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rbela1t0\Downloads\programming_and_coding-dev_containers\project-python-song_lyrics_terminal_console_display-d250810\rsrcs\_support_files\"/>
    </mc:Choice>
  </mc:AlternateContent>
  <xr:revisionPtr revIDLastSave="0" documentId="13_ncr:1_{F8807D07-3AE8-4C4C-952C-68A3A3FBF5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tails" sheetId="1" r:id="rId1"/>
    <sheet name="timesta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" i="2" l="1"/>
  <c r="AI80" i="2"/>
  <c r="AI77" i="2"/>
  <c r="AI76" i="2"/>
  <c r="AI69" i="2"/>
  <c r="AI68" i="2"/>
  <c r="AI64" i="2"/>
  <c r="AI61" i="2"/>
  <c r="AI60" i="2"/>
  <c r="AI57" i="2"/>
  <c r="AI56" i="2"/>
  <c r="AI52" i="2"/>
  <c r="AI49" i="2"/>
  <c r="AI48" i="2"/>
  <c r="AI44" i="2"/>
  <c r="AI37" i="2"/>
  <c r="AI36" i="2"/>
  <c r="AI29" i="2"/>
  <c r="AI25" i="2"/>
  <c r="AI20" i="2"/>
  <c r="AI16" i="2"/>
  <c r="AK70" i="2"/>
  <c r="AK61" i="2"/>
  <c r="AK58" i="2"/>
  <c r="AK49" i="2"/>
  <c r="AK38" i="2"/>
  <c r="AK37" i="2"/>
  <c r="AJ81" i="2"/>
  <c r="AE81" i="2"/>
  <c r="AB81" i="2"/>
  <c r="D81" i="2"/>
  <c r="E81" i="2" s="1"/>
  <c r="C81" i="2"/>
  <c r="F81" i="2" s="1"/>
  <c r="AC81" i="2" s="1"/>
  <c r="AE80" i="2"/>
  <c r="AB80" i="2"/>
  <c r="D80" i="2"/>
  <c r="E80" i="2" s="1"/>
  <c r="AK80" i="2" s="1"/>
  <c r="C80" i="2"/>
  <c r="F80" i="2" s="1"/>
  <c r="AE79" i="2"/>
  <c r="AB79" i="2"/>
  <c r="I79" i="2"/>
  <c r="D79" i="2"/>
  <c r="E79" i="2" s="1"/>
  <c r="AI79" i="2" s="1"/>
  <c r="C79" i="2"/>
  <c r="F79" i="2" s="1"/>
  <c r="W79" i="2" s="1"/>
  <c r="Y79" i="2" s="1"/>
  <c r="AE78" i="2"/>
  <c r="AB78" i="2"/>
  <c r="D78" i="2"/>
  <c r="E78" i="2" s="1"/>
  <c r="AI78" i="2" s="1"/>
  <c r="C78" i="2"/>
  <c r="F78" i="2" s="1"/>
  <c r="AE77" i="2"/>
  <c r="AB77" i="2"/>
  <c r="M77" i="2"/>
  <c r="D77" i="2"/>
  <c r="E77" i="2" s="1"/>
  <c r="AK77" i="2" s="1"/>
  <c r="C77" i="2"/>
  <c r="F77" i="2" s="1"/>
  <c r="AE76" i="2"/>
  <c r="AB76" i="2"/>
  <c r="D76" i="2"/>
  <c r="E76" i="2" s="1"/>
  <c r="AK76" i="2" s="1"/>
  <c r="C76" i="2"/>
  <c r="F76" i="2" s="1"/>
  <c r="W76" i="2" s="1"/>
  <c r="Y76" i="2" s="1"/>
  <c r="AE75" i="2"/>
  <c r="AB75" i="2"/>
  <c r="D75" i="2"/>
  <c r="E75" i="2" s="1"/>
  <c r="AK75" i="2" s="1"/>
  <c r="C75" i="2"/>
  <c r="F75" i="2" s="1"/>
  <c r="T75" i="2" s="1"/>
  <c r="V75" i="2" s="1"/>
  <c r="AE74" i="2"/>
  <c r="AB74" i="2"/>
  <c r="D74" i="2"/>
  <c r="E74" i="2" s="1"/>
  <c r="AI74" i="2" s="1"/>
  <c r="C74" i="2"/>
  <c r="F74" i="2" s="1"/>
  <c r="AE73" i="2"/>
  <c r="AB73" i="2"/>
  <c r="D73" i="2"/>
  <c r="E73" i="2" s="1"/>
  <c r="AI73" i="2" s="1"/>
  <c r="C73" i="2"/>
  <c r="F73" i="2" s="1"/>
  <c r="AE72" i="2"/>
  <c r="AB72" i="2"/>
  <c r="G72" i="2"/>
  <c r="D72" i="2"/>
  <c r="E72" i="2" s="1"/>
  <c r="AI72" i="2" s="1"/>
  <c r="C72" i="2"/>
  <c r="F72" i="2" s="1"/>
  <c r="AE71" i="2"/>
  <c r="AB71" i="2"/>
  <c r="F71" i="2"/>
  <c r="D71" i="2"/>
  <c r="E71" i="2" s="1"/>
  <c r="AI71" i="2" s="1"/>
  <c r="C71" i="2"/>
  <c r="AE70" i="2"/>
  <c r="AB70" i="2"/>
  <c r="D70" i="2"/>
  <c r="E70" i="2" s="1"/>
  <c r="AI70" i="2" s="1"/>
  <c r="C70" i="2"/>
  <c r="F70" i="2" s="1"/>
  <c r="AE69" i="2"/>
  <c r="AB69" i="2"/>
  <c r="D69" i="2"/>
  <c r="E69" i="2" s="1"/>
  <c r="AK69" i="2" s="1"/>
  <c r="C69" i="2"/>
  <c r="F69" i="2" s="1"/>
  <c r="O69" i="2" s="1"/>
  <c r="AE68" i="2"/>
  <c r="AB68" i="2"/>
  <c r="D68" i="2"/>
  <c r="E68" i="2" s="1"/>
  <c r="AK68" i="2" s="1"/>
  <c r="C68" i="2"/>
  <c r="F68" i="2" s="1"/>
  <c r="W68" i="2" s="1"/>
  <c r="Y68" i="2" s="1"/>
  <c r="AE67" i="2"/>
  <c r="AB67" i="2"/>
  <c r="D67" i="2"/>
  <c r="E67" i="2" s="1"/>
  <c r="AI67" i="2" s="1"/>
  <c r="C67" i="2"/>
  <c r="F67" i="2" s="1"/>
  <c r="AE66" i="2"/>
  <c r="AB66" i="2"/>
  <c r="D66" i="2"/>
  <c r="E66" i="2" s="1"/>
  <c r="AK66" i="2" s="1"/>
  <c r="C66" i="2"/>
  <c r="F66" i="2" s="1"/>
  <c r="AE65" i="2"/>
  <c r="AB65" i="2"/>
  <c r="D65" i="2"/>
  <c r="E65" i="2" s="1"/>
  <c r="AK65" i="2" s="1"/>
  <c r="C65" i="2"/>
  <c r="F65" i="2" s="1"/>
  <c r="AE64" i="2"/>
  <c r="AB64" i="2"/>
  <c r="D64" i="2"/>
  <c r="E64" i="2" s="1"/>
  <c r="C64" i="2"/>
  <c r="F64" i="2" s="1"/>
  <c r="AE63" i="2"/>
  <c r="AB63" i="2"/>
  <c r="D63" i="2"/>
  <c r="E63" i="2" s="1"/>
  <c r="AI63" i="2" s="1"/>
  <c r="C63" i="2"/>
  <c r="F63" i="2" s="1"/>
  <c r="K63" i="2" s="1"/>
  <c r="AE62" i="2"/>
  <c r="AB62" i="2"/>
  <c r="D62" i="2"/>
  <c r="E62" i="2" s="1"/>
  <c r="AI62" i="2" s="1"/>
  <c r="C62" i="2"/>
  <c r="F62" i="2" s="1"/>
  <c r="AE61" i="2"/>
  <c r="AB61" i="2"/>
  <c r="Z61" i="2"/>
  <c r="W61" i="2"/>
  <c r="Y61" i="2" s="1"/>
  <c r="D61" i="2"/>
  <c r="E61" i="2" s="1"/>
  <c r="C61" i="2"/>
  <c r="F61" i="2" s="1"/>
  <c r="AE60" i="2"/>
  <c r="AB60" i="2"/>
  <c r="D60" i="2"/>
  <c r="E60" i="2" s="1"/>
  <c r="C60" i="2"/>
  <c r="F60" i="2" s="1"/>
  <c r="N60" i="2" s="1"/>
  <c r="AE59" i="2"/>
  <c r="AB59" i="2"/>
  <c r="D59" i="2"/>
  <c r="E59" i="2" s="1"/>
  <c r="AI59" i="2" s="1"/>
  <c r="C59" i="2"/>
  <c r="F59" i="2" s="1"/>
  <c r="AE58" i="2"/>
  <c r="AB58" i="2"/>
  <c r="D58" i="2"/>
  <c r="E58" i="2" s="1"/>
  <c r="AI58" i="2" s="1"/>
  <c r="C58" i="2"/>
  <c r="F58" i="2" s="1"/>
  <c r="AE57" i="2"/>
  <c r="AB57" i="2"/>
  <c r="D57" i="2"/>
  <c r="E57" i="2" s="1"/>
  <c r="AK57" i="2" s="1"/>
  <c r="C57" i="2"/>
  <c r="F57" i="2" s="1"/>
  <c r="W57" i="2" s="1"/>
  <c r="Y57" i="2" s="1"/>
  <c r="AE56" i="2"/>
  <c r="AB56" i="2"/>
  <c r="D56" i="2"/>
  <c r="E56" i="2" s="1"/>
  <c r="C56" i="2"/>
  <c r="F56" i="2" s="1"/>
  <c r="N56" i="2" s="1"/>
  <c r="AE55" i="2"/>
  <c r="AB55" i="2"/>
  <c r="D55" i="2"/>
  <c r="E55" i="2" s="1"/>
  <c r="AI55" i="2" s="1"/>
  <c r="C55" i="2"/>
  <c r="F55" i="2" s="1"/>
  <c r="AE54" i="2"/>
  <c r="AB54" i="2"/>
  <c r="D54" i="2"/>
  <c r="E54" i="2" s="1"/>
  <c r="AK54" i="2" s="1"/>
  <c r="C54" i="2"/>
  <c r="F54" i="2" s="1"/>
  <c r="J54" i="2" s="1"/>
  <c r="AE53" i="2"/>
  <c r="AB53" i="2"/>
  <c r="D53" i="2"/>
  <c r="E53" i="2" s="1"/>
  <c r="AK53" i="2" s="1"/>
  <c r="C53" i="2"/>
  <c r="F53" i="2" s="1"/>
  <c r="K53" i="2" s="1"/>
  <c r="AE52" i="2"/>
  <c r="AB52" i="2"/>
  <c r="D52" i="2"/>
  <c r="E52" i="2" s="1"/>
  <c r="AK52" i="2" s="1"/>
  <c r="C52" i="2"/>
  <c r="F52" i="2" s="1"/>
  <c r="T52" i="2" s="1"/>
  <c r="V52" i="2" s="1"/>
  <c r="AE51" i="2"/>
  <c r="AB51" i="2"/>
  <c r="D51" i="2"/>
  <c r="E51" i="2" s="1"/>
  <c r="AK51" i="2" s="1"/>
  <c r="C51" i="2"/>
  <c r="F51" i="2" s="1"/>
  <c r="H51" i="2" s="1"/>
  <c r="AE50" i="2"/>
  <c r="AB50" i="2"/>
  <c r="D50" i="2"/>
  <c r="E50" i="2" s="1"/>
  <c r="AK50" i="2" s="1"/>
  <c r="C50" i="2"/>
  <c r="F50" i="2" s="1"/>
  <c r="AE49" i="2"/>
  <c r="AB49" i="2"/>
  <c r="O49" i="2"/>
  <c r="K49" i="2"/>
  <c r="D49" i="2"/>
  <c r="E49" i="2" s="1"/>
  <c r="C49" i="2"/>
  <c r="F49" i="2" s="1"/>
  <c r="AE48" i="2"/>
  <c r="AB48" i="2"/>
  <c r="D48" i="2"/>
  <c r="E48" i="2" s="1"/>
  <c r="C48" i="2"/>
  <c r="F48" i="2" s="1"/>
  <c r="AE47" i="2"/>
  <c r="AB47" i="2"/>
  <c r="D47" i="2"/>
  <c r="E47" i="2" s="1"/>
  <c r="AI47" i="2" s="1"/>
  <c r="C47" i="2"/>
  <c r="F47" i="2" s="1"/>
  <c r="W47" i="2" s="1"/>
  <c r="Y47" i="2" s="1"/>
  <c r="AE46" i="2"/>
  <c r="AB46" i="2"/>
  <c r="K46" i="2"/>
  <c r="D46" i="2"/>
  <c r="E46" i="2" s="1"/>
  <c r="AI46" i="2" s="1"/>
  <c r="C46" i="2"/>
  <c r="F46" i="2" s="1"/>
  <c r="O46" i="2" s="1"/>
  <c r="AE45" i="2"/>
  <c r="AB45" i="2"/>
  <c r="D45" i="2"/>
  <c r="E45" i="2" s="1"/>
  <c r="AK45" i="2" s="1"/>
  <c r="C45" i="2"/>
  <c r="F45" i="2" s="1"/>
  <c r="K45" i="2" s="1"/>
  <c r="AE44" i="2"/>
  <c r="AB44" i="2"/>
  <c r="G44" i="2"/>
  <c r="D44" i="2"/>
  <c r="E44" i="2" s="1"/>
  <c r="C44" i="2"/>
  <c r="F44" i="2" s="1"/>
  <c r="O44" i="2" s="1"/>
  <c r="AE43" i="2"/>
  <c r="AB43" i="2"/>
  <c r="D43" i="2"/>
  <c r="E43" i="2" s="1"/>
  <c r="AI43" i="2" s="1"/>
  <c r="C43" i="2"/>
  <c r="F43" i="2" s="1"/>
  <c r="W43" i="2" s="1"/>
  <c r="Y43" i="2" s="1"/>
  <c r="AE42" i="2"/>
  <c r="AB42" i="2"/>
  <c r="D42" i="2"/>
  <c r="E42" i="2" s="1"/>
  <c r="AI42" i="2" s="1"/>
  <c r="C42" i="2"/>
  <c r="F42" i="2" s="1"/>
  <c r="AC42" i="2" s="1"/>
  <c r="AE41" i="2"/>
  <c r="AB41" i="2"/>
  <c r="D41" i="2"/>
  <c r="E41" i="2" s="1"/>
  <c r="AK41" i="2" s="1"/>
  <c r="C41" i="2"/>
  <c r="F41" i="2" s="1"/>
  <c r="AC41" i="2" s="1"/>
  <c r="AE40" i="2"/>
  <c r="AB40" i="2"/>
  <c r="G40" i="2"/>
  <c r="D40" i="2"/>
  <c r="E40" i="2" s="1"/>
  <c r="AI40" i="2" s="1"/>
  <c r="C40" i="2"/>
  <c r="F40" i="2" s="1"/>
  <c r="AE39" i="2"/>
  <c r="AB39" i="2"/>
  <c r="G39" i="2"/>
  <c r="E39" i="2"/>
  <c r="AI39" i="2" s="1"/>
  <c r="D39" i="2"/>
  <c r="C39" i="2"/>
  <c r="F39" i="2" s="1"/>
  <c r="O39" i="2" s="1"/>
  <c r="AE38" i="2"/>
  <c r="AB38" i="2"/>
  <c r="D38" i="2"/>
  <c r="E38" i="2" s="1"/>
  <c r="AI38" i="2" s="1"/>
  <c r="C38" i="2"/>
  <c r="F38" i="2" s="1"/>
  <c r="AE37" i="2"/>
  <c r="AB37" i="2"/>
  <c r="D37" i="2"/>
  <c r="E37" i="2" s="1"/>
  <c r="C37" i="2"/>
  <c r="F37" i="2" s="1"/>
  <c r="AE36" i="2"/>
  <c r="AB36" i="2"/>
  <c r="D36" i="2"/>
  <c r="E36" i="2" s="1"/>
  <c r="AK36" i="2" s="1"/>
  <c r="C36" i="2"/>
  <c r="F36" i="2" s="1"/>
  <c r="AE35" i="2"/>
  <c r="AB35" i="2"/>
  <c r="D35" i="2"/>
  <c r="E35" i="2" s="1"/>
  <c r="AK35" i="2" s="1"/>
  <c r="C35" i="2"/>
  <c r="F35" i="2" s="1"/>
  <c r="Q35" i="2" s="1"/>
  <c r="S35" i="2" s="1"/>
  <c r="AE34" i="2"/>
  <c r="AB34" i="2"/>
  <c r="D34" i="2"/>
  <c r="E34" i="2" s="1"/>
  <c r="AK34" i="2" s="1"/>
  <c r="C34" i="2"/>
  <c r="F34" i="2" s="1"/>
  <c r="AE33" i="2"/>
  <c r="AB33" i="2"/>
  <c r="D33" i="2"/>
  <c r="E33" i="2" s="1"/>
  <c r="AI33" i="2" s="1"/>
  <c r="C33" i="2"/>
  <c r="F33" i="2" s="1"/>
  <c r="I33" i="2" s="1"/>
  <c r="AE32" i="2"/>
  <c r="AB32" i="2"/>
  <c r="D32" i="2"/>
  <c r="E32" i="2" s="1"/>
  <c r="AI32" i="2" s="1"/>
  <c r="C32" i="2"/>
  <c r="F32" i="2" s="1"/>
  <c r="AE31" i="2"/>
  <c r="AB31" i="2"/>
  <c r="D31" i="2"/>
  <c r="E31" i="2" s="1"/>
  <c r="AI31" i="2" s="1"/>
  <c r="C31" i="2"/>
  <c r="F31" i="2" s="1"/>
  <c r="Q31" i="2" s="1"/>
  <c r="S31" i="2" s="1"/>
  <c r="AE30" i="2"/>
  <c r="AB30" i="2"/>
  <c r="D30" i="2"/>
  <c r="E30" i="2" s="1"/>
  <c r="AI30" i="2" s="1"/>
  <c r="C30" i="2"/>
  <c r="F30" i="2" s="1"/>
  <c r="AG29" i="2" s="1"/>
  <c r="AE29" i="2"/>
  <c r="AB29" i="2"/>
  <c r="W29" i="2"/>
  <c r="Y29" i="2" s="1"/>
  <c r="D29" i="2"/>
  <c r="E29" i="2" s="1"/>
  <c r="AK29" i="2" s="1"/>
  <c r="C29" i="2"/>
  <c r="F29" i="2" s="1"/>
  <c r="AE28" i="2"/>
  <c r="AC28" i="2"/>
  <c r="AB28" i="2"/>
  <c r="D28" i="2"/>
  <c r="E28" i="2" s="1"/>
  <c r="AI28" i="2" s="1"/>
  <c r="C28" i="2"/>
  <c r="F28" i="2" s="1"/>
  <c r="W28" i="2" s="1"/>
  <c r="Y28" i="2" s="1"/>
  <c r="AE27" i="2"/>
  <c r="AC27" i="2"/>
  <c r="AB27" i="2"/>
  <c r="D27" i="2"/>
  <c r="E27" i="2" s="1"/>
  <c r="AI27" i="2" s="1"/>
  <c r="C27" i="2"/>
  <c r="F27" i="2" s="1"/>
  <c r="AE26" i="2"/>
  <c r="AB26" i="2"/>
  <c r="D26" i="2"/>
  <c r="E26" i="2" s="1"/>
  <c r="AI26" i="2" s="1"/>
  <c r="C26" i="2"/>
  <c r="F26" i="2" s="1"/>
  <c r="AE25" i="2"/>
  <c r="AB25" i="2"/>
  <c r="D25" i="2"/>
  <c r="E25" i="2" s="1"/>
  <c r="AK25" i="2" s="1"/>
  <c r="C25" i="2"/>
  <c r="F25" i="2" s="1"/>
  <c r="W25" i="2" s="1"/>
  <c r="Y25" i="2" s="1"/>
  <c r="AE24" i="2"/>
  <c r="AB24" i="2"/>
  <c r="G24" i="2"/>
  <c r="D24" i="2"/>
  <c r="E24" i="2" s="1"/>
  <c r="AI24" i="2" s="1"/>
  <c r="C24" i="2"/>
  <c r="F24" i="2" s="1"/>
  <c r="W24" i="2" s="1"/>
  <c r="Y24" i="2" s="1"/>
  <c r="AE23" i="2"/>
  <c r="AB23" i="2"/>
  <c r="D23" i="2"/>
  <c r="E23" i="2" s="1"/>
  <c r="AI23" i="2" s="1"/>
  <c r="C23" i="2"/>
  <c r="F23" i="2" s="1"/>
  <c r="AE22" i="2"/>
  <c r="AB22" i="2"/>
  <c r="D22" i="2"/>
  <c r="E22" i="2" s="1"/>
  <c r="AK22" i="2" s="1"/>
  <c r="C22" i="2"/>
  <c r="F22" i="2" s="1"/>
  <c r="AG21" i="2" s="1"/>
  <c r="AE21" i="2"/>
  <c r="AB21" i="2"/>
  <c r="W21" i="2"/>
  <c r="Y21" i="2" s="1"/>
  <c r="D21" i="2"/>
  <c r="E21" i="2" s="1"/>
  <c r="AK21" i="2" s="1"/>
  <c r="C21" i="2"/>
  <c r="F21" i="2" s="1"/>
  <c r="AC21" i="2" s="1"/>
  <c r="AE20" i="2"/>
  <c r="AB20" i="2"/>
  <c r="D20" i="2"/>
  <c r="E20" i="2" s="1"/>
  <c r="C20" i="2"/>
  <c r="F20" i="2" s="1"/>
  <c r="G20" i="2" s="1"/>
  <c r="AE19" i="2"/>
  <c r="AB19" i="2"/>
  <c r="D19" i="2"/>
  <c r="E19" i="2" s="1"/>
  <c r="AI19" i="2" s="1"/>
  <c r="C19" i="2"/>
  <c r="F19" i="2" s="1"/>
  <c r="AC19" i="2" s="1"/>
  <c r="AE18" i="2"/>
  <c r="AB18" i="2"/>
  <c r="D18" i="2"/>
  <c r="E18" i="2" s="1"/>
  <c r="AI18" i="2" s="1"/>
  <c r="C18" i="2"/>
  <c r="F18" i="2" s="1"/>
  <c r="AE17" i="2"/>
  <c r="AB17" i="2"/>
  <c r="D17" i="2"/>
  <c r="E17" i="2" s="1"/>
  <c r="AK17" i="2" s="1"/>
  <c r="C17" i="2"/>
  <c r="F17" i="2" s="1"/>
  <c r="AE16" i="2"/>
  <c r="AB16" i="2"/>
  <c r="D16" i="2"/>
  <c r="E16" i="2" s="1"/>
  <c r="C16" i="2"/>
  <c r="F16" i="2" s="1"/>
  <c r="AE15" i="2"/>
  <c r="AB15" i="2"/>
  <c r="D15" i="2"/>
  <c r="E15" i="2" s="1"/>
  <c r="AI15" i="2" s="1"/>
  <c r="C15" i="2"/>
  <c r="F15" i="2" s="1"/>
  <c r="AE14" i="2"/>
  <c r="AB14" i="2"/>
  <c r="B11" i="2"/>
  <c r="C11" i="2" s="1"/>
  <c r="F11" i="2" s="1"/>
  <c r="Z11" i="2" s="1"/>
  <c r="B12" i="2"/>
  <c r="C12" i="2" s="1"/>
  <c r="F12" i="2" s="1"/>
  <c r="Z12" i="2" s="1"/>
  <c r="B13" i="2"/>
  <c r="D13" i="2" s="1"/>
  <c r="E13" i="2" s="1"/>
  <c r="AK13" i="2" s="1"/>
  <c r="B14" i="2"/>
  <c r="D14" i="2" s="1"/>
  <c r="E14" i="2" s="1"/>
  <c r="AJ14" i="2" s="1"/>
  <c r="AE13" i="2"/>
  <c r="AB13" i="2"/>
  <c r="AE12" i="2"/>
  <c r="AB12" i="2"/>
  <c r="AE11" i="2"/>
  <c r="AB11" i="2"/>
  <c r="AK46" i="2" l="1"/>
  <c r="AK14" i="2"/>
  <c r="AG33" i="2"/>
  <c r="AG54" i="2"/>
  <c r="AK73" i="2"/>
  <c r="AJ15" i="2"/>
  <c r="AI17" i="2"/>
  <c r="AI21" i="2"/>
  <c r="AI41" i="2"/>
  <c r="AI45" i="2"/>
  <c r="AI53" i="2"/>
  <c r="AI65" i="2"/>
  <c r="AG25" i="2"/>
  <c r="G28" i="2"/>
  <c r="K42" i="2"/>
  <c r="O47" i="2"/>
  <c r="G75" i="2"/>
  <c r="P79" i="2"/>
  <c r="AK74" i="2"/>
  <c r="AM14" i="2"/>
  <c r="AI13" i="2"/>
  <c r="AI22" i="2"/>
  <c r="AI34" i="2"/>
  <c r="AI50" i="2"/>
  <c r="AI54" i="2"/>
  <c r="AI66" i="2"/>
  <c r="AC24" i="2"/>
  <c r="O75" i="2"/>
  <c r="AI14" i="2"/>
  <c r="AI35" i="2"/>
  <c r="AI51" i="2"/>
  <c r="AI75" i="2"/>
  <c r="AK19" i="2"/>
  <c r="AK33" i="2"/>
  <c r="AK44" i="2"/>
  <c r="AK24" i="2"/>
  <c r="AK40" i="2"/>
  <c r="AK43" i="2"/>
  <c r="AG65" i="2"/>
  <c r="AK23" i="2"/>
  <c r="AK63" i="2"/>
  <c r="AK72" i="2"/>
  <c r="M73" i="2"/>
  <c r="L73" i="2"/>
  <c r="AC74" i="2"/>
  <c r="H74" i="2"/>
  <c r="AK79" i="2"/>
  <c r="AJ18" i="2"/>
  <c r="AK26" i="2"/>
  <c r="AK42" i="2"/>
  <c r="AK28" i="2"/>
  <c r="AG49" i="2"/>
  <c r="Z50" i="2"/>
  <c r="AG26" i="2"/>
  <c r="G27" i="2"/>
  <c r="G38" i="2"/>
  <c r="O38" i="2"/>
  <c r="AK27" i="2"/>
  <c r="AK48" i="2"/>
  <c r="G50" i="2"/>
  <c r="W55" i="2"/>
  <c r="Y55" i="2" s="1"/>
  <c r="AK56" i="2"/>
  <c r="T59" i="2"/>
  <c r="V59" i="2" s="1"/>
  <c r="G59" i="2"/>
  <c r="T61" i="2"/>
  <c r="V61" i="2" s="1"/>
  <c r="H61" i="2"/>
  <c r="W80" i="2"/>
  <c r="Y80" i="2" s="1"/>
  <c r="K80" i="2"/>
  <c r="AM13" i="2"/>
  <c r="W23" i="2"/>
  <c r="Y23" i="2" s="1"/>
  <c r="G23" i="2"/>
  <c r="AK32" i="2"/>
  <c r="AK39" i="2"/>
  <c r="AK47" i="2"/>
  <c r="AG63" i="2"/>
  <c r="AJ16" i="2"/>
  <c r="AG36" i="2"/>
  <c r="O48" i="2"/>
  <c r="G48" i="2"/>
  <c r="AK20" i="2"/>
  <c r="AC23" i="2"/>
  <c r="AK31" i="2"/>
  <c r="W38" i="2"/>
  <c r="Y38" i="2" s="1"/>
  <c r="AC43" i="2"/>
  <c r="O43" i="2"/>
  <c r="G43" i="2"/>
  <c r="AC47" i="2"/>
  <c r="G47" i="2"/>
  <c r="W48" i="2"/>
  <c r="Y48" i="2" s="1"/>
  <c r="T50" i="2"/>
  <c r="V50" i="2" s="1"/>
  <c r="AK59" i="2"/>
  <c r="AG70" i="2"/>
  <c r="AH70" i="2" s="1"/>
  <c r="AJ13" i="2"/>
  <c r="AK30" i="2"/>
  <c r="AK62" i="2"/>
  <c r="AK78" i="2"/>
  <c r="AC46" i="2"/>
  <c r="AG66" i="2"/>
  <c r="W75" i="2"/>
  <c r="Y75" i="2" s="1"/>
  <c r="AG74" i="2"/>
  <c r="AK55" i="2"/>
  <c r="AK67" i="2"/>
  <c r="AK71" i="2"/>
  <c r="AG24" i="2"/>
  <c r="AG28" i="2"/>
  <c r="W39" i="2"/>
  <c r="Y39" i="2" s="1"/>
  <c r="AG39" i="2"/>
  <c r="AH39" i="2" s="1"/>
  <c r="AJ39" i="2" s="1"/>
  <c r="W44" i="2"/>
  <c r="Y44" i="2" s="1"/>
  <c r="AK60" i="2"/>
  <c r="AK64" i="2"/>
  <c r="AC16" i="2"/>
  <c r="AG15" i="2"/>
  <c r="AC17" i="2"/>
  <c r="AG16" i="2"/>
  <c r="AC15" i="2"/>
  <c r="AG19" i="2"/>
  <c r="L20" i="2"/>
  <c r="AC20" i="2"/>
  <c r="W22" i="2"/>
  <c r="Y22" i="2" s="1"/>
  <c r="O23" i="2"/>
  <c r="W26" i="2"/>
  <c r="Y26" i="2" s="1"/>
  <c r="O27" i="2"/>
  <c r="O30" i="2"/>
  <c r="AH29" i="2"/>
  <c r="AJ29" i="2" s="1"/>
  <c r="AG31" i="2"/>
  <c r="AH31" i="2" s="1"/>
  <c r="AJ31" i="2" s="1"/>
  <c r="AC35" i="2"/>
  <c r="K40" i="2"/>
  <c r="AC40" i="2"/>
  <c r="O41" i="2"/>
  <c r="AG41" i="2"/>
  <c r="G42" i="2"/>
  <c r="O42" i="2"/>
  <c r="AC45" i="2"/>
  <c r="O54" i="2"/>
  <c r="AG53" i="2"/>
  <c r="P54" i="2"/>
  <c r="N54" i="2"/>
  <c r="T54" i="2"/>
  <c r="V54" i="2" s="1"/>
  <c r="Q76" i="2"/>
  <c r="S76" i="2" s="1"/>
  <c r="G76" i="2"/>
  <c r="P76" i="2"/>
  <c r="AG75" i="2"/>
  <c r="AH75" i="2" s="1"/>
  <c r="L76" i="2"/>
  <c r="AC78" i="2"/>
  <c r="AG77" i="2"/>
  <c r="I78" i="2"/>
  <c r="AG22" i="2"/>
  <c r="AG38" i="2"/>
  <c r="C14" i="2"/>
  <c r="F14" i="2" s="1"/>
  <c r="Z14" i="2" s="1"/>
  <c r="Q20" i="2"/>
  <c r="S20" i="2" s="1"/>
  <c r="G21" i="2"/>
  <c r="AG23" i="2"/>
  <c r="O24" i="2"/>
  <c r="G25" i="2"/>
  <c r="AC25" i="2"/>
  <c r="W27" i="2"/>
  <c r="Y27" i="2" s="1"/>
  <c r="AG27" i="2"/>
  <c r="AH27" i="2" s="1"/>
  <c r="O28" i="2"/>
  <c r="G29" i="2"/>
  <c r="AC29" i="2"/>
  <c r="W30" i="2"/>
  <c r="Y30" i="2" s="1"/>
  <c r="AG32" i="2"/>
  <c r="AC34" i="2"/>
  <c r="K39" i="2"/>
  <c r="AA39" i="2" s="1"/>
  <c r="AC39" i="2"/>
  <c r="O40" i="2"/>
  <c r="W42" i="2"/>
  <c r="Y42" i="2" s="1"/>
  <c r="G45" i="2"/>
  <c r="G49" i="2"/>
  <c r="AG48" i="2"/>
  <c r="W49" i="2"/>
  <c r="Y49" i="2" s="1"/>
  <c r="Z55" i="2"/>
  <c r="P55" i="2"/>
  <c r="J55" i="2"/>
  <c r="O57" i="2"/>
  <c r="AG57" i="2"/>
  <c r="N59" i="2"/>
  <c r="O59" i="2"/>
  <c r="Z59" i="2"/>
  <c r="L59" i="2"/>
  <c r="W59" i="2"/>
  <c r="Y59" i="2" s="1"/>
  <c r="J59" i="2"/>
  <c r="N70" i="2"/>
  <c r="AG69" i="2"/>
  <c r="W70" i="2"/>
  <c r="Y70" i="2" s="1"/>
  <c r="O70" i="2"/>
  <c r="G70" i="2"/>
  <c r="AG81" i="2"/>
  <c r="AG80" i="2"/>
  <c r="H81" i="2"/>
  <c r="AG42" i="2"/>
  <c r="AG58" i="2"/>
  <c r="W20" i="2"/>
  <c r="Y20" i="2" s="1"/>
  <c r="AG20" i="2"/>
  <c r="O21" i="2"/>
  <c r="G22" i="2"/>
  <c r="AC22" i="2"/>
  <c r="O25" i="2"/>
  <c r="G26" i="2"/>
  <c r="AC26" i="2"/>
  <c r="O29" i="2"/>
  <c r="G30" i="2"/>
  <c r="AC31" i="2"/>
  <c r="I34" i="2"/>
  <c r="AG35" i="2"/>
  <c r="I37" i="2"/>
  <c r="AG37" i="2"/>
  <c r="K38" i="2"/>
  <c r="AA38" i="2" s="1"/>
  <c r="AC38" i="2"/>
  <c r="W40" i="2"/>
  <c r="Y40" i="2" s="1"/>
  <c r="G41" i="2"/>
  <c r="AG45" i="2"/>
  <c r="G46" i="2"/>
  <c r="W46" i="2"/>
  <c r="Y46" i="2" s="1"/>
  <c r="AC49" i="2"/>
  <c r="G54" i="2"/>
  <c r="K62" i="2"/>
  <c r="AG61" i="2"/>
  <c r="W63" i="2"/>
  <c r="Y63" i="2" s="1"/>
  <c r="G63" i="2"/>
  <c r="Z63" i="2"/>
  <c r="O63" i="2"/>
  <c r="N68" i="2"/>
  <c r="K68" i="2"/>
  <c r="AD68" i="2" s="1"/>
  <c r="AG67" i="2"/>
  <c r="G68" i="2"/>
  <c r="W72" i="2"/>
  <c r="Y72" i="2" s="1"/>
  <c r="O72" i="2"/>
  <c r="AG71" i="2"/>
  <c r="N72" i="2"/>
  <c r="K76" i="2"/>
  <c r="H77" i="2"/>
  <c r="AG76" i="2"/>
  <c r="G77" i="2"/>
  <c r="Q77" i="2"/>
  <c r="S77" i="2" s="1"/>
  <c r="AC77" i="2"/>
  <c r="AG11" i="2"/>
  <c r="AG30" i="2"/>
  <c r="AG46" i="2"/>
  <c r="AG62" i="2"/>
  <c r="AH62" i="2" s="1"/>
  <c r="AG78" i="2"/>
  <c r="O22" i="2"/>
  <c r="O26" i="2"/>
  <c r="M30" i="2"/>
  <c r="AC30" i="2"/>
  <c r="Q34" i="2"/>
  <c r="S34" i="2" s="1"/>
  <c r="AH35" i="2"/>
  <c r="AJ35" i="2" s="1"/>
  <c r="W37" i="2"/>
  <c r="Y37" i="2" s="1"/>
  <c r="W41" i="2"/>
  <c r="Y41" i="2" s="1"/>
  <c r="AG40" i="2"/>
  <c r="K41" i="2"/>
  <c r="W45" i="2"/>
  <c r="Y45" i="2" s="1"/>
  <c r="AG44" i="2"/>
  <c r="O45" i="2"/>
  <c r="P53" i="2"/>
  <c r="AG52" i="2"/>
  <c r="AH52" i="2" s="1"/>
  <c r="AJ52" i="2" s="1"/>
  <c r="W56" i="2"/>
  <c r="Y56" i="2" s="1"/>
  <c r="K56" i="2"/>
  <c r="G56" i="2"/>
  <c r="AG55" i="2"/>
  <c r="AH55" i="2" s="1"/>
  <c r="T57" i="2"/>
  <c r="V57" i="2" s="1"/>
  <c r="L57" i="2"/>
  <c r="AG56" i="2"/>
  <c r="Z57" i="2"/>
  <c r="H57" i="2"/>
  <c r="AG64" i="2"/>
  <c r="Q80" i="2"/>
  <c r="S80" i="2" s="1"/>
  <c r="G80" i="2"/>
  <c r="P80" i="2"/>
  <c r="AG79" i="2"/>
  <c r="L80" i="2"/>
  <c r="AG34" i="2"/>
  <c r="AG50" i="2"/>
  <c r="I75" i="2"/>
  <c r="P75" i="2"/>
  <c r="K79" i="2"/>
  <c r="Q79" i="2"/>
  <c r="S79" i="2" s="1"/>
  <c r="AG43" i="2"/>
  <c r="AG47" i="2"/>
  <c r="AG51" i="2"/>
  <c r="AH51" i="2" s="1"/>
  <c r="AG59" i="2"/>
  <c r="K44" i="2"/>
  <c r="AC44" i="2"/>
  <c r="K48" i="2"/>
  <c r="R48" i="2" s="1"/>
  <c r="AC48" i="2"/>
  <c r="K50" i="2"/>
  <c r="L61" i="2"/>
  <c r="N69" i="2"/>
  <c r="O74" i="2"/>
  <c r="K75" i="2"/>
  <c r="Q75" i="2"/>
  <c r="S75" i="2" s="1"/>
  <c r="L79" i="2"/>
  <c r="T79" i="2"/>
  <c r="V79" i="2" s="1"/>
  <c r="AG60" i="2"/>
  <c r="AG68" i="2"/>
  <c r="AG72" i="2"/>
  <c r="AH72" i="2" s="1"/>
  <c r="AJ72" i="2" s="1"/>
  <c r="K43" i="2"/>
  <c r="K47" i="2"/>
  <c r="O50" i="2"/>
  <c r="H60" i="2"/>
  <c r="O61" i="2"/>
  <c r="L75" i="2"/>
  <c r="G79" i="2"/>
  <c r="O79" i="2"/>
  <c r="AG73" i="2"/>
  <c r="AC18" i="2"/>
  <c r="AG18" i="2"/>
  <c r="AG17" i="2"/>
  <c r="AH17" i="2" s="1"/>
  <c r="J15" i="2"/>
  <c r="N15" i="2"/>
  <c r="Z15" i="2"/>
  <c r="N17" i="2"/>
  <c r="N18" i="2"/>
  <c r="Z18" i="2"/>
  <c r="J19" i="2"/>
  <c r="Z19" i="2"/>
  <c r="T36" i="2"/>
  <c r="V36" i="2" s="1"/>
  <c r="P36" i="2"/>
  <c r="L36" i="2"/>
  <c r="H36" i="2"/>
  <c r="W36" i="2"/>
  <c r="Y36" i="2" s="1"/>
  <c r="O36" i="2"/>
  <c r="K36" i="2"/>
  <c r="G36" i="2"/>
  <c r="Z36" i="2"/>
  <c r="N36" i="2"/>
  <c r="J36" i="2"/>
  <c r="K15" i="2"/>
  <c r="G16" i="2"/>
  <c r="K17" i="2"/>
  <c r="O17" i="2"/>
  <c r="W17" i="2"/>
  <c r="Y17" i="2" s="1"/>
  <c r="G18" i="2"/>
  <c r="K18" i="2"/>
  <c r="O18" i="2"/>
  <c r="W18" i="2"/>
  <c r="Y18" i="2" s="1"/>
  <c r="G19" i="2"/>
  <c r="K19" i="2"/>
  <c r="O19" i="2"/>
  <c r="W19" i="2"/>
  <c r="Y19" i="2" s="1"/>
  <c r="T21" i="2"/>
  <c r="V21" i="2" s="1"/>
  <c r="P21" i="2"/>
  <c r="L21" i="2"/>
  <c r="H21" i="2"/>
  <c r="Z21" i="2"/>
  <c r="N21" i="2"/>
  <c r="J21" i="2"/>
  <c r="I21" i="2"/>
  <c r="Q21" i="2"/>
  <c r="S21" i="2" s="1"/>
  <c r="T22" i="2"/>
  <c r="V22" i="2" s="1"/>
  <c r="P22" i="2"/>
  <c r="L22" i="2"/>
  <c r="H22" i="2"/>
  <c r="Z22" i="2"/>
  <c r="N22" i="2"/>
  <c r="J22" i="2"/>
  <c r="I22" i="2"/>
  <c r="Q22" i="2"/>
  <c r="S22" i="2" s="1"/>
  <c r="T23" i="2"/>
  <c r="V23" i="2" s="1"/>
  <c r="P23" i="2"/>
  <c r="L23" i="2"/>
  <c r="H23" i="2"/>
  <c r="Z23" i="2"/>
  <c r="N23" i="2"/>
  <c r="J23" i="2"/>
  <c r="I23" i="2"/>
  <c r="Q23" i="2"/>
  <c r="S23" i="2" s="1"/>
  <c r="T24" i="2"/>
  <c r="V24" i="2" s="1"/>
  <c r="P24" i="2"/>
  <c r="L24" i="2"/>
  <c r="H24" i="2"/>
  <c r="Z24" i="2"/>
  <c r="N24" i="2"/>
  <c r="J24" i="2"/>
  <c r="I24" i="2"/>
  <c r="Q24" i="2"/>
  <c r="S24" i="2" s="1"/>
  <c r="T25" i="2"/>
  <c r="V25" i="2" s="1"/>
  <c r="P25" i="2"/>
  <c r="L25" i="2"/>
  <c r="H25" i="2"/>
  <c r="Z25" i="2"/>
  <c r="N25" i="2"/>
  <c r="J25" i="2"/>
  <c r="I25" i="2"/>
  <c r="Q25" i="2"/>
  <c r="S25" i="2" s="1"/>
  <c r="T26" i="2"/>
  <c r="V26" i="2" s="1"/>
  <c r="P26" i="2"/>
  <c r="L26" i="2"/>
  <c r="H26" i="2"/>
  <c r="Z26" i="2"/>
  <c r="N26" i="2"/>
  <c r="J26" i="2"/>
  <c r="I26" i="2"/>
  <c r="Q26" i="2"/>
  <c r="S26" i="2" s="1"/>
  <c r="T27" i="2"/>
  <c r="V27" i="2" s="1"/>
  <c r="P27" i="2"/>
  <c r="L27" i="2"/>
  <c r="H27" i="2"/>
  <c r="Z27" i="2"/>
  <c r="N27" i="2"/>
  <c r="J27" i="2"/>
  <c r="I27" i="2"/>
  <c r="Q27" i="2"/>
  <c r="S27" i="2" s="1"/>
  <c r="T28" i="2"/>
  <c r="V28" i="2" s="1"/>
  <c r="P28" i="2"/>
  <c r="L28" i="2"/>
  <c r="H28" i="2"/>
  <c r="Z28" i="2"/>
  <c r="N28" i="2"/>
  <c r="J28" i="2"/>
  <c r="I28" i="2"/>
  <c r="Q28" i="2"/>
  <c r="S28" i="2" s="1"/>
  <c r="T29" i="2"/>
  <c r="V29" i="2" s="1"/>
  <c r="P29" i="2"/>
  <c r="L29" i="2"/>
  <c r="H29" i="2"/>
  <c r="Z29" i="2"/>
  <c r="N29" i="2"/>
  <c r="J29" i="2"/>
  <c r="I29" i="2"/>
  <c r="Q29" i="2"/>
  <c r="S29" i="2" s="1"/>
  <c r="T30" i="2"/>
  <c r="V30" i="2" s="1"/>
  <c r="P30" i="2"/>
  <c r="L30" i="2"/>
  <c r="H30" i="2"/>
  <c r="Z30" i="2"/>
  <c r="N30" i="2"/>
  <c r="J30" i="2"/>
  <c r="I30" i="2"/>
  <c r="Q30" i="2"/>
  <c r="S30" i="2" s="1"/>
  <c r="AH30" i="2"/>
  <c r="Q32" i="2"/>
  <c r="S32" i="2" s="1"/>
  <c r="AC32" i="2"/>
  <c r="T33" i="2"/>
  <c r="V33" i="2" s="1"/>
  <c r="P33" i="2"/>
  <c r="L33" i="2"/>
  <c r="H33" i="2"/>
  <c r="W33" i="2"/>
  <c r="Y33" i="2" s="1"/>
  <c r="O33" i="2"/>
  <c r="K33" i="2"/>
  <c r="G33" i="2"/>
  <c r="Z33" i="2"/>
  <c r="N33" i="2"/>
  <c r="J33" i="2"/>
  <c r="M33" i="2"/>
  <c r="Q36" i="2"/>
  <c r="S36" i="2" s="1"/>
  <c r="AF36" i="2" s="1"/>
  <c r="AC36" i="2"/>
  <c r="T37" i="2"/>
  <c r="V37" i="2" s="1"/>
  <c r="Z37" i="2"/>
  <c r="P37" i="2"/>
  <c r="L37" i="2"/>
  <c r="H37" i="2"/>
  <c r="AH37" i="2"/>
  <c r="O37" i="2"/>
  <c r="K37" i="2"/>
  <c r="G37" i="2"/>
  <c r="N37" i="2"/>
  <c r="J37" i="2"/>
  <c r="M37" i="2"/>
  <c r="AC37" i="2"/>
  <c r="AC51" i="2"/>
  <c r="Q51" i="2"/>
  <c r="S51" i="2" s="1"/>
  <c r="M51" i="2"/>
  <c r="I51" i="2"/>
  <c r="W51" i="2"/>
  <c r="Y51" i="2" s="1"/>
  <c r="L51" i="2"/>
  <c r="G51" i="2"/>
  <c r="P51" i="2"/>
  <c r="K51" i="2"/>
  <c r="Z51" i="2"/>
  <c r="T51" i="2"/>
  <c r="V51" i="2" s="1"/>
  <c r="O51" i="2"/>
  <c r="J51" i="2"/>
  <c r="AH48" i="2"/>
  <c r="AJ48" i="2" s="1"/>
  <c r="N51" i="2"/>
  <c r="AC64" i="2"/>
  <c r="Q64" i="2"/>
  <c r="S64" i="2" s="1"/>
  <c r="M64" i="2"/>
  <c r="I64" i="2"/>
  <c r="AH61" i="2"/>
  <c r="Z64" i="2"/>
  <c r="T64" i="2"/>
  <c r="V64" i="2" s="1"/>
  <c r="O64" i="2"/>
  <c r="J64" i="2"/>
  <c r="K64" i="2"/>
  <c r="W64" i="2"/>
  <c r="Y64" i="2" s="1"/>
  <c r="P64" i="2"/>
  <c r="H64" i="2"/>
  <c r="N64" i="2"/>
  <c r="G64" i="2"/>
  <c r="L64" i="2"/>
  <c r="AC65" i="2"/>
  <c r="Q65" i="2"/>
  <c r="S65" i="2" s="1"/>
  <c r="M65" i="2"/>
  <c r="I65" i="2"/>
  <c r="P65" i="2"/>
  <c r="K65" i="2"/>
  <c r="W65" i="2"/>
  <c r="Y65" i="2" s="1"/>
  <c r="O65" i="2"/>
  <c r="H65" i="2"/>
  <c r="T65" i="2"/>
  <c r="V65" i="2" s="1"/>
  <c r="N65" i="2"/>
  <c r="G65" i="2"/>
  <c r="Z65" i="2"/>
  <c r="L65" i="2"/>
  <c r="J65" i="2"/>
  <c r="N14" i="2"/>
  <c r="J16" i="2"/>
  <c r="N16" i="2"/>
  <c r="Z16" i="2"/>
  <c r="N19" i="2"/>
  <c r="K16" i="2"/>
  <c r="O16" i="2"/>
  <c r="W16" i="2"/>
  <c r="Y16" i="2" s="1"/>
  <c r="G17" i="2"/>
  <c r="Z20" i="2"/>
  <c r="N20" i="2"/>
  <c r="J20" i="2"/>
  <c r="H20" i="2"/>
  <c r="M20" i="2"/>
  <c r="T14" i="2"/>
  <c r="V14" i="2" s="1"/>
  <c r="H15" i="2"/>
  <c r="L15" i="2"/>
  <c r="P15" i="2"/>
  <c r="T15" i="2"/>
  <c r="V15" i="2" s="1"/>
  <c r="H16" i="2"/>
  <c r="L16" i="2"/>
  <c r="P16" i="2"/>
  <c r="T16" i="2"/>
  <c r="V16" i="2" s="1"/>
  <c r="H17" i="2"/>
  <c r="L17" i="2"/>
  <c r="P17" i="2"/>
  <c r="T17" i="2"/>
  <c r="V17" i="2" s="1"/>
  <c r="H18" i="2"/>
  <c r="L18" i="2"/>
  <c r="P18" i="2"/>
  <c r="T18" i="2"/>
  <c r="V18" i="2" s="1"/>
  <c r="H19" i="2"/>
  <c r="L19" i="2"/>
  <c r="P19" i="2"/>
  <c r="T19" i="2"/>
  <c r="V19" i="2" s="1"/>
  <c r="I20" i="2"/>
  <c r="O20" i="2"/>
  <c r="T20" i="2"/>
  <c r="V20" i="2" s="1"/>
  <c r="AH20" i="2"/>
  <c r="AJ20" i="2" s="1"/>
  <c r="K21" i="2"/>
  <c r="AH21" i="2"/>
  <c r="K22" i="2"/>
  <c r="AH22" i="2"/>
  <c r="AJ22" i="2" s="1"/>
  <c r="K23" i="2"/>
  <c r="AH23" i="2"/>
  <c r="AJ23" i="2" s="1"/>
  <c r="K24" i="2"/>
  <c r="AH24" i="2"/>
  <c r="AJ24" i="2" s="1"/>
  <c r="K25" i="2"/>
  <c r="AH25" i="2"/>
  <c r="K26" i="2"/>
  <c r="AH26" i="2"/>
  <c r="AJ26" i="2" s="1"/>
  <c r="K27" i="2"/>
  <c r="K28" i="2"/>
  <c r="AH28" i="2"/>
  <c r="AJ28" i="2" s="1"/>
  <c r="K29" i="2"/>
  <c r="K30" i="2"/>
  <c r="I31" i="2"/>
  <c r="Q33" i="2"/>
  <c r="S33" i="2" s="1"/>
  <c r="AC33" i="2"/>
  <c r="T34" i="2"/>
  <c r="V34" i="2" s="1"/>
  <c r="P34" i="2"/>
  <c r="L34" i="2"/>
  <c r="H34" i="2"/>
  <c r="W34" i="2"/>
  <c r="Y34" i="2" s="1"/>
  <c r="O34" i="2"/>
  <c r="K34" i="2"/>
  <c r="G34" i="2"/>
  <c r="Z34" i="2"/>
  <c r="N34" i="2"/>
  <c r="J34" i="2"/>
  <c r="M34" i="2"/>
  <c r="I35" i="2"/>
  <c r="Q37" i="2"/>
  <c r="S37" i="2" s="1"/>
  <c r="J17" i="2"/>
  <c r="Z17" i="2"/>
  <c r="J18" i="2"/>
  <c r="T32" i="2"/>
  <c r="V32" i="2" s="1"/>
  <c r="P32" i="2"/>
  <c r="L32" i="2"/>
  <c r="H32" i="2"/>
  <c r="W32" i="2"/>
  <c r="Y32" i="2" s="1"/>
  <c r="O32" i="2"/>
  <c r="K32" i="2"/>
  <c r="G32" i="2"/>
  <c r="Z32" i="2"/>
  <c r="N32" i="2"/>
  <c r="J32" i="2"/>
  <c r="M32" i="2"/>
  <c r="AH33" i="2"/>
  <c r="AJ33" i="2" s="1"/>
  <c r="M36" i="2"/>
  <c r="G15" i="2"/>
  <c r="O15" i="2"/>
  <c r="W15" i="2"/>
  <c r="Y15" i="2" s="1"/>
  <c r="M14" i="2"/>
  <c r="I15" i="2"/>
  <c r="M15" i="2"/>
  <c r="Q15" i="2"/>
  <c r="S15" i="2" s="1"/>
  <c r="AH15" i="2"/>
  <c r="AK15" i="2" s="1"/>
  <c r="I16" i="2"/>
  <c r="M16" i="2"/>
  <c r="Q16" i="2"/>
  <c r="S16" i="2" s="1"/>
  <c r="AH16" i="2"/>
  <c r="I17" i="2"/>
  <c r="M17" i="2"/>
  <c r="Q17" i="2"/>
  <c r="S17" i="2" s="1"/>
  <c r="I18" i="2"/>
  <c r="M18" i="2"/>
  <c r="Q18" i="2"/>
  <c r="S18" i="2" s="1"/>
  <c r="AH18" i="2"/>
  <c r="I19" i="2"/>
  <c r="M19" i="2"/>
  <c r="Q19" i="2"/>
  <c r="S19" i="2" s="1"/>
  <c r="AH19" i="2"/>
  <c r="AJ19" i="2" s="1"/>
  <c r="K20" i="2"/>
  <c r="P20" i="2"/>
  <c r="M21" i="2"/>
  <c r="M22" i="2"/>
  <c r="M23" i="2"/>
  <c r="M24" i="2"/>
  <c r="M25" i="2"/>
  <c r="M26" i="2"/>
  <c r="M27" i="2"/>
  <c r="M28" i="2"/>
  <c r="M29" i="2"/>
  <c r="T31" i="2"/>
  <c r="V31" i="2" s="1"/>
  <c r="P31" i="2"/>
  <c r="L31" i="2"/>
  <c r="H31" i="2"/>
  <c r="W31" i="2"/>
  <c r="Y31" i="2" s="1"/>
  <c r="O31" i="2"/>
  <c r="K31" i="2"/>
  <c r="G31" i="2"/>
  <c r="Z31" i="2"/>
  <c r="N31" i="2"/>
  <c r="J31" i="2"/>
  <c r="M31" i="2"/>
  <c r="I32" i="2"/>
  <c r="AH32" i="2"/>
  <c r="AJ32" i="2" s="1"/>
  <c r="T35" i="2"/>
  <c r="V35" i="2" s="1"/>
  <c r="P35" i="2"/>
  <c r="L35" i="2"/>
  <c r="H35" i="2"/>
  <c r="W35" i="2"/>
  <c r="Y35" i="2" s="1"/>
  <c r="O35" i="2"/>
  <c r="K35" i="2"/>
  <c r="G35" i="2"/>
  <c r="Z35" i="2"/>
  <c r="N35" i="2"/>
  <c r="J35" i="2"/>
  <c r="M35" i="2"/>
  <c r="I36" i="2"/>
  <c r="AH36" i="2"/>
  <c r="AJ36" i="2" s="1"/>
  <c r="AC52" i="2"/>
  <c r="Q52" i="2"/>
  <c r="S52" i="2" s="1"/>
  <c r="M52" i="2"/>
  <c r="I52" i="2"/>
  <c r="N52" i="2"/>
  <c r="H52" i="2"/>
  <c r="W52" i="2"/>
  <c r="Y52" i="2" s="1"/>
  <c r="L52" i="2"/>
  <c r="G52" i="2"/>
  <c r="P52" i="2"/>
  <c r="K52" i="2"/>
  <c r="O52" i="2"/>
  <c r="J52" i="2"/>
  <c r="AH49" i="2"/>
  <c r="AJ49" i="2" s="1"/>
  <c r="AL49" i="2" s="1"/>
  <c r="Z52" i="2"/>
  <c r="AC58" i="2"/>
  <c r="Q58" i="2"/>
  <c r="S58" i="2" s="1"/>
  <c r="M58" i="2"/>
  <c r="I58" i="2"/>
  <c r="Z58" i="2"/>
  <c r="T58" i="2"/>
  <c r="V58" i="2" s="1"/>
  <c r="O58" i="2"/>
  <c r="J58" i="2"/>
  <c r="W58" i="2"/>
  <c r="Y58" i="2" s="1"/>
  <c r="L58" i="2"/>
  <c r="G58" i="2"/>
  <c r="K58" i="2"/>
  <c r="H58" i="2"/>
  <c r="P58" i="2"/>
  <c r="N58" i="2"/>
  <c r="T38" i="2"/>
  <c r="V38" i="2" s="1"/>
  <c r="P38" i="2"/>
  <c r="L38" i="2"/>
  <c r="H38" i="2"/>
  <c r="Z38" i="2"/>
  <c r="N38" i="2"/>
  <c r="J38" i="2"/>
  <c r="I38" i="2"/>
  <c r="Q38" i="2"/>
  <c r="S38" i="2" s="1"/>
  <c r="T39" i="2"/>
  <c r="V39" i="2" s="1"/>
  <c r="P39" i="2"/>
  <c r="L39" i="2"/>
  <c r="H39" i="2"/>
  <c r="Z39" i="2"/>
  <c r="N39" i="2"/>
  <c r="X39" i="2" s="1"/>
  <c r="J39" i="2"/>
  <c r="I39" i="2"/>
  <c r="Q39" i="2"/>
  <c r="S39" i="2" s="1"/>
  <c r="T40" i="2"/>
  <c r="V40" i="2" s="1"/>
  <c r="P40" i="2"/>
  <c r="L40" i="2"/>
  <c r="X40" i="2" s="1"/>
  <c r="H40" i="2"/>
  <c r="Z40" i="2"/>
  <c r="N40" i="2"/>
  <c r="J40" i="2"/>
  <c r="I40" i="2"/>
  <c r="Q40" i="2"/>
  <c r="S40" i="2" s="1"/>
  <c r="T41" i="2"/>
  <c r="V41" i="2" s="1"/>
  <c r="P41" i="2"/>
  <c r="L41" i="2"/>
  <c r="H41" i="2"/>
  <c r="Z41" i="2"/>
  <c r="N41" i="2"/>
  <c r="J41" i="2"/>
  <c r="I41" i="2"/>
  <c r="Q41" i="2"/>
  <c r="S41" i="2" s="1"/>
  <c r="T42" i="2"/>
  <c r="V42" i="2" s="1"/>
  <c r="P42" i="2"/>
  <c r="L42" i="2"/>
  <c r="AA42" i="2" s="1"/>
  <c r="H42" i="2"/>
  <c r="Z42" i="2"/>
  <c r="N42" i="2"/>
  <c r="J42" i="2"/>
  <c r="I42" i="2"/>
  <c r="Q42" i="2"/>
  <c r="S42" i="2" s="1"/>
  <c r="T43" i="2"/>
  <c r="V43" i="2" s="1"/>
  <c r="P43" i="2"/>
  <c r="L43" i="2"/>
  <c r="H43" i="2"/>
  <c r="Z43" i="2"/>
  <c r="N43" i="2"/>
  <c r="X43" i="2" s="1"/>
  <c r="J43" i="2"/>
  <c r="I43" i="2"/>
  <c r="Q43" i="2"/>
  <c r="S43" i="2" s="1"/>
  <c r="T44" i="2"/>
  <c r="V44" i="2" s="1"/>
  <c r="P44" i="2"/>
  <c r="L44" i="2"/>
  <c r="X44" i="2" s="1"/>
  <c r="H44" i="2"/>
  <c r="Z44" i="2"/>
  <c r="N44" i="2"/>
  <c r="J44" i="2"/>
  <c r="I44" i="2"/>
  <c r="Q44" i="2"/>
  <c r="S44" i="2" s="1"/>
  <c r="T45" i="2"/>
  <c r="V45" i="2" s="1"/>
  <c r="P45" i="2"/>
  <c r="L45" i="2"/>
  <c r="H45" i="2"/>
  <c r="Z45" i="2"/>
  <c r="N45" i="2"/>
  <c r="AA45" i="2" s="1"/>
  <c r="J45" i="2"/>
  <c r="I45" i="2"/>
  <c r="Q45" i="2"/>
  <c r="S45" i="2" s="1"/>
  <c r="T46" i="2"/>
  <c r="V46" i="2" s="1"/>
  <c r="P46" i="2"/>
  <c r="L46" i="2"/>
  <c r="AA46" i="2" s="1"/>
  <c r="H46" i="2"/>
  <c r="Z46" i="2"/>
  <c r="N46" i="2"/>
  <c r="J46" i="2"/>
  <c r="I46" i="2"/>
  <c r="Q46" i="2"/>
  <c r="S46" i="2" s="1"/>
  <c r="T47" i="2"/>
  <c r="V47" i="2" s="1"/>
  <c r="P47" i="2"/>
  <c r="L47" i="2"/>
  <c r="H47" i="2"/>
  <c r="Z47" i="2"/>
  <c r="N47" i="2"/>
  <c r="AD47" i="2" s="1"/>
  <c r="J47" i="2"/>
  <c r="I47" i="2"/>
  <c r="Q47" i="2"/>
  <c r="S47" i="2" s="1"/>
  <c r="T48" i="2"/>
  <c r="V48" i="2" s="1"/>
  <c r="P48" i="2"/>
  <c r="L48" i="2"/>
  <c r="H48" i="2"/>
  <c r="Z48" i="2"/>
  <c r="N48" i="2"/>
  <c r="J48" i="2"/>
  <c r="I48" i="2"/>
  <c r="Q48" i="2"/>
  <c r="S48" i="2" s="1"/>
  <c r="T49" i="2"/>
  <c r="V49" i="2" s="1"/>
  <c r="P49" i="2"/>
  <c r="L49" i="2"/>
  <c r="AA49" i="2" s="1"/>
  <c r="H49" i="2"/>
  <c r="Z49" i="2"/>
  <c r="N49" i="2"/>
  <c r="J49" i="2"/>
  <c r="I49" i="2"/>
  <c r="Q49" i="2"/>
  <c r="S49" i="2" s="1"/>
  <c r="AC50" i="2"/>
  <c r="Q50" i="2"/>
  <c r="S50" i="2" s="1"/>
  <c r="P50" i="2"/>
  <c r="L50" i="2"/>
  <c r="H50" i="2"/>
  <c r="N50" i="2"/>
  <c r="U50" i="2" s="1"/>
  <c r="J50" i="2"/>
  <c r="I50" i="2"/>
  <c r="R40" i="2"/>
  <c r="AA41" i="2"/>
  <c r="AA43" i="2"/>
  <c r="AA44" i="2"/>
  <c r="R47" i="2"/>
  <c r="AC66" i="2"/>
  <c r="Q66" i="2"/>
  <c r="S66" i="2" s="1"/>
  <c r="M66" i="2"/>
  <c r="I66" i="2"/>
  <c r="AH63" i="2"/>
  <c r="AJ63" i="2" s="1"/>
  <c r="W66" i="2"/>
  <c r="Y66" i="2" s="1"/>
  <c r="L66" i="2"/>
  <c r="G66" i="2"/>
  <c r="O66" i="2"/>
  <c r="H66" i="2"/>
  <c r="T66" i="2"/>
  <c r="V66" i="2" s="1"/>
  <c r="N66" i="2"/>
  <c r="Z66" i="2"/>
  <c r="K66" i="2"/>
  <c r="P66" i="2"/>
  <c r="J66" i="2"/>
  <c r="AC67" i="2"/>
  <c r="Q67" i="2"/>
  <c r="S67" i="2" s="1"/>
  <c r="M67" i="2"/>
  <c r="I67" i="2"/>
  <c r="AH64" i="2"/>
  <c r="AJ64" i="2" s="1"/>
  <c r="T67" i="2"/>
  <c r="V67" i="2" s="1"/>
  <c r="P67" i="2"/>
  <c r="L67" i="2"/>
  <c r="H67" i="2"/>
  <c r="Z67" i="2"/>
  <c r="J67" i="2"/>
  <c r="W67" i="2"/>
  <c r="Y67" i="2" s="1"/>
  <c r="N67" i="2"/>
  <c r="K67" i="2"/>
  <c r="G67" i="2"/>
  <c r="O67" i="2"/>
  <c r="M38" i="2"/>
  <c r="M39" i="2"/>
  <c r="M40" i="2"/>
  <c r="M41" i="2"/>
  <c r="M42" i="2"/>
  <c r="M43" i="2"/>
  <c r="M44" i="2"/>
  <c r="U44" i="2"/>
  <c r="M45" i="2"/>
  <c r="M46" i="2"/>
  <c r="M47" i="2"/>
  <c r="M48" i="2"/>
  <c r="M49" i="2"/>
  <c r="M50" i="2"/>
  <c r="W50" i="2"/>
  <c r="Y50" i="2" s="1"/>
  <c r="AC53" i="2"/>
  <c r="Q53" i="2"/>
  <c r="S53" i="2" s="1"/>
  <c r="M53" i="2"/>
  <c r="I53" i="2"/>
  <c r="AH50" i="2"/>
  <c r="AJ50" i="2" s="1"/>
  <c r="Z53" i="2"/>
  <c r="T53" i="2"/>
  <c r="V53" i="2" s="1"/>
  <c r="O53" i="2"/>
  <c r="J53" i="2"/>
  <c r="N53" i="2"/>
  <c r="H53" i="2"/>
  <c r="W53" i="2"/>
  <c r="Y53" i="2" s="1"/>
  <c r="L53" i="2"/>
  <c r="G53" i="2"/>
  <c r="H54" i="2"/>
  <c r="K55" i="2"/>
  <c r="H56" i="2"/>
  <c r="P56" i="2"/>
  <c r="G57" i="2"/>
  <c r="N57" i="2"/>
  <c r="AC55" i="2"/>
  <c r="Q55" i="2"/>
  <c r="S55" i="2" s="1"/>
  <c r="M55" i="2"/>
  <c r="I55" i="2"/>
  <c r="N55" i="2"/>
  <c r="H55" i="2"/>
  <c r="L55" i="2"/>
  <c r="T55" i="2"/>
  <c r="V55" i="2" s="1"/>
  <c r="AC60" i="2"/>
  <c r="Q60" i="2"/>
  <c r="S60" i="2" s="1"/>
  <c r="M60" i="2"/>
  <c r="I60" i="2"/>
  <c r="AH57" i="2"/>
  <c r="W60" i="2"/>
  <c r="Y60" i="2" s="1"/>
  <c r="L60" i="2"/>
  <c r="G60" i="2"/>
  <c r="P60" i="2"/>
  <c r="K60" i="2"/>
  <c r="Z60" i="2"/>
  <c r="T60" i="2"/>
  <c r="V60" i="2" s="1"/>
  <c r="O60" i="2"/>
  <c r="J60" i="2"/>
  <c r="AC71" i="2"/>
  <c r="Q71" i="2"/>
  <c r="S71" i="2" s="1"/>
  <c r="M71" i="2"/>
  <c r="I71" i="2"/>
  <c r="AH68" i="2"/>
  <c r="AJ68" i="2" s="1"/>
  <c r="T71" i="2"/>
  <c r="V71" i="2" s="1"/>
  <c r="P71" i="2"/>
  <c r="L71" i="2"/>
  <c r="H71" i="2"/>
  <c r="K71" i="2"/>
  <c r="Z71" i="2"/>
  <c r="J71" i="2"/>
  <c r="O71" i="2"/>
  <c r="N71" i="2"/>
  <c r="W71" i="2"/>
  <c r="Y71" i="2" s="1"/>
  <c r="G71" i="2"/>
  <c r="AC54" i="2"/>
  <c r="Q54" i="2"/>
  <c r="S54" i="2" s="1"/>
  <c r="M54" i="2"/>
  <c r="I54" i="2"/>
  <c r="W54" i="2"/>
  <c r="Y54" i="2" s="1"/>
  <c r="L54" i="2"/>
  <c r="K54" i="2"/>
  <c r="Z54" i="2"/>
  <c r="G55" i="2"/>
  <c r="O55" i="2"/>
  <c r="AC56" i="2"/>
  <c r="Q56" i="2"/>
  <c r="S56" i="2" s="1"/>
  <c r="M56" i="2"/>
  <c r="I56" i="2"/>
  <c r="AH53" i="2"/>
  <c r="AJ53" i="2" s="1"/>
  <c r="AL53" i="2" s="1"/>
  <c r="Z56" i="2"/>
  <c r="T56" i="2"/>
  <c r="V56" i="2" s="1"/>
  <c r="O56" i="2"/>
  <c r="J56" i="2"/>
  <c r="L56" i="2"/>
  <c r="AC57" i="2"/>
  <c r="Q57" i="2"/>
  <c r="S57" i="2" s="1"/>
  <c r="M57" i="2"/>
  <c r="I57" i="2"/>
  <c r="AH54" i="2"/>
  <c r="AJ54" i="2" s="1"/>
  <c r="AL54" i="2" s="1"/>
  <c r="P57" i="2"/>
  <c r="K57" i="2"/>
  <c r="J57" i="2"/>
  <c r="AC62" i="2"/>
  <c r="Q62" i="2"/>
  <c r="S62" i="2" s="1"/>
  <c r="M62" i="2"/>
  <c r="I62" i="2"/>
  <c r="W62" i="2"/>
  <c r="Y62" i="2" s="1"/>
  <c r="L62" i="2"/>
  <c r="G62" i="2"/>
  <c r="AH59" i="2"/>
  <c r="P62" i="2"/>
  <c r="J62" i="2"/>
  <c r="O62" i="2"/>
  <c r="H62" i="2"/>
  <c r="T62" i="2"/>
  <c r="V62" i="2" s="1"/>
  <c r="N62" i="2"/>
  <c r="Z62" i="2"/>
  <c r="H59" i="2"/>
  <c r="G61" i="2"/>
  <c r="N61" i="2"/>
  <c r="J63" i="2"/>
  <c r="P63" i="2"/>
  <c r="AC68" i="2"/>
  <c r="Q68" i="2"/>
  <c r="S68" i="2" s="1"/>
  <c r="M68" i="2"/>
  <c r="I68" i="2"/>
  <c r="AH65" i="2"/>
  <c r="AJ65" i="2" s="1"/>
  <c r="AL65" i="2" s="1"/>
  <c r="T68" i="2"/>
  <c r="V68" i="2" s="1"/>
  <c r="P68" i="2"/>
  <c r="L68" i="2"/>
  <c r="H68" i="2"/>
  <c r="Z68" i="2"/>
  <c r="J68" i="2"/>
  <c r="O68" i="2"/>
  <c r="Z72" i="2"/>
  <c r="Q72" i="2"/>
  <c r="S72" i="2" s="1"/>
  <c r="M72" i="2"/>
  <c r="I72" i="2"/>
  <c r="AH69" i="2"/>
  <c r="AC72" i="2"/>
  <c r="T72" i="2"/>
  <c r="V72" i="2" s="1"/>
  <c r="P72" i="2"/>
  <c r="L72" i="2"/>
  <c r="H72" i="2"/>
  <c r="K72" i="2"/>
  <c r="J72" i="2"/>
  <c r="M78" i="2"/>
  <c r="AC69" i="2"/>
  <c r="Q69" i="2"/>
  <c r="S69" i="2" s="1"/>
  <c r="M69" i="2"/>
  <c r="I69" i="2"/>
  <c r="AH66" i="2"/>
  <c r="AJ66" i="2" s="1"/>
  <c r="T69" i="2"/>
  <c r="V69" i="2" s="1"/>
  <c r="P69" i="2"/>
  <c r="L69" i="2"/>
  <c r="H69" i="2"/>
  <c r="K69" i="2"/>
  <c r="Z69" i="2"/>
  <c r="J69" i="2"/>
  <c r="Z73" i="2"/>
  <c r="N73" i="2"/>
  <c r="J73" i="2"/>
  <c r="P73" i="2"/>
  <c r="K73" i="2"/>
  <c r="T73" i="2"/>
  <c r="V73" i="2" s="1"/>
  <c r="O73" i="2"/>
  <c r="I73" i="2"/>
  <c r="AC73" i="2"/>
  <c r="H73" i="2"/>
  <c r="Q73" i="2"/>
  <c r="S73" i="2" s="1"/>
  <c r="G73" i="2"/>
  <c r="W73" i="2"/>
  <c r="Y73" i="2" s="1"/>
  <c r="AH73" i="2"/>
  <c r="Z78" i="2"/>
  <c r="N78" i="2"/>
  <c r="J78" i="2"/>
  <c r="W78" i="2"/>
  <c r="Y78" i="2" s="1"/>
  <c r="Q78" i="2"/>
  <c r="S78" i="2" s="1"/>
  <c r="L78" i="2"/>
  <c r="G78" i="2"/>
  <c r="P78" i="2"/>
  <c r="K78" i="2"/>
  <c r="H78" i="2"/>
  <c r="O78" i="2"/>
  <c r="T78" i="2"/>
  <c r="V78" i="2" s="1"/>
  <c r="AC59" i="2"/>
  <c r="Q59" i="2"/>
  <c r="S59" i="2" s="1"/>
  <c r="M59" i="2"/>
  <c r="I59" i="2"/>
  <c r="AH56" i="2"/>
  <c r="AJ56" i="2" s="1"/>
  <c r="K59" i="2"/>
  <c r="P59" i="2"/>
  <c r="AC61" i="2"/>
  <c r="Q61" i="2"/>
  <c r="S61" i="2" s="1"/>
  <c r="M61" i="2"/>
  <c r="I61" i="2"/>
  <c r="P61" i="2"/>
  <c r="K61" i="2"/>
  <c r="AH58" i="2"/>
  <c r="AJ58" i="2" s="1"/>
  <c r="J61" i="2"/>
  <c r="AC63" i="2"/>
  <c r="Q63" i="2"/>
  <c r="S63" i="2" s="1"/>
  <c r="M63" i="2"/>
  <c r="I63" i="2"/>
  <c r="N63" i="2"/>
  <c r="H63" i="2"/>
  <c r="AH60" i="2"/>
  <c r="AJ60" i="2" s="1"/>
  <c r="L63" i="2"/>
  <c r="T63" i="2"/>
  <c r="V63" i="2" s="1"/>
  <c r="R68" i="2"/>
  <c r="G69" i="2"/>
  <c r="W69" i="2"/>
  <c r="Y69" i="2" s="1"/>
  <c r="AC70" i="2"/>
  <c r="Q70" i="2"/>
  <c r="S70" i="2" s="1"/>
  <c r="M70" i="2"/>
  <c r="I70" i="2"/>
  <c r="AH67" i="2"/>
  <c r="AJ67" i="2" s="1"/>
  <c r="T70" i="2"/>
  <c r="V70" i="2" s="1"/>
  <c r="P70" i="2"/>
  <c r="L70" i="2"/>
  <c r="H70" i="2"/>
  <c r="K70" i="2"/>
  <c r="Z70" i="2"/>
  <c r="J70" i="2"/>
  <c r="Z81" i="2"/>
  <c r="N81" i="2"/>
  <c r="J81" i="2"/>
  <c r="P81" i="2"/>
  <c r="K81" i="2"/>
  <c r="AH78" i="2"/>
  <c r="AJ78" i="2" s="1"/>
  <c r="T81" i="2"/>
  <c r="V81" i="2" s="1"/>
  <c r="O81" i="2"/>
  <c r="I81" i="2"/>
  <c r="L81" i="2"/>
  <c r="W81" i="2"/>
  <c r="Y81" i="2" s="1"/>
  <c r="I74" i="2"/>
  <c r="T74" i="2"/>
  <c r="V74" i="2" s="1"/>
  <c r="Z77" i="2"/>
  <c r="N77" i="2"/>
  <c r="J77" i="2"/>
  <c r="P77" i="2"/>
  <c r="K77" i="2"/>
  <c r="AH74" i="2"/>
  <c r="AJ74" i="2" s="1"/>
  <c r="T77" i="2"/>
  <c r="V77" i="2" s="1"/>
  <c r="O77" i="2"/>
  <c r="I77" i="2"/>
  <c r="L77" i="2"/>
  <c r="W77" i="2"/>
  <c r="Y77" i="2" s="1"/>
  <c r="M81" i="2"/>
  <c r="AH81" i="2"/>
  <c r="AK81" i="2" s="1"/>
  <c r="Z74" i="2"/>
  <c r="N74" i="2"/>
  <c r="J74" i="2"/>
  <c r="W74" i="2"/>
  <c r="Y74" i="2" s="1"/>
  <c r="Q74" i="2"/>
  <c r="S74" i="2" s="1"/>
  <c r="L74" i="2"/>
  <c r="G74" i="2"/>
  <c r="AH71" i="2"/>
  <c r="AJ71" i="2" s="1"/>
  <c r="P74" i="2"/>
  <c r="K74" i="2"/>
  <c r="M74" i="2"/>
  <c r="G81" i="2"/>
  <c r="Q81" i="2"/>
  <c r="S81" i="2" s="1"/>
  <c r="Z76" i="2"/>
  <c r="N76" i="2"/>
  <c r="J76" i="2"/>
  <c r="H76" i="2"/>
  <c r="M76" i="2"/>
  <c r="AC76" i="2"/>
  <c r="Z80" i="2"/>
  <c r="N80" i="2"/>
  <c r="J80" i="2"/>
  <c r="H80" i="2"/>
  <c r="M80" i="2"/>
  <c r="AC80" i="2"/>
  <c r="Z75" i="2"/>
  <c r="N75" i="2"/>
  <c r="R75" i="2" s="1"/>
  <c r="J75" i="2"/>
  <c r="H75" i="2"/>
  <c r="M75" i="2"/>
  <c r="AC75" i="2"/>
  <c r="I76" i="2"/>
  <c r="O76" i="2"/>
  <c r="T76" i="2"/>
  <c r="V76" i="2" s="1"/>
  <c r="Z79" i="2"/>
  <c r="N79" i="2"/>
  <c r="J79" i="2"/>
  <c r="H79" i="2"/>
  <c r="M79" i="2"/>
  <c r="AC79" i="2"/>
  <c r="I80" i="2"/>
  <c r="O80" i="2"/>
  <c r="T80" i="2"/>
  <c r="V80" i="2" s="1"/>
  <c r="D12" i="2"/>
  <c r="E12" i="2" s="1"/>
  <c r="AI12" i="2" s="1"/>
  <c r="D11" i="2"/>
  <c r="E11" i="2" s="1"/>
  <c r="AI11" i="2" s="1"/>
  <c r="C13" i="2"/>
  <c r="F13" i="2" s="1"/>
  <c r="O13" i="2" s="1"/>
  <c r="H12" i="2"/>
  <c r="AH11" i="2"/>
  <c r="K12" i="2"/>
  <c r="Q11" i="2"/>
  <c r="S11" i="2" s="1"/>
  <c r="P12" i="2"/>
  <c r="T12" i="2"/>
  <c r="V12" i="2" s="1"/>
  <c r="I11" i="2"/>
  <c r="AC11" i="2"/>
  <c r="L12" i="2"/>
  <c r="W12" i="2"/>
  <c r="Y12" i="2" s="1"/>
  <c r="M11" i="2"/>
  <c r="G12" i="2"/>
  <c r="O12" i="2"/>
  <c r="G11" i="2"/>
  <c r="K11" i="2"/>
  <c r="O11" i="2"/>
  <c r="W11" i="2"/>
  <c r="Y11" i="2" s="1"/>
  <c r="I12" i="2"/>
  <c r="M12" i="2"/>
  <c r="Q12" i="2"/>
  <c r="S12" i="2" s="1"/>
  <c r="AC12" i="2"/>
  <c r="H11" i="2"/>
  <c r="L11" i="2"/>
  <c r="P11" i="2"/>
  <c r="T11" i="2"/>
  <c r="V11" i="2" s="1"/>
  <c r="J12" i="2"/>
  <c r="N12" i="2"/>
  <c r="J11" i="2"/>
  <c r="N11" i="2"/>
  <c r="I14" i="2" l="1"/>
  <c r="O14" i="2"/>
  <c r="P14" i="2"/>
  <c r="W14" i="2"/>
  <c r="Y14" i="2" s="1"/>
  <c r="J14" i="2"/>
  <c r="G14" i="2"/>
  <c r="AJ21" i="2"/>
  <c r="L14" i="2"/>
  <c r="K14" i="2"/>
  <c r="U40" i="2"/>
  <c r="R44" i="2"/>
  <c r="AA40" i="2"/>
  <c r="Q14" i="2"/>
  <c r="S14" i="2" s="1"/>
  <c r="H14" i="2"/>
  <c r="AL33" i="2"/>
  <c r="AL63" i="2"/>
  <c r="AM54" i="2"/>
  <c r="AL81" i="2"/>
  <c r="AM81" i="2" s="1"/>
  <c r="AL29" i="2"/>
  <c r="AM29" i="2"/>
  <c r="AL60" i="2"/>
  <c r="AM60" i="2" s="1"/>
  <c r="AL68" i="2"/>
  <c r="AM68" i="2" s="1"/>
  <c r="AL23" i="2"/>
  <c r="AM23" i="2"/>
  <c r="AL21" i="2"/>
  <c r="AM21" i="2" s="1"/>
  <c r="AL39" i="2"/>
  <c r="AM39" i="2" s="1"/>
  <c r="AJ70" i="2"/>
  <c r="AL70" i="2"/>
  <c r="AL78" i="2"/>
  <c r="AM78" i="2" s="1"/>
  <c r="AL71" i="2"/>
  <c r="AM71" i="2" s="1"/>
  <c r="AL56" i="2"/>
  <c r="AM56" i="2" s="1"/>
  <c r="AL32" i="2"/>
  <c r="AM32" i="2" s="1"/>
  <c r="AL48" i="2"/>
  <c r="AM48" i="2" s="1"/>
  <c r="AJ17" i="2"/>
  <c r="AL72" i="2"/>
  <c r="AM72" i="2" s="1"/>
  <c r="AJ51" i="2"/>
  <c r="AJ55" i="2"/>
  <c r="AL55" i="2" s="1"/>
  <c r="AL52" i="2"/>
  <c r="AM52" i="2" s="1"/>
  <c r="AJ62" i="2"/>
  <c r="AL62" i="2" s="1"/>
  <c r="AJ75" i="2"/>
  <c r="AL64" i="2"/>
  <c r="AM64" i="2" s="1"/>
  <c r="AL36" i="2"/>
  <c r="AM36" i="2" s="1"/>
  <c r="AL28" i="2"/>
  <c r="AM28" i="2" s="1"/>
  <c r="AL24" i="2"/>
  <c r="AM24" i="2"/>
  <c r="AL20" i="2"/>
  <c r="AM20" i="2" s="1"/>
  <c r="AM63" i="2"/>
  <c r="AJ73" i="2"/>
  <c r="AA68" i="2"/>
  <c r="U62" i="2"/>
  <c r="U48" i="2"/>
  <c r="U43" i="2"/>
  <c r="R43" i="2"/>
  <c r="R39" i="2"/>
  <c r="AJ37" i="2"/>
  <c r="AL67" i="2"/>
  <c r="AM67" i="2" s="1"/>
  <c r="AL35" i="2"/>
  <c r="AM35" i="2" s="1"/>
  <c r="AL19" i="2"/>
  <c r="AM19" i="2" s="1"/>
  <c r="AL50" i="2"/>
  <c r="AM50" i="2" s="1"/>
  <c r="AL26" i="2"/>
  <c r="AM26" i="2" s="1"/>
  <c r="AL15" i="2"/>
  <c r="AM15" i="2" s="1"/>
  <c r="AJ30" i="2"/>
  <c r="AL30" i="2" s="1"/>
  <c r="AJ27" i="2"/>
  <c r="AL27" i="2" s="1"/>
  <c r="AM53" i="2"/>
  <c r="AM33" i="2"/>
  <c r="AC13" i="2"/>
  <c r="AL74" i="2"/>
  <c r="AM74" i="2" s="1"/>
  <c r="AK18" i="2"/>
  <c r="AL18" i="2" s="1"/>
  <c r="AF80" i="2"/>
  <c r="AF79" i="2"/>
  <c r="AF74" i="2"/>
  <c r="AJ57" i="2"/>
  <c r="X53" i="2"/>
  <c r="AA48" i="2"/>
  <c r="AD43" i="2"/>
  <c r="AD39" i="2"/>
  <c r="X48" i="2"/>
  <c r="AJ25" i="2"/>
  <c r="AJ61" i="2"/>
  <c r="AL31" i="2"/>
  <c r="AM31" i="2" s="1"/>
  <c r="AL66" i="2"/>
  <c r="AM66" i="2" s="1"/>
  <c r="AL22" i="2"/>
  <c r="AM22" i="2" s="1"/>
  <c r="AJ59" i="2"/>
  <c r="AL59" i="2" s="1"/>
  <c r="AK16" i="2"/>
  <c r="AL16" i="2" s="1"/>
  <c r="AJ69" i="2"/>
  <c r="AL69" i="2" s="1"/>
  <c r="L13" i="2"/>
  <c r="AK11" i="2"/>
  <c r="AJ11" i="2"/>
  <c r="AM11" i="2"/>
  <c r="U68" i="2"/>
  <c r="H13" i="2"/>
  <c r="AM12" i="2"/>
  <c r="AK12" i="2"/>
  <c r="AJ12" i="2"/>
  <c r="U63" i="2"/>
  <c r="U56" i="2"/>
  <c r="U39" i="2"/>
  <c r="AF33" i="2"/>
  <c r="AL58" i="2"/>
  <c r="AM58" i="2" s="1"/>
  <c r="AM65" i="2"/>
  <c r="AM49" i="2"/>
  <c r="AH43" i="2"/>
  <c r="AH79" i="2"/>
  <c r="AH45" i="2"/>
  <c r="AJ45" i="2" s="1"/>
  <c r="AC14" i="2"/>
  <c r="AG13" i="2"/>
  <c r="AH77" i="2"/>
  <c r="Z13" i="2"/>
  <c r="AG12" i="2"/>
  <c r="AF75" i="2"/>
  <c r="AF73" i="2"/>
  <c r="AF72" i="2"/>
  <c r="AF68" i="2"/>
  <c r="R56" i="2"/>
  <c r="X47" i="2"/>
  <c r="X49" i="2"/>
  <c r="AF47" i="2"/>
  <c r="X46" i="2"/>
  <c r="X45" i="2"/>
  <c r="AF43" i="2"/>
  <c r="X42" i="2"/>
  <c r="X41" i="2"/>
  <c r="AF39" i="2"/>
  <c r="X38" i="2"/>
  <c r="AF58" i="2"/>
  <c r="AF34" i="2"/>
  <c r="AF51" i="2"/>
  <c r="AH40" i="2"/>
  <c r="AJ40" i="2" s="1"/>
  <c r="AH46" i="2"/>
  <c r="AH42" i="2"/>
  <c r="AH38" i="2"/>
  <c r="R62" i="2"/>
  <c r="U76" i="2"/>
  <c r="AF81" i="2"/>
  <c r="X79" i="2"/>
  <c r="U47" i="2"/>
  <c r="AF28" i="2"/>
  <c r="AF24" i="2"/>
  <c r="AH34" i="2"/>
  <c r="AH44" i="2"/>
  <c r="AJ44" i="2" s="1"/>
  <c r="AD75" i="2"/>
  <c r="AF77" i="2"/>
  <c r="X68" i="2"/>
  <c r="X62" i="2"/>
  <c r="AD53" i="2"/>
  <c r="X50" i="2"/>
  <c r="AA47" i="2"/>
  <c r="AA62" i="2"/>
  <c r="AH47" i="2"/>
  <c r="AH76" i="2"/>
  <c r="AJ76" i="2" s="1"/>
  <c r="AH80" i="2"/>
  <c r="AJ80" i="2" s="1"/>
  <c r="AH41" i="2"/>
  <c r="AJ41" i="2" s="1"/>
  <c r="AG14" i="2"/>
  <c r="U80" i="2"/>
  <c r="AF76" i="2"/>
  <c r="AF70" i="2"/>
  <c r="X56" i="2"/>
  <c r="U66" i="2"/>
  <c r="R66" i="2"/>
  <c r="AA66" i="2"/>
  <c r="AD66" i="2"/>
  <c r="X66" i="2"/>
  <c r="AD56" i="2"/>
  <c r="U59" i="2"/>
  <c r="AA59" i="2"/>
  <c r="AD59" i="2"/>
  <c r="X59" i="2"/>
  <c r="R59" i="2"/>
  <c r="AF59" i="2"/>
  <c r="AA56" i="2"/>
  <c r="U55" i="2"/>
  <c r="AD55" i="2"/>
  <c r="X55" i="2"/>
  <c r="AA55" i="2"/>
  <c r="R55" i="2"/>
  <c r="AD50" i="2"/>
  <c r="R49" i="2"/>
  <c r="R46" i="2"/>
  <c r="R45" i="2"/>
  <c r="R42" i="2"/>
  <c r="R41" i="2"/>
  <c r="R38" i="2"/>
  <c r="AF46" i="2"/>
  <c r="AF42" i="2"/>
  <c r="AF38" i="2"/>
  <c r="U58" i="2"/>
  <c r="R58" i="2"/>
  <c r="AD58" i="2"/>
  <c r="AA58" i="2"/>
  <c r="X58" i="2"/>
  <c r="X31" i="2"/>
  <c r="AA31" i="2"/>
  <c r="AD31" i="2"/>
  <c r="R31" i="2"/>
  <c r="U31" i="2"/>
  <c r="X20" i="2"/>
  <c r="AD20" i="2"/>
  <c r="R20" i="2"/>
  <c r="U20" i="2"/>
  <c r="AA20" i="2"/>
  <c r="AF19" i="2"/>
  <c r="AF18" i="2"/>
  <c r="AF17" i="2"/>
  <c r="AF16" i="2"/>
  <c r="AF15" i="2"/>
  <c r="AF14" i="2"/>
  <c r="AF37" i="2"/>
  <c r="X29" i="2"/>
  <c r="AD29" i="2"/>
  <c r="R29" i="2"/>
  <c r="U29" i="2"/>
  <c r="AA29" i="2"/>
  <c r="X27" i="2"/>
  <c r="AD27" i="2"/>
  <c r="R27" i="2"/>
  <c r="U27" i="2"/>
  <c r="AA27" i="2"/>
  <c r="X25" i="2"/>
  <c r="AD25" i="2"/>
  <c r="R25" i="2"/>
  <c r="U25" i="2"/>
  <c r="AA25" i="2"/>
  <c r="X23" i="2"/>
  <c r="AD23" i="2"/>
  <c r="R23" i="2"/>
  <c r="U23" i="2"/>
  <c r="AA23" i="2"/>
  <c r="X21" i="2"/>
  <c r="AD21" i="2"/>
  <c r="R21" i="2"/>
  <c r="U21" i="2"/>
  <c r="AA21" i="2"/>
  <c r="AF65" i="2"/>
  <c r="U64" i="2"/>
  <c r="X64" i="2"/>
  <c r="R64" i="2"/>
  <c r="AD64" i="2"/>
  <c r="AA64" i="2"/>
  <c r="AF64" i="2"/>
  <c r="U51" i="2"/>
  <c r="R51" i="2"/>
  <c r="AA51" i="2"/>
  <c r="X51" i="2"/>
  <c r="AD51" i="2"/>
  <c r="X33" i="2"/>
  <c r="AA33" i="2"/>
  <c r="AD33" i="2"/>
  <c r="R33" i="2"/>
  <c r="U33" i="2"/>
  <c r="AF32" i="2"/>
  <c r="AF27" i="2"/>
  <c r="AF23" i="2"/>
  <c r="AA53" i="2"/>
  <c r="U53" i="2"/>
  <c r="AF31" i="2"/>
  <c r="X76" i="2"/>
  <c r="R63" i="2"/>
  <c r="AF53" i="2"/>
  <c r="AF67" i="2"/>
  <c r="AF66" i="2"/>
  <c r="AF50" i="2"/>
  <c r="X30" i="2"/>
  <c r="AA30" i="2"/>
  <c r="AD30" i="2"/>
  <c r="R30" i="2"/>
  <c r="U30" i="2"/>
  <c r="U14" i="2"/>
  <c r="AA14" i="2"/>
  <c r="R14" i="2"/>
  <c r="X14" i="2"/>
  <c r="AD14" i="2"/>
  <c r="X80" i="2"/>
  <c r="R79" i="2"/>
  <c r="X63" i="2"/>
  <c r="AF54" i="2"/>
  <c r="N13" i="2"/>
  <c r="I13" i="2"/>
  <c r="AA75" i="2"/>
  <c r="U75" i="2"/>
  <c r="AA76" i="2"/>
  <c r="AA80" i="2"/>
  <c r="U79" i="2"/>
  <c r="X75" i="2"/>
  <c r="AD74" i="2"/>
  <c r="R74" i="2"/>
  <c r="AA74" i="2"/>
  <c r="U74" i="2"/>
  <c r="X74" i="2"/>
  <c r="AD77" i="2"/>
  <c r="R77" i="2"/>
  <c r="AA77" i="2"/>
  <c r="U77" i="2"/>
  <c r="X77" i="2"/>
  <c r="AD76" i="2"/>
  <c r="R80" i="2"/>
  <c r="AD79" i="2"/>
  <c r="AA63" i="2"/>
  <c r="AF63" i="2"/>
  <c r="U61" i="2"/>
  <c r="AA61" i="2"/>
  <c r="X61" i="2"/>
  <c r="R61" i="2"/>
  <c r="AD61" i="2"/>
  <c r="AF61" i="2"/>
  <c r="U69" i="2"/>
  <c r="X69" i="2"/>
  <c r="AA69" i="2"/>
  <c r="R69" i="2"/>
  <c r="AD69" i="2"/>
  <c r="AF69" i="2"/>
  <c r="AD63" i="2"/>
  <c r="AF62" i="2"/>
  <c r="U57" i="2"/>
  <c r="AA57" i="2"/>
  <c r="X57" i="2"/>
  <c r="R57" i="2"/>
  <c r="AD57" i="2"/>
  <c r="AF56" i="2"/>
  <c r="U60" i="2"/>
  <c r="R60" i="2"/>
  <c r="AA60" i="2"/>
  <c r="X60" i="2"/>
  <c r="AD60" i="2"/>
  <c r="AF60" i="2"/>
  <c r="U46" i="2"/>
  <c r="U42" i="2"/>
  <c r="U38" i="2"/>
  <c r="AA50" i="2"/>
  <c r="AD49" i="2"/>
  <c r="AD48" i="2"/>
  <c r="AD46" i="2"/>
  <c r="AD45" i="2"/>
  <c r="AD44" i="2"/>
  <c r="AD42" i="2"/>
  <c r="AD41" i="2"/>
  <c r="AD40" i="2"/>
  <c r="AD38" i="2"/>
  <c r="AD62" i="2"/>
  <c r="AF49" i="2"/>
  <c r="AF45" i="2"/>
  <c r="AF41" i="2"/>
  <c r="U52" i="2"/>
  <c r="AD52" i="2"/>
  <c r="X52" i="2"/>
  <c r="R52" i="2"/>
  <c r="AA52" i="2"/>
  <c r="X32" i="2"/>
  <c r="AA32" i="2"/>
  <c r="AD32" i="2"/>
  <c r="R32" i="2"/>
  <c r="U32" i="2"/>
  <c r="U16" i="2"/>
  <c r="X16" i="2"/>
  <c r="AA16" i="2"/>
  <c r="AD16" i="2"/>
  <c r="R16" i="2"/>
  <c r="AF30" i="2"/>
  <c r="AF26" i="2"/>
  <c r="AF22" i="2"/>
  <c r="U19" i="2"/>
  <c r="X19" i="2"/>
  <c r="AD19" i="2"/>
  <c r="AA19" i="2"/>
  <c r="R19" i="2"/>
  <c r="U18" i="2"/>
  <c r="X18" i="2"/>
  <c r="AA18" i="2"/>
  <c r="AD18" i="2"/>
  <c r="R18" i="2"/>
  <c r="U17" i="2"/>
  <c r="R17" i="2"/>
  <c r="X17" i="2"/>
  <c r="AD17" i="2"/>
  <c r="AA17" i="2"/>
  <c r="R53" i="2"/>
  <c r="X36" i="2"/>
  <c r="AA36" i="2"/>
  <c r="AD36" i="2"/>
  <c r="R36" i="2"/>
  <c r="U36" i="2"/>
  <c r="U70" i="2"/>
  <c r="X70" i="2"/>
  <c r="AA70" i="2"/>
  <c r="R70" i="2"/>
  <c r="AD70" i="2"/>
  <c r="AD78" i="2"/>
  <c r="R78" i="2"/>
  <c r="AA78" i="2"/>
  <c r="U78" i="2"/>
  <c r="X78" i="2"/>
  <c r="AF78" i="2"/>
  <c r="U67" i="2"/>
  <c r="X67" i="2"/>
  <c r="R67" i="2"/>
  <c r="AD67" i="2"/>
  <c r="AA67" i="2"/>
  <c r="R50" i="2"/>
  <c r="U65" i="2"/>
  <c r="AA65" i="2"/>
  <c r="AD65" i="2"/>
  <c r="R65" i="2"/>
  <c r="X65" i="2"/>
  <c r="U15" i="2"/>
  <c r="X15" i="2"/>
  <c r="AA15" i="2"/>
  <c r="AD15" i="2"/>
  <c r="R15" i="2"/>
  <c r="AA79" i="2"/>
  <c r="R76" i="2"/>
  <c r="AD81" i="2"/>
  <c r="R81" i="2"/>
  <c r="AA81" i="2"/>
  <c r="U81" i="2"/>
  <c r="X81" i="2"/>
  <c r="AD80" i="2"/>
  <c r="AD73" i="2"/>
  <c r="R73" i="2"/>
  <c r="AA73" i="2"/>
  <c r="U73" i="2"/>
  <c r="X73" i="2"/>
  <c r="AD72" i="2"/>
  <c r="U72" i="2"/>
  <c r="X72" i="2"/>
  <c r="AA72" i="2"/>
  <c r="R72" i="2"/>
  <c r="AF57" i="2"/>
  <c r="U54" i="2"/>
  <c r="R54" i="2"/>
  <c r="AD54" i="2"/>
  <c r="X54" i="2"/>
  <c r="AA54" i="2"/>
  <c r="U71" i="2"/>
  <c r="X71" i="2"/>
  <c r="AA71" i="2"/>
  <c r="R71" i="2"/>
  <c r="AD71" i="2"/>
  <c r="AF71" i="2"/>
  <c r="AF55" i="2"/>
  <c r="U49" i="2"/>
  <c r="U45" i="2"/>
  <c r="U41" i="2"/>
  <c r="AF48" i="2"/>
  <c r="AF44" i="2"/>
  <c r="AF40" i="2"/>
  <c r="AF52" i="2"/>
  <c r="X35" i="2"/>
  <c r="AA35" i="2"/>
  <c r="AD35" i="2"/>
  <c r="R35" i="2"/>
  <c r="U35" i="2"/>
  <c r="AF35" i="2"/>
  <c r="X34" i="2"/>
  <c r="AA34" i="2"/>
  <c r="AD34" i="2"/>
  <c r="R34" i="2"/>
  <c r="U34" i="2"/>
  <c r="X28" i="2"/>
  <c r="AD28" i="2"/>
  <c r="R28" i="2"/>
  <c r="U28" i="2"/>
  <c r="AA28" i="2"/>
  <c r="X26" i="2"/>
  <c r="AD26" i="2"/>
  <c r="R26" i="2"/>
  <c r="U26" i="2"/>
  <c r="AA26" i="2"/>
  <c r="X24" i="2"/>
  <c r="AD24" i="2"/>
  <c r="R24" i="2"/>
  <c r="U24" i="2"/>
  <c r="AA24" i="2"/>
  <c r="X22" i="2"/>
  <c r="AD22" i="2"/>
  <c r="R22" i="2"/>
  <c r="U22" i="2"/>
  <c r="AA22" i="2"/>
  <c r="X37" i="2"/>
  <c r="AD37" i="2"/>
  <c r="U37" i="2"/>
  <c r="AA37" i="2"/>
  <c r="R37" i="2"/>
  <c r="AF29" i="2"/>
  <c r="AF25" i="2"/>
  <c r="AF21" i="2"/>
  <c r="AF20" i="2"/>
  <c r="J13" i="2"/>
  <c r="Q13" i="2"/>
  <c r="S13" i="2" s="1"/>
  <c r="T13" i="2"/>
  <c r="V13" i="2" s="1"/>
  <c r="K13" i="2"/>
  <c r="M13" i="2"/>
  <c r="P13" i="2"/>
  <c r="G13" i="2"/>
  <c r="W13" i="2"/>
  <c r="Y13" i="2" s="1"/>
  <c r="AH12" i="2"/>
  <c r="AH13" i="2"/>
  <c r="AL13" i="2" s="1"/>
  <c r="X12" i="2"/>
  <c r="AA12" i="2"/>
  <c r="R12" i="2"/>
  <c r="AD11" i="2"/>
  <c r="R11" i="2"/>
  <c r="U11" i="2"/>
  <c r="X11" i="2"/>
  <c r="AA11" i="2"/>
  <c r="AF11" i="2"/>
  <c r="U12" i="2"/>
  <c r="AF12" i="2"/>
  <c r="AD12" i="2"/>
  <c r="X13" i="2" l="1"/>
  <c r="AL41" i="2"/>
  <c r="AM41" i="2"/>
  <c r="AL25" i="2"/>
  <c r="AM25" i="2"/>
  <c r="AL80" i="2"/>
  <c r="AM80" i="2"/>
  <c r="AJ34" i="2"/>
  <c r="AL34" i="2" s="1"/>
  <c r="AJ38" i="2"/>
  <c r="AL38" i="2" s="1"/>
  <c r="AJ77" i="2"/>
  <c r="AL77" i="2" s="1"/>
  <c r="AJ79" i="2"/>
  <c r="AL79" i="2" s="1"/>
  <c r="AL11" i="2"/>
  <c r="AM69" i="2"/>
  <c r="AL73" i="2"/>
  <c r="AM73" i="2" s="1"/>
  <c r="AM70" i="2"/>
  <c r="AL40" i="2"/>
  <c r="AM40" i="2" s="1"/>
  <c r="AL76" i="2"/>
  <c r="AM76" i="2" s="1"/>
  <c r="AJ42" i="2"/>
  <c r="AL42" i="2" s="1"/>
  <c r="AJ43" i="2"/>
  <c r="AL43" i="2" s="1"/>
  <c r="AM16" i="2"/>
  <c r="AL57" i="2"/>
  <c r="AM57" i="2" s="1"/>
  <c r="AM27" i="2"/>
  <c r="AL37" i="2"/>
  <c r="AM37" i="2" s="1"/>
  <c r="AM62" i="2"/>
  <c r="AM55" i="2"/>
  <c r="AL44" i="2"/>
  <c r="AM44" i="2" s="1"/>
  <c r="AL45" i="2"/>
  <c r="AM45" i="2" s="1"/>
  <c r="AL12" i="2"/>
  <c r="AJ47" i="2"/>
  <c r="AL47" i="2" s="1"/>
  <c r="AJ46" i="2"/>
  <c r="AL46" i="2" s="1"/>
  <c r="AM59" i="2"/>
  <c r="AL61" i="2"/>
  <c r="AM61" i="2" s="1"/>
  <c r="AM18" i="2"/>
  <c r="AM30" i="2"/>
  <c r="AL75" i="2"/>
  <c r="AM75" i="2" s="1"/>
  <c r="AL51" i="2"/>
  <c r="AM51" i="2" s="1"/>
  <c r="AL17" i="2"/>
  <c r="AM17" i="2" s="1"/>
  <c r="AH14" i="2"/>
  <c r="AL14" i="2" s="1"/>
  <c r="AF13" i="2"/>
  <c r="U13" i="2"/>
  <c r="R13" i="2"/>
  <c r="AA13" i="2"/>
  <c r="AD13" i="2"/>
  <c r="AM77" i="2" l="1"/>
  <c r="AM34" i="2"/>
  <c r="AM43" i="2"/>
  <c r="AM46" i="2"/>
  <c r="AM47" i="2"/>
  <c r="AM42" i="2"/>
  <c r="AM79" i="2"/>
  <c r="AM38" i="2"/>
</calcChain>
</file>

<file path=xl/sharedStrings.xml><?xml version="1.0" encoding="utf-8"?>
<sst xmlns="http://schemas.openxmlformats.org/spreadsheetml/2006/main" count="255" uniqueCount="178">
  <si>
    <t>https://www.youtube.com/watch?v=xRiGeDMKpKU</t>
  </si>
  <si>
    <t>Lyrics w/ timestamps.</t>
  </si>
  <si>
    <t>Song.</t>
  </si>
  <si>
    <t>Lemon Demon - Fine.</t>
  </si>
  <si>
    <t>https://www.lyricsify.com/lyrics/lemon-demon/fine</t>
  </si>
  <si>
    <t>[length: 04:40]</t>
  </si>
  <si>
    <t>[00:40.80](One, two, three, four)</t>
  </si>
  <si>
    <t>[00:57.26]Today has a way of scarring your eyes</t>
  </si>
  <si>
    <t>[01:00.41]With negative light, but it's a disguise</t>
  </si>
  <si>
    <t>[01:04.27]I put on my shades and see through the lies</t>
  </si>
  <si>
    <t>[01:07.81]The convenient truth is</t>
  </si>
  <si>
    <t>[01:10.66]Light is on the way, we'll be having a fun time</t>
  </si>
  <si>
    <t>[01:13.99]It's such a lovely day, we should pocket the sunshine</t>
  </si>
  <si>
    <t>[01:18.10]And never give it back, even if there's a heat wave</t>
  </si>
  <si>
    <t>[01:21.47]Or terrorist attack, it will just be a close shave</t>
  </si>
  <si>
    <t>[01:24.71]I know (I know)</t>
  </si>
  <si>
    <t>[01:27.94]That every bomb has a silver lining</t>
  </si>
  <si>
    <t>[01:31.92]I know (I know)</t>
  </si>
  <si>
    <t>[01:35.02]It won't be long until</t>
  </si>
  <si>
    <t>[01:38.49]Everything works out nice in the end</t>
  </si>
  <si>
    <t>[01:41.61]The sun will marry the moon</t>
  </si>
  <si>
    <t>[01:44.35]It'll be fine</t>
  </si>
  <si>
    <t>[01:45.66]Why don't we sit back, mellow again</t>
  </si>
  <si>
    <t>[01:48.36]And have a nice afternoon?</t>
  </si>
  <si>
    <t>[01:50.76]It'll be fine</t>
  </si>
  <si>
    <t>[01:53.28]I go for a walk, the sidewalk is cracked</t>
  </si>
  <si>
    <t>[01:59.32]I'm not superstitious, but I made a pact</t>
  </si>
  <si>
    <t>[02:01.33]With old Mother Earth, she'd get off my back</t>
  </si>
  <si>
    <t>[02:04.53]If I get off hers</t>
  </si>
  <si>
    <t>[02:11.18]Light is on the way, we'll be having a fun time</t>
  </si>
  <si>
    <t>[02:14.74]It's such a lovely day, we should pocket the sunshine</t>
  </si>
  <si>
    <t>[02:17.80]And never give it back, even if there's a heat wave</t>
  </si>
  <si>
    <t>[02:21.73]We're stalling on the track, it will just be a close shave</t>
  </si>
  <si>
    <t>[02:25.23]I know (I know)</t>
  </si>
  <si>
    <t>[02:28.49]That in a snap, all the birds will sing</t>
  </si>
  <si>
    <t>[02:32.17]I know (I know)</t>
  </si>
  <si>
    <t>[02:35.75]I'm full of crap, but still</t>
  </si>
  <si>
    <t>[02:38.40]Everything works out nice in the end</t>
  </si>
  <si>
    <t>[02:41.53]The sun will marry the moon</t>
  </si>
  <si>
    <t>[02:44.27]It'll be fine</t>
  </si>
  <si>
    <t>[02:46.26]Why don't we sit back, mellow again</t>
  </si>
  <si>
    <t>[02:48.76]And have a nice afternoon?</t>
  </si>
  <si>
    <t>[02:51.03]It'll be fine</t>
  </si>
  <si>
    <t>[02:54.16]Fine, fine, fine</t>
  </si>
  <si>
    <t>[02:59.44]Everything is gonna be</t>
  </si>
  <si>
    <t>[03:01.41]Fine, fine, fine</t>
  </si>
  <si>
    <t>[03:06.16]Everything is gonna be</t>
  </si>
  <si>
    <t>[03:08.58]Fine, fine, fine</t>
  </si>
  <si>
    <t>[03:13.72]Everything is gonna be</t>
  </si>
  <si>
    <t>[03:15.88]Fine, fine, fine</t>
  </si>
  <si>
    <t>[03:20.75]Everything is gonna be</t>
  </si>
  <si>
    <t>[03:36.11]Everything works out nice in the end</t>
  </si>
  <si>
    <t>[03:38.73]The sun will marry the moon</t>
  </si>
  <si>
    <t>[03:41.02]It'll be fine</t>
  </si>
  <si>
    <t>[03:43.27]Why don't we sit back, mellow again</t>
  </si>
  <si>
    <t>[03:46.29]And have a nice afternoon?</t>
  </si>
  <si>
    <t>[03:48.30]It'll be fine</t>
  </si>
  <si>
    <t>[03:50.50]Everything works out nice in the end (I know)</t>
  </si>
  <si>
    <t>[03:54.72]The sun will marry the moon (that every bomb)</t>
  </si>
  <si>
    <t>[03:58.33]Works out nice in the end (has a silver lining, I know)</t>
  </si>
  <si>
    <t>[04:01.48]Why don't we sit back mellow again (I know)</t>
  </si>
  <si>
    <t>[04:02.15]And have a nice afternoon? (It won't be long until)</t>
  </si>
  <si>
    <t>[04:05.04]Sit back mellow again</t>
  </si>
  <si>
    <t>[04:06.10]Everything works out nice in the end</t>
  </si>
  <si>
    <t>[04:07.80]The sun will marry the moon</t>
  </si>
  <si>
    <t>[04:09.82]It'll be fine</t>
  </si>
  <si>
    <t>[04:11.98]Why don't we sit back mellow again</t>
  </si>
  <si>
    <t>[04:14.65]And have a nice afternoon?</t>
  </si>
  <si>
    <t>[04:16.63]It'll be fine, fine, fine, fine</t>
  </si>
  <si>
    <t>[04:19.01]</t>
  </si>
  <si>
    <t>lyric_timestamp</t>
  </si>
  <si>
    <t>timestamp_character_start</t>
  </si>
  <si>
    <t>[</t>
  </si>
  <si>
    <t>timestamp_character_end</t>
  </si>
  <si>
    <t>]</t>
  </si>
  <si>
    <t>lyric_timestamp_string</t>
  </si>
  <si>
    <t>lyric_string</t>
  </si>
  <si>
    <t>lyric_length_time</t>
  </si>
  <si>
    <t>lyric_length_characters</t>
  </si>
  <si>
    <t>lyric_timestamp_hour</t>
  </si>
  <si>
    <t>decimal</t>
  </si>
  <si>
    <t>time</t>
  </si>
  <si>
    <t>lyric_timestamp_year</t>
  </si>
  <si>
    <t>lyric_timestamp_month</t>
  </si>
  <si>
    <t>lyric_timestamp_day</t>
  </si>
  <si>
    <t>lyric_timestamp_minute</t>
  </si>
  <si>
    <t>lyric_timestamp_days</t>
  </si>
  <si>
    <t>hours conversion (decimal)</t>
  </si>
  <si>
    <t>lyric_timestamp_hours_op01</t>
  </si>
  <si>
    <t>lyric_timestamp_hours_op02</t>
  </si>
  <si>
    <t>minutes conversion (decimal)</t>
  </si>
  <si>
    <t>lyric_timestamp_minutes_op01</t>
  </si>
  <si>
    <t>lyric_timestamp_minutes_op02</t>
  </si>
  <si>
    <t>seconds conversion (decimal)</t>
  </si>
  <si>
    <t>lyric_timestamp_seconds_op01</t>
  </si>
  <si>
    <t>lyric_timestamp_seconds_op02</t>
  </si>
  <si>
    <t>lyric_timestamp_second_op01_round</t>
  </si>
  <si>
    <t>lyric_timestamp_second_op02_format</t>
  </si>
  <si>
    <t>lyric_timestamp_millisecond_op02_format</t>
  </si>
  <si>
    <t>lyric_timestamp_millisecond_op01</t>
  </si>
  <si>
    <t>milliseconds conversion (decimal)</t>
  </si>
  <si>
    <t>lyric_timestamp_milliseconds_op01</t>
  </si>
  <si>
    <t>lyric_timestamp_milliseconds_op02</t>
  </si>
  <si>
    <t>days conversion (decimal)</t>
  </si>
  <si>
    <t>lyric_timestamp_days_op01</t>
  </si>
  <si>
    <t>lyric_timestamp_days_op02</t>
  </si>
  <si>
    <t>lyric_timestamp_verbose_text</t>
  </si>
  <si>
    <t>lyric_length_time_seconds</t>
  </si>
  <si>
    <t>lyric_character_average_length_time_seconds</t>
  </si>
  <si>
    <t>lyric_length_wait_delta_time_seconds</t>
  </si>
  <si>
    <t>&lt;header&gt;: recommended option for conversion.</t>
  </si>
  <si>
    <t>&lt;header&gt;: important comment to have in mind.</t>
  </si>
  <si>
    <t>CONVENTIONS</t>
  </si>
  <si>
    <t>Parameters</t>
  </si>
  <si>
    <t>Table conventions.</t>
  </si>
  <si>
    <t>lyric_timestamp_compete_days</t>
  </si>
  <si>
    <t>lyric_timestamp_compete_hours</t>
  </si>
  <si>
    <t>lyric_timestamp_compete_minutes</t>
  </si>
  <si>
    <t>lyric_timestamp_compete_seconds</t>
  </si>
  <si>
    <t>lyric_timestamp_compete_milliseconds</t>
  </si>
  <si>
    <t>&lt;header&gt;: possible option, but not recommended.</t>
  </si>
  <si>
    <t>A regular entry is like entering a 'day'; it's the 'default'</t>
  </si>
  <si>
    <t>format / representation; e.g. '1': 1 day.</t>
  </si>
  <si>
    <t>Do math operation, if you want to enter a different unit</t>
  </si>
  <si>
    <t>https://www.ablebits.com/office-addins-blog/excel-convert-time-decimal/</t>
  </si>
  <si>
    <t>Conversions guideline (excluding milliseconds):</t>
  </si>
  <si>
    <t>Preferred method ONLY IF</t>
  </si>
  <si>
    <t>NOT working with milliseconds.</t>
  </si>
  <si>
    <t>SECOND() function rounds</t>
  </si>
  <si>
    <t>milliseconds.</t>
  </si>
  <si>
    <t>Preferred method IF</t>
  </si>
  <si>
    <t>working with milliseconds.</t>
  </si>
  <si>
    <t>If used, be careful with text format.</t>
  </si>
  <si>
    <t>Extract decimal part:</t>
  </si>
  <si>
    <t>https://exceljet.net/formulas/get-decimal-part-of-a-number</t>
  </si>
  <si>
    <t>https://learn.microsoft.com/en-us/answers/questions/5334740/how-to-find-out-after-decimal-number-count-numbers</t>
  </si>
  <si>
    <t>https://www.ablebits.com/office-addins-blog/excel-mod-function-remainder/</t>
  </si>
  <si>
    <t xml:space="preserve"> </t>
  </si>
  <si>
    <t>https://www.extendoffice.com/documents/excel/3245-excel-extract-milliseconds-from-time.html</t>
  </si>
  <si>
    <t>hh</t>
  </si>
  <si>
    <t>mm</t>
  </si>
  <si>
    <t>ss</t>
  </si>
  <si>
    <t>ms</t>
  </si>
  <si>
    <t>in decimal format: e.g. 2 hours -&gt; '=2/24' -&gt; '0.0833',</t>
  </si>
  <si>
    <t>45 minutes -&gt; '=45/(24*60)' -&gt; '0.03125', etc.</t>
  </si>
  <si>
    <t>yyyy</t>
  </si>
  <si>
    <t>dd</t>
  </si>
  <si>
    <t>lyric_string_adjusted</t>
  </si>
  <si>
    <t>export_output</t>
  </si>
  <si>
    <t>lyric_string_blank_adjusted</t>
  </si>
  <si>
    <t>. . .</t>
  </si>
  <si>
    <t>default_character_length_time_seconds</t>
  </si>
  <si>
    <t>lyric_string_positive_offset</t>
  </si>
  <si>
    <t>[delay]</t>
  </si>
  <si>
    <t>delay_character_length_time_seconds</t>
  </si>
  <si>
    <t>import_original_lrc</t>
  </si>
  <si>
    <t>[id: pshjjxeh]</t>
  </si>
  <si>
    <t>[ar: Lemon Demon]</t>
  </si>
  <si>
    <t>[al: Dinosaurchestra]</t>
  </si>
  <si>
    <t>[ti: Fine]</t>
  </si>
  <si>
    <t>[00:00.00][. . .]</t>
  </si>
  <si>
    <t>import_adjusted_lrc</t>
  </si>
  <si>
    <t>[00:42.70][. . .]</t>
  </si>
  <si>
    <t>lyric_repetitions</t>
  </si>
  <si>
    <t>Time difference / delta between</t>
  </si>
  <si>
    <t>next line and current line</t>
  </si>
  <si>
    <t>If line reference flags; e.g. '[delay]', or '. . .',</t>
  </si>
  <si>
    <t>adds spaces for repetition</t>
  </si>
  <si>
    <t>the character delay is a</t>
  </si>
  <si>
    <t>default value; not calculated.</t>
  </si>
  <si>
    <t>the line is set to repeat several</t>
  </si>
  <si>
    <t>times until next line.</t>
  </si>
  <si>
    <t>backwards counter; e.g. '[delay] x12'.</t>
  </si>
  <si>
    <t>line</t>
  </si>
  <si>
    <t>line_character_delay</t>
  </si>
  <si>
    <t>line_repetition</t>
  </si>
  <si>
    <t>line_end_delay</t>
  </si>
  <si>
    <t>[-00:07.00][positive_offset]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</si>
</sst>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:ss.000"/>
    <numFmt numFmtId="165" formatCode="#,##0.000"/>
    <numFmt numFmtId="166" formatCode="#,##0.000000000"/>
    <numFmt numFmtId="167" formatCode="hh:mm:ss.000"/>
    <numFmt numFmtId="168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trike/>
      <sz val="11"/>
      <color theme="1" tint="0.499984740745262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2" applyNumberFormat="1" applyFont="1" applyFill="1"/>
    <xf numFmtId="165" fontId="0" fillId="2" borderId="0" xfId="2" applyNumberFormat="1" applyFont="1" applyFill="1"/>
    <xf numFmtId="166" fontId="0" fillId="2" borderId="0" xfId="2" applyNumberFormat="1" applyFont="1" applyFill="1"/>
    <xf numFmtId="166" fontId="7" fillId="2" borderId="0" xfId="2" applyNumberFormat="1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6" fontId="6" fillId="2" borderId="0" xfId="2" applyNumberFormat="1" applyFont="1" applyFill="1"/>
    <xf numFmtId="165" fontId="6" fillId="2" borderId="0" xfId="2" applyNumberFormat="1" applyFont="1" applyFill="1"/>
    <xf numFmtId="3" fontId="6" fillId="2" borderId="0" xfId="2" applyNumberFormat="1" applyFont="1" applyFill="1"/>
    <xf numFmtId="0" fontId="1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top" wrapText="1"/>
    </xf>
    <xf numFmtId="0" fontId="14" fillId="7" borderId="0" xfId="0" applyFont="1" applyFill="1"/>
    <xf numFmtId="0" fontId="15" fillId="7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1" applyFill="1"/>
    <xf numFmtId="0" fontId="0" fillId="0" borderId="1" xfId="0" applyBorder="1"/>
    <xf numFmtId="0" fontId="2" fillId="0" borderId="2" xfId="1" applyBorder="1"/>
    <xf numFmtId="0" fontId="0" fillId="0" borderId="2" xfId="0" applyBorder="1"/>
    <xf numFmtId="0" fontId="1" fillId="0" borderId="2" xfId="0" applyFont="1" applyBorder="1"/>
    <xf numFmtId="0" fontId="15" fillId="0" borderId="2" xfId="0" applyFont="1" applyBorder="1"/>
    <xf numFmtId="0" fontId="15" fillId="0" borderId="1" xfId="0" applyFont="1" applyBorder="1"/>
    <xf numFmtId="0" fontId="16" fillId="0" borderId="2" xfId="0" applyFont="1" applyBorder="1"/>
    <xf numFmtId="0" fontId="2" fillId="0" borderId="2" xfId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Continuous"/>
    </xf>
    <xf numFmtId="0" fontId="17" fillId="8" borderId="3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168" fontId="0" fillId="2" borderId="0" xfId="2" applyNumberFormat="1" applyFont="1" applyFill="1"/>
    <xf numFmtId="0" fontId="3" fillId="0" borderId="0" xfId="0" applyFont="1"/>
    <xf numFmtId="0" fontId="6" fillId="0" borderId="0" xfId="0" applyFont="1"/>
    <xf numFmtId="0" fontId="18" fillId="0" borderId="0" xfId="0" applyFont="1"/>
    <xf numFmtId="0" fontId="0" fillId="8" borderId="3" xfId="0" applyFill="1" applyBorder="1"/>
    <xf numFmtId="0" fontId="0" fillId="8" borderId="5" xfId="0" applyFill="1" applyBorder="1"/>
    <xf numFmtId="0" fontId="0" fillId="8" borderId="4" xfId="0" applyFill="1" applyBorder="1"/>
    <xf numFmtId="0" fontId="6" fillId="2" borderId="0" xfId="0" applyFont="1" applyFill="1"/>
    <xf numFmtId="0" fontId="0" fillId="2" borderId="0" xfId="2" applyNumberFormat="1" applyFont="1" applyFill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0" fillId="0" borderId="7" xfId="0" applyBorder="1"/>
    <xf numFmtId="167" fontId="1" fillId="2" borderId="0" xfId="0" applyNumberFormat="1" applyFont="1" applyFill="1"/>
    <xf numFmtId="167" fontId="18" fillId="9" borderId="0" xfId="0" applyNumberFormat="1" applyFont="1" applyFill="1"/>
    <xf numFmtId="0" fontId="17" fillId="0" borderId="0" xfId="0" applyFont="1"/>
    <xf numFmtId="0" fontId="17" fillId="8" borderId="5" xfId="0" applyFont="1" applyFill="1" applyBorder="1"/>
    <xf numFmtId="0" fontId="19" fillId="6" borderId="0" xfId="0" applyFont="1" applyFill="1" applyAlignment="1">
      <alignment horizontal="center" vertical="top" wrapText="1"/>
    </xf>
    <xf numFmtId="164" fontId="17" fillId="2" borderId="0" xfId="0" applyNumberFormat="1" applyFont="1" applyFill="1"/>
    <xf numFmtId="0" fontId="17" fillId="0" borderId="1" xfId="0" applyFont="1" applyBorder="1"/>
    <xf numFmtId="0" fontId="17" fillId="0" borderId="2" xfId="0" applyFont="1" applyBorder="1"/>
    <xf numFmtId="0" fontId="17" fillId="0" borderId="7" xfId="0" applyFont="1" applyBorder="1"/>
    <xf numFmtId="0" fontId="0" fillId="0" borderId="8" xfId="0" applyBorder="1"/>
    <xf numFmtId="0" fontId="20" fillId="8" borderId="4" xfId="0" applyFont="1" applyFill="1" applyBorder="1" applyAlignment="1">
      <alignment horizontal="center"/>
    </xf>
    <xf numFmtId="0" fontId="20" fillId="8" borderId="5" xfId="0" applyFont="1" applyFill="1" applyBorder="1"/>
    <xf numFmtId="0" fontId="20" fillId="8" borderId="5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yricsify.com/lyrics/lemon-demon/fine" TargetMode="External"/><Relationship Id="rId1" Type="http://schemas.openxmlformats.org/officeDocument/2006/relationships/hyperlink" Target="https://www.youtube.com/watch?v=xRiGeDMKpK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answers/questions/5334740/how-to-find-out-after-decimal-number-count-number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xceljet.net/formulas/get-decimal-part-of-a-number" TargetMode="External"/><Relationship Id="rId1" Type="http://schemas.openxmlformats.org/officeDocument/2006/relationships/hyperlink" Target="https://www.ablebits.com/office-addins-blog/excel-convert-time-decimal/" TargetMode="External"/><Relationship Id="rId6" Type="http://schemas.openxmlformats.org/officeDocument/2006/relationships/hyperlink" Target="https://www.extendoffice.com/documents/excel/3245-excel-extract-milliseconds-from-time.html" TargetMode="External"/><Relationship Id="rId5" Type="http://schemas.openxmlformats.org/officeDocument/2006/relationships/hyperlink" Target="https://www.extendoffice.com/documents/excel/3245-excel-extract-milliseconds-from-time.html" TargetMode="External"/><Relationship Id="rId4" Type="http://schemas.openxmlformats.org/officeDocument/2006/relationships/hyperlink" Target="https://www.ablebits.com/office-addins-blog/excel-mod-function-remain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6" sqref="A6"/>
    </sheetView>
  </sheetViews>
  <sheetFormatPr defaultRowHeight="14.4" x14ac:dyDescent="0.3"/>
  <sheetData>
    <row r="1" spans="1:1" s="2" customFormat="1" x14ac:dyDescent="0.3">
      <c r="A1" s="2" t="s">
        <v>2</v>
      </c>
    </row>
    <row r="2" spans="1:1" x14ac:dyDescent="0.3">
      <c r="A2" t="s">
        <v>3</v>
      </c>
    </row>
    <row r="3" spans="1:1" x14ac:dyDescent="0.3">
      <c r="A3" s="1" t="s">
        <v>0</v>
      </c>
    </row>
    <row r="5" spans="1:1" s="2" customFormat="1" x14ac:dyDescent="0.3">
      <c r="A5" s="2" t="s">
        <v>1</v>
      </c>
    </row>
    <row r="6" spans="1:1" x14ac:dyDescent="0.3">
      <c r="A6" s="1" t="s">
        <v>4</v>
      </c>
    </row>
  </sheetData>
  <hyperlinks>
    <hyperlink ref="A3" r:id="rId1" xr:uid="{BE0C4637-1851-4458-89CC-71CB05DA593D}"/>
    <hyperlink ref="A6" r:id="rId2" xr:uid="{8A52DF73-42AC-46BE-BF10-F35FF460D9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D681-A3E3-4157-8C3C-72B6F4057F72}">
  <dimension ref="A1:AM82"/>
  <sheetViews>
    <sheetView tabSelected="1" topLeftCell="A7" zoomScale="70" zoomScaleNormal="70" workbookViewId="0">
      <selection activeCell="A15" sqref="A15"/>
    </sheetView>
  </sheetViews>
  <sheetFormatPr defaultRowHeight="14.4" outlineLevelCol="2" x14ac:dyDescent="0.3"/>
  <cols>
    <col min="1" max="1" width="55.77734375" customWidth="1" outlineLevel="1"/>
    <col min="2" max="2" width="55.77734375" customWidth="1"/>
    <col min="3" max="3" width="15.77734375" customWidth="1"/>
    <col min="4" max="4" width="50.77734375" customWidth="1" outlineLevel="1"/>
    <col min="5" max="5" width="50.77734375" customWidth="1"/>
    <col min="6" max="6" width="12.77734375" style="2" customWidth="1"/>
    <col min="7" max="7" width="12.77734375" customWidth="1" outlineLevel="1"/>
    <col min="8" max="15" width="8.88671875" customWidth="1" outlineLevel="1"/>
    <col min="16" max="16" width="8.88671875" customWidth="1" outlineLevel="2"/>
    <col min="17" max="17" width="12.77734375" customWidth="1" outlineLevel="1"/>
    <col min="18" max="19" width="12.77734375" customWidth="1" outlineLevel="2"/>
    <col min="20" max="20" width="12.77734375" customWidth="1" outlineLevel="1"/>
    <col min="21" max="22" width="12.77734375" customWidth="1" outlineLevel="2"/>
    <col min="23" max="23" width="12.77734375" customWidth="1" outlineLevel="1"/>
    <col min="24" max="25" width="12.77734375" customWidth="1" outlineLevel="2"/>
    <col min="26" max="26" width="12.77734375" customWidth="1" outlineLevel="1"/>
    <col min="27" max="28" width="12.77734375" customWidth="1" outlineLevel="2"/>
    <col min="29" max="29" width="12.77734375" customWidth="1" outlineLevel="1"/>
    <col min="30" max="31" width="12.77734375" customWidth="1" outlineLevel="2"/>
    <col min="32" max="32" width="40.77734375" customWidth="1" outlineLevel="1"/>
    <col min="33" max="33" width="12.77734375" style="60" customWidth="1"/>
    <col min="34" max="38" width="12.77734375" customWidth="1"/>
    <col min="39" max="39" width="65.77734375" customWidth="1"/>
  </cols>
  <sheetData>
    <row r="1" spans="1:39" x14ac:dyDescent="0.3">
      <c r="B1" s="2" t="s">
        <v>112</v>
      </c>
      <c r="C1" s="2"/>
    </row>
    <row r="2" spans="1:39" x14ac:dyDescent="0.3">
      <c r="B2" s="2" t="s">
        <v>113</v>
      </c>
      <c r="C2" s="2"/>
      <c r="E2" s="2" t="s">
        <v>114</v>
      </c>
    </row>
    <row r="3" spans="1:39" x14ac:dyDescent="0.3">
      <c r="B3" t="s">
        <v>71</v>
      </c>
      <c r="C3" s="5" t="s">
        <v>72</v>
      </c>
      <c r="E3" s="22" t="s">
        <v>111</v>
      </c>
    </row>
    <row r="4" spans="1:39" x14ac:dyDescent="0.3">
      <c r="B4" t="s">
        <v>73</v>
      </c>
      <c r="C4" s="5" t="s">
        <v>74</v>
      </c>
      <c r="E4" s="18" t="s">
        <v>110</v>
      </c>
      <c r="G4" s="26" t="s">
        <v>121</v>
      </c>
      <c r="H4" s="26"/>
      <c r="I4" s="26"/>
      <c r="J4" s="26"/>
      <c r="K4" s="26"/>
      <c r="M4" s="31" t="s">
        <v>126</v>
      </c>
      <c r="N4" s="31" t="s">
        <v>130</v>
      </c>
      <c r="O4" s="31" t="s">
        <v>133</v>
      </c>
      <c r="P4" s="36" t="s">
        <v>132</v>
      </c>
      <c r="Q4" s="28" t="s">
        <v>125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64" t="s">
        <v>164</v>
      </c>
      <c r="AH4" s="33" t="s">
        <v>137</v>
      </c>
      <c r="AI4" s="31" t="s">
        <v>166</v>
      </c>
      <c r="AJ4" s="31" t="s">
        <v>166</v>
      </c>
      <c r="AK4" s="31" t="s">
        <v>166</v>
      </c>
      <c r="AL4" s="67" t="s">
        <v>137</v>
      </c>
    </row>
    <row r="5" spans="1:39" x14ac:dyDescent="0.3">
      <c r="B5" t="s">
        <v>149</v>
      </c>
      <c r="C5" s="5" t="s">
        <v>150</v>
      </c>
      <c r="E5" s="24" t="s">
        <v>120</v>
      </c>
      <c r="G5" s="26" t="s">
        <v>122</v>
      </c>
      <c r="H5" s="26"/>
      <c r="I5" s="26"/>
      <c r="J5" s="26"/>
      <c r="K5" s="26"/>
      <c r="M5" s="34" t="s">
        <v>127</v>
      </c>
      <c r="N5" s="33" t="s">
        <v>131</v>
      </c>
      <c r="O5" s="32" t="s">
        <v>134</v>
      </c>
      <c r="P5" s="38" t="s">
        <v>138</v>
      </c>
      <c r="Q5" s="30" t="s">
        <v>124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65" t="s">
        <v>165</v>
      </c>
      <c r="AH5" s="33" t="s">
        <v>137</v>
      </c>
      <c r="AI5" s="33" t="s">
        <v>167</v>
      </c>
      <c r="AJ5" s="33" t="s">
        <v>168</v>
      </c>
      <c r="AK5" s="33" t="s">
        <v>170</v>
      </c>
      <c r="AL5" s="67" t="s">
        <v>137</v>
      </c>
    </row>
    <row r="6" spans="1:39" x14ac:dyDescent="0.3">
      <c r="B6" t="s">
        <v>152</v>
      </c>
      <c r="C6" s="5" t="s">
        <v>153</v>
      </c>
      <c r="G6" s="26" t="s">
        <v>123</v>
      </c>
      <c r="H6" s="26"/>
      <c r="I6" s="26"/>
      <c r="J6" s="26"/>
      <c r="K6" s="26"/>
      <c r="M6" s="37" t="s">
        <v>128</v>
      </c>
      <c r="N6" s="35" t="s">
        <v>132</v>
      </c>
      <c r="O6" s="32" t="s">
        <v>135</v>
      </c>
      <c r="P6" s="33" t="s">
        <v>137</v>
      </c>
      <c r="AG6" s="65"/>
      <c r="AH6" s="33"/>
      <c r="AI6" s="33" t="s">
        <v>172</v>
      </c>
      <c r="AJ6" s="33" t="s">
        <v>169</v>
      </c>
      <c r="AK6" s="33" t="s">
        <v>171</v>
      </c>
      <c r="AL6" s="67" t="s">
        <v>137</v>
      </c>
    </row>
    <row r="7" spans="1:39" x14ac:dyDescent="0.3">
      <c r="B7" t="s">
        <v>151</v>
      </c>
      <c r="C7" s="5">
        <v>0.2</v>
      </c>
      <c r="G7" s="27" t="s">
        <v>143</v>
      </c>
      <c r="H7" s="26"/>
      <c r="I7" s="26"/>
      <c r="J7" s="26"/>
      <c r="K7" s="26"/>
      <c r="M7" s="37" t="s">
        <v>129</v>
      </c>
      <c r="N7" s="32" t="s">
        <v>138</v>
      </c>
      <c r="O7" s="32" t="s">
        <v>136</v>
      </c>
      <c r="P7" s="33" t="s">
        <v>137</v>
      </c>
      <c r="AG7" s="65"/>
      <c r="AH7" s="33"/>
      <c r="AI7" s="33"/>
      <c r="AJ7" s="33"/>
      <c r="AK7" s="33"/>
    </row>
    <row r="8" spans="1:39" x14ac:dyDescent="0.3">
      <c r="B8" t="s">
        <v>154</v>
      </c>
      <c r="C8" s="5">
        <v>0.2</v>
      </c>
      <c r="G8" s="27" t="s">
        <v>144</v>
      </c>
      <c r="H8" s="26"/>
      <c r="I8" s="26"/>
      <c r="J8" s="26"/>
      <c r="K8" s="26"/>
      <c r="M8" s="57"/>
      <c r="N8" s="57"/>
      <c r="O8" s="57"/>
      <c r="P8" s="57"/>
      <c r="AG8" s="66"/>
      <c r="AH8" s="57"/>
      <c r="AI8" s="57"/>
      <c r="AJ8" s="57"/>
      <c r="AK8" s="57"/>
    </row>
    <row r="9" spans="1:39" x14ac:dyDescent="0.3">
      <c r="A9" s="51"/>
      <c r="B9" s="52"/>
      <c r="C9" s="52"/>
      <c r="D9" s="52"/>
      <c r="E9" s="68" t="s">
        <v>173</v>
      </c>
      <c r="F9" s="39" t="s">
        <v>81</v>
      </c>
      <c r="G9" s="40" t="s">
        <v>80</v>
      </c>
      <c r="H9" s="41" t="s">
        <v>145</v>
      </c>
      <c r="I9" s="42" t="s">
        <v>140</v>
      </c>
      <c r="J9" s="42" t="s">
        <v>146</v>
      </c>
      <c r="K9" s="42" t="s">
        <v>139</v>
      </c>
      <c r="L9" s="42" t="s">
        <v>140</v>
      </c>
      <c r="M9" s="56" t="s">
        <v>141</v>
      </c>
      <c r="N9" s="42" t="s">
        <v>141</v>
      </c>
      <c r="O9" s="42" t="s">
        <v>142</v>
      </c>
      <c r="P9" s="43" t="s">
        <v>142</v>
      </c>
      <c r="Q9" s="44" t="s">
        <v>103</v>
      </c>
      <c r="R9" s="45"/>
      <c r="S9" s="46"/>
      <c r="T9" s="44" t="s">
        <v>87</v>
      </c>
      <c r="U9" s="45"/>
      <c r="V9" s="46"/>
      <c r="W9" s="44" t="s">
        <v>90</v>
      </c>
      <c r="X9" s="45"/>
      <c r="Y9" s="46"/>
      <c r="Z9" s="44" t="s">
        <v>93</v>
      </c>
      <c r="AA9" s="45"/>
      <c r="AB9" s="46"/>
      <c r="AC9" s="44" t="s">
        <v>100</v>
      </c>
      <c r="AD9" s="45"/>
      <c r="AE9" s="46"/>
      <c r="AF9" s="51"/>
      <c r="AG9" s="61"/>
      <c r="AH9" s="52"/>
      <c r="AI9" s="52"/>
      <c r="AJ9" s="70" t="s">
        <v>174</v>
      </c>
      <c r="AK9" s="70" t="s">
        <v>175</v>
      </c>
      <c r="AL9" s="69" t="s">
        <v>176</v>
      </c>
      <c r="AM9" s="53"/>
    </row>
    <row r="10" spans="1:39" s="3" customFormat="1" ht="60" customHeight="1" x14ac:dyDescent="0.3">
      <c r="A10" s="21" t="s">
        <v>155</v>
      </c>
      <c r="B10" s="21" t="s">
        <v>161</v>
      </c>
      <c r="C10" s="21" t="s">
        <v>75</v>
      </c>
      <c r="D10" s="21" t="s">
        <v>76</v>
      </c>
      <c r="E10" s="21" t="s">
        <v>147</v>
      </c>
      <c r="F10" s="21" t="s">
        <v>70</v>
      </c>
      <c r="G10" s="19" t="s">
        <v>86</v>
      </c>
      <c r="H10" s="20" t="s">
        <v>82</v>
      </c>
      <c r="I10" s="20" t="s">
        <v>83</v>
      </c>
      <c r="J10" s="20" t="s">
        <v>84</v>
      </c>
      <c r="K10" s="21" t="s">
        <v>79</v>
      </c>
      <c r="L10" s="21" t="s">
        <v>85</v>
      </c>
      <c r="M10" s="19" t="s">
        <v>96</v>
      </c>
      <c r="N10" s="23" t="s">
        <v>97</v>
      </c>
      <c r="O10" s="23" t="s">
        <v>99</v>
      </c>
      <c r="P10" s="20" t="s">
        <v>98</v>
      </c>
      <c r="Q10" s="23" t="s">
        <v>104</v>
      </c>
      <c r="R10" s="20" t="s">
        <v>105</v>
      </c>
      <c r="S10" s="21" t="s">
        <v>115</v>
      </c>
      <c r="T10" s="23" t="s">
        <v>88</v>
      </c>
      <c r="U10" s="20" t="s">
        <v>89</v>
      </c>
      <c r="V10" s="21" t="s">
        <v>116</v>
      </c>
      <c r="W10" s="23" t="s">
        <v>91</v>
      </c>
      <c r="X10" s="20" t="s">
        <v>92</v>
      </c>
      <c r="Y10" s="21" t="s">
        <v>117</v>
      </c>
      <c r="Z10" s="23" t="s">
        <v>94</v>
      </c>
      <c r="AA10" s="20" t="s">
        <v>95</v>
      </c>
      <c r="AB10" s="25" t="s">
        <v>118</v>
      </c>
      <c r="AC10" s="23" t="s">
        <v>101</v>
      </c>
      <c r="AD10" s="20" t="s">
        <v>102</v>
      </c>
      <c r="AE10" s="25" t="s">
        <v>119</v>
      </c>
      <c r="AF10" s="21" t="s">
        <v>106</v>
      </c>
      <c r="AG10" s="62" t="s">
        <v>77</v>
      </c>
      <c r="AH10" s="21" t="s">
        <v>107</v>
      </c>
      <c r="AI10" s="21" t="s">
        <v>78</v>
      </c>
      <c r="AJ10" s="21" t="s">
        <v>108</v>
      </c>
      <c r="AK10" s="21" t="s">
        <v>163</v>
      </c>
      <c r="AL10" s="21" t="s">
        <v>109</v>
      </c>
      <c r="AM10" s="21" t="s">
        <v>148</v>
      </c>
    </row>
    <row r="11" spans="1:39" x14ac:dyDescent="0.3">
      <c r="A11" s="49" t="s">
        <v>156</v>
      </c>
      <c r="B11" s="50" t="e">
        <f>+NA()</f>
        <v>#N/A</v>
      </c>
      <c r="C11" s="4" t="e">
        <f t="shared" ref="C11:C42" si="0">+TRIM(MID($B11,FIND($C$3,$B11)+1,(FIND($C$4,$B11)-(FIND($C$3,$B11)+1))))</f>
        <v>#N/A</v>
      </c>
      <c r="D11" s="4" t="e">
        <f t="shared" ref="D11:D42" si="1">+TRIM(MID($B11,FIND($C$4,$B11)+1,LEN($B11)))</f>
        <v>#N/A</v>
      </c>
      <c r="E11" s="4" t="e">
        <f t="shared" ref="E11:E42" si="2">+IF(OR(D11="",D11="[. . .]"),$C$5,IF(D11="[positive_offset]",$C$6,D11))</f>
        <v>#N/A</v>
      </c>
      <c r="F11" s="58" t="e">
        <f t="shared" ref="F11:F13" si="3">IF(ISNUMBER(SEARCH("-",C11)),-TIMEVALUE(MID(C11,SEARCH("-",C11)+1,LEN(C11))),TIMEVALUE(C11))</f>
        <v>#N/A</v>
      </c>
      <c r="G11" s="9" t="e">
        <f t="shared" ref="G11:G74" si="4">+$F11</f>
        <v>#N/A</v>
      </c>
      <c r="H11" s="11" t="e">
        <f t="shared" ref="H11:H80" si="5">+YEAR($F11)</f>
        <v>#N/A</v>
      </c>
      <c r="I11" s="11" t="e">
        <f t="shared" ref="I11:I80" si="6">+MONTH($F11)</f>
        <v>#N/A</v>
      </c>
      <c r="J11" s="11" t="e">
        <f t="shared" ref="J11:J80" si="7">+DAY($F11)</f>
        <v>#N/A</v>
      </c>
      <c r="K11" s="6" t="e">
        <f t="shared" ref="K11:K80" si="8">+HOUR($F11)</f>
        <v>#N/A</v>
      </c>
      <c r="L11" s="6" t="e">
        <f t="shared" ref="L11:L80" si="9">+MINUTE($F11)</f>
        <v>#N/A</v>
      </c>
      <c r="M11" s="12" t="e">
        <f t="shared" ref="M11:M80" si="10">+SECOND($F11)</f>
        <v>#N/A</v>
      </c>
      <c r="N11" s="13" t="e">
        <f t="shared" ref="N11:N80" si="11">+VALUE(MID(TEXT($F11,"hh:mm:ss.000"),7,2))</f>
        <v>#N/A</v>
      </c>
      <c r="O11" s="14" t="e">
        <f t="shared" ref="O11:O79" si="12">+ROUND(MOD($F11*24*60*60,1)*1000,0)</f>
        <v>#N/A</v>
      </c>
      <c r="P11" s="11" t="e">
        <f t="shared" ref="P11:P80" si="13">+VALUE(RIGHT(TEXT($F11,"hh:mm:ss.000"),3))</f>
        <v>#N/A</v>
      </c>
      <c r="Q11" s="9" t="e">
        <f t="shared" ref="Q11:Q80" si="14">+$F11</f>
        <v>#N/A</v>
      </c>
      <c r="R11" s="15" t="e">
        <f t="shared" ref="R11:R80" si="15">+$K11/24+$L11/(24*60)+$N11/(24*60*60)+$O11/(24*60*60*1000)</f>
        <v>#N/A</v>
      </c>
      <c r="S11" s="9" t="e">
        <f t="shared" ref="S11:S74" si="16">+INT($Q11)</f>
        <v>#N/A</v>
      </c>
      <c r="T11" s="9" t="e">
        <f t="shared" ref="T11:T80" si="17">+$F11*24</f>
        <v>#N/A</v>
      </c>
      <c r="U11" s="15" t="e">
        <f t="shared" ref="U11:U80" si="18">+$K11+$L11/60+$N11/(60*60)+$O11/(60*60*1000)</f>
        <v>#N/A</v>
      </c>
      <c r="V11" s="9" t="e">
        <f t="shared" ref="V11:V74" si="19">+INT($T11)</f>
        <v>#N/A</v>
      </c>
      <c r="W11" s="9" t="e">
        <f t="shared" ref="W11:W80" si="20">+$F11*24*60</f>
        <v>#N/A</v>
      </c>
      <c r="X11" s="15" t="e">
        <f t="shared" ref="X11:X80" si="21">+$K11*60+$L11+$N11/60+$O11/(60*1000)</f>
        <v>#N/A</v>
      </c>
      <c r="Y11" s="9" t="e">
        <f t="shared" ref="Y11:Y74" si="22">+INT($W11)</f>
        <v>#N/A</v>
      </c>
      <c r="Z11" s="8" t="e">
        <f t="shared" ref="Z11:Z80" si="23">+$F11*24*60*60</f>
        <v>#N/A</v>
      </c>
      <c r="AA11" s="16" t="e">
        <f t="shared" ref="AA11:AA80" si="24">+$K11*(60*60)+$L11*60+$N11+$O11/1000</f>
        <v>#N/A</v>
      </c>
      <c r="AB11" s="10" t="e">
        <f>+NA()</f>
        <v>#N/A</v>
      </c>
      <c r="AC11" s="7" t="e">
        <f t="shared" ref="AC11:AC80" si="25">+$F11*24*60*60*1000</f>
        <v>#N/A</v>
      </c>
      <c r="AD11" s="17" t="e">
        <f t="shared" ref="AD11:AD80" si="26">+$K11*(60*60*1000)+$L11*(60*1000)+$N11*1000+$O11</f>
        <v>#N/A</v>
      </c>
      <c r="AE11" s="10" t="e">
        <f>+NA()</f>
        <v>#N/A</v>
      </c>
      <c r="AF11" s="4" t="e">
        <f t="shared" ref="AF11:AF13" si="27">+S11&amp;" days, "&amp;K11&amp;" hours, "&amp;L11&amp;" minutes, "&amp;N11&amp;"."&amp;O11&amp;" seconds."</f>
        <v>#N/A</v>
      </c>
      <c r="AG11" s="63" t="e">
        <f t="shared" ref="AG11:AG14" si="28">+F12-F11</f>
        <v>#N/A</v>
      </c>
      <c r="AH11" s="8" t="e">
        <f t="shared" ref="AH11:AH74" si="29">+AG11*24*60*60</f>
        <v>#N/A</v>
      </c>
      <c r="AI11" s="6" t="e">
        <f t="shared" ref="AI11:AI42" si="30">+LEN(E11)+IF(OR($E11=$C$5,$E11=$C$6),4,0)</f>
        <v>#N/A</v>
      </c>
      <c r="AJ11" s="8" t="e">
        <f t="shared" ref="AJ11:AJ42" si="31">+IF($E11=$C$5,$C$7,IF($E11=$C$6,$C$8,ROUNDDOWN($AH11/$AI11,3)))</f>
        <v>#N/A</v>
      </c>
      <c r="AK11" s="55" t="e">
        <f t="shared" ref="AK11:AK42" si="32">+IF(OR($E11=$C$5,$E11=$C$6),ROUNDDOWN(AH11/(AI11*AJ11),0),1)</f>
        <v>#N/A</v>
      </c>
      <c r="AL11" s="47" t="e">
        <f t="shared" ref="AL11:AL17" si="33">+ROUND(AH11-AI11*AJ11*AK11,3)</f>
        <v>#N/A</v>
      </c>
      <c r="AM11" s="4" t="e">
        <f t="shared" ref="AM11:AM14" si="34">+_xlfn.CONCAT(CHAR(34),$E11,CHAR(34),", ",AJ11,", ",AK11,", ",AL11)</f>
        <v>#N/A</v>
      </c>
    </row>
    <row r="12" spans="1:39" x14ac:dyDescent="0.3">
      <c r="A12" s="49" t="s">
        <v>157</v>
      </c>
      <c r="B12" s="50" t="e">
        <f>+NA()</f>
        <v>#N/A</v>
      </c>
      <c r="C12" s="4" t="e">
        <f t="shared" si="0"/>
        <v>#N/A</v>
      </c>
      <c r="D12" s="4" t="e">
        <f t="shared" si="1"/>
        <v>#N/A</v>
      </c>
      <c r="E12" s="4" t="e">
        <f t="shared" si="2"/>
        <v>#N/A</v>
      </c>
      <c r="F12" s="58" t="e">
        <f t="shared" si="3"/>
        <v>#N/A</v>
      </c>
      <c r="G12" s="9" t="e">
        <f t="shared" si="4"/>
        <v>#N/A</v>
      </c>
      <c r="H12" s="11" t="e">
        <f t="shared" si="5"/>
        <v>#N/A</v>
      </c>
      <c r="I12" s="11" t="e">
        <f t="shared" si="6"/>
        <v>#N/A</v>
      </c>
      <c r="J12" s="11" t="e">
        <f t="shared" si="7"/>
        <v>#N/A</v>
      </c>
      <c r="K12" s="6" t="e">
        <f t="shared" si="8"/>
        <v>#N/A</v>
      </c>
      <c r="L12" s="6" t="e">
        <f t="shared" si="9"/>
        <v>#N/A</v>
      </c>
      <c r="M12" s="12" t="e">
        <f t="shared" si="10"/>
        <v>#N/A</v>
      </c>
      <c r="N12" s="13" t="e">
        <f t="shared" si="11"/>
        <v>#N/A</v>
      </c>
      <c r="O12" s="14" t="e">
        <f t="shared" si="12"/>
        <v>#N/A</v>
      </c>
      <c r="P12" s="11" t="e">
        <f t="shared" si="13"/>
        <v>#N/A</v>
      </c>
      <c r="Q12" s="9" t="e">
        <f t="shared" si="14"/>
        <v>#N/A</v>
      </c>
      <c r="R12" s="15" t="e">
        <f t="shared" si="15"/>
        <v>#N/A</v>
      </c>
      <c r="S12" s="9" t="e">
        <f t="shared" si="16"/>
        <v>#N/A</v>
      </c>
      <c r="T12" s="9" t="e">
        <f t="shared" si="17"/>
        <v>#N/A</v>
      </c>
      <c r="U12" s="15" t="e">
        <f t="shared" si="18"/>
        <v>#N/A</v>
      </c>
      <c r="V12" s="9" t="e">
        <f t="shared" si="19"/>
        <v>#N/A</v>
      </c>
      <c r="W12" s="9" t="e">
        <f t="shared" si="20"/>
        <v>#N/A</v>
      </c>
      <c r="X12" s="15" t="e">
        <f t="shared" si="21"/>
        <v>#N/A</v>
      </c>
      <c r="Y12" s="9" t="e">
        <f t="shared" si="22"/>
        <v>#N/A</v>
      </c>
      <c r="Z12" s="8" t="e">
        <f t="shared" si="23"/>
        <v>#N/A</v>
      </c>
      <c r="AA12" s="16" t="e">
        <f t="shared" si="24"/>
        <v>#N/A</v>
      </c>
      <c r="AB12" s="10" t="e">
        <f>+NA()</f>
        <v>#N/A</v>
      </c>
      <c r="AC12" s="7" t="e">
        <f t="shared" si="25"/>
        <v>#N/A</v>
      </c>
      <c r="AD12" s="17" t="e">
        <f t="shared" si="26"/>
        <v>#N/A</v>
      </c>
      <c r="AE12" s="10" t="e">
        <f>+NA()</f>
        <v>#N/A</v>
      </c>
      <c r="AF12" s="4" t="e">
        <f t="shared" si="27"/>
        <v>#N/A</v>
      </c>
      <c r="AG12" s="63" t="e">
        <f t="shared" si="28"/>
        <v>#N/A</v>
      </c>
      <c r="AH12" s="8" t="e">
        <f t="shared" si="29"/>
        <v>#N/A</v>
      </c>
      <c r="AI12" s="6" t="e">
        <f t="shared" si="30"/>
        <v>#N/A</v>
      </c>
      <c r="AJ12" s="8" t="e">
        <f t="shared" si="31"/>
        <v>#N/A</v>
      </c>
      <c r="AK12" s="55" t="e">
        <f t="shared" si="32"/>
        <v>#N/A</v>
      </c>
      <c r="AL12" s="47" t="e">
        <f t="shared" si="33"/>
        <v>#N/A</v>
      </c>
      <c r="AM12" s="4" t="e">
        <f t="shared" si="34"/>
        <v>#N/A</v>
      </c>
    </row>
    <row r="13" spans="1:39" x14ac:dyDescent="0.3">
      <c r="A13" s="49" t="s">
        <v>158</v>
      </c>
      <c r="B13" s="50" t="e">
        <f>+NA()</f>
        <v>#N/A</v>
      </c>
      <c r="C13" s="4" t="e">
        <f t="shared" si="0"/>
        <v>#N/A</v>
      </c>
      <c r="D13" s="4" t="e">
        <f t="shared" si="1"/>
        <v>#N/A</v>
      </c>
      <c r="E13" s="4" t="e">
        <f t="shared" si="2"/>
        <v>#N/A</v>
      </c>
      <c r="F13" s="58" t="e">
        <f t="shared" si="3"/>
        <v>#N/A</v>
      </c>
      <c r="G13" s="9" t="e">
        <f t="shared" si="4"/>
        <v>#N/A</v>
      </c>
      <c r="H13" s="11" t="e">
        <f t="shared" si="5"/>
        <v>#N/A</v>
      </c>
      <c r="I13" s="11" t="e">
        <f t="shared" si="6"/>
        <v>#N/A</v>
      </c>
      <c r="J13" s="11" t="e">
        <f t="shared" si="7"/>
        <v>#N/A</v>
      </c>
      <c r="K13" s="6" t="e">
        <f t="shared" si="8"/>
        <v>#N/A</v>
      </c>
      <c r="L13" s="6" t="e">
        <f t="shared" si="9"/>
        <v>#N/A</v>
      </c>
      <c r="M13" s="12" t="e">
        <f t="shared" si="10"/>
        <v>#N/A</v>
      </c>
      <c r="N13" s="13" t="e">
        <f t="shared" si="11"/>
        <v>#N/A</v>
      </c>
      <c r="O13" s="14" t="e">
        <f t="shared" si="12"/>
        <v>#N/A</v>
      </c>
      <c r="P13" s="11" t="e">
        <f t="shared" si="13"/>
        <v>#N/A</v>
      </c>
      <c r="Q13" s="9" t="e">
        <f t="shared" si="14"/>
        <v>#N/A</v>
      </c>
      <c r="R13" s="15" t="e">
        <f t="shared" si="15"/>
        <v>#N/A</v>
      </c>
      <c r="S13" s="9" t="e">
        <f t="shared" si="16"/>
        <v>#N/A</v>
      </c>
      <c r="T13" s="9" t="e">
        <f t="shared" si="17"/>
        <v>#N/A</v>
      </c>
      <c r="U13" s="15" t="e">
        <f t="shared" si="18"/>
        <v>#N/A</v>
      </c>
      <c r="V13" s="9" t="e">
        <f t="shared" si="19"/>
        <v>#N/A</v>
      </c>
      <c r="W13" s="9" t="e">
        <f t="shared" si="20"/>
        <v>#N/A</v>
      </c>
      <c r="X13" s="15" t="e">
        <f t="shared" si="21"/>
        <v>#N/A</v>
      </c>
      <c r="Y13" s="9" t="e">
        <f t="shared" si="22"/>
        <v>#N/A</v>
      </c>
      <c r="Z13" s="8" t="e">
        <f t="shared" si="23"/>
        <v>#N/A</v>
      </c>
      <c r="AA13" s="16" t="e">
        <f t="shared" si="24"/>
        <v>#N/A</v>
      </c>
      <c r="AB13" s="10" t="e">
        <f>+NA()</f>
        <v>#N/A</v>
      </c>
      <c r="AC13" s="7" t="e">
        <f t="shared" si="25"/>
        <v>#N/A</v>
      </c>
      <c r="AD13" s="17" t="e">
        <f t="shared" si="26"/>
        <v>#N/A</v>
      </c>
      <c r="AE13" s="10" t="e">
        <f>+NA()</f>
        <v>#N/A</v>
      </c>
      <c r="AF13" s="4" t="e">
        <f t="shared" si="27"/>
        <v>#N/A</v>
      </c>
      <c r="AG13" s="63" t="e">
        <f t="shared" si="28"/>
        <v>#N/A</v>
      </c>
      <c r="AH13" s="8" t="e">
        <f t="shared" si="29"/>
        <v>#N/A</v>
      </c>
      <c r="AI13" s="6" t="e">
        <f t="shared" si="30"/>
        <v>#N/A</v>
      </c>
      <c r="AJ13" s="8" t="e">
        <f t="shared" si="31"/>
        <v>#N/A</v>
      </c>
      <c r="AK13" s="55" t="e">
        <f t="shared" si="32"/>
        <v>#N/A</v>
      </c>
      <c r="AL13" s="47" t="e">
        <f t="shared" si="33"/>
        <v>#N/A</v>
      </c>
      <c r="AM13" s="4" t="e">
        <f t="shared" si="34"/>
        <v>#N/A</v>
      </c>
    </row>
    <row r="14" spans="1:39" x14ac:dyDescent="0.3">
      <c r="A14" s="49" t="s">
        <v>159</v>
      </c>
      <c r="B14" s="50" t="e">
        <f>+NA()</f>
        <v>#N/A</v>
      </c>
      <c r="C14" s="4" t="e">
        <f t="shared" si="0"/>
        <v>#N/A</v>
      </c>
      <c r="D14" s="4" t="e">
        <f t="shared" si="1"/>
        <v>#N/A</v>
      </c>
      <c r="E14" s="4" t="e">
        <f t="shared" si="2"/>
        <v>#N/A</v>
      </c>
      <c r="F14" s="58" t="e">
        <f t="shared" ref="F14:F77" si="35">IF(ISNUMBER(SEARCH("-",C14)),-TIMEVALUE(MID(C14,SEARCH("-",C14)+1,LEN(C14))),TIMEVALUE(C14))</f>
        <v>#N/A</v>
      </c>
      <c r="G14" s="9" t="e">
        <f t="shared" si="4"/>
        <v>#N/A</v>
      </c>
      <c r="H14" s="11" t="e">
        <f t="shared" si="5"/>
        <v>#N/A</v>
      </c>
      <c r="I14" s="11" t="e">
        <f t="shared" si="6"/>
        <v>#N/A</v>
      </c>
      <c r="J14" s="11" t="e">
        <f t="shared" si="7"/>
        <v>#N/A</v>
      </c>
      <c r="K14" s="6" t="e">
        <f t="shared" si="8"/>
        <v>#N/A</v>
      </c>
      <c r="L14" s="6" t="e">
        <f t="shared" si="9"/>
        <v>#N/A</v>
      </c>
      <c r="M14" s="12" t="e">
        <f t="shared" si="10"/>
        <v>#N/A</v>
      </c>
      <c r="N14" s="13" t="e">
        <f t="shared" si="11"/>
        <v>#N/A</v>
      </c>
      <c r="O14" s="14" t="e">
        <f t="shared" si="12"/>
        <v>#N/A</v>
      </c>
      <c r="P14" s="11" t="e">
        <f t="shared" si="13"/>
        <v>#N/A</v>
      </c>
      <c r="Q14" s="9" t="e">
        <f t="shared" si="14"/>
        <v>#N/A</v>
      </c>
      <c r="R14" s="15" t="e">
        <f t="shared" si="15"/>
        <v>#N/A</v>
      </c>
      <c r="S14" s="9" t="e">
        <f t="shared" si="16"/>
        <v>#N/A</v>
      </c>
      <c r="T14" s="9" t="e">
        <f t="shared" si="17"/>
        <v>#N/A</v>
      </c>
      <c r="U14" s="15" t="e">
        <f t="shared" si="18"/>
        <v>#N/A</v>
      </c>
      <c r="V14" s="9" t="e">
        <f t="shared" si="19"/>
        <v>#N/A</v>
      </c>
      <c r="W14" s="9" t="e">
        <f t="shared" si="20"/>
        <v>#N/A</v>
      </c>
      <c r="X14" s="15" t="e">
        <f t="shared" si="21"/>
        <v>#N/A</v>
      </c>
      <c r="Y14" s="9" t="e">
        <f t="shared" si="22"/>
        <v>#N/A</v>
      </c>
      <c r="Z14" s="8" t="e">
        <f t="shared" si="23"/>
        <v>#N/A</v>
      </c>
      <c r="AA14" s="16" t="e">
        <f t="shared" si="24"/>
        <v>#N/A</v>
      </c>
      <c r="AB14" s="10" t="e">
        <f>+NA()</f>
        <v>#N/A</v>
      </c>
      <c r="AC14" s="7" t="e">
        <f t="shared" si="25"/>
        <v>#N/A</v>
      </c>
      <c r="AD14" s="17" t="e">
        <f t="shared" si="26"/>
        <v>#N/A</v>
      </c>
      <c r="AE14" s="10" t="e">
        <f>+NA()</f>
        <v>#N/A</v>
      </c>
      <c r="AF14" s="4" t="e">
        <f t="shared" ref="AF14:AF77" si="36">+S14&amp;" days, "&amp;K14&amp;" hours, "&amp;L14&amp;" minutes, "&amp;N14&amp;"."&amp;O14&amp;" seconds."</f>
        <v>#N/A</v>
      </c>
      <c r="AG14" s="63" t="e">
        <f t="shared" si="28"/>
        <v>#N/A</v>
      </c>
      <c r="AH14" s="8" t="e">
        <f t="shared" si="29"/>
        <v>#N/A</v>
      </c>
      <c r="AI14" s="6" t="e">
        <f t="shared" si="30"/>
        <v>#N/A</v>
      </c>
      <c r="AJ14" s="8" t="e">
        <f t="shared" si="31"/>
        <v>#N/A</v>
      </c>
      <c r="AK14" s="55" t="e">
        <f t="shared" si="32"/>
        <v>#N/A</v>
      </c>
      <c r="AL14" s="47" t="e">
        <f t="shared" si="33"/>
        <v>#N/A</v>
      </c>
      <c r="AM14" s="4" t="e">
        <f t="shared" si="34"/>
        <v>#N/A</v>
      </c>
    </row>
    <row r="15" spans="1:39" x14ac:dyDescent="0.3">
      <c r="A15" s="49" t="s">
        <v>5</v>
      </c>
      <c r="B15" s="50" t="s">
        <v>177</v>
      </c>
      <c r="C15" s="4" t="str">
        <f t="shared" si="0"/>
        <v>-00:07.00</v>
      </c>
      <c r="D15" s="4" t="str">
        <f t="shared" si="1"/>
        <v>[positive_offset]</v>
      </c>
      <c r="E15" s="4" t="str">
        <f t="shared" si="2"/>
        <v>[delay]</v>
      </c>
      <c r="F15" s="58">
        <f t="shared" si="35"/>
        <v>-8.1018518518518516E-5</v>
      </c>
      <c r="G15" s="9">
        <f t="shared" si="4"/>
        <v>-8.1018518518518516E-5</v>
      </c>
      <c r="H15" s="11" t="e">
        <f t="shared" si="5"/>
        <v>#NUM!</v>
      </c>
      <c r="I15" s="11" t="e">
        <f t="shared" si="6"/>
        <v>#NUM!</v>
      </c>
      <c r="J15" s="11" t="e">
        <f t="shared" si="7"/>
        <v>#NUM!</v>
      </c>
      <c r="K15" s="6" t="e">
        <f t="shared" si="8"/>
        <v>#NUM!</v>
      </c>
      <c r="L15" s="6" t="e">
        <f t="shared" si="9"/>
        <v>#NUM!</v>
      </c>
      <c r="M15" s="12" t="e">
        <f t="shared" si="10"/>
        <v>#NUM!</v>
      </c>
      <c r="N15" s="13" t="e">
        <f t="shared" si="11"/>
        <v>#VALUE!</v>
      </c>
      <c r="O15" s="14">
        <f t="shared" si="12"/>
        <v>0</v>
      </c>
      <c r="P15" s="11" t="e">
        <f t="shared" si="13"/>
        <v>#VALUE!</v>
      </c>
      <c r="Q15" s="9">
        <f t="shared" si="14"/>
        <v>-8.1018518518518516E-5</v>
      </c>
      <c r="R15" s="15" t="e">
        <f t="shared" si="15"/>
        <v>#NUM!</v>
      </c>
      <c r="S15" s="9">
        <f t="shared" si="16"/>
        <v>-1</v>
      </c>
      <c r="T15" s="9">
        <f t="shared" si="17"/>
        <v>-1.9444444444444444E-3</v>
      </c>
      <c r="U15" s="15" t="e">
        <f t="shared" si="18"/>
        <v>#NUM!</v>
      </c>
      <c r="V15" s="9">
        <f t="shared" si="19"/>
        <v>-1</v>
      </c>
      <c r="W15" s="9">
        <f t="shared" si="20"/>
        <v>-0.11666666666666667</v>
      </c>
      <c r="X15" s="15" t="e">
        <f t="shared" si="21"/>
        <v>#NUM!</v>
      </c>
      <c r="Y15" s="9">
        <f t="shared" si="22"/>
        <v>-1</v>
      </c>
      <c r="Z15" s="8">
        <f t="shared" si="23"/>
        <v>-7</v>
      </c>
      <c r="AA15" s="16" t="e">
        <f t="shared" si="24"/>
        <v>#NUM!</v>
      </c>
      <c r="AB15" s="10" t="e">
        <f>+NA()</f>
        <v>#N/A</v>
      </c>
      <c r="AC15" s="7">
        <f t="shared" si="25"/>
        <v>-7000</v>
      </c>
      <c r="AD15" s="17" t="e">
        <f t="shared" si="26"/>
        <v>#NUM!</v>
      </c>
      <c r="AE15" s="10" t="e">
        <f>+NA()</f>
        <v>#N/A</v>
      </c>
      <c r="AF15" s="4" t="e">
        <f t="shared" si="36"/>
        <v>#NUM!</v>
      </c>
      <c r="AG15" s="63">
        <f>+F16-F15</f>
        <v>8.1018518518518516E-5</v>
      </c>
      <c r="AH15" s="8">
        <f t="shared" si="29"/>
        <v>7</v>
      </c>
      <c r="AI15" s="6">
        <f t="shared" si="30"/>
        <v>11</v>
      </c>
      <c r="AJ15" s="8">
        <f t="shared" si="31"/>
        <v>0.2</v>
      </c>
      <c r="AK15" s="55">
        <f t="shared" si="32"/>
        <v>3</v>
      </c>
      <c r="AL15" s="47">
        <f t="shared" si="33"/>
        <v>0.4</v>
      </c>
      <c r="AM15" s="4" t="str">
        <f>+_xlfn.CONCAT(CHAR(34),$E15,CHAR(34),", ",AJ15,", ",AK15,", ",AL15)</f>
        <v>"[delay]", 0.2, 3, 0.4</v>
      </c>
    </row>
    <row r="16" spans="1:39" x14ac:dyDescent="0.3">
      <c r="A16" s="49"/>
      <c r="B16" s="50" t="s">
        <v>160</v>
      </c>
      <c r="C16" s="4" t="str">
        <f t="shared" si="0"/>
        <v>00:00.00</v>
      </c>
      <c r="D16" s="4" t="str">
        <f t="shared" si="1"/>
        <v>[. . .]</v>
      </c>
      <c r="E16" s="4" t="str">
        <f t="shared" si="2"/>
        <v>. . .</v>
      </c>
      <c r="F16" s="58">
        <f t="shared" si="35"/>
        <v>0</v>
      </c>
      <c r="G16" s="9">
        <f t="shared" si="4"/>
        <v>0</v>
      </c>
      <c r="H16" s="11">
        <f t="shared" si="5"/>
        <v>1900</v>
      </c>
      <c r="I16" s="11">
        <f t="shared" si="6"/>
        <v>1</v>
      </c>
      <c r="J16" s="11">
        <f t="shared" si="7"/>
        <v>0</v>
      </c>
      <c r="K16" s="6">
        <f t="shared" si="8"/>
        <v>0</v>
      </c>
      <c r="L16" s="6">
        <f t="shared" si="9"/>
        <v>0</v>
      </c>
      <c r="M16" s="12">
        <f t="shared" si="10"/>
        <v>0</v>
      </c>
      <c r="N16" s="13">
        <f t="shared" si="11"/>
        <v>0</v>
      </c>
      <c r="O16" s="14">
        <f t="shared" si="12"/>
        <v>0</v>
      </c>
      <c r="P16" s="11">
        <f t="shared" si="13"/>
        <v>0</v>
      </c>
      <c r="Q16" s="9">
        <f t="shared" si="14"/>
        <v>0</v>
      </c>
      <c r="R16" s="15">
        <f t="shared" si="15"/>
        <v>0</v>
      </c>
      <c r="S16" s="9">
        <f t="shared" si="16"/>
        <v>0</v>
      </c>
      <c r="T16" s="9">
        <f t="shared" si="17"/>
        <v>0</v>
      </c>
      <c r="U16" s="15">
        <f t="shared" si="18"/>
        <v>0</v>
      </c>
      <c r="V16" s="9">
        <f t="shared" si="19"/>
        <v>0</v>
      </c>
      <c r="W16" s="9">
        <f t="shared" si="20"/>
        <v>0</v>
      </c>
      <c r="X16" s="15">
        <f t="shared" si="21"/>
        <v>0</v>
      </c>
      <c r="Y16" s="9">
        <f t="shared" si="22"/>
        <v>0</v>
      </c>
      <c r="Z16" s="8">
        <f t="shared" si="23"/>
        <v>0</v>
      </c>
      <c r="AA16" s="16">
        <f t="shared" si="24"/>
        <v>0</v>
      </c>
      <c r="AB16" s="10" t="e">
        <f>+NA()</f>
        <v>#N/A</v>
      </c>
      <c r="AC16" s="7">
        <f t="shared" si="25"/>
        <v>0</v>
      </c>
      <c r="AD16" s="17">
        <f t="shared" si="26"/>
        <v>0</v>
      </c>
      <c r="AE16" s="10" t="e">
        <f>+NA()</f>
        <v>#N/A</v>
      </c>
      <c r="AF16" s="4" t="str">
        <f t="shared" si="36"/>
        <v>0 days, 0 hours, 0 minutes, 0.0 seconds.</v>
      </c>
      <c r="AG16" s="63">
        <f t="shared" ref="AG16:AG79" si="37">+F17-F16</f>
        <v>4.7222222222222218E-4</v>
      </c>
      <c r="AH16" s="8">
        <f t="shared" si="29"/>
        <v>40.799999999999997</v>
      </c>
      <c r="AI16" s="6">
        <f t="shared" si="30"/>
        <v>9</v>
      </c>
      <c r="AJ16" s="8">
        <f t="shared" si="31"/>
        <v>0.2</v>
      </c>
      <c r="AK16" s="55">
        <f t="shared" si="32"/>
        <v>22</v>
      </c>
      <c r="AL16" s="47">
        <f t="shared" si="33"/>
        <v>1.2</v>
      </c>
      <c r="AM16" s="4" t="str">
        <f t="shared" ref="AM16:AM79" si="38">+_xlfn.CONCAT(CHAR(34),$E16,CHAR(34),", ",AJ16,", ",AK16,", ",AL16)</f>
        <v>". . .", 0.2, 22, 1.2</v>
      </c>
    </row>
    <row r="17" spans="1:39" x14ac:dyDescent="0.3">
      <c r="A17" s="49" t="s">
        <v>6</v>
      </c>
      <c r="B17" s="48" t="s">
        <v>6</v>
      </c>
      <c r="C17" s="4" t="str">
        <f t="shared" si="0"/>
        <v>00:40.80</v>
      </c>
      <c r="D17" s="4" t="str">
        <f t="shared" si="1"/>
        <v>(One, two, three, four)</v>
      </c>
      <c r="E17" s="4" t="str">
        <f t="shared" si="2"/>
        <v>(One, two, three, four)</v>
      </c>
      <c r="F17" s="58">
        <f t="shared" si="35"/>
        <v>4.7222222222222218E-4</v>
      </c>
      <c r="G17" s="9">
        <f t="shared" si="4"/>
        <v>4.7222222222222218E-4</v>
      </c>
      <c r="H17" s="11">
        <f t="shared" si="5"/>
        <v>1900</v>
      </c>
      <c r="I17" s="11">
        <f t="shared" si="6"/>
        <v>1</v>
      </c>
      <c r="J17" s="11">
        <f t="shared" si="7"/>
        <v>0</v>
      </c>
      <c r="K17" s="6">
        <f t="shared" si="8"/>
        <v>0</v>
      </c>
      <c r="L17" s="6">
        <f t="shared" si="9"/>
        <v>0</v>
      </c>
      <c r="M17" s="12">
        <f t="shared" si="10"/>
        <v>41</v>
      </c>
      <c r="N17" s="13">
        <f t="shared" si="11"/>
        <v>40</v>
      </c>
      <c r="O17" s="14">
        <f t="shared" si="12"/>
        <v>800</v>
      </c>
      <c r="P17" s="11">
        <f t="shared" si="13"/>
        <v>800</v>
      </c>
      <c r="Q17" s="9">
        <f t="shared" si="14"/>
        <v>4.7222222222222218E-4</v>
      </c>
      <c r="R17" s="15">
        <f t="shared" si="15"/>
        <v>4.7222222222222224E-4</v>
      </c>
      <c r="S17" s="9">
        <f t="shared" si="16"/>
        <v>0</v>
      </c>
      <c r="T17" s="9">
        <f t="shared" si="17"/>
        <v>1.1333333333333332E-2</v>
      </c>
      <c r="U17" s="15">
        <f t="shared" si="18"/>
        <v>1.1333333333333334E-2</v>
      </c>
      <c r="V17" s="9">
        <f t="shared" si="19"/>
        <v>0</v>
      </c>
      <c r="W17" s="9">
        <f t="shared" si="20"/>
        <v>0.67999999999999994</v>
      </c>
      <c r="X17" s="15">
        <f t="shared" si="21"/>
        <v>0.67999999999999994</v>
      </c>
      <c r="Y17" s="9">
        <f t="shared" si="22"/>
        <v>0</v>
      </c>
      <c r="Z17" s="8">
        <f t="shared" si="23"/>
        <v>40.799999999999997</v>
      </c>
      <c r="AA17" s="16">
        <f t="shared" si="24"/>
        <v>40.799999999999997</v>
      </c>
      <c r="AB17" s="10" t="e">
        <f>+NA()</f>
        <v>#N/A</v>
      </c>
      <c r="AC17" s="7">
        <f t="shared" si="25"/>
        <v>40800</v>
      </c>
      <c r="AD17" s="17">
        <f t="shared" si="26"/>
        <v>40800</v>
      </c>
      <c r="AE17" s="10" t="e">
        <f>+NA()</f>
        <v>#N/A</v>
      </c>
      <c r="AF17" s="4" t="str">
        <f t="shared" si="36"/>
        <v>0 days, 0 hours, 0 minutes, 40.800 seconds.</v>
      </c>
      <c r="AG17" s="63">
        <f t="shared" si="37"/>
        <v>2.1990740740740825E-5</v>
      </c>
      <c r="AH17" s="8">
        <f t="shared" si="29"/>
        <v>1.9000000000000072</v>
      </c>
      <c r="AI17" s="6">
        <f t="shared" si="30"/>
        <v>23</v>
      </c>
      <c r="AJ17" s="8">
        <f t="shared" si="31"/>
        <v>8.2000000000000003E-2</v>
      </c>
      <c r="AK17" s="55">
        <f t="shared" si="32"/>
        <v>1</v>
      </c>
      <c r="AL17" s="47">
        <f t="shared" si="33"/>
        <v>1.4E-2</v>
      </c>
      <c r="AM17" s="4" t="str">
        <f t="shared" si="38"/>
        <v>"(One, two, three, four)", 0.082, 1, 0.014</v>
      </c>
    </row>
    <row r="18" spans="1:39" x14ac:dyDescent="0.3">
      <c r="A18" s="54"/>
      <c r="B18" s="50" t="s">
        <v>162</v>
      </c>
      <c r="C18" s="4" t="str">
        <f t="shared" si="0"/>
        <v>00:42.70</v>
      </c>
      <c r="D18" s="4" t="str">
        <f t="shared" si="1"/>
        <v>[. . .]</v>
      </c>
      <c r="E18" s="4" t="str">
        <f t="shared" si="2"/>
        <v>. . .</v>
      </c>
      <c r="F18" s="58">
        <f t="shared" si="35"/>
        <v>4.9421296296296301E-4</v>
      </c>
      <c r="G18" s="9">
        <f t="shared" si="4"/>
        <v>4.9421296296296301E-4</v>
      </c>
      <c r="H18" s="11">
        <f t="shared" si="5"/>
        <v>1900</v>
      </c>
      <c r="I18" s="11">
        <f t="shared" si="6"/>
        <v>1</v>
      </c>
      <c r="J18" s="11">
        <f t="shared" si="7"/>
        <v>0</v>
      </c>
      <c r="K18" s="6">
        <f t="shared" si="8"/>
        <v>0</v>
      </c>
      <c r="L18" s="6">
        <f t="shared" si="9"/>
        <v>0</v>
      </c>
      <c r="M18" s="12">
        <f t="shared" si="10"/>
        <v>43</v>
      </c>
      <c r="N18" s="13">
        <f t="shared" si="11"/>
        <v>42</v>
      </c>
      <c r="O18" s="14">
        <f t="shared" si="12"/>
        <v>700</v>
      </c>
      <c r="P18" s="11">
        <f t="shared" si="13"/>
        <v>700</v>
      </c>
      <c r="Q18" s="9">
        <f t="shared" si="14"/>
        <v>4.9421296296296301E-4</v>
      </c>
      <c r="R18" s="15">
        <f t="shared" si="15"/>
        <v>4.942129629629629E-4</v>
      </c>
      <c r="S18" s="9">
        <f t="shared" si="16"/>
        <v>0</v>
      </c>
      <c r="T18" s="9">
        <f t="shared" si="17"/>
        <v>1.1861111111111112E-2</v>
      </c>
      <c r="U18" s="15">
        <f t="shared" si="18"/>
        <v>1.1861111111111112E-2</v>
      </c>
      <c r="V18" s="9">
        <f t="shared" si="19"/>
        <v>0</v>
      </c>
      <c r="W18" s="9">
        <f t="shared" si="20"/>
        <v>0.71166666666666678</v>
      </c>
      <c r="X18" s="15">
        <f t="shared" si="21"/>
        <v>0.71166666666666667</v>
      </c>
      <c r="Y18" s="9">
        <f t="shared" si="22"/>
        <v>0</v>
      </c>
      <c r="Z18" s="8">
        <f t="shared" si="23"/>
        <v>42.70000000000001</v>
      </c>
      <c r="AA18" s="16">
        <f t="shared" si="24"/>
        <v>42.7</v>
      </c>
      <c r="AB18" s="10" t="e">
        <f>+NA()</f>
        <v>#N/A</v>
      </c>
      <c r="AC18" s="7">
        <f t="shared" si="25"/>
        <v>42700.000000000007</v>
      </c>
      <c r="AD18" s="17">
        <f t="shared" si="26"/>
        <v>42700</v>
      </c>
      <c r="AE18" s="10" t="e">
        <f>+NA()</f>
        <v>#N/A</v>
      </c>
      <c r="AF18" s="4" t="str">
        <f t="shared" si="36"/>
        <v>0 days, 0 hours, 0 minutes, 42.700 seconds.</v>
      </c>
      <c r="AG18" s="63">
        <f t="shared" si="37"/>
        <v>1.6851851851851847E-4</v>
      </c>
      <c r="AH18" s="8">
        <f t="shared" si="29"/>
        <v>14.559999999999997</v>
      </c>
      <c r="AI18" s="6">
        <f t="shared" si="30"/>
        <v>9</v>
      </c>
      <c r="AJ18" s="8">
        <f t="shared" si="31"/>
        <v>0.2</v>
      </c>
      <c r="AK18" s="55">
        <f t="shared" si="32"/>
        <v>8</v>
      </c>
      <c r="AL18" s="47">
        <f t="shared" ref="AL18:AL79" si="39">+ROUND(AH18-AI18*AJ18*AK18,3)</f>
        <v>0.16</v>
      </c>
      <c r="AM18" s="4" t="str">
        <f t="shared" si="38"/>
        <v>". . .", 0.2, 8, 0.16</v>
      </c>
    </row>
    <row r="19" spans="1:39" x14ac:dyDescent="0.3">
      <c r="A19" s="49" t="s">
        <v>7</v>
      </c>
      <c r="B19" s="48" t="s">
        <v>7</v>
      </c>
      <c r="C19" s="4" t="str">
        <f t="shared" si="0"/>
        <v>00:57.26</v>
      </c>
      <c r="D19" s="4" t="str">
        <f t="shared" si="1"/>
        <v>Today has a way of scarring your eyes</v>
      </c>
      <c r="E19" s="4" t="str">
        <f t="shared" si="2"/>
        <v>Today has a way of scarring your eyes</v>
      </c>
      <c r="F19" s="58">
        <f t="shared" si="35"/>
        <v>6.6273148148148148E-4</v>
      </c>
      <c r="G19" s="9">
        <f t="shared" si="4"/>
        <v>6.6273148148148148E-4</v>
      </c>
      <c r="H19" s="11">
        <f t="shared" si="5"/>
        <v>1900</v>
      </c>
      <c r="I19" s="11">
        <f t="shared" si="6"/>
        <v>1</v>
      </c>
      <c r="J19" s="11">
        <f t="shared" si="7"/>
        <v>0</v>
      </c>
      <c r="K19" s="6">
        <f t="shared" si="8"/>
        <v>0</v>
      </c>
      <c r="L19" s="6">
        <f t="shared" si="9"/>
        <v>0</v>
      </c>
      <c r="M19" s="12">
        <f t="shared" si="10"/>
        <v>57</v>
      </c>
      <c r="N19" s="13">
        <f t="shared" si="11"/>
        <v>57</v>
      </c>
      <c r="O19" s="14">
        <f t="shared" si="12"/>
        <v>260</v>
      </c>
      <c r="P19" s="11">
        <f t="shared" si="13"/>
        <v>260</v>
      </c>
      <c r="Q19" s="9">
        <f t="shared" si="14"/>
        <v>6.6273148148148148E-4</v>
      </c>
      <c r="R19" s="15">
        <f t="shared" si="15"/>
        <v>6.6273148148148148E-4</v>
      </c>
      <c r="S19" s="9">
        <f t="shared" si="16"/>
        <v>0</v>
      </c>
      <c r="T19" s="9">
        <f t="shared" si="17"/>
        <v>1.5905555555555555E-2</v>
      </c>
      <c r="U19" s="15">
        <f t="shared" si="18"/>
        <v>1.5905555555555558E-2</v>
      </c>
      <c r="V19" s="9">
        <f t="shared" si="19"/>
        <v>0</v>
      </c>
      <c r="W19" s="9">
        <f t="shared" si="20"/>
        <v>0.95433333333333326</v>
      </c>
      <c r="X19" s="15">
        <f t="shared" si="21"/>
        <v>0.95433333333333326</v>
      </c>
      <c r="Y19" s="9">
        <f t="shared" si="22"/>
        <v>0</v>
      </c>
      <c r="Z19" s="8">
        <f t="shared" si="23"/>
        <v>57.26</v>
      </c>
      <c r="AA19" s="16">
        <f t="shared" si="24"/>
        <v>57.26</v>
      </c>
      <c r="AB19" s="10" t="e">
        <f>+NA()</f>
        <v>#N/A</v>
      </c>
      <c r="AC19" s="7">
        <f t="shared" si="25"/>
        <v>57260</v>
      </c>
      <c r="AD19" s="17">
        <f t="shared" si="26"/>
        <v>57260</v>
      </c>
      <c r="AE19" s="10" t="e">
        <f>+NA()</f>
        <v>#N/A</v>
      </c>
      <c r="AF19" s="4" t="str">
        <f t="shared" si="36"/>
        <v>0 days, 0 hours, 0 minutes, 57.260 seconds.</v>
      </c>
      <c r="AG19" s="63">
        <f t="shared" si="37"/>
        <v>3.645833333333333E-5</v>
      </c>
      <c r="AH19" s="8">
        <f t="shared" si="29"/>
        <v>3.1499999999999995</v>
      </c>
      <c r="AI19" s="6">
        <f t="shared" si="30"/>
        <v>37</v>
      </c>
      <c r="AJ19" s="8">
        <f t="shared" si="31"/>
        <v>8.5000000000000006E-2</v>
      </c>
      <c r="AK19" s="55">
        <f t="shared" si="32"/>
        <v>1</v>
      </c>
      <c r="AL19" s="47">
        <f t="shared" si="39"/>
        <v>5.0000000000000001E-3</v>
      </c>
      <c r="AM19" s="4" t="str">
        <f t="shared" si="38"/>
        <v>"Today has a way of scarring your eyes", 0.085, 1, 0.005</v>
      </c>
    </row>
    <row r="20" spans="1:39" x14ac:dyDescent="0.3">
      <c r="A20" s="49" t="s">
        <v>8</v>
      </c>
      <c r="B20" s="48" t="s">
        <v>8</v>
      </c>
      <c r="C20" s="4" t="str">
        <f t="shared" si="0"/>
        <v>01:00.41</v>
      </c>
      <c r="D20" s="4" t="str">
        <f t="shared" si="1"/>
        <v>With negative light, but it's a disguise</v>
      </c>
      <c r="E20" s="4" t="str">
        <f t="shared" si="2"/>
        <v>With negative light, but it's a disguise</v>
      </c>
      <c r="F20" s="58">
        <f t="shared" si="35"/>
        <v>6.9918981481481481E-4</v>
      </c>
      <c r="G20" s="9">
        <f t="shared" si="4"/>
        <v>6.9918981481481481E-4</v>
      </c>
      <c r="H20" s="11">
        <f t="shared" si="5"/>
        <v>1900</v>
      </c>
      <c r="I20" s="11">
        <f t="shared" si="6"/>
        <v>1</v>
      </c>
      <c r="J20" s="11">
        <f t="shared" si="7"/>
        <v>0</v>
      </c>
      <c r="K20" s="6">
        <f t="shared" si="8"/>
        <v>0</v>
      </c>
      <c r="L20" s="6">
        <f t="shared" si="9"/>
        <v>1</v>
      </c>
      <c r="M20" s="12">
        <f t="shared" si="10"/>
        <v>0</v>
      </c>
      <c r="N20" s="13">
        <f t="shared" si="11"/>
        <v>0</v>
      </c>
      <c r="O20" s="14">
        <f t="shared" si="12"/>
        <v>410</v>
      </c>
      <c r="P20" s="11">
        <f t="shared" si="13"/>
        <v>410</v>
      </c>
      <c r="Q20" s="9">
        <f t="shared" si="14"/>
        <v>6.9918981481481481E-4</v>
      </c>
      <c r="R20" s="15">
        <f t="shared" si="15"/>
        <v>6.9918981481481481E-4</v>
      </c>
      <c r="S20" s="9">
        <f t="shared" si="16"/>
        <v>0</v>
      </c>
      <c r="T20" s="9">
        <f t="shared" si="17"/>
        <v>1.6780555555555556E-2</v>
      </c>
      <c r="U20" s="15">
        <f t="shared" si="18"/>
        <v>1.6780555555555556E-2</v>
      </c>
      <c r="V20" s="9">
        <f t="shared" si="19"/>
        <v>0</v>
      </c>
      <c r="W20" s="9">
        <f t="shared" si="20"/>
        <v>1.0068333333333332</v>
      </c>
      <c r="X20" s="15">
        <f t="shared" si="21"/>
        <v>1.0068333333333332</v>
      </c>
      <c r="Y20" s="9">
        <f t="shared" si="22"/>
        <v>1</v>
      </c>
      <c r="Z20" s="8">
        <f t="shared" si="23"/>
        <v>60.41</v>
      </c>
      <c r="AA20" s="16">
        <f t="shared" si="24"/>
        <v>60.41</v>
      </c>
      <c r="AB20" s="10" t="e">
        <f>+NA()</f>
        <v>#N/A</v>
      </c>
      <c r="AC20" s="7">
        <f t="shared" si="25"/>
        <v>60410</v>
      </c>
      <c r="AD20" s="17">
        <f t="shared" si="26"/>
        <v>60410</v>
      </c>
      <c r="AE20" s="10" t="e">
        <f>+NA()</f>
        <v>#N/A</v>
      </c>
      <c r="AF20" s="4" t="str">
        <f t="shared" si="36"/>
        <v>0 days, 0 hours, 1 minutes, 0.410 seconds.</v>
      </c>
      <c r="AG20" s="63">
        <f t="shared" si="37"/>
        <v>4.4675925925925872E-5</v>
      </c>
      <c r="AH20" s="8">
        <f t="shared" si="29"/>
        <v>3.8599999999999954</v>
      </c>
      <c r="AI20" s="6">
        <f t="shared" si="30"/>
        <v>40</v>
      </c>
      <c r="AJ20" s="8">
        <f t="shared" si="31"/>
        <v>9.6000000000000002E-2</v>
      </c>
      <c r="AK20" s="55">
        <f t="shared" si="32"/>
        <v>1</v>
      </c>
      <c r="AL20" s="47">
        <f t="shared" si="39"/>
        <v>0.02</v>
      </c>
      <c r="AM20" s="4" t="str">
        <f t="shared" si="38"/>
        <v>"With negative light, but it's a disguise", 0.096, 1, 0.02</v>
      </c>
    </row>
    <row r="21" spans="1:39" x14ac:dyDescent="0.3">
      <c r="A21" s="49" t="s">
        <v>9</v>
      </c>
      <c r="B21" s="48" t="s">
        <v>9</v>
      </c>
      <c r="C21" s="4" t="str">
        <f t="shared" si="0"/>
        <v>01:04.27</v>
      </c>
      <c r="D21" s="4" t="str">
        <f t="shared" si="1"/>
        <v>I put on my shades and see through the lies</v>
      </c>
      <c r="E21" s="4" t="str">
        <f t="shared" si="2"/>
        <v>I put on my shades and see through the lies</v>
      </c>
      <c r="F21" s="58">
        <f t="shared" si="35"/>
        <v>7.4386574074074069E-4</v>
      </c>
      <c r="G21" s="9">
        <f t="shared" si="4"/>
        <v>7.4386574074074069E-4</v>
      </c>
      <c r="H21" s="11">
        <f t="shared" si="5"/>
        <v>1900</v>
      </c>
      <c r="I21" s="11">
        <f t="shared" si="6"/>
        <v>1</v>
      </c>
      <c r="J21" s="11">
        <f t="shared" si="7"/>
        <v>0</v>
      </c>
      <c r="K21" s="6">
        <f t="shared" si="8"/>
        <v>0</v>
      </c>
      <c r="L21" s="6">
        <f t="shared" si="9"/>
        <v>1</v>
      </c>
      <c r="M21" s="12">
        <f t="shared" si="10"/>
        <v>4</v>
      </c>
      <c r="N21" s="13">
        <f t="shared" si="11"/>
        <v>4</v>
      </c>
      <c r="O21" s="14">
        <f t="shared" si="12"/>
        <v>270</v>
      </c>
      <c r="P21" s="11">
        <f t="shared" si="13"/>
        <v>270</v>
      </c>
      <c r="Q21" s="9">
        <f t="shared" si="14"/>
        <v>7.4386574074074069E-4</v>
      </c>
      <c r="R21" s="15">
        <f t="shared" si="15"/>
        <v>7.4386574074074079E-4</v>
      </c>
      <c r="S21" s="9">
        <f t="shared" si="16"/>
        <v>0</v>
      </c>
      <c r="T21" s="9">
        <f t="shared" si="17"/>
        <v>1.7852777777777776E-2</v>
      </c>
      <c r="U21" s="15">
        <f t="shared" si="18"/>
        <v>1.7852777777777776E-2</v>
      </c>
      <c r="V21" s="9">
        <f t="shared" si="19"/>
        <v>0</v>
      </c>
      <c r="W21" s="9">
        <f t="shared" si="20"/>
        <v>1.0711666666666666</v>
      </c>
      <c r="X21" s="15">
        <f t="shared" si="21"/>
        <v>1.0711666666666666</v>
      </c>
      <c r="Y21" s="9">
        <f t="shared" si="22"/>
        <v>1</v>
      </c>
      <c r="Z21" s="8">
        <f t="shared" si="23"/>
        <v>64.27</v>
      </c>
      <c r="AA21" s="16">
        <f t="shared" si="24"/>
        <v>64.27</v>
      </c>
      <c r="AB21" s="10" t="e">
        <f>+NA()</f>
        <v>#N/A</v>
      </c>
      <c r="AC21" s="7">
        <f t="shared" si="25"/>
        <v>64269.999999999993</v>
      </c>
      <c r="AD21" s="17">
        <f t="shared" si="26"/>
        <v>64270</v>
      </c>
      <c r="AE21" s="10" t="e">
        <f>+NA()</f>
        <v>#N/A</v>
      </c>
      <c r="AF21" s="4" t="str">
        <f t="shared" si="36"/>
        <v>0 days, 0 hours, 1 minutes, 4.270 seconds.</v>
      </c>
      <c r="AG21" s="63">
        <f t="shared" si="37"/>
        <v>4.09722222222223E-5</v>
      </c>
      <c r="AH21" s="8">
        <f t="shared" si="29"/>
        <v>3.5400000000000063</v>
      </c>
      <c r="AI21" s="6">
        <f t="shared" si="30"/>
        <v>43</v>
      </c>
      <c r="AJ21" s="8">
        <f t="shared" si="31"/>
        <v>8.2000000000000003E-2</v>
      </c>
      <c r="AK21" s="55">
        <f t="shared" si="32"/>
        <v>1</v>
      </c>
      <c r="AL21" s="47">
        <f t="shared" si="39"/>
        <v>1.4E-2</v>
      </c>
      <c r="AM21" s="4" t="str">
        <f t="shared" si="38"/>
        <v>"I put on my shades and see through the lies", 0.082, 1, 0.014</v>
      </c>
    </row>
    <row r="22" spans="1:39" x14ac:dyDescent="0.3">
      <c r="A22" s="49" t="s">
        <v>10</v>
      </c>
      <c r="B22" s="48" t="s">
        <v>10</v>
      </c>
      <c r="C22" s="4" t="str">
        <f t="shared" si="0"/>
        <v>01:07.81</v>
      </c>
      <c r="D22" s="4" t="str">
        <f t="shared" si="1"/>
        <v>The convenient truth is</v>
      </c>
      <c r="E22" s="4" t="str">
        <f t="shared" si="2"/>
        <v>The convenient truth is</v>
      </c>
      <c r="F22" s="58">
        <f t="shared" si="35"/>
        <v>7.8483796296296298E-4</v>
      </c>
      <c r="G22" s="9">
        <f t="shared" si="4"/>
        <v>7.8483796296296298E-4</v>
      </c>
      <c r="H22" s="11">
        <f t="shared" si="5"/>
        <v>1900</v>
      </c>
      <c r="I22" s="11">
        <f t="shared" si="6"/>
        <v>1</v>
      </c>
      <c r="J22" s="11">
        <f t="shared" si="7"/>
        <v>0</v>
      </c>
      <c r="K22" s="6">
        <f t="shared" si="8"/>
        <v>0</v>
      </c>
      <c r="L22" s="6">
        <f t="shared" si="9"/>
        <v>1</v>
      </c>
      <c r="M22" s="12">
        <f t="shared" si="10"/>
        <v>8</v>
      </c>
      <c r="N22" s="13">
        <f t="shared" si="11"/>
        <v>7</v>
      </c>
      <c r="O22" s="14">
        <f t="shared" si="12"/>
        <v>810</v>
      </c>
      <c r="P22" s="11">
        <f t="shared" si="13"/>
        <v>810</v>
      </c>
      <c r="Q22" s="9">
        <f t="shared" si="14"/>
        <v>7.8483796296296298E-4</v>
      </c>
      <c r="R22" s="15">
        <f t="shared" si="15"/>
        <v>7.8483796296296309E-4</v>
      </c>
      <c r="S22" s="9">
        <f t="shared" si="16"/>
        <v>0</v>
      </c>
      <c r="T22" s="9">
        <f t="shared" si="17"/>
        <v>1.8836111111111112E-2</v>
      </c>
      <c r="U22" s="15">
        <f t="shared" si="18"/>
        <v>1.8836111111111109E-2</v>
      </c>
      <c r="V22" s="9">
        <f t="shared" si="19"/>
        <v>0</v>
      </c>
      <c r="W22" s="9">
        <f t="shared" si="20"/>
        <v>1.1301666666666668</v>
      </c>
      <c r="X22" s="15">
        <f t="shared" si="21"/>
        <v>1.1301666666666668</v>
      </c>
      <c r="Y22" s="9">
        <f t="shared" si="22"/>
        <v>1</v>
      </c>
      <c r="Z22" s="8">
        <f t="shared" si="23"/>
        <v>67.81</v>
      </c>
      <c r="AA22" s="16">
        <f t="shared" si="24"/>
        <v>67.81</v>
      </c>
      <c r="AB22" s="10" t="e">
        <f>+NA()</f>
        <v>#N/A</v>
      </c>
      <c r="AC22" s="7">
        <f t="shared" si="25"/>
        <v>67810</v>
      </c>
      <c r="AD22" s="17">
        <f t="shared" si="26"/>
        <v>67810</v>
      </c>
      <c r="AE22" s="10" t="e">
        <f>+NA()</f>
        <v>#N/A</v>
      </c>
      <c r="AF22" s="4" t="str">
        <f t="shared" si="36"/>
        <v>0 days, 0 hours, 1 minutes, 7.810 seconds.</v>
      </c>
      <c r="AG22" s="63">
        <f t="shared" si="37"/>
        <v>3.298611111111102E-5</v>
      </c>
      <c r="AH22" s="8">
        <f t="shared" si="29"/>
        <v>2.8499999999999921</v>
      </c>
      <c r="AI22" s="6">
        <f t="shared" si="30"/>
        <v>23</v>
      </c>
      <c r="AJ22" s="8">
        <f t="shared" si="31"/>
        <v>0.123</v>
      </c>
      <c r="AK22" s="55">
        <f t="shared" si="32"/>
        <v>1</v>
      </c>
      <c r="AL22" s="47">
        <f t="shared" si="39"/>
        <v>2.1000000000000001E-2</v>
      </c>
      <c r="AM22" s="4" t="str">
        <f t="shared" si="38"/>
        <v>"The convenient truth is", 0.123, 1, 0.021</v>
      </c>
    </row>
    <row r="23" spans="1:39" x14ac:dyDescent="0.3">
      <c r="A23" s="49" t="s">
        <v>11</v>
      </c>
      <c r="B23" s="48" t="s">
        <v>11</v>
      </c>
      <c r="C23" s="4" t="str">
        <f t="shared" si="0"/>
        <v>01:10.66</v>
      </c>
      <c r="D23" s="4" t="str">
        <f t="shared" si="1"/>
        <v>Light is on the way, we'll be having a fun time</v>
      </c>
      <c r="E23" s="4" t="str">
        <f t="shared" si="2"/>
        <v>Light is on the way, we'll be having a fun time</v>
      </c>
      <c r="F23" s="58">
        <f t="shared" si="35"/>
        <v>8.17824074074074E-4</v>
      </c>
      <c r="G23" s="9">
        <f t="shared" si="4"/>
        <v>8.17824074074074E-4</v>
      </c>
      <c r="H23" s="11">
        <f t="shared" si="5"/>
        <v>1900</v>
      </c>
      <c r="I23" s="11">
        <f t="shared" si="6"/>
        <v>1</v>
      </c>
      <c r="J23" s="11">
        <f t="shared" si="7"/>
        <v>0</v>
      </c>
      <c r="K23" s="6">
        <f t="shared" si="8"/>
        <v>0</v>
      </c>
      <c r="L23" s="6">
        <f t="shared" si="9"/>
        <v>1</v>
      </c>
      <c r="M23" s="12">
        <f t="shared" si="10"/>
        <v>11</v>
      </c>
      <c r="N23" s="13">
        <f t="shared" si="11"/>
        <v>10</v>
      </c>
      <c r="O23" s="14">
        <f t="shared" si="12"/>
        <v>660</v>
      </c>
      <c r="P23" s="11">
        <f t="shared" si="13"/>
        <v>660</v>
      </c>
      <c r="Q23" s="9">
        <f t="shared" si="14"/>
        <v>8.17824074074074E-4</v>
      </c>
      <c r="R23" s="15">
        <f t="shared" si="15"/>
        <v>8.1782407407407411E-4</v>
      </c>
      <c r="S23" s="9">
        <f t="shared" si="16"/>
        <v>0</v>
      </c>
      <c r="T23" s="9">
        <f t="shared" si="17"/>
        <v>1.9627777777777775E-2</v>
      </c>
      <c r="U23" s="15">
        <f t="shared" si="18"/>
        <v>1.9627777777777779E-2</v>
      </c>
      <c r="V23" s="9">
        <f t="shared" si="19"/>
        <v>0</v>
      </c>
      <c r="W23" s="9">
        <f t="shared" si="20"/>
        <v>1.1776666666666664</v>
      </c>
      <c r="X23" s="15">
        <f t="shared" si="21"/>
        <v>1.1776666666666666</v>
      </c>
      <c r="Y23" s="9">
        <f t="shared" si="22"/>
        <v>1</v>
      </c>
      <c r="Z23" s="8">
        <f t="shared" si="23"/>
        <v>70.659999999999982</v>
      </c>
      <c r="AA23" s="16">
        <f t="shared" si="24"/>
        <v>70.66</v>
      </c>
      <c r="AB23" s="10" t="e">
        <f>+NA()</f>
        <v>#N/A</v>
      </c>
      <c r="AC23" s="7">
        <f t="shared" si="25"/>
        <v>70659.999999999985</v>
      </c>
      <c r="AD23" s="17">
        <f t="shared" si="26"/>
        <v>70660</v>
      </c>
      <c r="AE23" s="10" t="e">
        <f>+NA()</f>
        <v>#N/A</v>
      </c>
      <c r="AF23" s="4" t="str">
        <f t="shared" si="36"/>
        <v>0 days, 0 hours, 1 minutes, 10.660 seconds.</v>
      </c>
      <c r="AG23" s="63">
        <f t="shared" si="37"/>
        <v>3.854166666666665E-5</v>
      </c>
      <c r="AH23" s="8">
        <f t="shared" si="29"/>
        <v>3.3299999999999987</v>
      </c>
      <c r="AI23" s="6">
        <f t="shared" si="30"/>
        <v>47</v>
      </c>
      <c r="AJ23" s="8">
        <f t="shared" si="31"/>
        <v>7.0000000000000007E-2</v>
      </c>
      <c r="AK23" s="55">
        <f t="shared" si="32"/>
        <v>1</v>
      </c>
      <c r="AL23" s="47">
        <f t="shared" si="39"/>
        <v>0.04</v>
      </c>
      <c r="AM23" s="4" t="str">
        <f t="shared" si="38"/>
        <v>"Light is on the way, we'll be having a fun time", 0.07, 1, 0.04</v>
      </c>
    </row>
    <row r="24" spans="1:39" x14ac:dyDescent="0.3">
      <c r="A24" s="49" t="s">
        <v>12</v>
      </c>
      <c r="B24" s="48" t="s">
        <v>12</v>
      </c>
      <c r="C24" s="4" t="str">
        <f t="shared" si="0"/>
        <v>01:13.99</v>
      </c>
      <c r="D24" s="4" t="str">
        <f t="shared" si="1"/>
        <v>It's such a lovely day, we should pocket the sunshine</v>
      </c>
      <c r="E24" s="4" t="str">
        <f t="shared" si="2"/>
        <v>It's such a lovely day, we should pocket the sunshine</v>
      </c>
      <c r="F24" s="58">
        <f t="shared" si="35"/>
        <v>8.5636574074074065E-4</v>
      </c>
      <c r="G24" s="9">
        <f t="shared" si="4"/>
        <v>8.5636574074074065E-4</v>
      </c>
      <c r="H24" s="11">
        <f t="shared" si="5"/>
        <v>1900</v>
      </c>
      <c r="I24" s="11">
        <f t="shared" si="6"/>
        <v>1</v>
      </c>
      <c r="J24" s="11">
        <f t="shared" si="7"/>
        <v>0</v>
      </c>
      <c r="K24" s="6">
        <f t="shared" si="8"/>
        <v>0</v>
      </c>
      <c r="L24" s="6">
        <f t="shared" si="9"/>
        <v>1</v>
      </c>
      <c r="M24" s="12">
        <f t="shared" si="10"/>
        <v>14</v>
      </c>
      <c r="N24" s="13">
        <f t="shared" si="11"/>
        <v>13</v>
      </c>
      <c r="O24" s="14">
        <f t="shared" si="12"/>
        <v>990</v>
      </c>
      <c r="P24" s="11">
        <f t="shared" si="13"/>
        <v>990</v>
      </c>
      <c r="Q24" s="9">
        <f t="shared" si="14"/>
        <v>8.5636574074074065E-4</v>
      </c>
      <c r="R24" s="15">
        <f t="shared" si="15"/>
        <v>8.5636574074074087E-4</v>
      </c>
      <c r="S24" s="9">
        <f t="shared" si="16"/>
        <v>0</v>
      </c>
      <c r="T24" s="9">
        <f t="shared" si="17"/>
        <v>2.0552777777777774E-2</v>
      </c>
      <c r="U24" s="15">
        <f t="shared" si="18"/>
        <v>2.0552777777777777E-2</v>
      </c>
      <c r="V24" s="9">
        <f t="shared" si="19"/>
        <v>0</v>
      </c>
      <c r="W24" s="9">
        <f t="shared" si="20"/>
        <v>1.2331666666666665</v>
      </c>
      <c r="X24" s="15">
        <f t="shared" si="21"/>
        <v>1.2331666666666667</v>
      </c>
      <c r="Y24" s="9">
        <f t="shared" si="22"/>
        <v>1</v>
      </c>
      <c r="Z24" s="8">
        <f t="shared" si="23"/>
        <v>73.989999999999995</v>
      </c>
      <c r="AA24" s="16">
        <f t="shared" si="24"/>
        <v>73.989999999999995</v>
      </c>
      <c r="AB24" s="10" t="e">
        <f>+NA()</f>
        <v>#N/A</v>
      </c>
      <c r="AC24" s="7">
        <f t="shared" si="25"/>
        <v>73990</v>
      </c>
      <c r="AD24" s="17">
        <f t="shared" si="26"/>
        <v>73990</v>
      </c>
      <c r="AE24" s="10" t="e">
        <f>+NA()</f>
        <v>#N/A</v>
      </c>
      <c r="AF24" s="4" t="str">
        <f t="shared" si="36"/>
        <v>0 days, 0 hours, 1 minutes, 13.990 seconds.</v>
      </c>
      <c r="AG24" s="63">
        <f t="shared" si="37"/>
        <v>4.7569444444444482E-5</v>
      </c>
      <c r="AH24" s="8">
        <f t="shared" si="29"/>
        <v>4.1100000000000039</v>
      </c>
      <c r="AI24" s="6">
        <f t="shared" si="30"/>
        <v>53</v>
      </c>
      <c r="AJ24" s="8">
        <f t="shared" si="31"/>
        <v>7.6999999999999999E-2</v>
      </c>
      <c r="AK24" s="55">
        <f t="shared" si="32"/>
        <v>1</v>
      </c>
      <c r="AL24" s="47">
        <f t="shared" si="39"/>
        <v>2.9000000000000001E-2</v>
      </c>
      <c r="AM24" s="4" t="str">
        <f t="shared" si="38"/>
        <v>"It's such a lovely day, we should pocket the sunshine", 0.077, 1, 0.029</v>
      </c>
    </row>
    <row r="25" spans="1:39" x14ac:dyDescent="0.3">
      <c r="A25" s="49" t="s">
        <v>13</v>
      </c>
      <c r="B25" s="48" t="s">
        <v>13</v>
      </c>
      <c r="C25" s="4" t="str">
        <f t="shared" si="0"/>
        <v>01:18.10</v>
      </c>
      <c r="D25" s="4" t="str">
        <f t="shared" si="1"/>
        <v>And never give it back, even if there's a heat wave</v>
      </c>
      <c r="E25" s="4" t="str">
        <f t="shared" si="2"/>
        <v>And never give it back, even if there's a heat wave</v>
      </c>
      <c r="F25" s="58">
        <f t="shared" si="35"/>
        <v>9.0393518518518514E-4</v>
      </c>
      <c r="G25" s="9">
        <f t="shared" si="4"/>
        <v>9.0393518518518514E-4</v>
      </c>
      <c r="H25" s="11">
        <f t="shared" si="5"/>
        <v>1900</v>
      </c>
      <c r="I25" s="11">
        <f t="shared" si="6"/>
        <v>1</v>
      </c>
      <c r="J25" s="11">
        <f t="shared" si="7"/>
        <v>0</v>
      </c>
      <c r="K25" s="6">
        <f t="shared" si="8"/>
        <v>0</v>
      </c>
      <c r="L25" s="6">
        <f t="shared" si="9"/>
        <v>1</v>
      </c>
      <c r="M25" s="12">
        <f t="shared" si="10"/>
        <v>18</v>
      </c>
      <c r="N25" s="13">
        <f t="shared" si="11"/>
        <v>18</v>
      </c>
      <c r="O25" s="14">
        <f t="shared" si="12"/>
        <v>100</v>
      </c>
      <c r="P25" s="11">
        <f t="shared" si="13"/>
        <v>100</v>
      </c>
      <c r="Q25" s="9">
        <f t="shared" si="14"/>
        <v>9.0393518518518514E-4</v>
      </c>
      <c r="R25" s="15">
        <f t="shared" si="15"/>
        <v>9.0393518518518525E-4</v>
      </c>
      <c r="S25" s="9">
        <f t="shared" si="16"/>
        <v>0</v>
      </c>
      <c r="T25" s="9">
        <f t="shared" si="17"/>
        <v>2.1694444444444443E-2</v>
      </c>
      <c r="U25" s="15">
        <f t="shared" si="18"/>
        <v>2.1694444444444447E-2</v>
      </c>
      <c r="V25" s="9">
        <f t="shared" si="19"/>
        <v>0</v>
      </c>
      <c r="W25" s="9">
        <f t="shared" si="20"/>
        <v>1.3016666666666665</v>
      </c>
      <c r="X25" s="15">
        <f t="shared" si="21"/>
        <v>1.3016666666666667</v>
      </c>
      <c r="Y25" s="9">
        <f t="shared" si="22"/>
        <v>1</v>
      </c>
      <c r="Z25" s="8">
        <f t="shared" si="23"/>
        <v>78.099999999999994</v>
      </c>
      <c r="AA25" s="16">
        <f t="shared" si="24"/>
        <v>78.099999999999994</v>
      </c>
      <c r="AB25" s="10" t="e">
        <f>+NA()</f>
        <v>#N/A</v>
      </c>
      <c r="AC25" s="7">
        <f t="shared" si="25"/>
        <v>78100</v>
      </c>
      <c r="AD25" s="17">
        <f t="shared" si="26"/>
        <v>78100</v>
      </c>
      <c r="AE25" s="10" t="e">
        <f>+NA()</f>
        <v>#N/A</v>
      </c>
      <c r="AF25" s="4" t="str">
        <f t="shared" si="36"/>
        <v>0 days, 0 hours, 1 minutes, 18.100 seconds.</v>
      </c>
      <c r="AG25" s="63">
        <f t="shared" si="37"/>
        <v>3.9004629629629719E-5</v>
      </c>
      <c r="AH25" s="8">
        <f t="shared" si="29"/>
        <v>3.3700000000000077</v>
      </c>
      <c r="AI25" s="6">
        <f t="shared" si="30"/>
        <v>51</v>
      </c>
      <c r="AJ25" s="8">
        <f t="shared" si="31"/>
        <v>6.6000000000000003E-2</v>
      </c>
      <c r="AK25" s="55">
        <f t="shared" si="32"/>
        <v>1</v>
      </c>
      <c r="AL25" s="47">
        <f t="shared" si="39"/>
        <v>4.0000000000000001E-3</v>
      </c>
      <c r="AM25" s="4" t="str">
        <f t="shared" si="38"/>
        <v>"And never give it back, even if there's a heat wave", 0.066, 1, 0.004</v>
      </c>
    </row>
    <row r="26" spans="1:39" x14ac:dyDescent="0.3">
      <c r="A26" s="49" t="s">
        <v>14</v>
      </c>
      <c r="B26" s="48" t="s">
        <v>14</v>
      </c>
      <c r="C26" s="4" t="str">
        <f t="shared" si="0"/>
        <v>01:21.47</v>
      </c>
      <c r="D26" s="4" t="str">
        <f t="shared" si="1"/>
        <v>Or terrorist attack, it will just be a close shave</v>
      </c>
      <c r="E26" s="4" t="str">
        <f t="shared" si="2"/>
        <v>Or terrorist attack, it will just be a close shave</v>
      </c>
      <c r="F26" s="58">
        <f t="shared" si="35"/>
        <v>9.4293981481481486E-4</v>
      </c>
      <c r="G26" s="9">
        <f t="shared" si="4"/>
        <v>9.4293981481481486E-4</v>
      </c>
      <c r="H26" s="11">
        <f t="shared" si="5"/>
        <v>1900</v>
      </c>
      <c r="I26" s="11">
        <f t="shared" si="6"/>
        <v>1</v>
      </c>
      <c r="J26" s="11">
        <f t="shared" si="7"/>
        <v>0</v>
      </c>
      <c r="K26" s="6">
        <f t="shared" si="8"/>
        <v>0</v>
      </c>
      <c r="L26" s="6">
        <f t="shared" si="9"/>
        <v>1</v>
      </c>
      <c r="M26" s="12">
        <f t="shared" si="10"/>
        <v>21</v>
      </c>
      <c r="N26" s="13">
        <f t="shared" si="11"/>
        <v>21</v>
      </c>
      <c r="O26" s="14">
        <f t="shared" si="12"/>
        <v>470</v>
      </c>
      <c r="P26" s="11">
        <f t="shared" si="13"/>
        <v>470</v>
      </c>
      <c r="Q26" s="9">
        <f t="shared" si="14"/>
        <v>9.4293981481481486E-4</v>
      </c>
      <c r="R26" s="15">
        <f t="shared" si="15"/>
        <v>9.4293981481481475E-4</v>
      </c>
      <c r="S26" s="9">
        <f t="shared" si="16"/>
        <v>0</v>
      </c>
      <c r="T26" s="9">
        <f t="shared" si="17"/>
        <v>2.2630555555555557E-2</v>
      </c>
      <c r="U26" s="15">
        <f t="shared" si="18"/>
        <v>2.2630555555555553E-2</v>
      </c>
      <c r="V26" s="9">
        <f t="shared" si="19"/>
        <v>0</v>
      </c>
      <c r="W26" s="9">
        <f t="shared" si="20"/>
        <v>1.3578333333333334</v>
      </c>
      <c r="X26" s="15">
        <f t="shared" si="21"/>
        <v>1.3578333333333334</v>
      </c>
      <c r="Y26" s="9">
        <f t="shared" si="22"/>
        <v>1</v>
      </c>
      <c r="Z26" s="8">
        <f t="shared" si="23"/>
        <v>81.470000000000013</v>
      </c>
      <c r="AA26" s="16">
        <f t="shared" si="24"/>
        <v>81.47</v>
      </c>
      <c r="AB26" s="10" t="e">
        <f>+NA()</f>
        <v>#N/A</v>
      </c>
      <c r="AC26" s="7">
        <f t="shared" si="25"/>
        <v>81470.000000000015</v>
      </c>
      <c r="AD26" s="17">
        <f t="shared" si="26"/>
        <v>81470</v>
      </c>
      <c r="AE26" s="10" t="e">
        <f>+NA()</f>
        <v>#N/A</v>
      </c>
      <c r="AF26" s="4" t="str">
        <f t="shared" si="36"/>
        <v>0 days, 0 hours, 1 minutes, 21.470 seconds.</v>
      </c>
      <c r="AG26" s="63">
        <f t="shared" si="37"/>
        <v>3.749999999999999E-5</v>
      </c>
      <c r="AH26" s="8">
        <f t="shared" si="29"/>
        <v>3.2399999999999993</v>
      </c>
      <c r="AI26" s="6">
        <f t="shared" si="30"/>
        <v>50</v>
      </c>
      <c r="AJ26" s="8">
        <f t="shared" si="31"/>
        <v>6.4000000000000001E-2</v>
      </c>
      <c r="AK26" s="55">
        <f t="shared" si="32"/>
        <v>1</v>
      </c>
      <c r="AL26" s="47">
        <f t="shared" si="39"/>
        <v>0.04</v>
      </c>
      <c r="AM26" s="4" t="str">
        <f t="shared" si="38"/>
        <v>"Or terrorist attack, it will just be a close shave", 0.064, 1, 0.04</v>
      </c>
    </row>
    <row r="27" spans="1:39" x14ac:dyDescent="0.3">
      <c r="A27" s="49" t="s">
        <v>15</v>
      </c>
      <c r="B27" s="48" t="s">
        <v>15</v>
      </c>
      <c r="C27" s="4" t="str">
        <f t="shared" si="0"/>
        <v>01:24.71</v>
      </c>
      <c r="D27" s="4" t="str">
        <f t="shared" si="1"/>
        <v>I know (I know)</v>
      </c>
      <c r="E27" s="4" t="str">
        <f t="shared" si="2"/>
        <v>I know (I know)</v>
      </c>
      <c r="F27" s="58">
        <f t="shared" si="35"/>
        <v>9.8043981481481485E-4</v>
      </c>
      <c r="G27" s="9">
        <f t="shared" si="4"/>
        <v>9.8043981481481485E-4</v>
      </c>
      <c r="H27" s="11">
        <f t="shared" si="5"/>
        <v>1900</v>
      </c>
      <c r="I27" s="11">
        <f t="shared" si="6"/>
        <v>1</v>
      </c>
      <c r="J27" s="11">
        <f t="shared" si="7"/>
        <v>0</v>
      </c>
      <c r="K27" s="6">
        <f t="shared" si="8"/>
        <v>0</v>
      </c>
      <c r="L27" s="6">
        <f t="shared" si="9"/>
        <v>1</v>
      </c>
      <c r="M27" s="12">
        <f t="shared" si="10"/>
        <v>25</v>
      </c>
      <c r="N27" s="13">
        <f t="shared" si="11"/>
        <v>24</v>
      </c>
      <c r="O27" s="14">
        <f t="shared" si="12"/>
        <v>710</v>
      </c>
      <c r="P27" s="11">
        <f t="shared" si="13"/>
        <v>710</v>
      </c>
      <c r="Q27" s="9">
        <f t="shared" si="14"/>
        <v>9.8043981481481485E-4</v>
      </c>
      <c r="R27" s="15">
        <f t="shared" si="15"/>
        <v>9.8043981481481485E-4</v>
      </c>
      <c r="S27" s="9">
        <f t="shared" si="16"/>
        <v>0</v>
      </c>
      <c r="T27" s="9">
        <f t="shared" si="17"/>
        <v>2.3530555555555555E-2</v>
      </c>
      <c r="U27" s="15">
        <f t="shared" si="18"/>
        <v>2.3530555555555558E-2</v>
      </c>
      <c r="V27" s="9">
        <f t="shared" si="19"/>
        <v>0</v>
      </c>
      <c r="W27" s="9">
        <f t="shared" si="20"/>
        <v>1.4118333333333333</v>
      </c>
      <c r="X27" s="15">
        <f t="shared" si="21"/>
        <v>1.4118333333333333</v>
      </c>
      <c r="Y27" s="9">
        <f t="shared" si="22"/>
        <v>1</v>
      </c>
      <c r="Z27" s="8">
        <f t="shared" si="23"/>
        <v>84.71</v>
      </c>
      <c r="AA27" s="16">
        <f t="shared" si="24"/>
        <v>84.71</v>
      </c>
      <c r="AB27" s="10" t="e">
        <f>+NA()</f>
        <v>#N/A</v>
      </c>
      <c r="AC27" s="7">
        <f t="shared" si="25"/>
        <v>84710</v>
      </c>
      <c r="AD27" s="17">
        <f t="shared" si="26"/>
        <v>84710</v>
      </c>
      <c r="AE27" s="10" t="e">
        <f>+NA()</f>
        <v>#N/A</v>
      </c>
      <c r="AF27" s="4" t="str">
        <f t="shared" si="36"/>
        <v>0 days, 0 hours, 1 minutes, 24.710 seconds.</v>
      </c>
      <c r="AG27" s="63">
        <f t="shared" si="37"/>
        <v>3.7384259259259141E-5</v>
      </c>
      <c r="AH27" s="8">
        <f t="shared" si="29"/>
        <v>3.2299999999999898</v>
      </c>
      <c r="AI27" s="6">
        <f t="shared" si="30"/>
        <v>15</v>
      </c>
      <c r="AJ27" s="8">
        <f t="shared" si="31"/>
        <v>0.215</v>
      </c>
      <c r="AK27" s="55">
        <f t="shared" si="32"/>
        <v>1</v>
      </c>
      <c r="AL27" s="47">
        <f t="shared" si="39"/>
        <v>5.0000000000000001E-3</v>
      </c>
      <c r="AM27" s="4" t="str">
        <f t="shared" si="38"/>
        <v>"I know (I know)", 0.215, 1, 0.005</v>
      </c>
    </row>
    <row r="28" spans="1:39" x14ac:dyDescent="0.3">
      <c r="A28" s="49" t="s">
        <v>16</v>
      </c>
      <c r="B28" s="48" t="s">
        <v>16</v>
      </c>
      <c r="C28" s="4" t="str">
        <f t="shared" si="0"/>
        <v>01:27.94</v>
      </c>
      <c r="D28" s="4" t="str">
        <f t="shared" si="1"/>
        <v>That every bomb has a silver lining</v>
      </c>
      <c r="E28" s="4" t="str">
        <f t="shared" si="2"/>
        <v>That every bomb has a silver lining</v>
      </c>
      <c r="F28" s="58">
        <f t="shared" si="35"/>
        <v>1.017824074074074E-3</v>
      </c>
      <c r="G28" s="9">
        <f t="shared" si="4"/>
        <v>1.017824074074074E-3</v>
      </c>
      <c r="H28" s="11">
        <f t="shared" si="5"/>
        <v>1900</v>
      </c>
      <c r="I28" s="11">
        <f t="shared" si="6"/>
        <v>1</v>
      </c>
      <c r="J28" s="11">
        <f t="shared" si="7"/>
        <v>0</v>
      </c>
      <c r="K28" s="6">
        <f t="shared" si="8"/>
        <v>0</v>
      </c>
      <c r="L28" s="6">
        <f t="shared" si="9"/>
        <v>1</v>
      </c>
      <c r="M28" s="12">
        <f t="shared" si="10"/>
        <v>28</v>
      </c>
      <c r="N28" s="13">
        <f t="shared" si="11"/>
        <v>27</v>
      </c>
      <c r="O28" s="14">
        <f t="shared" si="12"/>
        <v>940</v>
      </c>
      <c r="P28" s="11">
        <f t="shared" si="13"/>
        <v>940</v>
      </c>
      <c r="Q28" s="9">
        <f t="shared" si="14"/>
        <v>1.017824074074074E-3</v>
      </c>
      <c r="R28" s="15">
        <f t="shared" si="15"/>
        <v>1.017824074074074E-3</v>
      </c>
      <c r="S28" s="9">
        <f t="shared" si="16"/>
        <v>0</v>
      </c>
      <c r="T28" s="9">
        <f t="shared" si="17"/>
        <v>2.4427777777777777E-2</v>
      </c>
      <c r="U28" s="15">
        <f t="shared" si="18"/>
        <v>2.4427777777777777E-2</v>
      </c>
      <c r="V28" s="9">
        <f t="shared" si="19"/>
        <v>0</v>
      </c>
      <c r="W28" s="9">
        <f t="shared" si="20"/>
        <v>1.4656666666666667</v>
      </c>
      <c r="X28" s="15">
        <f t="shared" si="21"/>
        <v>1.4656666666666667</v>
      </c>
      <c r="Y28" s="9">
        <f t="shared" si="22"/>
        <v>1</v>
      </c>
      <c r="Z28" s="8">
        <f t="shared" si="23"/>
        <v>87.94</v>
      </c>
      <c r="AA28" s="16">
        <f t="shared" si="24"/>
        <v>87.94</v>
      </c>
      <c r="AB28" s="10" t="e">
        <f>+NA()</f>
        <v>#N/A</v>
      </c>
      <c r="AC28" s="7">
        <f t="shared" si="25"/>
        <v>87940</v>
      </c>
      <c r="AD28" s="17">
        <f t="shared" si="26"/>
        <v>87940</v>
      </c>
      <c r="AE28" s="10" t="e">
        <f>+NA()</f>
        <v>#N/A</v>
      </c>
      <c r="AF28" s="4" t="str">
        <f t="shared" si="36"/>
        <v>0 days, 0 hours, 1 minutes, 27.940 seconds.</v>
      </c>
      <c r="AG28" s="63">
        <f t="shared" si="37"/>
        <v>4.606481481481497E-5</v>
      </c>
      <c r="AH28" s="8">
        <f t="shared" si="29"/>
        <v>3.9800000000000129</v>
      </c>
      <c r="AI28" s="6">
        <f t="shared" si="30"/>
        <v>35</v>
      </c>
      <c r="AJ28" s="8">
        <f t="shared" si="31"/>
        <v>0.113</v>
      </c>
      <c r="AK28" s="55">
        <f t="shared" si="32"/>
        <v>1</v>
      </c>
      <c r="AL28" s="47">
        <f t="shared" si="39"/>
        <v>2.5000000000000001E-2</v>
      </c>
      <c r="AM28" s="4" t="str">
        <f t="shared" si="38"/>
        <v>"That every bomb has a silver lining", 0.113, 1, 0.025</v>
      </c>
    </row>
    <row r="29" spans="1:39" x14ac:dyDescent="0.3">
      <c r="A29" s="49" t="s">
        <v>17</v>
      </c>
      <c r="B29" s="48" t="s">
        <v>17</v>
      </c>
      <c r="C29" s="4" t="str">
        <f t="shared" si="0"/>
        <v>01:31.92</v>
      </c>
      <c r="D29" s="4" t="str">
        <f t="shared" si="1"/>
        <v>I know (I know)</v>
      </c>
      <c r="E29" s="4" t="str">
        <f t="shared" si="2"/>
        <v>I know (I know)</v>
      </c>
      <c r="F29" s="58">
        <f t="shared" si="35"/>
        <v>1.063888888888889E-3</v>
      </c>
      <c r="G29" s="9">
        <f t="shared" si="4"/>
        <v>1.063888888888889E-3</v>
      </c>
      <c r="H29" s="11">
        <f t="shared" si="5"/>
        <v>1900</v>
      </c>
      <c r="I29" s="11">
        <f t="shared" si="6"/>
        <v>1</v>
      </c>
      <c r="J29" s="11">
        <f t="shared" si="7"/>
        <v>0</v>
      </c>
      <c r="K29" s="6">
        <f t="shared" si="8"/>
        <v>0</v>
      </c>
      <c r="L29" s="6">
        <f t="shared" si="9"/>
        <v>1</v>
      </c>
      <c r="M29" s="12">
        <f t="shared" si="10"/>
        <v>32</v>
      </c>
      <c r="N29" s="13">
        <f t="shared" si="11"/>
        <v>31</v>
      </c>
      <c r="O29" s="14">
        <f t="shared" si="12"/>
        <v>920</v>
      </c>
      <c r="P29" s="11">
        <f t="shared" si="13"/>
        <v>920</v>
      </c>
      <c r="Q29" s="9">
        <f t="shared" si="14"/>
        <v>1.063888888888889E-3</v>
      </c>
      <c r="R29" s="15">
        <f t="shared" si="15"/>
        <v>1.063888888888889E-3</v>
      </c>
      <c r="S29" s="9">
        <f t="shared" si="16"/>
        <v>0</v>
      </c>
      <c r="T29" s="9">
        <f t="shared" si="17"/>
        <v>2.5533333333333335E-2</v>
      </c>
      <c r="U29" s="15">
        <f t="shared" si="18"/>
        <v>2.5533333333333331E-2</v>
      </c>
      <c r="V29" s="9">
        <f t="shared" si="19"/>
        <v>0</v>
      </c>
      <c r="W29" s="9">
        <f t="shared" si="20"/>
        <v>1.532</v>
      </c>
      <c r="X29" s="15">
        <f t="shared" si="21"/>
        <v>1.532</v>
      </c>
      <c r="Y29" s="9">
        <f t="shared" si="22"/>
        <v>1</v>
      </c>
      <c r="Z29" s="8">
        <f t="shared" si="23"/>
        <v>91.92</v>
      </c>
      <c r="AA29" s="16">
        <f t="shared" si="24"/>
        <v>91.92</v>
      </c>
      <c r="AB29" s="10" t="e">
        <f>+NA()</f>
        <v>#N/A</v>
      </c>
      <c r="AC29" s="7">
        <f t="shared" si="25"/>
        <v>91920</v>
      </c>
      <c r="AD29" s="17">
        <f t="shared" si="26"/>
        <v>91920</v>
      </c>
      <c r="AE29" s="10" t="e">
        <f>+NA()</f>
        <v>#N/A</v>
      </c>
      <c r="AF29" s="4" t="str">
        <f t="shared" si="36"/>
        <v>0 days, 0 hours, 1 minutes, 31.920 seconds.</v>
      </c>
      <c r="AG29" s="63">
        <f t="shared" si="37"/>
        <v>3.5879629629629629E-5</v>
      </c>
      <c r="AH29" s="8">
        <f t="shared" si="29"/>
        <v>3.1</v>
      </c>
      <c r="AI29" s="6">
        <f t="shared" si="30"/>
        <v>15</v>
      </c>
      <c r="AJ29" s="8">
        <f t="shared" si="31"/>
        <v>0.20599999999999999</v>
      </c>
      <c r="AK29" s="55">
        <f t="shared" si="32"/>
        <v>1</v>
      </c>
      <c r="AL29" s="47">
        <f t="shared" si="39"/>
        <v>0.01</v>
      </c>
      <c r="AM29" s="4" t="str">
        <f t="shared" si="38"/>
        <v>"I know (I know)", 0.206, 1, 0.01</v>
      </c>
    </row>
    <row r="30" spans="1:39" x14ac:dyDescent="0.3">
      <c r="A30" s="49" t="s">
        <v>18</v>
      </c>
      <c r="B30" s="48" t="s">
        <v>18</v>
      </c>
      <c r="C30" s="4" t="str">
        <f t="shared" si="0"/>
        <v>01:35.02</v>
      </c>
      <c r="D30" s="4" t="str">
        <f t="shared" si="1"/>
        <v>It won't be long until</v>
      </c>
      <c r="E30" s="4" t="str">
        <f t="shared" si="2"/>
        <v>It won't be long until</v>
      </c>
      <c r="F30" s="58">
        <f t="shared" si="35"/>
        <v>1.0997685185185186E-3</v>
      </c>
      <c r="G30" s="9">
        <f t="shared" si="4"/>
        <v>1.0997685185185186E-3</v>
      </c>
      <c r="H30" s="11">
        <f t="shared" si="5"/>
        <v>1900</v>
      </c>
      <c r="I30" s="11">
        <f t="shared" si="6"/>
        <v>1</v>
      </c>
      <c r="J30" s="11">
        <f t="shared" si="7"/>
        <v>0</v>
      </c>
      <c r="K30" s="6">
        <f t="shared" si="8"/>
        <v>0</v>
      </c>
      <c r="L30" s="6">
        <f t="shared" si="9"/>
        <v>1</v>
      </c>
      <c r="M30" s="12">
        <f t="shared" si="10"/>
        <v>35</v>
      </c>
      <c r="N30" s="13">
        <f t="shared" si="11"/>
        <v>35</v>
      </c>
      <c r="O30" s="14">
        <f t="shared" si="12"/>
        <v>20</v>
      </c>
      <c r="P30" s="11">
        <f t="shared" si="13"/>
        <v>20</v>
      </c>
      <c r="Q30" s="9">
        <f t="shared" si="14"/>
        <v>1.0997685185185186E-3</v>
      </c>
      <c r="R30" s="15">
        <f t="shared" si="15"/>
        <v>1.0997685185185186E-3</v>
      </c>
      <c r="S30" s="9">
        <f t="shared" si="16"/>
        <v>0</v>
      </c>
      <c r="T30" s="9">
        <f t="shared" si="17"/>
        <v>2.6394444444444446E-2</v>
      </c>
      <c r="U30" s="15">
        <f t="shared" si="18"/>
        <v>2.6394444444444446E-2</v>
      </c>
      <c r="V30" s="9">
        <f t="shared" si="19"/>
        <v>0</v>
      </c>
      <c r="W30" s="9">
        <f t="shared" si="20"/>
        <v>1.5836666666666668</v>
      </c>
      <c r="X30" s="15">
        <f t="shared" si="21"/>
        <v>1.5836666666666668</v>
      </c>
      <c r="Y30" s="9">
        <f t="shared" si="22"/>
        <v>1</v>
      </c>
      <c r="Z30" s="8">
        <f t="shared" si="23"/>
        <v>95.02000000000001</v>
      </c>
      <c r="AA30" s="16">
        <f t="shared" si="24"/>
        <v>95.02</v>
      </c>
      <c r="AB30" s="10" t="e">
        <f>+NA()</f>
        <v>#N/A</v>
      </c>
      <c r="AC30" s="7">
        <f t="shared" si="25"/>
        <v>95020.000000000015</v>
      </c>
      <c r="AD30" s="17">
        <f t="shared" si="26"/>
        <v>95020</v>
      </c>
      <c r="AE30" s="10" t="e">
        <f>+NA()</f>
        <v>#N/A</v>
      </c>
      <c r="AF30" s="4" t="str">
        <f t="shared" si="36"/>
        <v>0 days, 0 hours, 1 minutes, 35.20 seconds.</v>
      </c>
      <c r="AG30" s="63">
        <f t="shared" si="37"/>
        <v>4.0162037037037119E-5</v>
      </c>
      <c r="AH30" s="8">
        <f t="shared" si="29"/>
        <v>3.4700000000000073</v>
      </c>
      <c r="AI30" s="6">
        <f t="shared" si="30"/>
        <v>22</v>
      </c>
      <c r="AJ30" s="8">
        <f t="shared" si="31"/>
        <v>0.157</v>
      </c>
      <c r="AK30" s="55">
        <f t="shared" si="32"/>
        <v>1</v>
      </c>
      <c r="AL30" s="47">
        <f t="shared" si="39"/>
        <v>1.6E-2</v>
      </c>
      <c r="AM30" s="4" t="str">
        <f t="shared" si="38"/>
        <v>"It won't be long until", 0.157, 1, 0.016</v>
      </c>
    </row>
    <row r="31" spans="1:39" x14ac:dyDescent="0.3">
      <c r="A31" s="49" t="s">
        <v>19</v>
      </c>
      <c r="B31" s="48" t="s">
        <v>19</v>
      </c>
      <c r="C31" s="4" t="str">
        <f t="shared" si="0"/>
        <v>01:38.49</v>
      </c>
      <c r="D31" s="4" t="str">
        <f t="shared" si="1"/>
        <v>Everything works out nice in the end</v>
      </c>
      <c r="E31" s="4" t="str">
        <f t="shared" si="2"/>
        <v>Everything works out nice in the end</v>
      </c>
      <c r="F31" s="58">
        <f t="shared" si="35"/>
        <v>1.1399305555555557E-3</v>
      </c>
      <c r="G31" s="9">
        <f t="shared" si="4"/>
        <v>1.1399305555555557E-3</v>
      </c>
      <c r="H31" s="11">
        <f t="shared" si="5"/>
        <v>1900</v>
      </c>
      <c r="I31" s="11">
        <f t="shared" si="6"/>
        <v>1</v>
      </c>
      <c r="J31" s="11">
        <f t="shared" si="7"/>
        <v>0</v>
      </c>
      <c r="K31" s="6">
        <f t="shared" si="8"/>
        <v>0</v>
      </c>
      <c r="L31" s="6">
        <f t="shared" si="9"/>
        <v>1</v>
      </c>
      <c r="M31" s="12">
        <f t="shared" si="10"/>
        <v>38</v>
      </c>
      <c r="N31" s="13">
        <f t="shared" si="11"/>
        <v>38</v>
      </c>
      <c r="O31" s="14">
        <f t="shared" si="12"/>
        <v>490</v>
      </c>
      <c r="P31" s="11">
        <f t="shared" si="13"/>
        <v>490</v>
      </c>
      <c r="Q31" s="9">
        <f t="shared" si="14"/>
        <v>1.1399305555555557E-3</v>
      </c>
      <c r="R31" s="15">
        <f t="shared" si="15"/>
        <v>1.1399305555555557E-3</v>
      </c>
      <c r="S31" s="9">
        <f t="shared" si="16"/>
        <v>0</v>
      </c>
      <c r="T31" s="9">
        <f t="shared" si="17"/>
        <v>2.7358333333333339E-2</v>
      </c>
      <c r="U31" s="15">
        <f t="shared" si="18"/>
        <v>2.7358333333333335E-2</v>
      </c>
      <c r="V31" s="9">
        <f t="shared" si="19"/>
        <v>0</v>
      </c>
      <c r="W31" s="9">
        <f t="shared" si="20"/>
        <v>1.6415000000000004</v>
      </c>
      <c r="X31" s="15">
        <f t="shared" si="21"/>
        <v>1.6415</v>
      </c>
      <c r="Y31" s="9">
        <f t="shared" si="22"/>
        <v>1</v>
      </c>
      <c r="Z31" s="8">
        <f t="shared" si="23"/>
        <v>98.490000000000023</v>
      </c>
      <c r="AA31" s="16">
        <f t="shared" si="24"/>
        <v>98.49</v>
      </c>
      <c r="AB31" s="10" t="e">
        <f>+NA()</f>
        <v>#N/A</v>
      </c>
      <c r="AC31" s="7">
        <f t="shared" si="25"/>
        <v>98490.000000000029</v>
      </c>
      <c r="AD31" s="17">
        <f t="shared" si="26"/>
        <v>98490</v>
      </c>
      <c r="AE31" s="10" t="e">
        <f>+NA()</f>
        <v>#N/A</v>
      </c>
      <c r="AF31" s="4" t="str">
        <f t="shared" si="36"/>
        <v>0 days, 0 hours, 1 minutes, 38.490 seconds.</v>
      </c>
      <c r="AG31" s="63">
        <f t="shared" si="37"/>
        <v>3.6111111111110893E-5</v>
      </c>
      <c r="AH31" s="8">
        <f t="shared" si="29"/>
        <v>3.119999999999981</v>
      </c>
      <c r="AI31" s="6">
        <f t="shared" si="30"/>
        <v>36</v>
      </c>
      <c r="AJ31" s="8">
        <f t="shared" si="31"/>
        <v>8.5999999999999993E-2</v>
      </c>
      <c r="AK31" s="55">
        <f t="shared" si="32"/>
        <v>1</v>
      </c>
      <c r="AL31" s="47">
        <f t="shared" si="39"/>
        <v>2.4E-2</v>
      </c>
      <c r="AM31" s="4" t="str">
        <f t="shared" si="38"/>
        <v>"Everything works out nice in the end", 0.086, 1, 0.024</v>
      </c>
    </row>
    <row r="32" spans="1:39" x14ac:dyDescent="0.3">
      <c r="A32" s="49" t="s">
        <v>20</v>
      </c>
      <c r="B32" s="48" t="s">
        <v>20</v>
      </c>
      <c r="C32" s="4" t="str">
        <f t="shared" si="0"/>
        <v>01:41.61</v>
      </c>
      <c r="D32" s="4" t="str">
        <f t="shared" si="1"/>
        <v>The sun will marry the moon</v>
      </c>
      <c r="E32" s="4" t="str">
        <f t="shared" si="2"/>
        <v>The sun will marry the moon</v>
      </c>
      <c r="F32" s="58">
        <f t="shared" si="35"/>
        <v>1.1760416666666666E-3</v>
      </c>
      <c r="G32" s="9">
        <f t="shared" si="4"/>
        <v>1.1760416666666666E-3</v>
      </c>
      <c r="H32" s="11">
        <f t="shared" si="5"/>
        <v>1900</v>
      </c>
      <c r="I32" s="11">
        <f t="shared" si="6"/>
        <v>1</v>
      </c>
      <c r="J32" s="11">
        <f t="shared" si="7"/>
        <v>0</v>
      </c>
      <c r="K32" s="6">
        <f t="shared" si="8"/>
        <v>0</v>
      </c>
      <c r="L32" s="6">
        <f t="shared" si="9"/>
        <v>1</v>
      </c>
      <c r="M32" s="12">
        <f t="shared" si="10"/>
        <v>42</v>
      </c>
      <c r="N32" s="13">
        <f t="shared" si="11"/>
        <v>41</v>
      </c>
      <c r="O32" s="14">
        <f t="shared" si="12"/>
        <v>610</v>
      </c>
      <c r="P32" s="11">
        <f t="shared" si="13"/>
        <v>610</v>
      </c>
      <c r="Q32" s="9">
        <f t="shared" si="14"/>
        <v>1.1760416666666666E-3</v>
      </c>
      <c r="R32" s="15">
        <f t="shared" si="15"/>
        <v>1.1760416666666668E-3</v>
      </c>
      <c r="S32" s="9">
        <f t="shared" si="16"/>
        <v>0</v>
      </c>
      <c r="T32" s="9">
        <f t="shared" si="17"/>
        <v>2.8225E-2</v>
      </c>
      <c r="U32" s="15">
        <f t="shared" si="18"/>
        <v>2.8225E-2</v>
      </c>
      <c r="V32" s="9">
        <f t="shared" si="19"/>
        <v>0</v>
      </c>
      <c r="W32" s="9">
        <f t="shared" si="20"/>
        <v>1.6935</v>
      </c>
      <c r="X32" s="15">
        <f t="shared" si="21"/>
        <v>1.6935</v>
      </c>
      <c r="Y32" s="9">
        <f t="shared" si="22"/>
        <v>1</v>
      </c>
      <c r="Z32" s="8">
        <f t="shared" si="23"/>
        <v>101.61</v>
      </c>
      <c r="AA32" s="16">
        <f t="shared" si="24"/>
        <v>101.61</v>
      </c>
      <c r="AB32" s="10" t="e">
        <f>+NA()</f>
        <v>#N/A</v>
      </c>
      <c r="AC32" s="7">
        <f t="shared" si="25"/>
        <v>101610</v>
      </c>
      <c r="AD32" s="17">
        <f t="shared" si="26"/>
        <v>101610</v>
      </c>
      <c r="AE32" s="10" t="e">
        <f>+NA()</f>
        <v>#N/A</v>
      </c>
      <c r="AF32" s="4" t="str">
        <f t="shared" si="36"/>
        <v>0 days, 0 hours, 1 minutes, 41.610 seconds.</v>
      </c>
      <c r="AG32" s="63">
        <f t="shared" si="37"/>
        <v>3.1712962962962988E-5</v>
      </c>
      <c r="AH32" s="8">
        <f t="shared" si="29"/>
        <v>2.740000000000002</v>
      </c>
      <c r="AI32" s="6">
        <f t="shared" si="30"/>
        <v>27</v>
      </c>
      <c r="AJ32" s="8">
        <f t="shared" si="31"/>
        <v>0.10100000000000001</v>
      </c>
      <c r="AK32" s="55">
        <f t="shared" si="32"/>
        <v>1</v>
      </c>
      <c r="AL32" s="47">
        <f t="shared" si="39"/>
        <v>1.2999999999999999E-2</v>
      </c>
      <c r="AM32" s="4" t="str">
        <f t="shared" si="38"/>
        <v>"The sun will marry the moon", 0.101, 1, 0.013</v>
      </c>
    </row>
    <row r="33" spans="1:39" x14ac:dyDescent="0.3">
      <c r="A33" s="49" t="s">
        <v>21</v>
      </c>
      <c r="B33" s="48" t="s">
        <v>21</v>
      </c>
      <c r="C33" s="4" t="str">
        <f t="shared" si="0"/>
        <v>01:44.35</v>
      </c>
      <c r="D33" s="4" t="str">
        <f t="shared" si="1"/>
        <v>It'll be fine</v>
      </c>
      <c r="E33" s="4" t="str">
        <f t="shared" si="2"/>
        <v>It'll be fine</v>
      </c>
      <c r="F33" s="58">
        <f t="shared" si="35"/>
        <v>1.2077546296296296E-3</v>
      </c>
      <c r="G33" s="9">
        <f t="shared" si="4"/>
        <v>1.2077546296296296E-3</v>
      </c>
      <c r="H33" s="11">
        <f t="shared" si="5"/>
        <v>1900</v>
      </c>
      <c r="I33" s="11">
        <f t="shared" si="6"/>
        <v>1</v>
      </c>
      <c r="J33" s="11">
        <f t="shared" si="7"/>
        <v>0</v>
      </c>
      <c r="K33" s="6">
        <f t="shared" si="8"/>
        <v>0</v>
      </c>
      <c r="L33" s="6">
        <f t="shared" si="9"/>
        <v>1</v>
      </c>
      <c r="M33" s="12">
        <f t="shared" si="10"/>
        <v>44</v>
      </c>
      <c r="N33" s="13">
        <f t="shared" si="11"/>
        <v>44</v>
      </c>
      <c r="O33" s="14">
        <f t="shared" si="12"/>
        <v>350</v>
      </c>
      <c r="P33" s="11">
        <f t="shared" si="13"/>
        <v>350</v>
      </c>
      <c r="Q33" s="9">
        <f t="shared" si="14"/>
        <v>1.2077546296296296E-3</v>
      </c>
      <c r="R33" s="15">
        <f t="shared" si="15"/>
        <v>1.2077546296296298E-3</v>
      </c>
      <c r="S33" s="9">
        <f t="shared" si="16"/>
        <v>0</v>
      </c>
      <c r="T33" s="9">
        <f t="shared" si="17"/>
        <v>2.8986111111111108E-2</v>
      </c>
      <c r="U33" s="15">
        <f t="shared" si="18"/>
        <v>2.8986111111111108E-2</v>
      </c>
      <c r="V33" s="9">
        <f t="shared" si="19"/>
        <v>0</v>
      </c>
      <c r="W33" s="9">
        <f t="shared" si="20"/>
        <v>1.7391666666666665</v>
      </c>
      <c r="X33" s="15">
        <f t="shared" si="21"/>
        <v>1.7391666666666667</v>
      </c>
      <c r="Y33" s="9">
        <f t="shared" si="22"/>
        <v>1</v>
      </c>
      <c r="Z33" s="8">
        <f t="shared" si="23"/>
        <v>104.35</v>
      </c>
      <c r="AA33" s="16">
        <f t="shared" si="24"/>
        <v>104.35</v>
      </c>
      <c r="AB33" s="10" t="e">
        <f>+NA()</f>
        <v>#N/A</v>
      </c>
      <c r="AC33" s="7">
        <f t="shared" si="25"/>
        <v>104350</v>
      </c>
      <c r="AD33" s="17">
        <f t="shared" si="26"/>
        <v>104350</v>
      </c>
      <c r="AE33" s="10" t="e">
        <f>+NA()</f>
        <v>#N/A</v>
      </c>
      <c r="AF33" s="4" t="str">
        <f t="shared" si="36"/>
        <v>0 days, 0 hours, 1 minutes, 44.350 seconds.</v>
      </c>
      <c r="AG33" s="63">
        <f t="shared" si="37"/>
        <v>1.5162037037037054E-5</v>
      </c>
      <c r="AH33" s="8">
        <f t="shared" si="29"/>
        <v>1.3100000000000014</v>
      </c>
      <c r="AI33" s="6">
        <f t="shared" si="30"/>
        <v>13</v>
      </c>
      <c r="AJ33" s="8">
        <f t="shared" si="31"/>
        <v>0.1</v>
      </c>
      <c r="AK33" s="55">
        <f t="shared" si="32"/>
        <v>1</v>
      </c>
      <c r="AL33" s="47">
        <f t="shared" si="39"/>
        <v>0.01</v>
      </c>
      <c r="AM33" s="4" t="str">
        <f t="shared" si="38"/>
        <v>"It'll be fine", 0.1, 1, 0.01</v>
      </c>
    </row>
    <row r="34" spans="1:39" x14ac:dyDescent="0.3">
      <c r="A34" s="49" t="s">
        <v>22</v>
      </c>
      <c r="B34" s="48" t="s">
        <v>22</v>
      </c>
      <c r="C34" s="4" t="str">
        <f t="shared" si="0"/>
        <v>01:45.66</v>
      </c>
      <c r="D34" s="4" t="str">
        <f t="shared" si="1"/>
        <v>Why don't we sit back, mellow again</v>
      </c>
      <c r="E34" s="4" t="str">
        <f t="shared" si="2"/>
        <v>Why don't we sit back, mellow again</v>
      </c>
      <c r="F34" s="58">
        <f t="shared" si="35"/>
        <v>1.2229166666666666E-3</v>
      </c>
      <c r="G34" s="9">
        <f t="shared" si="4"/>
        <v>1.2229166666666666E-3</v>
      </c>
      <c r="H34" s="11">
        <f t="shared" si="5"/>
        <v>1900</v>
      </c>
      <c r="I34" s="11">
        <f t="shared" si="6"/>
        <v>1</v>
      </c>
      <c r="J34" s="11">
        <f t="shared" si="7"/>
        <v>0</v>
      </c>
      <c r="K34" s="6">
        <f t="shared" si="8"/>
        <v>0</v>
      </c>
      <c r="L34" s="6">
        <f t="shared" si="9"/>
        <v>1</v>
      </c>
      <c r="M34" s="12">
        <f t="shared" si="10"/>
        <v>46</v>
      </c>
      <c r="N34" s="13">
        <f t="shared" si="11"/>
        <v>45</v>
      </c>
      <c r="O34" s="14">
        <f t="shared" si="12"/>
        <v>660</v>
      </c>
      <c r="P34" s="11">
        <f t="shared" si="13"/>
        <v>660</v>
      </c>
      <c r="Q34" s="9">
        <f t="shared" si="14"/>
        <v>1.2229166666666666E-3</v>
      </c>
      <c r="R34" s="15">
        <f t="shared" si="15"/>
        <v>1.2229166666666666E-3</v>
      </c>
      <c r="S34" s="9">
        <f t="shared" si="16"/>
        <v>0</v>
      </c>
      <c r="T34" s="9">
        <f t="shared" si="17"/>
        <v>2.9350000000000001E-2</v>
      </c>
      <c r="U34" s="15">
        <f t="shared" si="18"/>
        <v>2.9350000000000001E-2</v>
      </c>
      <c r="V34" s="9">
        <f t="shared" si="19"/>
        <v>0</v>
      </c>
      <c r="W34" s="9">
        <f t="shared" si="20"/>
        <v>1.7610000000000001</v>
      </c>
      <c r="X34" s="15">
        <f t="shared" si="21"/>
        <v>1.7609999999999999</v>
      </c>
      <c r="Y34" s="9">
        <f t="shared" si="22"/>
        <v>1</v>
      </c>
      <c r="Z34" s="8">
        <f t="shared" si="23"/>
        <v>105.66000000000001</v>
      </c>
      <c r="AA34" s="16">
        <f t="shared" si="24"/>
        <v>105.66</v>
      </c>
      <c r="AB34" s="10" t="e">
        <f>+NA()</f>
        <v>#N/A</v>
      </c>
      <c r="AC34" s="7">
        <f t="shared" si="25"/>
        <v>105660.00000000001</v>
      </c>
      <c r="AD34" s="17">
        <f t="shared" si="26"/>
        <v>105660</v>
      </c>
      <c r="AE34" s="10" t="e">
        <f>+NA()</f>
        <v>#N/A</v>
      </c>
      <c r="AF34" s="4" t="str">
        <f t="shared" si="36"/>
        <v>0 days, 0 hours, 1 minutes, 45.660 seconds.</v>
      </c>
      <c r="AG34" s="63">
        <f t="shared" si="37"/>
        <v>3.1250000000000028E-5</v>
      </c>
      <c r="AH34" s="8">
        <f t="shared" si="29"/>
        <v>2.7000000000000024</v>
      </c>
      <c r="AI34" s="6">
        <f t="shared" si="30"/>
        <v>35</v>
      </c>
      <c r="AJ34" s="8">
        <f t="shared" si="31"/>
        <v>7.6999999999999999E-2</v>
      </c>
      <c r="AK34" s="55">
        <f t="shared" si="32"/>
        <v>1</v>
      </c>
      <c r="AL34" s="47">
        <f t="shared" si="39"/>
        <v>5.0000000000000001E-3</v>
      </c>
      <c r="AM34" s="4" t="str">
        <f t="shared" si="38"/>
        <v>"Why don't we sit back, mellow again", 0.077, 1, 0.005</v>
      </c>
    </row>
    <row r="35" spans="1:39" x14ac:dyDescent="0.3">
      <c r="A35" s="49" t="s">
        <v>23</v>
      </c>
      <c r="B35" s="48" t="s">
        <v>23</v>
      </c>
      <c r="C35" s="4" t="str">
        <f t="shared" si="0"/>
        <v>01:48.36</v>
      </c>
      <c r="D35" s="4" t="str">
        <f t="shared" si="1"/>
        <v>And have a nice afternoon?</v>
      </c>
      <c r="E35" s="4" t="str">
        <f t="shared" si="2"/>
        <v>And have a nice afternoon?</v>
      </c>
      <c r="F35" s="58">
        <f t="shared" si="35"/>
        <v>1.2541666666666667E-3</v>
      </c>
      <c r="G35" s="9">
        <f t="shared" si="4"/>
        <v>1.2541666666666667E-3</v>
      </c>
      <c r="H35" s="11">
        <f t="shared" si="5"/>
        <v>1900</v>
      </c>
      <c r="I35" s="11">
        <f t="shared" si="6"/>
        <v>1</v>
      </c>
      <c r="J35" s="11">
        <f t="shared" si="7"/>
        <v>0</v>
      </c>
      <c r="K35" s="6">
        <f t="shared" si="8"/>
        <v>0</v>
      </c>
      <c r="L35" s="6">
        <f t="shared" si="9"/>
        <v>1</v>
      </c>
      <c r="M35" s="12">
        <f t="shared" si="10"/>
        <v>48</v>
      </c>
      <c r="N35" s="13">
        <f t="shared" si="11"/>
        <v>48</v>
      </c>
      <c r="O35" s="14">
        <f t="shared" si="12"/>
        <v>360</v>
      </c>
      <c r="P35" s="11">
        <f t="shared" si="13"/>
        <v>360</v>
      </c>
      <c r="Q35" s="9">
        <f t="shared" si="14"/>
        <v>1.2541666666666667E-3</v>
      </c>
      <c r="R35" s="15">
        <f t="shared" si="15"/>
        <v>1.2541666666666667E-3</v>
      </c>
      <c r="S35" s="9">
        <f t="shared" si="16"/>
        <v>0</v>
      </c>
      <c r="T35" s="9">
        <f t="shared" si="17"/>
        <v>3.0100000000000002E-2</v>
      </c>
      <c r="U35" s="15">
        <f t="shared" si="18"/>
        <v>3.0099999999999998E-2</v>
      </c>
      <c r="V35" s="9">
        <f t="shared" si="19"/>
        <v>0</v>
      </c>
      <c r="W35" s="9">
        <f t="shared" si="20"/>
        <v>1.806</v>
      </c>
      <c r="X35" s="15">
        <f t="shared" si="21"/>
        <v>1.806</v>
      </c>
      <c r="Y35" s="9">
        <f t="shared" si="22"/>
        <v>1</v>
      </c>
      <c r="Z35" s="8">
        <f t="shared" si="23"/>
        <v>108.36</v>
      </c>
      <c r="AA35" s="16">
        <f t="shared" si="24"/>
        <v>108.36</v>
      </c>
      <c r="AB35" s="10" t="e">
        <f>+NA()</f>
        <v>#N/A</v>
      </c>
      <c r="AC35" s="7">
        <f t="shared" si="25"/>
        <v>108360</v>
      </c>
      <c r="AD35" s="17">
        <f t="shared" si="26"/>
        <v>108360</v>
      </c>
      <c r="AE35" s="10" t="e">
        <f>+NA()</f>
        <v>#N/A</v>
      </c>
      <c r="AF35" s="4" t="str">
        <f t="shared" si="36"/>
        <v>0 days, 0 hours, 1 minutes, 48.360 seconds.</v>
      </c>
      <c r="AG35" s="63">
        <f t="shared" si="37"/>
        <v>2.777777777777761E-5</v>
      </c>
      <c r="AH35" s="8">
        <f t="shared" si="29"/>
        <v>2.3999999999999853</v>
      </c>
      <c r="AI35" s="6">
        <f t="shared" si="30"/>
        <v>26</v>
      </c>
      <c r="AJ35" s="8">
        <f t="shared" si="31"/>
        <v>9.1999999999999998E-2</v>
      </c>
      <c r="AK35" s="55">
        <f t="shared" si="32"/>
        <v>1</v>
      </c>
      <c r="AL35" s="47">
        <f t="shared" si="39"/>
        <v>8.0000000000000002E-3</v>
      </c>
      <c r="AM35" s="4" t="str">
        <f t="shared" si="38"/>
        <v>"And have a nice afternoon?", 0.092, 1, 0.008</v>
      </c>
    </row>
    <row r="36" spans="1:39" x14ac:dyDescent="0.3">
      <c r="A36" s="49" t="s">
        <v>24</v>
      </c>
      <c r="B36" s="48" t="s">
        <v>24</v>
      </c>
      <c r="C36" s="4" t="str">
        <f t="shared" si="0"/>
        <v>01:50.76</v>
      </c>
      <c r="D36" s="4" t="str">
        <f t="shared" si="1"/>
        <v>It'll be fine</v>
      </c>
      <c r="E36" s="4" t="str">
        <f t="shared" si="2"/>
        <v>It'll be fine</v>
      </c>
      <c r="F36" s="58">
        <f t="shared" si="35"/>
        <v>1.2819444444444443E-3</v>
      </c>
      <c r="G36" s="9">
        <f t="shared" si="4"/>
        <v>1.2819444444444443E-3</v>
      </c>
      <c r="H36" s="11">
        <f t="shared" si="5"/>
        <v>1900</v>
      </c>
      <c r="I36" s="11">
        <f t="shared" si="6"/>
        <v>1</v>
      </c>
      <c r="J36" s="11">
        <f t="shared" si="7"/>
        <v>0</v>
      </c>
      <c r="K36" s="6">
        <f t="shared" si="8"/>
        <v>0</v>
      </c>
      <c r="L36" s="6">
        <f t="shared" si="9"/>
        <v>1</v>
      </c>
      <c r="M36" s="12">
        <f t="shared" si="10"/>
        <v>51</v>
      </c>
      <c r="N36" s="13">
        <f t="shared" si="11"/>
        <v>50</v>
      </c>
      <c r="O36" s="14">
        <f t="shared" si="12"/>
        <v>760</v>
      </c>
      <c r="P36" s="11">
        <f t="shared" si="13"/>
        <v>760</v>
      </c>
      <c r="Q36" s="9">
        <f t="shared" si="14"/>
        <v>1.2819444444444443E-3</v>
      </c>
      <c r="R36" s="15">
        <f t="shared" si="15"/>
        <v>1.2819444444444445E-3</v>
      </c>
      <c r="S36" s="9">
        <f t="shared" si="16"/>
        <v>0</v>
      </c>
      <c r="T36" s="9">
        <f t="shared" si="17"/>
        <v>3.0766666666666664E-2</v>
      </c>
      <c r="U36" s="15">
        <f t="shared" si="18"/>
        <v>3.0766666666666664E-2</v>
      </c>
      <c r="V36" s="9">
        <f t="shared" si="19"/>
        <v>0</v>
      </c>
      <c r="W36" s="9">
        <f t="shared" si="20"/>
        <v>1.8459999999999999</v>
      </c>
      <c r="X36" s="15">
        <f t="shared" si="21"/>
        <v>1.8460000000000001</v>
      </c>
      <c r="Y36" s="9">
        <f t="shared" si="22"/>
        <v>1</v>
      </c>
      <c r="Z36" s="8">
        <f t="shared" si="23"/>
        <v>110.75999999999999</v>
      </c>
      <c r="AA36" s="16">
        <f t="shared" si="24"/>
        <v>110.76</v>
      </c>
      <c r="AB36" s="10" t="e">
        <f>+NA()</f>
        <v>#N/A</v>
      </c>
      <c r="AC36" s="7">
        <f t="shared" si="25"/>
        <v>110759.99999999999</v>
      </c>
      <c r="AD36" s="17">
        <f t="shared" si="26"/>
        <v>110760</v>
      </c>
      <c r="AE36" s="10" t="e">
        <f>+NA()</f>
        <v>#N/A</v>
      </c>
      <c r="AF36" s="4" t="str">
        <f t="shared" si="36"/>
        <v>0 days, 0 hours, 1 minutes, 50.760 seconds.</v>
      </c>
      <c r="AG36" s="63">
        <f t="shared" si="37"/>
        <v>2.9166666666666924E-5</v>
      </c>
      <c r="AH36" s="8">
        <f t="shared" si="29"/>
        <v>2.5200000000000222</v>
      </c>
      <c r="AI36" s="6">
        <f t="shared" si="30"/>
        <v>13</v>
      </c>
      <c r="AJ36" s="8">
        <f t="shared" si="31"/>
        <v>0.193</v>
      </c>
      <c r="AK36" s="55">
        <f t="shared" si="32"/>
        <v>1</v>
      </c>
      <c r="AL36" s="47">
        <f t="shared" si="39"/>
        <v>1.0999999999999999E-2</v>
      </c>
      <c r="AM36" s="4" t="str">
        <f t="shared" si="38"/>
        <v>"It'll be fine", 0.193, 1, 0.011</v>
      </c>
    </row>
    <row r="37" spans="1:39" x14ac:dyDescent="0.3">
      <c r="A37" s="49" t="s">
        <v>25</v>
      </c>
      <c r="B37" s="48" t="s">
        <v>25</v>
      </c>
      <c r="C37" s="4" t="str">
        <f t="shared" si="0"/>
        <v>01:53.28</v>
      </c>
      <c r="D37" s="4" t="str">
        <f t="shared" si="1"/>
        <v>I go for a walk, the sidewalk is cracked</v>
      </c>
      <c r="E37" s="4" t="str">
        <f t="shared" si="2"/>
        <v>I go for a walk, the sidewalk is cracked</v>
      </c>
      <c r="F37" s="58">
        <f t="shared" si="35"/>
        <v>1.3111111111111112E-3</v>
      </c>
      <c r="G37" s="9">
        <f t="shared" si="4"/>
        <v>1.3111111111111112E-3</v>
      </c>
      <c r="H37" s="11">
        <f t="shared" si="5"/>
        <v>1900</v>
      </c>
      <c r="I37" s="11">
        <f t="shared" si="6"/>
        <v>1</v>
      </c>
      <c r="J37" s="11">
        <f t="shared" si="7"/>
        <v>0</v>
      </c>
      <c r="K37" s="6">
        <f t="shared" si="8"/>
        <v>0</v>
      </c>
      <c r="L37" s="6">
        <f t="shared" si="9"/>
        <v>1</v>
      </c>
      <c r="M37" s="12">
        <f t="shared" si="10"/>
        <v>53</v>
      </c>
      <c r="N37" s="13">
        <f t="shared" si="11"/>
        <v>53</v>
      </c>
      <c r="O37" s="14">
        <f t="shared" si="12"/>
        <v>280</v>
      </c>
      <c r="P37" s="11">
        <f t="shared" si="13"/>
        <v>280</v>
      </c>
      <c r="Q37" s="9">
        <f t="shared" si="14"/>
        <v>1.3111111111111112E-3</v>
      </c>
      <c r="R37" s="15">
        <f t="shared" si="15"/>
        <v>1.311111111111111E-3</v>
      </c>
      <c r="S37" s="9">
        <f t="shared" si="16"/>
        <v>0</v>
      </c>
      <c r="T37" s="9">
        <f t="shared" si="17"/>
        <v>3.1466666666666671E-2</v>
      </c>
      <c r="U37" s="15">
        <f t="shared" si="18"/>
        <v>3.1466666666666671E-2</v>
      </c>
      <c r="V37" s="9">
        <f t="shared" si="19"/>
        <v>0</v>
      </c>
      <c r="W37" s="9">
        <f t="shared" si="20"/>
        <v>1.8880000000000003</v>
      </c>
      <c r="X37" s="15">
        <f t="shared" si="21"/>
        <v>1.8879999999999999</v>
      </c>
      <c r="Y37" s="9">
        <f t="shared" si="22"/>
        <v>1</v>
      </c>
      <c r="Z37" s="8">
        <f t="shared" si="23"/>
        <v>113.28000000000002</v>
      </c>
      <c r="AA37" s="16">
        <f t="shared" si="24"/>
        <v>113.28</v>
      </c>
      <c r="AB37" s="10" t="e">
        <f>+NA()</f>
        <v>#N/A</v>
      </c>
      <c r="AC37" s="7">
        <f t="shared" si="25"/>
        <v>113280.00000000001</v>
      </c>
      <c r="AD37" s="17">
        <f t="shared" si="26"/>
        <v>113280</v>
      </c>
      <c r="AE37" s="10" t="e">
        <f>+NA()</f>
        <v>#N/A</v>
      </c>
      <c r="AF37" s="4" t="str">
        <f t="shared" si="36"/>
        <v>0 days, 0 hours, 1 minutes, 53.280 seconds.</v>
      </c>
      <c r="AG37" s="63">
        <f t="shared" si="37"/>
        <v>6.9907407407407201E-5</v>
      </c>
      <c r="AH37" s="8">
        <f t="shared" si="29"/>
        <v>6.0399999999999823</v>
      </c>
      <c r="AI37" s="6">
        <f t="shared" si="30"/>
        <v>40</v>
      </c>
      <c r="AJ37" s="8">
        <f t="shared" si="31"/>
        <v>0.151</v>
      </c>
      <c r="AK37" s="55">
        <f t="shared" si="32"/>
        <v>1</v>
      </c>
      <c r="AL37" s="47">
        <f t="shared" si="39"/>
        <v>0</v>
      </c>
      <c r="AM37" s="4" t="str">
        <f t="shared" si="38"/>
        <v>"I go for a walk, the sidewalk is cracked", 0.151, 1, 0</v>
      </c>
    </row>
    <row r="38" spans="1:39" x14ac:dyDescent="0.3">
      <c r="A38" s="49" t="s">
        <v>26</v>
      </c>
      <c r="B38" s="48" t="s">
        <v>26</v>
      </c>
      <c r="C38" s="4" t="str">
        <f t="shared" si="0"/>
        <v>01:59.32</v>
      </c>
      <c r="D38" s="4" t="str">
        <f t="shared" si="1"/>
        <v>I'm not superstitious, but I made a pact</v>
      </c>
      <c r="E38" s="4" t="str">
        <f t="shared" si="2"/>
        <v>I'm not superstitious, but I made a pact</v>
      </c>
      <c r="F38" s="58">
        <f t="shared" si="35"/>
        <v>1.3810185185185184E-3</v>
      </c>
      <c r="G38" s="9">
        <f t="shared" si="4"/>
        <v>1.3810185185185184E-3</v>
      </c>
      <c r="H38" s="11">
        <f t="shared" si="5"/>
        <v>1900</v>
      </c>
      <c r="I38" s="11">
        <f t="shared" si="6"/>
        <v>1</v>
      </c>
      <c r="J38" s="11">
        <f t="shared" si="7"/>
        <v>0</v>
      </c>
      <c r="K38" s="6">
        <f t="shared" si="8"/>
        <v>0</v>
      </c>
      <c r="L38" s="6">
        <f t="shared" si="9"/>
        <v>1</v>
      </c>
      <c r="M38" s="12">
        <f t="shared" si="10"/>
        <v>59</v>
      </c>
      <c r="N38" s="13">
        <f t="shared" si="11"/>
        <v>59</v>
      </c>
      <c r="O38" s="14">
        <f t="shared" si="12"/>
        <v>320</v>
      </c>
      <c r="P38" s="11">
        <f t="shared" si="13"/>
        <v>320</v>
      </c>
      <c r="Q38" s="9">
        <f t="shared" si="14"/>
        <v>1.3810185185185184E-3</v>
      </c>
      <c r="R38" s="15">
        <f t="shared" si="15"/>
        <v>1.3810185185185184E-3</v>
      </c>
      <c r="S38" s="9">
        <f t="shared" si="16"/>
        <v>0</v>
      </c>
      <c r="T38" s="9">
        <f t="shared" si="17"/>
        <v>3.3144444444444442E-2</v>
      </c>
      <c r="U38" s="15">
        <f t="shared" si="18"/>
        <v>3.3144444444444449E-2</v>
      </c>
      <c r="V38" s="9">
        <f t="shared" si="19"/>
        <v>0</v>
      </c>
      <c r="W38" s="9">
        <f t="shared" si="20"/>
        <v>1.9886666666666666</v>
      </c>
      <c r="X38" s="15">
        <f t="shared" si="21"/>
        <v>1.9886666666666668</v>
      </c>
      <c r="Y38" s="9">
        <f t="shared" si="22"/>
        <v>1</v>
      </c>
      <c r="Z38" s="8">
        <f t="shared" si="23"/>
        <v>119.32</v>
      </c>
      <c r="AA38" s="16">
        <f t="shared" si="24"/>
        <v>119.32</v>
      </c>
      <c r="AB38" s="10" t="e">
        <f>+NA()</f>
        <v>#N/A</v>
      </c>
      <c r="AC38" s="7">
        <f t="shared" si="25"/>
        <v>119320</v>
      </c>
      <c r="AD38" s="17">
        <f t="shared" si="26"/>
        <v>119320</v>
      </c>
      <c r="AE38" s="10" t="e">
        <f>+NA()</f>
        <v>#N/A</v>
      </c>
      <c r="AF38" s="4" t="str">
        <f t="shared" si="36"/>
        <v>0 days, 0 hours, 1 minutes, 59.320 seconds.</v>
      </c>
      <c r="AG38" s="63">
        <f t="shared" si="37"/>
        <v>2.3263888888889073E-5</v>
      </c>
      <c r="AH38" s="8">
        <f t="shared" si="29"/>
        <v>2.0100000000000158</v>
      </c>
      <c r="AI38" s="6">
        <f t="shared" si="30"/>
        <v>40</v>
      </c>
      <c r="AJ38" s="8">
        <f t="shared" si="31"/>
        <v>0.05</v>
      </c>
      <c r="AK38" s="55">
        <f t="shared" si="32"/>
        <v>1</v>
      </c>
      <c r="AL38" s="47">
        <f t="shared" si="39"/>
        <v>0.01</v>
      </c>
      <c r="AM38" s="4" t="str">
        <f t="shared" si="38"/>
        <v>"I'm not superstitious, but I made a pact", 0.05, 1, 0.01</v>
      </c>
    </row>
    <row r="39" spans="1:39" x14ac:dyDescent="0.3">
      <c r="A39" s="49" t="s">
        <v>27</v>
      </c>
      <c r="B39" s="48" t="s">
        <v>27</v>
      </c>
      <c r="C39" s="4" t="str">
        <f t="shared" si="0"/>
        <v>02:01.33</v>
      </c>
      <c r="D39" s="4" t="str">
        <f t="shared" si="1"/>
        <v>With old Mother Earth, she'd get off my back</v>
      </c>
      <c r="E39" s="4" t="str">
        <f t="shared" si="2"/>
        <v>With old Mother Earth, she'd get off my back</v>
      </c>
      <c r="F39" s="58">
        <f t="shared" si="35"/>
        <v>1.4042824074074075E-3</v>
      </c>
      <c r="G39" s="9">
        <f t="shared" si="4"/>
        <v>1.4042824074074075E-3</v>
      </c>
      <c r="H39" s="11">
        <f t="shared" si="5"/>
        <v>1900</v>
      </c>
      <c r="I39" s="11">
        <f t="shared" si="6"/>
        <v>1</v>
      </c>
      <c r="J39" s="11">
        <f t="shared" si="7"/>
        <v>0</v>
      </c>
      <c r="K39" s="6">
        <f t="shared" si="8"/>
        <v>0</v>
      </c>
      <c r="L39" s="6">
        <f t="shared" si="9"/>
        <v>2</v>
      </c>
      <c r="M39" s="12">
        <f t="shared" si="10"/>
        <v>1</v>
      </c>
      <c r="N39" s="13">
        <f t="shared" si="11"/>
        <v>1</v>
      </c>
      <c r="O39" s="14">
        <f t="shared" si="12"/>
        <v>330</v>
      </c>
      <c r="P39" s="11">
        <f t="shared" si="13"/>
        <v>330</v>
      </c>
      <c r="Q39" s="9">
        <f t="shared" si="14"/>
        <v>1.4042824074074075E-3</v>
      </c>
      <c r="R39" s="15">
        <f t="shared" si="15"/>
        <v>1.4042824074074075E-3</v>
      </c>
      <c r="S39" s="9">
        <f t="shared" si="16"/>
        <v>0</v>
      </c>
      <c r="T39" s="9">
        <f t="shared" si="17"/>
        <v>3.3702777777777776E-2</v>
      </c>
      <c r="U39" s="15">
        <f t="shared" si="18"/>
        <v>3.3702777777777776E-2</v>
      </c>
      <c r="V39" s="9">
        <f t="shared" si="19"/>
        <v>0</v>
      </c>
      <c r="W39" s="9">
        <f t="shared" si="20"/>
        <v>2.0221666666666667</v>
      </c>
      <c r="X39" s="15">
        <f t="shared" si="21"/>
        <v>2.0221666666666667</v>
      </c>
      <c r="Y39" s="9">
        <f t="shared" si="22"/>
        <v>2</v>
      </c>
      <c r="Z39" s="8">
        <f t="shared" si="23"/>
        <v>121.33</v>
      </c>
      <c r="AA39" s="16">
        <f t="shared" si="24"/>
        <v>121.33</v>
      </c>
      <c r="AB39" s="10" t="e">
        <f>+NA()</f>
        <v>#N/A</v>
      </c>
      <c r="AC39" s="7">
        <f t="shared" si="25"/>
        <v>121330</v>
      </c>
      <c r="AD39" s="17">
        <f t="shared" si="26"/>
        <v>121330</v>
      </c>
      <c r="AE39" s="10" t="e">
        <f>+NA()</f>
        <v>#N/A</v>
      </c>
      <c r="AF39" s="4" t="str">
        <f t="shared" si="36"/>
        <v>0 days, 0 hours, 2 minutes, 1.330 seconds.</v>
      </c>
      <c r="AG39" s="63">
        <f t="shared" si="37"/>
        <v>3.703703703703703E-5</v>
      </c>
      <c r="AH39" s="8">
        <f t="shared" si="29"/>
        <v>3.1999999999999993</v>
      </c>
      <c r="AI39" s="6">
        <f t="shared" si="30"/>
        <v>44</v>
      </c>
      <c r="AJ39" s="8">
        <f t="shared" si="31"/>
        <v>7.1999999999999995E-2</v>
      </c>
      <c r="AK39" s="55">
        <f t="shared" si="32"/>
        <v>1</v>
      </c>
      <c r="AL39" s="47">
        <f t="shared" si="39"/>
        <v>3.2000000000000001E-2</v>
      </c>
      <c r="AM39" s="4" t="str">
        <f t="shared" si="38"/>
        <v>"With old Mother Earth, she'd get off my back", 0.072, 1, 0.032</v>
      </c>
    </row>
    <row r="40" spans="1:39" x14ac:dyDescent="0.3">
      <c r="A40" s="49" t="s">
        <v>28</v>
      </c>
      <c r="B40" s="48" t="s">
        <v>28</v>
      </c>
      <c r="C40" s="4" t="str">
        <f t="shared" si="0"/>
        <v>02:04.53</v>
      </c>
      <c r="D40" s="4" t="str">
        <f t="shared" si="1"/>
        <v>If I get off hers</v>
      </c>
      <c r="E40" s="4" t="str">
        <f t="shared" si="2"/>
        <v>If I get off hers</v>
      </c>
      <c r="F40" s="58">
        <f t="shared" si="35"/>
        <v>1.4413194444444445E-3</v>
      </c>
      <c r="G40" s="9">
        <f t="shared" si="4"/>
        <v>1.4413194444444445E-3</v>
      </c>
      <c r="H40" s="11">
        <f t="shared" si="5"/>
        <v>1900</v>
      </c>
      <c r="I40" s="11">
        <f t="shared" si="6"/>
        <v>1</v>
      </c>
      <c r="J40" s="11">
        <f t="shared" si="7"/>
        <v>0</v>
      </c>
      <c r="K40" s="6">
        <f t="shared" si="8"/>
        <v>0</v>
      </c>
      <c r="L40" s="6">
        <f t="shared" si="9"/>
        <v>2</v>
      </c>
      <c r="M40" s="12">
        <f t="shared" si="10"/>
        <v>5</v>
      </c>
      <c r="N40" s="13">
        <f t="shared" si="11"/>
        <v>4</v>
      </c>
      <c r="O40" s="14">
        <f t="shared" si="12"/>
        <v>530</v>
      </c>
      <c r="P40" s="11">
        <f t="shared" si="13"/>
        <v>530</v>
      </c>
      <c r="Q40" s="9">
        <f t="shared" si="14"/>
        <v>1.4413194444444445E-3</v>
      </c>
      <c r="R40" s="15">
        <f t="shared" si="15"/>
        <v>1.4413194444444445E-3</v>
      </c>
      <c r="S40" s="9">
        <f t="shared" si="16"/>
        <v>0</v>
      </c>
      <c r="T40" s="9">
        <f t="shared" si="17"/>
        <v>3.4591666666666666E-2</v>
      </c>
      <c r="U40" s="15">
        <f t="shared" si="18"/>
        <v>3.4591666666666666E-2</v>
      </c>
      <c r="V40" s="9">
        <f t="shared" si="19"/>
        <v>0</v>
      </c>
      <c r="W40" s="9">
        <f t="shared" si="20"/>
        <v>2.0754999999999999</v>
      </c>
      <c r="X40" s="15">
        <f t="shared" si="21"/>
        <v>2.0755000000000003</v>
      </c>
      <c r="Y40" s="9">
        <f t="shared" si="22"/>
        <v>2</v>
      </c>
      <c r="Z40" s="8">
        <f t="shared" si="23"/>
        <v>124.53</v>
      </c>
      <c r="AA40" s="16">
        <f t="shared" si="24"/>
        <v>124.53</v>
      </c>
      <c r="AB40" s="10" t="e">
        <f>+NA()</f>
        <v>#N/A</v>
      </c>
      <c r="AC40" s="7">
        <f t="shared" si="25"/>
        <v>124530</v>
      </c>
      <c r="AD40" s="17">
        <f t="shared" si="26"/>
        <v>124530</v>
      </c>
      <c r="AE40" s="10" t="e">
        <f>+NA()</f>
        <v>#N/A</v>
      </c>
      <c r="AF40" s="4" t="str">
        <f t="shared" si="36"/>
        <v>0 days, 0 hours, 2 minutes, 4.530 seconds.</v>
      </c>
      <c r="AG40" s="63">
        <f t="shared" si="37"/>
        <v>7.6967592592592669E-5</v>
      </c>
      <c r="AH40" s="8">
        <f t="shared" si="29"/>
        <v>6.6500000000000075</v>
      </c>
      <c r="AI40" s="6">
        <f t="shared" si="30"/>
        <v>17</v>
      </c>
      <c r="AJ40" s="8">
        <f t="shared" si="31"/>
        <v>0.39100000000000001</v>
      </c>
      <c r="AK40" s="55">
        <f t="shared" si="32"/>
        <v>1</v>
      </c>
      <c r="AL40" s="47">
        <f t="shared" si="39"/>
        <v>3.0000000000000001E-3</v>
      </c>
      <c r="AM40" s="4" t="str">
        <f t="shared" si="38"/>
        <v>"If I get off hers", 0.391, 1, 0.003</v>
      </c>
    </row>
    <row r="41" spans="1:39" x14ac:dyDescent="0.3">
      <c r="A41" s="49" t="s">
        <v>29</v>
      </c>
      <c r="B41" s="48" t="s">
        <v>29</v>
      </c>
      <c r="C41" s="4" t="str">
        <f t="shared" si="0"/>
        <v>02:11.18</v>
      </c>
      <c r="D41" s="4" t="str">
        <f t="shared" si="1"/>
        <v>Light is on the way, we'll be having a fun time</v>
      </c>
      <c r="E41" s="4" t="str">
        <f t="shared" si="2"/>
        <v>Light is on the way, we'll be having a fun time</v>
      </c>
      <c r="F41" s="58">
        <f t="shared" si="35"/>
        <v>1.5182870370370372E-3</v>
      </c>
      <c r="G41" s="9">
        <f t="shared" si="4"/>
        <v>1.5182870370370372E-3</v>
      </c>
      <c r="H41" s="11">
        <f t="shared" si="5"/>
        <v>1900</v>
      </c>
      <c r="I41" s="11">
        <f t="shared" si="6"/>
        <v>1</v>
      </c>
      <c r="J41" s="11">
        <f t="shared" si="7"/>
        <v>0</v>
      </c>
      <c r="K41" s="6">
        <f t="shared" si="8"/>
        <v>0</v>
      </c>
      <c r="L41" s="6">
        <f t="shared" si="9"/>
        <v>2</v>
      </c>
      <c r="M41" s="12">
        <f t="shared" si="10"/>
        <v>11</v>
      </c>
      <c r="N41" s="13">
        <f t="shared" si="11"/>
        <v>11</v>
      </c>
      <c r="O41" s="14">
        <f t="shared" si="12"/>
        <v>180</v>
      </c>
      <c r="P41" s="11">
        <f t="shared" si="13"/>
        <v>180</v>
      </c>
      <c r="Q41" s="9">
        <f t="shared" si="14"/>
        <v>1.5182870370370372E-3</v>
      </c>
      <c r="R41" s="15">
        <f t="shared" si="15"/>
        <v>1.518287037037037E-3</v>
      </c>
      <c r="S41" s="9">
        <f t="shared" si="16"/>
        <v>0</v>
      </c>
      <c r="T41" s="9">
        <f t="shared" si="17"/>
        <v>3.6438888888888896E-2</v>
      </c>
      <c r="U41" s="15">
        <f t="shared" si="18"/>
        <v>3.6438888888888889E-2</v>
      </c>
      <c r="V41" s="9">
        <f t="shared" si="19"/>
        <v>0</v>
      </c>
      <c r="W41" s="9">
        <f t="shared" si="20"/>
        <v>2.1863333333333337</v>
      </c>
      <c r="X41" s="15">
        <f t="shared" si="21"/>
        <v>2.1863333333333332</v>
      </c>
      <c r="Y41" s="9">
        <f t="shared" si="22"/>
        <v>2</v>
      </c>
      <c r="Z41" s="8">
        <f t="shared" si="23"/>
        <v>131.18</v>
      </c>
      <c r="AA41" s="16">
        <f t="shared" si="24"/>
        <v>131.18</v>
      </c>
      <c r="AB41" s="10" t="e">
        <f>+NA()</f>
        <v>#N/A</v>
      </c>
      <c r="AC41" s="7">
        <f t="shared" si="25"/>
        <v>131180</v>
      </c>
      <c r="AD41" s="17">
        <f t="shared" si="26"/>
        <v>131180</v>
      </c>
      <c r="AE41" s="10" t="e">
        <f>+NA()</f>
        <v>#N/A</v>
      </c>
      <c r="AF41" s="4" t="str">
        <f t="shared" si="36"/>
        <v>0 days, 0 hours, 2 minutes, 11.180 seconds.</v>
      </c>
      <c r="AG41" s="63">
        <f t="shared" si="37"/>
        <v>4.1203703703703671E-5</v>
      </c>
      <c r="AH41" s="8">
        <f t="shared" si="29"/>
        <v>3.5599999999999974</v>
      </c>
      <c r="AI41" s="6">
        <f t="shared" si="30"/>
        <v>47</v>
      </c>
      <c r="AJ41" s="8">
        <f t="shared" si="31"/>
        <v>7.4999999999999997E-2</v>
      </c>
      <c r="AK41" s="55">
        <f t="shared" si="32"/>
        <v>1</v>
      </c>
      <c r="AL41" s="47">
        <f t="shared" si="39"/>
        <v>3.5000000000000003E-2</v>
      </c>
      <c r="AM41" s="4" t="str">
        <f t="shared" si="38"/>
        <v>"Light is on the way, we'll be having a fun time", 0.075, 1, 0.035</v>
      </c>
    </row>
    <row r="42" spans="1:39" x14ac:dyDescent="0.3">
      <c r="A42" s="49" t="s">
        <v>30</v>
      </c>
      <c r="B42" s="48" t="s">
        <v>30</v>
      </c>
      <c r="C42" s="4" t="str">
        <f t="shared" si="0"/>
        <v>02:14.74</v>
      </c>
      <c r="D42" s="4" t="str">
        <f t="shared" si="1"/>
        <v>It's such a lovely day, we should pocket the sunshine</v>
      </c>
      <c r="E42" s="4" t="str">
        <f t="shared" si="2"/>
        <v>It's such a lovely day, we should pocket the sunshine</v>
      </c>
      <c r="F42" s="58">
        <f t="shared" si="35"/>
        <v>1.5594907407407408E-3</v>
      </c>
      <c r="G42" s="9">
        <f t="shared" si="4"/>
        <v>1.5594907407407408E-3</v>
      </c>
      <c r="H42" s="11">
        <f t="shared" si="5"/>
        <v>1900</v>
      </c>
      <c r="I42" s="11">
        <f t="shared" si="6"/>
        <v>1</v>
      </c>
      <c r="J42" s="11">
        <f t="shared" si="7"/>
        <v>0</v>
      </c>
      <c r="K42" s="6">
        <f t="shared" si="8"/>
        <v>0</v>
      </c>
      <c r="L42" s="6">
        <f t="shared" si="9"/>
        <v>2</v>
      </c>
      <c r="M42" s="12">
        <f t="shared" si="10"/>
        <v>15</v>
      </c>
      <c r="N42" s="13">
        <f t="shared" si="11"/>
        <v>14</v>
      </c>
      <c r="O42" s="14">
        <f t="shared" si="12"/>
        <v>740</v>
      </c>
      <c r="P42" s="11">
        <f t="shared" si="13"/>
        <v>740</v>
      </c>
      <c r="Q42" s="9">
        <f t="shared" si="14"/>
        <v>1.5594907407407408E-3</v>
      </c>
      <c r="R42" s="15">
        <f t="shared" si="15"/>
        <v>1.5594907407407408E-3</v>
      </c>
      <c r="S42" s="9">
        <f t="shared" si="16"/>
        <v>0</v>
      </c>
      <c r="T42" s="9">
        <f t="shared" si="17"/>
        <v>3.7427777777777782E-2</v>
      </c>
      <c r="U42" s="15">
        <f t="shared" si="18"/>
        <v>3.7427777777777775E-2</v>
      </c>
      <c r="V42" s="9">
        <f t="shared" si="19"/>
        <v>0</v>
      </c>
      <c r="W42" s="9">
        <f t="shared" si="20"/>
        <v>2.2456666666666667</v>
      </c>
      <c r="X42" s="15">
        <f t="shared" si="21"/>
        <v>2.2456666666666667</v>
      </c>
      <c r="Y42" s="9">
        <f t="shared" si="22"/>
        <v>2</v>
      </c>
      <c r="Z42" s="8">
        <f t="shared" si="23"/>
        <v>134.74</v>
      </c>
      <c r="AA42" s="16">
        <f t="shared" si="24"/>
        <v>134.74</v>
      </c>
      <c r="AB42" s="10" t="e">
        <f>+NA()</f>
        <v>#N/A</v>
      </c>
      <c r="AC42" s="7">
        <f t="shared" si="25"/>
        <v>134740</v>
      </c>
      <c r="AD42" s="17">
        <f t="shared" si="26"/>
        <v>134740</v>
      </c>
      <c r="AE42" s="10" t="e">
        <f>+NA()</f>
        <v>#N/A</v>
      </c>
      <c r="AF42" s="4" t="str">
        <f t="shared" si="36"/>
        <v>0 days, 0 hours, 2 minutes, 14.740 seconds.</v>
      </c>
      <c r="AG42" s="63">
        <f t="shared" si="37"/>
        <v>3.5416666666666669E-5</v>
      </c>
      <c r="AH42" s="8">
        <f t="shared" si="29"/>
        <v>3.06</v>
      </c>
      <c r="AI42" s="6">
        <f t="shared" si="30"/>
        <v>53</v>
      </c>
      <c r="AJ42" s="8">
        <f t="shared" si="31"/>
        <v>5.7000000000000002E-2</v>
      </c>
      <c r="AK42" s="55">
        <f t="shared" si="32"/>
        <v>1</v>
      </c>
      <c r="AL42" s="47">
        <f t="shared" si="39"/>
        <v>3.9E-2</v>
      </c>
      <c r="AM42" s="4" t="str">
        <f t="shared" si="38"/>
        <v>"It's such a lovely day, we should pocket the sunshine", 0.057, 1, 0.039</v>
      </c>
    </row>
    <row r="43" spans="1:39" x14ac:dyDescent="0.3">
      <c r="A43" s="49" t="s">
        <v>31</v>
      </c>
      <c r="B43" s="48" t="s">
        <v>31</v>
      </c>
      <c r="C43" s="4" t="str">
        <f t="shared" ref="C43:C74" si="40">+TRIM(MID($B43,FIND($C$3,$B43)+1,(FIND($C$4,$B43)-(FIND($C$3,$B43)+1))))</f>
        <v>02:17.80</v>
      </c>
      <c r="D43" s="4" t="str">
        <f t="shared" ref="D43:D74" si="41">+TRIM(MID($B43,FIND($C$4,$B43)+1,LEN($B43)))</f>
        <v>And never give it back, even if there's a heat wave</v>
      </c>
      <c r="E43" s="4" t="str">
        <f t="shared" ref="E43:E74" si="42">+IF(OR(D43="",D43="[. . .]"),$C$5,IF(D43="[positive_offset]",$C$6,D43))</f>
        <v>And never give it back, even if there's a heat wave</v>
      </c>
      <c r="F43" s="58">
        <f t="shared" si="35"/>
        <v>1.5949074074074075E-3</v>
      </c>
      <c r="G43" s="9">
        <f t="shared" si="4"/>
        <v>1.5949074074074075E-3</v>
      </c>
      <c r="H43" s="11">
        <f t="shared" si="5"/>
        <v>1900</v>
      </c>
      <c r="I43" s="11">
        <f t="shared" si="6"/>
        <v>1</v>
      </c>
      <c r="J43" s="11">
        <f t="shared" si="7"/>
        <v>0</v>
      </c>
      <c r="K43" s="6">
        <f t="shared" si="8"/>
        <v>0</v>
      </c>
      <c r="L43" s="6">
        <f t="shared" si="9"/>
        <v>2</v>
      </c>
      <c r="M43" s="12">
        <f t="shared" si="10"/>
        <v>18</v>
      </c>
      <c r="N43" s="13">
        <f t="shared" si="11"/>
        <v>17</v>
      </c>
      <c r="O43" s="14">
        <f t="shared" si="12"/>
        <v>800</v>
      </c>
      <c r="P43" s="11">
        <f t="shared" si="13"/>
        <v>800</v>
      </c>
      <c r="Q43" s="9">
        <f t="shared" si="14"/>
        <v>1.5949074074074075E-3</v>
      </c>
      <c r="R43" s="15">
        <f t="shared" si="15"/>
        <v>1.5949074074074073E-3</v>
      </c>
      <c r="S43" s="9">
        <f t="shared" si="16"/>
        <v>0</v>
      </c>
      <c r="T43" s="9">
        <f t="shared" si="17"/>
        <v>3.8277777777777779E-2</v>
      </c>
      <c r="U43" s="15">
        <f t="shared" si="18"/>
        <v>3.8277777777777779E-2</v>
      </c>
      <c r="V43" s="9">
        <f t="shared" si="19"/>
        <v>0</v>
      </c>
      <c r="W43" s="9">
        <f t="shared" si="20"/>
        <v>2.2966666666666669</v>
      </c>
      <c r="X43" s="15">
        <f t="shared" si="21"/>
        <v>2.2966666666666664</v>
      </c>
      <c r="Y43" s="9">
        <f t="shared" si="22"/>
        <v>2</v>
      </c>
      <c r="Z43" s="8">
        <f t="shared" si="23"/>
        <v>137.80000000000001</v>
      </c>
      <c r="AA43" s="16">
        <f t="shared" si="24"/>
        <v>137.80000000000001</v>
      </c>
      <c r="AB43" s="10" t="e">
        <f>+NA()</f>
        <v>#N/A</v>
      </c>
      <c r="AC43" s="7">
        <f t="shared" si="25"/>
        <v>137800</v>
      </c>
      <c r="AD43" s="17">
        <f t="shared" si="26"/>
        <v>137800</v>
      </c>
      <c r="AE43" s="10" t="e">
        <f>+NA()</f>
        <v>#N/A</v>
      </c>
      <c r="AF43" s="4" t="str">
        <f t="shared" si="36"/>
        <v>0 days, 0 hours, 2 minutes, 17.800 seconds.</v>
      </c>
      <c r="AG43" s="63">
        <f t="shared" si="37"/>
        <v>4.5486111111110944E-5</v>
      </c>
      <c r="AH43" s="8">
        <f t="shared" si="29"/>
        <v>3.9299999999999851</v>
      </c>
      <c r="AI43" s="6">
        <f t="shared" ref="AI43:AI74" si="43">+LEN(E43)+IF(OR($E43=$C$5,$E43=$C$6),4,0)</f>
        <v>51</v>
      </c>
      <c r="AJ43" s="8">
        <f t="shared" ref="AJ43:AJ74" si="44">+IF($E43=$C$5,$C$7,IF($E43=$C$6,$C$8,ROUNDDOWN($AH43/$AI43,3)))</f>
        <v>7.6999999999999999E-2</v>
      </c>
      <c r="AK43" s="55">
        <f t="shared" ref="AK43:AK74" si="45">+IF(OR($E43=$C$5,$E43=$C$6),ROUNDDOWN(AH43/(AI43*AJ43),0),1)</f>
        <v>1</v>
      </c>
      <c r="AL43" s="47">
        <f t="shared" si="39"/>
        <v>3.0000000000000001E-3</v>
      </c>
      <c r="AM43" s="4" t="str">
        <f t="shared" si="38"/>
        <v>"And never give it back, even if there's a heat wave", 0.077, 1, 0.003</v>
      </c>
    </row>
    <row r="44" spans="1:39" x14ac:dyDescent="0.3">
      <c r="A44" s="49" t="s">
        <v>32</v>
      </c>
      <c r="B44" s="48" t="s">
        <v>32</v>
      </c>
      <c r="C44" s="4" t="str">
        <f t="shared" si="40"/>
        <v>02:21.73</v>
      </c>
      <c r="D44" s="4" t="str">
        <f t="shared" si="41"/>
        <v>We're stalling on the track, it will just be a close shave</v>
      </c>
      <c r="E44" s="4" t="str">
        <f t="shared" si="42"/>
        <v>We're stalling on the track, it will just be a close shave</v>
      </c>
      <c r="F44" s="58">
        <f t="shared" si="35"/>
        <v>1.6403935185185185E-3</v>
      </c>
      <c r="G44" s="9">
        <f t="shared" si="4"/>
        <v>1.6403935185185185E-3</v>
      </c>
      <c r="H44" s="11">
        <f t="shared" si="5"/>
        <v>1900</v>
      </c>
      <c r="I44" s="11">
        <f t="shared" si="6"/>
        <v>1</v>
      </c>
      <c r="J44" s="11">
        <f t="shared" si="7"/>
        <v>0</v>
      </c>
      <c r="K44" s="6">
        <f t="shared" si="8"/>
        <v>0</v>
      </c>
      <c r="L44" s="6">
        <f t="shared" si="9"/>
        <v>2</v>
      </c>
      <c r="M44" s="12">
        <f t="shared" si="10"/>
        <v>22</v>
      </c>
      <c r="N44" s="13">
        <f t="shared" si="11"/>
        <v>21</v>
      </c>
      <c r="O44" s="14">
        <f t="shared" si="12"/>
        <v>730</v>
      </c>
      <c r="P44" s="11">
        <f t="shared" si="13"/>
        <v>730</v>
      </c>
      <c r="Q44" s="9">
        <f t="shared" si="14"/>
        <v>1.6403935185185185E-3</v>
      </c>
      <c r="R44" s="15">
        <f t="shared" si="15"/>
        <v>1.6403935185185187E-3</v>
      </c>
      <c r="S44" s="9">
        <f t="shared" si="16"/>
        <v>0</v>
      </c>
      <c r="T44" s="9">
        <f t="shared" si="17"/>
        <v>3.9369444444444443E-2</v>
      </c>
      <c r="U44" s="15">
        <f t="shared" si="18"/>
        <v>3.936944444444445E-2</v>
      </c>
      <c r="V44" s="9">
        <f t="shared" si="19"/>
        <v>0</v>
      </c>
      <c r="W44" s="9">
        <f t="shared" si="20"/>
        <v>2.3621666666666665</v>
      </c>
      <c r="X44" s="15">
        <f t="shared" si="21"/>
        <v>2.362166666666667</v>
      </c>
      <c r="Y44" s="9">
        <f t="shared" si="22"/>
        <v>2</v>
      </c>
      <c r="Z44" s="8">
        <f t="shared" si="23"/>
        <v>141.72999999999999</v>
      </c>
      <c r="AA44" s="16">
        <f t="shared" si="24"/>
        <v>141.72999999999999</v>
      </c>
      <c r="AB44" s="10" t="e">
        <f>+NA()</f>
        <v>#N/A</v>
      </c>
      <c r="AC44" s="7">
        <f t="shared" si="25"/>
        <v>141730</v>
      </c>
      <c r="AD44" s="17">
        <f t="shared" si="26"/>
        <v>141730</v>
      </c>
      <c r="AE44" s="10" t="e">
        <f>+NA()</f>
        <v>#N/A</v>
      </c>
      <c r="AF44" s="4" t="str">
        <f t="shared" si="36"/>
        <v>0 days, 0 hours, 2 minutes, 21.730 seconds.</v>
      </c>
      <c r="AG44" s="63">
        <f t="shared" si="37"/>
        <v>4.0509259259259231E-5</v>
      </c>
      <c r="AH44" s="8">
        <f t="shared" si="29"/>
        <v>3.4999999999999973</v>
      </c>
      <c r="AI44" s="6">
        <f t="shared" si="43"/>
        <v>58</v>
      </c>
      <c r="AJ44" s="8">
        <f t="shared" si="44"/>
        <v>0.06</v>
      </c>
      <c r="AK44" s="55">
        <f t="shared" si="45"/>
        <v>1</v>
      </c>
      <c r="AL44" s="47">
        <f t="shared" si="39"/>
        <v>0.02</v>
      </c>
      <c r="AM44" s="4" t="str">
        <f t="shared" si="38"/>
        <v>"We're stalling on the track, it will just be a close shave", 0.06, 1, 0.02</v>
      </c>
    </row>
    <row r="45" spans="1:39" x14ac:dyDescent="0.3">
      <c r="A45" s="49" t="s">
        <v>33</v>
      </c>
      <c r="B45" s="48" t="s">
        <v>33</v>
      </c>
      <c r="C45" s="4" t="str">
        <f t="shared" si="40"/>
        <v>02:25.23</v>
      </c>
      <c r="D45" s="4" t="str">
        <f t="shared" si="41"/>
        <v>I know (I know)</v>
      </c>
      <c r="E45" s="4" t="str">
        <f t="shared" si="42"/>
        <v>I know (I know)</v>
      </c>
      <c r="F45" s="58">
        <f t="shared" si="35"/>
        <v>1.6809027777777777E-3</v>
      </c>
      <c r="G45" s="9">
        <f t="shared" si="4"/>
        <v>1.6809027777777777E-3</v>
      </c>
      <c r="H45" s="11">
        <f t="shared" si="5"/>
        <v>1900</v>
      </c>
      <c r="I45" s="11">
        <f t="shared" si="6"/>
        <v>1</v>
      </c>
      <c r="J45" s="11">
        <f t="shared" si="7"/>
        <v>0</v>
      </c>
      <c r="K45" s="6">
        <f t="shared" si="8"/>
        <v>0</v>
      </c>
      <c r="L45" s="6">
        <f t="shared" si="9"/>
        <v>2</v>
      </c>
      <c r="M45" s="12">
        <f t="shared" si="10"/>
        <v>25</v>
      </c>
      <c r="N45" s="13">
        <f t="shared" si="11"/>
        <v>25</v>
      </c>
      <c r="O45" s="14">
        <f t="shared" si="12"/>
        <v>230</v>
      </c>
      <c r="P45" s="11">
        <f t="shared" si="13"/>
        <v>230</v>
      </c>
      <c r="Q45" s="9">
        <f t="shared" si="14"/>
        <v>1.6809027777777777E-3</v>
      </c>
      <c r="R45" s="15">
        <f t="shared" si="15"/>
        <v>1.6809027777777779E-3</v>
      </c>
      <c r="S45" s="9">
        <f t="shared" si="16"/>
        <v>0</v>
      </c>
      <c r="T45" s="9">
        <f t="shared" si="17"/>
        <v>4.0341666666666665E-2</v>
      </c>
      <c r="U45" s="15">
        <f t="shared" si="18"/>
        <v>4.0341666666666665E-2</v>
      </c>
      <c r="V45" s="9">
        <f t="shared" si="19"/>
        <v>0</v>
      </c>
      <c r="W45" s="9">
        <f t="shared" si="20"/>
        <v>2.4204999999999997</v>
      </c>
      <c r="X45" s="15">
        <f t="shared" si="21"/>
        <v>2.4204999999999997</v>
      </c>
      <c r="Y45" s="9">
        <f t="shared" si="22"/>
        <v>2</v>
      </c>
      <c r="Z45" s="8">
        <f t="shared" si="23"/>
        <v>145.22999999999999</v>
      </c>
      <c r="AA45" s="16">
        <f t="shared" si="24"/>
        <v>145.22999999999999</v>
      </c>
      <c r="AB45" s="10" t="e">
        <f>+NA()</f>
        <v>#N/A</v>
      </c>
      <c r="AC45" s="7">
        <f t="shared" si="25"/>
        <v>145230</v>
      </c>
      <c r="AD45" s="17">
        <f t="shared" si="26"/>
        <v>145230</v>
      </c>
      <c r="AE45" s="10" t="e">
        <f>+NA()</f>
        <v>#N/A</v>
      </c>
      <c r="AF45" s="4" t="str">
        <f t="shared" si="36"/>
        <v>0 days, 0 hours, 2 minutes, 25.230 seconds.</v>
      </c>
      <c r="AG45" s="63">
        <f t="shared" si="37"/>
        <v>3.7731481481481687E-5</v>
      </c>
      <c r="AH45" s="8">
        <f t="shared" si="29"/>
        <v>3.2600000000000176</v>
      </c>
      <c r="AI45" s="6">
        <f t="shared" si="43"/>
        <v>15</v>
      </c>
      <c r="AJ45" s="8">
        <f t="shared" si="44"/>
        <v>0.217</v>
      </c>
      <c r="AK45" s="55">
        <f t="shared" si="45"/>
        <v>1</v>
      </c>
      <c r="AL45" s="47">
        <f t="shared" si="39"/>
        <v>5.0000000000000001E-3</v>
      </c>
      <c r="AM45" s="4" t="str">
        <f t="shared" si="38"/>
        <v>"I know (I know)", 0.217, 1, 0.005</v>
      </c>
    </row>
    <row r="46" spans="1:39" x14ac:dyDescent="0.3">
      <c r="A46" s="49" t="s">
        <v>34</v>
      </c>
      <c r="B46" s="48" t="s">
        <v>34</v>
      </c>
      <c r="C46" s="4" t="str">
        <f t="shared" si="40"/>
        <v>02:28.49</v>
      </c>
      <c r="D46" s="4" t="str">
        <f t="shared" si="41"/>
        <v>That in a snap, all the birds will sing</v>
      </c>
      <c r="E46" s="4" t="str">
        <f t="shared" si="42"/>
        <v>That in a snap, all the birds will sing</v>
      </c>
      <c r="F46" s="58">
        <f t="shared" si="35"/>
        <v>1.7186342592592594E-3</v>
      </c>
      <c r="G46" s="9">
        <f t="shared" si="4"/>
        <v>1.7186342592592594E-3</v>
      </c>
      <c r="H46" s="11">
        <f t="shared" si="5"/>
        <v>1900</v>
      </c>
      <c r="I46" s="11">
        <f t="shared" si="6"/>
        <v>1</v>
      </c>
      <c r="J46" s="11">
        <f t="shared" si="7"/>
        <v>0</v>
      </c>
      <c r="K46" s="6">
        <f t="shared" si="8"/>
        <v>0</v>
      </c>
      <c r="L46" s="6">
        <f t="shared" si="9"/>
        <v>2</v>
      </c>
      <c r="M46" s="12">
        <f t="shared" si="10"/>
        <v>28</v>
      </c>
      <c r="N46" s="13">
        <f t="shared" si="11"/>
        <v>28</v>
      </c>
      <c r="O46" s="14">
        <f t="shared" si="12"/>
        <v>490</v>
      </c>
      <c r="P46" s="11">
        <f t="shared" si="13"/>
        <v>490</v>
      </c>
      <c r="Q46" s="9">
        <f t="shared" si="14"/>
        <v>1.7186342592592594E-3</v>
      </c>
      <c r="R46" s="15">
        <f t="shared" si="15"/>
        <v>1.7186342592592594E-3</v>
      </c>
      <c r="S46" s="9">
        <f t="shared" si="16"/>
        <v>0</v>
      </c>
      <c r="T46" s="9">
        <f t="shared" si="17"/>
        <v>4.1247222222222227E-2</v>
      </c>
      <c r="U46" s="15">
        <f t="shared" si="18"/>
        <v>4.124722222222222E-2</v>
      </c>
      <c r="V46" s="9">
        <f t="shared" si="19"/>
        <v>0</v>
      </c>
      <c r="W46" s="9">
        <f t="shared" si="20"/>
        <v>2.4748333333333337</v>
      </c>
      <c r="X46" s="15">
        <f t="shared" si="21"/>
        <v>2.4748333333333337</v>
      </c>
      <c r="Y46" s="9">
        <f t="shared" si="22"/>
        <v>2</v>
      </c>
      <c r="Z46" s="8">
        <f t="shared" si="23"/>
        <v>148.49</v>
      </c>
      <c r="AA46" s="16">
        <f t="shared" si="24"/>
        <v>148.49</v>
      </c>
      <c r="AB46" s="10" t="e">
        <f>+NA()</f>
        <v>#N/A</v>
      </c>
      <c r="AC46" s="7">
        <f t="shared" si="25"/>
        <v>148490</v>
      </c>
      <c r="AD46" s="17">
        <f t="shared" si="26"/>
        <v>148490</v>
      </c>
      <c r="AE46" s="10" t="e">
        <f>+NA()</f>
        <v>#N/A</v>
      </c>
      <c r="AF46" s="4" t="str">
        <f t="shared" si="36"/>
        <v>0 days, 0 hours, 2 minutes, 28.490 seconds.</v>
      </c>
      <c r="AG46" s="63">
        <f t="shared" si="37"/>
        <v>4.2592592592592552E-5</v>
      </c>
      <c r="AH46" s="8">
        <f t="shared" si="29"/>
        <v>3.6799999999999966</v>
      </c>
      <c r="AI46" s="6">
        <f t="shared" si="43"/>
        <v>39</v>
      </c>
      <c r="AJ46" s="8">
        <f t="shared" si="44"/>
        <v>9.4E-2</v>
      </c>
      <c r="AK46" s="55">
        <f t="shared" si="45"/>
        <v>1</v>
      </c>
      <c r="AL46" s="47">
        <f t="shared" si="39"/>
        <v>1.4E-2</v>
      </c>
      <c r="AM46" s="4" t="str">
        <f t="shared" si="38"/>
        <v>"That in a snap, all the birds will sing", 0.094, 1, 0.014</v>
      </c>
    </row>
    <row r="47" spans="1:39" x14ac:dyDescent="0.3">
      <c r="A47" s="49" t="s">
        <v>35</v>
      </c>
      <c r="B47" s="48" t="s">
        <v>35</v>
      </c>
      <c r="C47" s="4" t="str">
        <f t="shared" si="40"/>
        <v>02:32.17</v>
      </c>
      <c r="D47" s="4" t="str">
        <f t="shared" si="41"/>
        <v>I know (I know)</v>
      </c>
      <c r="E47" s="4" t="str">
        <f t="shared" si="42"/>
        <v>I know (I know)</v>
      </c>
      <c r="F47" s="58">
        <f t="shared" si="35"/>
        <v>1.7612268518518519E-3</v>
      </c>
      <c r="G47" s="9">
        <f t="shared" si="4"/>
        <v>1.7612268518518519E-3</v>
      </c>
      <c r="H47" s="11">
        <f t="shared" si="5"/>
        <v>1900</v>
      </c>
      <c r="I47" s="11">
        <f t="shared" si="6"/>
        <v>1</v>
      </c>
      <c r="J47" s="11">
        <f t="shared" si="7"/>
        <v>0</v>
      </c>
      <c r="K47" s="6">
        <f t="shared" si="8"/>
        <v>0</v>
      </c>
      <c r="L47" s="6">
        <f t="shared" si="9"/>
        <v>2</v>
      </c>
      <c r="M47" s="12">
        <f t="shared" si="10"/>
        <v>32</v>
      </c>
      <c r="N47" s="13">
        <f t="shared" si="11"/>
        <v>32</v>
      </c>
      <c r="O47" s="14">
        <f t="shared" si="12"/>
        <v>170</v>
      </c>
      <c r="P47" s="11">
        <f t="shared" si="13"/>
        <v>170</v>
      </c>
      <c r="Q47" s="9">
        <f t="shared" si="14"/>
        <v>1.7612268518518519E-3</v>
      </c>
      <c r="R47" s="15">
        <f t="shared" si="15"/>
        <v>1.7612268518518519E-3</v>
      </c>
      <c r="S47" s="9">
        <f t="shared" si="16"/>
        <v>0</v>
      </c>
      <c r="T47" s="9">
        <f t="shared" si="17"/>
        <v>4.2269444444444443E-2</v>
      </c>
      <c r="U47" s="15">
        <f t="shared" si="18"/>
        <v>4.2269444444444443E-2</v>
      </c>
      <c r="V47" s="9">
        <f t="shared" si="19"/>
        <v>0</v>
      </c>
      <c r="W47" s="9">
        <f t="shared" si="20"/>
        <v>2.5361666666666665</v>
      </c>
      <c r="X47" s="15">
        <f t="shared" si="21"/>
        <v>2.5361666666666665</v>
      </c>
      <c r="Y47" s="9">
        <f t="shared" si="22"/>
        <v>2</v>
      </c>
      <c r="Z47" s="8">
        <f t="shared" si="23"/>
        <v>152.16999999999999</v>
      </c>
      <c r="AA47" s="16">
        <f t="shared" si="24"/>
        <v>152.16999999999999</v>
      </c>
      <c r="AB47" s="10" t="e">
        <f>+NA()</f>
        <v>#N/A</v>
      </c>
      <c r="AC47" s="7">
        <f t="shared" si="25"/>
        <v>152170</v>
      </c>
      <c r="AD47" s="17">
        <f t="shared" si="26"/>
        <v>152170</v>
      </c>
      <c r="AE47" s="10" t="e">
        <f>+NA()</f>
        <v>#N/A</v>
      </c>
      <c r="AF47" s="4" t="str">
        <f t="shared" si="36"/>
        <v>0 days, 0 hours, 2 minutes, 32.170 seconds.</v>
      </c>
      <c r="AG47" s="63">
        <f t="shared" si="37"/>
        <v>4.1435185185185151E-5</v>
      </c>
      <c r="AH47" s="8">
        <f t="shared" si="29"/>
        <v>3.579999999999997</v>
      </c>
      <c r="AI47" s="6">
        <f t="shared" si="43"/>
        <v>15</v>
      </c>
      <c r="AJ47" s="8">
        <f t="shared" si="44"/>
        <v>0.23799999999999999</v>
      </c>
      <c r="AK47" s="55">
        <f t="shared" si="45"/>
        <v>1</v>
      </c>
      <c r="AL47" s="47">
        <f t="shared" si="39"/>
        <v>0.01</v>
      </c>
      <c r="AM47" s="4" t="str">
        <f t="shared" si="38"/>
        <v>"I know (I know)", 0.238, 1, 0.01</v>
      </c>
    </row>
    <row r="48" spans="1:39" x14ac:dyDescent="0.3">
      <c r="A48" s="49" t="s">
        <v>36</v>
      </c>
      <c r="B48" s="48" t="s">
        <v>36</v>
      </c>
      <c r="C48" s="4" t="str">
        <f t="shared" si="40"/>
        <v>02:35.75</v>
      </c>
      <c r="D48" s="4" t="str">
        <f t="shared" si="41"/>
        <v>I'm full of crap, but still</v>
      </c>
      <c r="E48" s="4" t="str">
        <f t="shared" si="42"/>
        <v>I'm full of crap, but still</v>
      </c>
      <c r="F48" s="58">
        <f t="shared" si="35"/>
        <v>1.8026620370370371E-3</v>
      </c>
      <c r="G48" s="9">
        <f t="shared" si="4"/>
        <v>1.8026620370370371E-3</v>
      </c>
      <c r="H48" s="11">
        <f t="shared" si="5"/>
        <v>1900</v>
      </c>
      <c r="I48" s="11">
        <f t="shared" si="6"/>
        <v>1</v>
      </c>
      <c r="J48" s="11">
        <f t="shared" si="7"/>
        <v>0</v>
      </c>
      <c r="K48" s="6">
        <f t="shared" si="8"/>
        <v>0</v>
      </c>
      <c r="L48" s="6">
        <f t="shared" si="9"/>
        <v>2</v>
      </c>
      <c r="M48" s="12">
        <f t="shared" si="10"/>
        <v>36</v>
      </c>
      <c r="N48" s="13">
        <f t="shared" si="11"/>
        <v>35</v>
      </c>
      <c r="O48" s="14">
        <f t="shared" si="12"/>
        <v>750</v>
      </c>
      <c r="P48" s="11">
        <f t="shared" si="13"/>
        <v>750</v>
      </c>
      <c r="Q48" s="9">
        <f t="shared" si="14"/>
        <v>1.8026620370370371E-3</v>
      </c>
      <c r="R48" s="15">
        <f t="shared" si="15"/>
        <v>1.8026620370370371E-3</v>
      </c>
      <c r="S48" s="9">
        <f t="shared" si="16"/>
        <v>0</v>
      </c>
      <c r="T48" s="9">
        <f t="shared" si="17"/>
        <v>4.3263888888888893E-2</v>
      </c>
      <c r="U48" s="15">
        <f t="shared" si="18"/>
        <v>4.3263888888888886E-2</v>
      </c>
      <c r="V48" s="9">
        <f t="shared" si="19"/>
        <v>0</v>
      </c>
      <c r="W48" s="9">
        <f t="shared" si="20"/>
        <v>2.5958333333333337</v>
      </c>
      <c r="X48" s="15">
        <f t="shared" si="21"/>
        <v>2.5958333333333337</v>
      </c>
      <c r="Y48" s="9">
        <f t="shared" si="22"/>
        <v>2</v>
      </c>
      <c r="Z48" s="8">
        <f t="shared" si="23"/>
        <v>155.75000000000003</v>
      </c>
      <c r="AA48" s="16">
        <f t="shared" si="24"/>
        <v>155.75</v>
      </c>
      <c r="AB48" s="10" t="e">
        <f>+NA()</f>
        <v>#N/A</v>
      </c>
      <c r="AC48" s="7">
        <f t="shared" si="25"/>
        <v>155750.00000000003</v>
      </c>
      <c r="AD48" s="17">
        <f t="shared" si="26"/>
        <v>155750</v>
      </c>
      <c r="AE48" s="10" t="e">
        <f>+NA()</f>
        <v>#N/A</v>
      </c>
      <c r="AF48" s="4" t="str">
        <f t="shared" si="36"/>
        <v>0 days, 0 hours, 2 minutes, 35.750 seconds.</v>
      </c>
      <c r="AG48" s="63">
        <f t="shared" si="37"/>
        <v>3.0671296296296219E-5</v>
      </c>
      <c r="AH48" s="8">
        <f t="shared" si="29"/>
        <v>2.6499999999999932</v>
      </c>
      <c r="AI48" s="6">
        <f t="shared" si="43"/>
        <v>27</v>
      </c>
      <c r="AJ48" s="8">
        <f t="shared" si="44"/>
        <v>9.8000000000000004E-2</v>
      </c>
      <c r="AK48" s="55">
        <f t="shared" si="45"/>
        <v>1</v>
      </c>
      <c r="AL48" s="47">
        <f t="shared" si="39"/>
        <v>4.0000000000000001E-3</v>
      </c>
      <c r="AM48" s="4" t="str">
        <f t="shared" si="38"/>
        <v>"I'm full of crap, but still", 0.098, 1, 0.004</v>
      </c>
    </row>
    <row r="49" spans="1:39" x14ac:dyDescent="0.3">
      <c r="A49" s="49" t="s">
        <v>37</v>
      </c>
      <c r="B49" s="48" t="s">
        <v>37</v>
      </c>
      <c r="C49" s="4" t="str">
        <f t="shared" si="40"/>
        <v>02:38.40</v>
      </c>
      <c r="D49" s="4" t="str">
        <f t="shared" si="41"/>
        <v>Everything works out nice in the end</v>
      </c>
      <c r="E49" s="4" t="str">
        <f t="shared" si="42"/>
        <v>Everything works out nice in the end</v>
      </c>
      <c r="F49" s="58">
        <f t="shared" si="35"/>
        <v>1.8333333333333333E-3</v>
      </c>
      <c r="G49" s="9">
        <f t="shared" si="4"/>
        <v>1.8333333333333333E-3</v>
      </c>
      <c r="H49" s="11">
        <f t="shared" si="5"/>
        <v>1900</v>
      </c>
      <c r="I49" s="11">
        <f t="shared" si="6"/>
        <v>1</v>
      </c>
      <c r="J49" s="11">
        <f t="shared" si="7"/>
        <v>0</v>
      </c>
      <c r="K49" s="6">
        <f t="shared" si="8"/>
        <v>0</v>
      </c>
      <c r="L49" s="6">
        <f t="shared" si="9"/>
        <v>2</v>
      </c>
      <c r="M49" s="12">
        <f t="shared" si="10"/>
        <v>38</v>
      </c>
      <c r="N49" s="13">
        <f t="shared" si="11"/>
        <v>38</v>
      </c>
      <c r="O49" s="14">
        <f t="shared" si="12"/>
        <v>400</v>
      </c>
      <c r="P49" s="11">
        <f t="shared" si="13"/>
        <v>400</v>
      </c>
      <c r="Q49" s="9">
        <f t="shared" si="14"/>
        <v>1.8333333333333333E-3</v>
      </c>
      <c r="R49" s="15">
        <f t="shared" si="15"/>
        <v>1.8333333333333333E-3</v>
      </c>
      <c r="S49" s="9">
        <f t="shared" si="16"/>
        <v>0</v>
      </c>
      <c r="T49" s="9">
        <f t="shared" si="17"/>
        <v>4.3999999999999997E-2</v>
      </c>
      <c r="U49" s="15">
        <f t="shared" si="18"/>
        <v>4.3999999999999997E-2</v>
      </c>
      <c r="V49" s="9">
        <f t="shared" si="19"/>
        <v>0</v>
      </c>
      <c r="W49" s="9">
        <f t="shared" si="20"/>
        <v>2.6399999999999997</v>
      </c>
      <c r="X49" s="15">
        <f t="shared" si="21"/>
        <v>2.64</v>
      </c>
      <c r="Y49" s="9">
        <f t="shared" si="22"/>
        <v>2</v>
      </c>
      <c r="Z49" s="8">
        <f t="shared" si="23"/>
        <v>158.39999999999998</v>
      </c>
      <c r="AA49" s="16">
        <f t="shared" si="24"/>
        <v>158.4</v>
      </c>
      <c r="AB49" s="10" t="e">
        <f>+NA()</f>
        <v>#N/A</v>
      </c>
      <c r="AC49" s="7">
        <f t="shared" si="25"/>
        <v>158399.99999999997</v>
      </c>
      <c r="AD49" s="17">
        <f t="shared" si="26"/>
        <v>158400</v>
      </c>
      <c r="AE49" s="10" t="e">
        <f>+NA()</f>
        <v>#N/A</v>
      </c>
      <c r="AF49" s="4" t="str">
        <f t="shared" si="36"/>
        <v>0 days, 0 hours, 2 minutes, 38.400 seconds.</v>
      </c>
      <c r="AG49" s="63">
        <f t="shared" si="37"/>
        <v>3.6226851851851958E-5</v>
      </c>
      <c r="AH49" s="8">
        <f t="shared" si="29"/>
        <v>3.1300000000000092</v>
      </c>
      <c r="AI49" s="6">
        <f t="shared" si="43"/>
        <v>36</v>
      </c>
      <c r="AJ49" s="8">
        <f t="shared" si="44"/>
        <v>8.5999999999999993E-2</v>
      </c>
      <c r="AK49" s="55">
        <f t="shared" si="45"/>
        <v>1</v>
      </c>
      <c r="AL49" s="47">
        <f t="shared" si="39"/>
        <v>3.4000000000000002E-2</v>
      </c>
      <c r="AM49" s="4" t="str">
        <f t="shared" si="38"/>
        <v>"Everything works out nice in the end", 0.086, 1, 0.034</v>
      </c>
    </row>
    <row r="50" spans="1:39" x14ac:dyDescent="0.3">
      <c r="A50" s="49" t="s">
        <v>38</v>
      </c>
      <c r="B50" s="48" t="s">
        <v>38</v>
      </c>
      <c r="C50" s="4" t="str">
        <f t="shared" si="40"/>
        <v>02:41.53</v>
      </c>
      <c r="D50" s="4" t="str">
        <f t="shared" si="41"/>
        <v>The sun will marry the moon</v>
      </c>
      <c r="E50" s="4" t="str">
        <f t="shared" si="42"/>
        <v>The sun will marry the moon</v>
      </c>
      <c r="F50" s="58">
        <f t="shared" si="35"/>
        <v>1.8695601851851853E-3</v>
      </c>
      <c r="G50" s="9">
        <f t="shared" si="4"/>
        <v>1.8695601851851853E-3</v>
      </c>
      <c r="H50" s="11">
        <f t="shared" si="5"/>
        <v>1900</v>
      </c>
      <c r="I50" s="11">
        <f t="shared" si="6"/>
        <v>1</v>
      </c>
      <c r="J50" s="11">
        <f t="shared" si="7"/>
        <v>0</v>
      </c>
      <c r="K50" s="6">
        <f t="shared" si="8"/>
        <v>0</v>
      </c>
      <c r="L50" s="6">
        <f t="shared" si="9"/>
        <v>2</v>
      </c>
      <c r="M50" s="12">
        <f t="shared" si="10"/>
        <v>42</v>
      </c>
      <c r="N50" s="13">
        <f t="shared" si="11"/>
        <v>41</v>
      </c>
      <c r="O50" s="14">
        <f t="shared" si="12"/>
        <v>530</v>
      </c>
      <c r="P50" s="11">
        <f t="shared" si="13"/>
        <v>530</v>
      </c>
      <c r="Q50" s="9">
        <f t="shared" si="14"/>
        <v>1.8695601851851853E-3</v>
      </c>
      <c r="R50" s="15">
        <f t="shared" si="15"/>
        <v>1.8695601851851853E-3</v>
      </c>
      <c r="S50" s="9">
        <f t="shared" si="16"/>
        <v>0</v>
      </c>
      <c r="T50" s="9">
        <f t="shared" si="17"/>
        <v>4.4869444444444448E-2</v>
      </c>
      <c r="U50" s="15">
        <f t="shared" si="18"/>
        <v>4.4869444444444441E-2</v>
      </c>
      <c r="V50" s="9">
        <f t="shared" si="19"/>
        <v>0</v>
      </c>
      <c r="W50" s="9">
        <f t="shared" si="20"/>
        <v>2.692166666666667</v>
      </c>
      <c r="X50" s="15">
        <f t="shared" si="21"/>
        <v>2.692166666666667</v>
      </c>
      <c r="Y50" s="9">
        <f t="shared" si="22"/>
        <v>2</v>
      </c>
      <c r="Z50" s="8">
        <f t="shared" si="23"/>
        <v>161.53000000000003</v>
      </c>
      <c r="AA50" s="16">
        <f t="shared" si="24"/>
        <v>161.53</v>
      </c>
      <c r="AB50" s="10" t="e">
        <f>+NA()</f>
        <v>#N/A</v>
      </c>
      <c r="AC50" s="7">
        <f t="shared" si="25"/>
        <v>161530.00000000003</v>
      </c>
      <c r="AD50" s="17">
        <f t="shared" si="26"/>
        <v>161530</v>
      </c>
      <c r="AE50" s="10" t="e">
        <f>+NA()</f>
        <v>#N/A</v>
      </c>
      <c r="AF50" s="4" t="str">
        <f t="shared" si="36"/>
        <v>0 days, 0 hours, 2 minutes, 41.530 seconds.</v>
      </c>
      <c r="AG50" s="63">
        <f t="shared" si="37"/>
        <v>3.1712962962962988E-5</v>
      </c>
      <c r="AH50" s="8">
        <f t="shared" si="29"/>
        <v>2.740000000000002</v>
      </c>
      <c r="AI50" s="6">
        <f t="shared" si="43"/>
        <v>27</v>
      </c>
      <c r="AJ50" s="8">
        <f t="shared" si="44"/>
        <v>0.10100000000000001</v>
      </c>
      <c r="AK50" s="55">
        <f t="shared" si="45"/>
        <v>1</v>
      </c>
      <c r="AL50" s="47">
        <f t="shared" si="39"/>
        <v>1.2999999999999999E-2</v>
      </c>
      <c r="AM50" s="4" t="str">
        <f t="shared" si="38"/>
        <v>"The sun will marry the moon", 0.101, 1, 0.013</v>
      </c>
    </row>
    <row r="51" spans="1:39" x14ac:dyDescent="0.3">
      <c r="A51" s="49" t="s">
        <v>39</v>
      </c>
      <c r="B51" s="48" t="s">
        <v>39</v>
      </c>
      <c r="C51" s="4" t="str">
        <f t="shared" si="40"/>
        <v>02:44.27</v>
      </c>
      <c r="D51" s="4" t="str">
        <f t="shared" si="41"/>
        <v>It'll be fine</v>
      </c>
      <c r="E51" s="4" t="str">
        <f t="shared" si="42"/>
        <v>It'll be fine</v>
      </c>
      <c r="F51" s="58">
        <f t="shared" si="35"/>
        <v>1.9012731481481482E-3</v>
      </c>
      <c r="G51" s="9">
        <f t="shared" si="4"/>
        <v>1.9012731481481482E-3</v>
      </c>
      <c r="H51" s="11">
        <f t="shared" si="5"/>
        <v>1900</v>
      </c>
      <c r="I51" s="11">
        <f t="shared" si="6"/>
        <v>1</v>
      </c>
      <c r="J51" s="11">
        <f t="shared" si="7"/>
        <v>0</v>
      </c>
      <c r="K51" s="6">
        <f t="shared" si="8"/>
        <v>0</v>
      </c>
      <c r="L51" s="6">
        <f t="shared" si="9"/>
        <v>2</v>
      </c>
      <c r="M51" s="12">
        <f t="shared" si="10"/>
        <v>44</v>
      </c>
      <c r="N51" s="13">
        <f t="shared" si="11"/>
        <v>44</v>
      </c>
      <c r="O51" s="14">
        <f t="shared" si="12"/>
        <v>270</v>
      </c>
      <c r="P51" s="11">
        <f t="shared" si="13"/>
        <v>270</v>
      </c>
      <c r="Q51" s="9">
        <f t="shared" si="14"/>
        <v>1.9012731481481482E-3</v>
      </c>
      <c r="R51" s="15">
        <f t="shared" si="15"/>
        <v>1.9012731481481482E-3</v>
      </c>
      <c r="S51" s="9">
        <f t="shared" si="16"/>
        <v>0</v>
      </c>
      <c r="T51" s="9">
        <f t="shared" si="17"/>
        <v>4.5630555555555556E-2</v>
      </c>
      <c r="U51" s="15">
        <f t="shared" si="18"/>
        <v>4.5630555555555556E-2</v>
      </c>
      <c r="V51" s="9">
        <f t="shared" si="19"/>
        <v>0</v>
      </c>
      <c r="W51" s="9">
        <f t="shared" si="20"/>
        <v>2.7378333333333336</v>
      </c>
      <c r="X51" s="15">
        <f t="shared" si="21"/>
        <v>2.7378333333333336</v>
      </c>
      <c r="Y51" s="9">
        <f t="shared" si="22"/>
        <v>2</v>
      </c>
      <c r="Z51" s="8">
        <f t="shared" si="23"/>
        <v>164.27</v>
      </c>
      <c r="AA51" s="16">
        <f t="shared" si="24"/>
        <v>164.27</v>
      </c>
      <c r="AB51" s="10" t="e">
        <f>+NA()</f>
        <v>#N/A</v>
      </c>
      <c r="AC51" s="7">
        <f t="shared" si="25"/>
        <v>164270</v>
      </c>
      <c r="AD51" s="17">
        <f t="shared" si="26"/>
        <v>164270</v>
      </c>
      <c r="AE51" s="10" t="e">
        <f>+NA()</f>
        <v>#N/A</v>
      </c>
      <c r="AF51" s="4" t="str">
        <f t="shared" si="36"/>
        <v>0 days, 0 hours, 2 minutes, 44.270 seconds.</v>
      </c>
      <c r="AG51" s="63">
        <f t="shared" si="37"/>
        <v>2.303240740740716E-5</v>
      </c>
      <c r="AH51" s="8">
        <f t="shared" si="29"/>
        <v>1.9899999999999787</v>
      </c>
      <c r="AI51" s="6">
        <f t="shared" si="43"/>
        <v>13</v>
      </c>
      <c r="AJ51" s="8">
        <f t="shared" si="44"/>
        <v>0.153</v>
      </c>
      <c r="AK51" s="55">
        <f t="shared" si="45"/>
        <v>1</v>
      </c>
      <c r="AL51" s="47">
        <f t="shared" si="39"/>
        <v>1E-3</v>
      </c>
      <c r="AM51" s="4" t="str">
        <f t="shared" si="38"/>
        <v>"It'll be fine", 0.153, 1, 0.001</v>
      </c>
    </row>
    <row r="52" spans="1:39" x14ac:dyDescent="0.3">
      <c r="A52" s="49" t="s">
        <v>40</v>
      </c>
      <c r="B52" s="48" t="s">
        <v>40</v>
      </c>
      <c r="C52" s="4" t="str">
        <f t="shared" si="40"/>
        <v>02:46.26</v>
      </c>
      <c r="D52" s="4" t="str">
        <f t="shared" si="41"/>
        <v>Why don't we sit back, mellow again</v>
      </c>
      <c r="E52" s="4" t="str">
        <f t="shared" si="42"/>
        <v>Why don't we sit back, mellow again</v>
      </c>
      <c r="F52" s="58">
        <f t="shared" si="35"/>
        <v>1.9243055555555554E-3</v>
      </c>
      <c r="G52" s="9">
        <f t="shared" si="4"/>
        <v>1.9243055555555554E-3</v>
      </c>
      <c r="H52" s="11">
        <f t="shared" si="5"/>
        <v>1900</v>
      </c>
      <c r="I52" s="11">
        <f t="shared" si="6"/>
        <v>1</v>
      </c>
      <c r="J52" s="11">
        <f t="shared" si="7"/>
        <v>0</v>
      </c>
      <c r="K52" s="6">
        <f t="shared" si="8"/>
        <v>0</v>
      </c>
      <c r="L52" s="6">
        <f t="shared" si="9"/>
        <v>2</v>
      </c>
      <c r="M52" s="12">
        <f t="shared" si="10"/>
        <v>46</v>
      </c>
      <c r="N52" s="13">
        <f t="shared" si="11"/>
        <v>46</v>
      </c>
      <c r="O52" s="14">
        <f t="shared" si="12"/>
        <v>260</v>
      </c>
      <c r="P52" s="11">
        <f t="shared" si="13"/>
        <v>260</v>
      </c>
      <c r="Q52" s="9">
        <f t="shared" si="14"/>
        <v>1.9243055555555554E-3</v>
      </c>
      <c r="R52" s="15">
        <f t="shared" si="15"/>
        <v>1.9243055555555556E-3</v>
      </c>
      <c r="S52" s="9">
        <f t="shared" si="16"/>
        <v>0</v>
      </c>
      <c r="T52" s="9">
        <f t="shared" si="17"/>
        <v>4.6183333333333326E-2</v>
      </c>
      <c r="U52" s="15">
        <f t="shared" si="18"/>
        <v>4.6183333333333333E-2</v>
      </c>
      <c r="V52" s="9">
        <f t="shared" si="19"/>
        <v>0</v>
      </c>
      <c r="W52" s="9">
        <f t="shared" si="20"/>
        <v>2.7709999999999995</v>
      </c>
      <c r="X52" s="15">
        <f t="shared" si="21"/>
        <v>2.7709999999999999</v>
      </c>
      <c r="Y52" s="9">
        <f t="shared" si="22"/>
        <v>2</v>
      </c>
      <c r="Z52" s="8">
        <f t="shared" si="23"/>
        <v>166.25999999999996</v>
      </c>
      <c r="AA52" s="16">
        <f t="shared" si="24"/>
        <v>166.26</v>
      </c>
      <c r="AB52" s="10" t="e">
        <f>+NA()</f>
        <v>#N/A</v>
      </c>
      <c r="AC52" s="7">
        <f t="shared" si="25"/>
        <v>166259.99999999997</v>
      </c>
      <c r="AD52" s="17">
        <f t="shared" si="26"/>
        <v>166260</v>
      </c>
      <c r="AE52" s="10" t="e">
        <f>+NA()</f>
        <v>#N/A</v>
      </c>
      <c r="AF52" s="4" t="str">
        <f t="shared" si="36"/>
        <v>0 days, 0 hours, 2 minutes, 46.260 seconds.</v>
      </c>
      <c r="AG52" s="63">
        <f t="shared" si="37"/>
        <v>2.8935185185185227E-5</v>
      </c>
      <c r="AH52" s="8">
        <f t="shared" si="29"/>
        <v>2.5000000000000036</v>
      </c>
      <c r="AI52" s="6">
        <f t="shared" si="43"/>
        <v>35</v>
      </c>
      <c r="AJ52" s="8">
        <f t="shared" si="44"/>
        <v>7.0999999999999994E-2</v>
      </c>
      <c r="AK52" s="55">
        <f t="shared" si="45"/>
        <v>1</v>
      </c>
      <c r="AL52" s="47">
        <f t="shared" si="39"/>
        <v>1.4999999999999999E-2</v>
      </c>
      <c r="AM52" s="4" t="str">
        <f t="shared" si="38"/>
        <v>"Why don't we sit back, mellow again", 0.071, 1, 0.015</v>
      </c>
    </row>
    <row r="53" spans="1:39" x14ac:dyDescent="0.3">
      <c r="A53" s="49" t="s">
        <v>41</v>
      </c>
      <c r="B53" s="48" t="s">
        <v>41</v>
      </c>
      <c r="C53" s="4" t="str">
        <f t="shared" si="40"/>
        <v>02:48.76</v>
      </c>
      <c r="D53" s="4" t="str">
        <f t="shared" si="41"/>
        <v>And have a nice afternoon?</v>
      </c>
      <c r="E53" s="4" t="str">
        <f t="shared" si="42"/>
        <v>And have a nice afternoon?</v>
      </c>
      <c r="F53" s="58">
        <f t="shared" si="35"/>
        <v>1.9532407407407406E-3</v>
      </c>
      <c r="G53" s="9">
        <f t="shared" si="4"/>
        <v>1.9532407407407406E-3</v>
      </c>
      <c r="H53" s="11">
        <f t="shared" si="5"/>
        <v>1900</v>
      </c>
      <c r="I53" s="11">
        <f t="shared" si="6"/>
        <v>1</v>
      </c>
      <c r="J53" s="11">
        <f t="shared" si="7"/>
        <v>0</v>
      </c>
      <c r="K53" s="6">
        <f t="shared" si="8"/>
        <v>0</v>
      </c>
      <c r="L53" s="6">
        <f t="shared" si="9"/>
        <v>2</v>
      </c>
      <c r="M53" s="12">
        <f t="shared" si="10"/>
        <v>49</v>
      </c>
      <c r="N53" s="13">
        <f t="shared" si="11"/>
        <v>48</v>
      </c>
      <c r="O53" s="14">
        <f t="shared" si="12"/>
        <v>760</v>
      </c>
      <c r="P53" s="11">
        <f t="shared" si="13"/>
        <v>760</v>
      </c>
      <c r="Q53" s="9">
        <f t="shared" si="14"/>
        <v>1.9532407407407406E-3</v>
      </c>
      <c r="R53" s="15">
        <f t="shared" si="15"/>
        <v>1.9532407407407406E-3</v>
      </c>
      <c r="S53" s="9">
        <f t="shared" si="16"/>
        <v>0</v>
      </c>
      <c r="T53" s="9">
        <f t="shared" si="17"/>
        <v>4.6877777777777775E-2</v>
      </c>
      <c r="U53" s="15">
        <f t="shared" si="18"/>
        <v>4.6877777777777782E-2</v>
      </c>
      <c r="V53" s="9">
        <f t="shared" si="19"/>
        <v>0</v>
      </c>
      <c r="W53" s="9">
        <f t="shared" si="20"/>
        <v>2.8126666666666664</v>
      </c>
      <c r="X53" s="15">
        <f t="shared" si="21"/>
        <v>2.8126666666666664</v>
      </c>
      <c r="Y53" s="9">
        <f t="shared" si="22"/>
        <v>2</v>
      </c>
      <c r="Z53" s="8">
        <f t="shared" si="23"/>
        <v>168.76</v>
      </c>
      <c r="AA53" s="16">
        <f t="shared" si="24"/>
        <v>168.76</v>
      </c>
      <c r="AB53" s="10" t="e">
        <f>+NA()</f>
        <v>#N/A</v>
      </c>
      <c r="AC53" s="7">
        <f t="shared" si="25"/>
        <v>168760</v>
      </c>
      <c r="AD53" s="17">
        <f t="shared" si="26"/>
        <v>168760</v>
      </c>
      <c r="AE53" s="10" t="e">
        <f>+NA()</f>
        <v>#N/A</v>
      </c>
      <c r="AF53" s="4" t="str">
        <f t="shared" si="36"/>
        <v>0 days, 0 hours, 2 minutes, 48.760 seconds.</v>
      </c>
      <c r="AG53" s="63">
        <f t="shared" si="37"/>
        <v>2.6273148148148098E-5</v>
      </c>
      <c r="AH53" s="8">
        <f t="shared" si="29"/>
        <v>2.2699999999999956</v>
      </c>
      <c r="AI53" s="6">
        <f t="shared" si="43"/>
        <v>26</v>
      </c>
      <c r="AJ53" s="8">
        <f t="shared" si="44"/>
        <v>8.6999999999999994E-2</v>
      </c>
      <c r="AK53" s="55">
        <f t="shared" si="45"/>
        <v>1</v>
      </c>
      <c r="AL53" s="47">
        <f t="shared" si="39"/>
        <v>8.0000000000000002E-3</v>
      </c>
      <c r="AM53" s="4" t="str">
        <f t="shared" si="38"/>
        <v>"And have a nice afternoon?", 0.087, 1, 0.008</v>
      </c>
    </row>
    <row r="54" spans="1:39" x14ac:dyDescent="0.3">
      <c r="A54" s="49" t="s">
        <v>42</v>
      </c>
      <c r="B54" s="48" t="s">
        <v>42</v>
      </c>
      <c r="C54" s="4" t="str">
        <f t="shared" si="40"/>
        <v>02:51.03</v>
      </c>
      <c r="D54" s="4" t="str">
        <f t="shared" si="41"/>
        <v>It'll be fine</v>
      </c>
      <c r="E54" s="4" t="str">
        <f t="shared" si="42"/>
        <v>It'll be fine</v>
      </c>
      <c r="F54" s="58">
        <f t="shared" si="35"/>
        <v>1.9795138888888887E-3</v>
      </c>
      <c r="G54" s="9">
        <f t="shared" si="4"/>
        <v>1.9795138888888887E-3</v>
      </c>
      <c r="H54" s="11">
        <f t="shared" si="5"/>
        <v>1900</v>
      </c>
      <c r="I54" s="11">
        <f t="shared" si="6"/>
        <v>1</v>
      </c>
      <c r="J54" s="11">
        <f t="shared" si="7"/>
        <v>0</v>
      </c>
      <c r="K54" s="6">
        <f t="shared" si="8"/>
        <v>0</v>
      </c>
      <c r="L54" s="6">
        <f t="shared" si="9"/>
        <v>2</v>
      </c>
      <c r="M54" s="12">
        <f t="shared" si="10"/>
        <v>51</v>
      </c>
      <c r="N54" s="13">
        <f t="shared" si="11"/>
        <v>51</v>
      </c>
      <c r="O54" s="14">
        <f t="shared" si="12"/>
        <v>30</v>
      </c>
      <c r="P54" s="11">
        <f t="shared" si="13"/>
        <v>30</v>
      </c>
      <c r="Q54" s="9">
        <f t="shared" si="14"/>
        <v>1.9795138888888887E-3</v>
      </c>
      <c r="R54" s="15">
        <f t="shared" si="15"/>
        <v>1.9795138888888892E-3</v>
      </c>
      <c r="S54" s="9">
        <f t="shared" si="16"/>
        <v>0</v>
      </c>
      <c r="T54" s="9">
        <f t="shared" si="17"/>
        <v>4.7508333333333333E-2</v>
      </c>
      <c r="U54" s="15">
        <f t="shared" si="18"/>
        <v>4.7508333333333333E-2</v>
      </c>
      <c r="V54" s="9">
        <f t="shared" si="19"/>
        <v>0</v>
      </c>
      <c r="W54" s="9">
        <f t="shared" si="20"/>
        <v>2.8504999999999998</v>
      </c>
      <c r="X54" s="15">
        <f t="shared" si="21"/>
        <v>2.8505000000000003</v>
      </c>
      <c r="Y54" s="9">
        <f t="shared" si="22"/>
        <v>2</v>
      </c>
      <c r="Z54" s="8">
        <f t="shared" si="23"/>
        <v>171.03</v>
      </c>
      <c r="AA54" s="16">
        <f t="shared" si="24"/>
        <v>171.03</v>
      </c>
      <c r="AB54" s="10" t="e">
        <f>+NA()</f>
        <v>#N/A</v>
      </c>
      <c r="AC54" s="7">
        <f t="shared" si="25"/>
        <v>171030</v>
      </c>
      <c r="AD54" s="17">
        <f t="shared" si="26"/>
        <v>171030</v>
      </c>
      <c r="AE54" s="10" t="e">
        <f>+NA()</f>
        <v>#N/A</v>
      </c>
      <c r="AF54" s="4" t="str">
        <f t="shared" si="36"/>
        <v>0 days, 0 hours, 2 minutes, 51.30 seconds.</v>
      </c>
      <c r="AG54" s="63">
        <f t="shared" si="37"/>
        <v>3.6226851851851958E-5</v>
      </c>
      <c r="AH54" s="8">
        <f t="shared" si="29"/>
        <v>3.1300000000000092</v>
      </c>
      <c r="AI54" s="6">
        <f t="shared" si="43"/>
        <v>13</v>
      </c>
      <c r="AJ54" s="8">
        <f t="shared" si="44"/>
        <v>0.24</v>
      </c>
      <c r="AK54" s="55">
        <f t="shared" si="45"/>
        <v>1</v>
      </c>
      <c r="AL54" s="47">
        <f t="shared" si="39"/>
        <v>0.01</v>
      </c>
      <c r="AM54" s="4" t="str">
        <f t="shared" si="38"/>
        <v>"It'll be fine", 0.24, 1, 0.01</v>
      </c>
    </row>
    <row r="55" spans="1:39" x14ac:dyDescent="0.3">
      <c r="A55" s="49" t="s">
        <v>43</v>
      </c>
      <c r="B55" s="48" t="s">
        <v>43</v>
      </c>
      <c r="C55" s="4" t="str">
        <f t="shared" si="40"/>
        <v>02:54.16</v>
      </c>
      <c r="D55" s="4" t="str">
        <f t="shared" si="41"/>
        <v>Fine, fine, fine</v>
      </c>
      <c r="E55" s="4" t="str">
        <f t="shared" si="42"/>
        <v>Fine, fine, fine</v>
      </c>
      <c r="F55" s="58">
        <f t="shared" si="35"/>
        <v>2.0157407407407407E-3</v>
      </c>
      <c r="G55" s="9">
        <f t="shared" si="4"/>
        <v>2.0157407407407407E-3</v>
      </c>
      <c r="H55" s="11">
        <f t="shared" si="5"/>
        <v>1900</v>
      </c>
      <c r="I55" s="11">
        <f t="shared" si="6"/>
        <v>1</v>
      </c>
      <c r="J55" s="11">
        <f t="shared" si="7"/>
        <v>0</v>
      </c>
      <c r="K55" s="6">
        <f t="shared" si="8"/>
        <v>0</v>
      </c>
      <c r="L55" s="6">
        <f t="shared" si="9"/>
        <v>2</v>
      </c>
      <c r="M55" s="12">
        <f t="shared" si="10"/>
        <v>54</v>
      </c>
      <c r="N55" s="13">
        <f t="shared" si="11"/>
        <v>54</v>
      </c>
      <c r="O55" s="14">
        <f t="shared" si="12"/>
        <v>160</v>
      </c>
      <c r="P55" s="11">
        <f t="shared" si="13"/>
        <v>160</v>
      </c>
      <c r="Q55" s="9">
        <f t="shared" si="14"/>
        <v>2.0157407407407407E-3</v>
      </c>
      <c r="R55" s="15">
        <f t="shared" si="15"/>
        <v>2.0157407407407407E-3</v>
      </c>
      <c r="S55" s="9">
        <f t="shared" si="16"/>
        <v>0</v>
      </c>
      <c r="T55" s="9">
        <f t="shared" si="17"/>
        <v>4.8377777777777776E-2</v>
      </c>
      <c r="U55" s="15">
        <f t="shared" si="18"/>
        <v>4.8377777777777776E-2</v>
      </c>
      <c r="V55" s="9">
        <f t="shared" si="19"/>
        <v>0</v>
      </c>
      <c r="W55" s="9">
        <f t="shared" si="20"/>
        <v>2.9026666666666667</v>
      </c>
      <c r="X55" s="15">
        <f t="shared" si="21"/>
        <v>2.9026666666666667</v>
      </c>
      <c r="Y55" s="9">
        <f t="shared" si="22"/>
        <v>2</v>
      </c>
      <c r="Z55" s="8">
        <f t="shared" si="23"/>
        <v>174.16</v>
      </c>
      <c r="AA55" s="16">
        <f t="shared" si="24"/>
        <v>174.16</v>
      </c>
      <c r="AB55" s="10" t="e">
        <f>+NA()</f>
        <v>#N/A</v>
      </c>
      <c r="AC55" s="7">
        <f t="shared" si="25"/>
        <v>174160</v>
      </c>
      <c r="AD55" s="17">
        <f t="shared" si="26"/>
        <v>174160</v>
      </c>
      <c r="AE55" s="10" t="e">
        <f>+NA()</f>
        <v>#N/A</v>
      </c>
      <c r="AF55" s="4" t="str">
        <f t="shared" si="36"/>
        <v>0 days, 0 hours, 2 minutes, 54.160 seconds.</v>
      </c>
      <c r="AG55" s="63">
        <f t="shared" si="37"/>
        <v>6.1111111111111175E-5</v>
      </c>
      <c r="AH55" s="8">
        <f t="shared" si="29"/>
        <v>5.2800000000000056</v>
      </c>
      <c r="AI55" s="6">
        <f t="shared" si="43"/>
        <v>16</v>
      </c>
      <c r="AJ55" s="8">
        <f t="shared" si="44"/>
        <v>0.33</v>
      </c>
      <c r="AK55" s="55">
        <f t="shared" si="45"/>
        <v>1</v>
      </c>
      <c r="AL55" s="47">
        <f t="shared" si="39"/>
        <v>0</v>
      </c>
      <c r="AM55" s="4" t="str">
        <f t="shared" si="38"/>
        <v>"Fine, fine, fine", 0.33, 1, 0</v>
      </c>
    </row>
    <row r="56" spans="1:39" x14ac:dyDescent="0.3">
      <c r="A56" s="49" t="s">
        <v>44</v>
      </c>
      <c r="B56" s="48" t="s">
        <v>44</v>
      </c>
      <c r="C56" s="4" t="str">
        <f t="shared" si="40"/>
        <v>02:59.44</v>
      </c>
      <c r="D56" s="4" t="str">
        <f t="shared" si="41"/>
        <v>Everything is gonna be</v>
      </c>
      <c r="E56" s="4" t="str">
        <f t="shared" si="42"/>
        <v>Everything is gonna be</v>
      </c>
      <c r="F56" s="58">
        <f t="shared" si="35"/>
        <v>2.0768518518518519E-3</v>
      </c>
      <c r="G56" s="9">
        <f t="shared" si="4"/>
        <v>2.0768518518518519E-3</v>
      </c>
      <c r="H56" s="11">
        <f t="shared" si="5"/>
        <v>1900</v>
      </c>
      <c r="I56" s="11">
        <f t="shared" si="6"/>
        <v>1</v>
      </c>
      <c r="J56" s="11">
        <f t="shared" si="7"/>
        <v>0</v>
      </c>
      <c r="K56" s="6">
        <f t="shared" si="8"/>
        <v>0</v>
      </c>
      <c r="L56" s="6">
        <f t="shared" si="9"/>
        <v>2</v>
      </c>
      <c r="M56" s="12">
        <f t="shared" si="10"/>
        <v>59</v>
      </c>
      <c r="N56" s="13">
        <f t="shared" si="11"/>
        <v>59</v>
      </c>
      <c r="O56" s="14">
        <f t="shared" si="12"/>
        <v>440</v>
      </c>
      <c r="P56" s="11">
        <f t="shared" si="13"/>
        <v>440</v>
      </c>
      <c r="Q56" s="9">
        <f t="shared" si="14"/>
        <v>2.0768518518518519E-3</v>
      </c>
      <c r="R56" s="15">
        <f t="shared" si="15"/>
        <v>2.0768518518518519E-3</v>
      </c>
      <c r="S56" s="9">
        <f t="shared" si="16"/>
        <v>0</v>
      </c>
      <c r="T56" s="9">
        <f t="shared" si="17"/>
        <v>4.9844444444444441E-2</v>
      </c>
      <c r="U56" s="15">
        <f t="shared" si="18"/>
        <v>4.9844444444444448E-2</v>
      </c>
      <c r="V56" s="9">
        <f t="shared" si="19"/>
        <v>0</v>
      </c>
      <c r="W56" s="9">
        <f t="shared" si="20"/>
        <v>2.9906666666666664</v>
      </c>
      <c r="X56" s="15">
        <f t="shared" si="21"/>
        <v>2.9906666666666668</v>
      </c>
      <c r="Y56" s="9">
        <f t="shared" si="22"/>
        <v>2</v>
      </c>
      <c r="Z56" s="8">
        <f t="shared" si="23"/>
        <v>179.43999999999997</v>
      </c>
      <c r="AA56" s="16">
        <f t="shared" si="24"/>
        <v>179.44</v>
      </c>
      <c r="AB56" s="10" t="e">
        <f>+NA()</f>
        <v>#N/A</v>
      </c>
      <c r="AC56" s="7">
        <f t="shared" si="25"/>
        <v>179439.99999999997</v>
      </c>
      <c r="AD56" s="17">
        <f t="shared" si="26"/>
        <v>179440</v>
      </c>
      <c r="AE56" s="10" t="e">
        <f>+NA()</f>
        <v>#N/A</v>
      </c>
      <c r="AF56" s="4" t="str">
        <f t="shared" si="36"/>
        <v>0 days, 0 hours, 2 minutes, 59.440 seconds.</v>
      </c>
      <c r="AG56" s="63">
        <f t="shared" si="37"/>
        <v>2.280092592592568E-5</v>
      </c>
      <c r="AH56" s="8">
        <f t="shared" si="29"/>
        <v>1.9699999999999787</v>
      </c>
      <c r="AI56" s="6">
        <f t="shared" si="43"/>
        <v>22</v>
      </c>
      <c r="AJ56" s="8">
        <f t="shared" si="44"/>
        <v>8.8999999999999996E-2</v>
      </c>
      <c r="AK56" s="55">
        <f t="shared" si="45"/>
        <v>1</v>
      </c>
      <c r="AL56" s="47">
        <f t="shared" si="39"/>
        <v>1.2E-2</v>
      </c>
      <c r="AM56" s="4" t="str">
        <f t="shared" si="38"/>
        <v>"Everything is gonna be", 0.089, 1, 0.012</v>
      </c>
    </row>
    <row r="57" spans="1:39" x14ac:dyDescent="0.3">
      <c r="A57" s="49" t="s">
        <v>45</v>
      </c>
      <c r="B57" s="48" t="s">
        <v>45</v>
      </c>
      <c r="C57" s="4" t="str">
        <f t="shared" si="40"/>
        <v>03:01.41</v>
      </c>
      <c r="D57" s="4" t="str">
        <f t="shared" si="41"/>
        <v>Fine, fine, fine</v>
      </c>
      <c r="E57" s="4" t="str">
        <f t="shared" si="42"/>
        <v>Fine, fine, fine</v>
      </c>
      <c r="F57" s="58">
        <f t="shared" si="35"/>
        <v>2.0996527777777775E-3</v>
      </c>
      <c r="G57" s="9">
        <f t="shared" si="4"/>
        <v>2.0996527777777775E-3</v>
      </c>
      <c r="H57" s="11">
        <f t="shared" si="5"/>
        <v>1900</v>
      </c>
      <c r="I57" s="11">
        <f t="shared" si="6"/>
        <v>1</v>
      </c>
      <c r="J57" s="11">
        <f t="shared" si="7"/>
        <v>0</v>
      </c>
      <c r="K57" s="6">
        <f t="shared" si="8"/>
        <v>0</v>
      </c>
      <c r="L57" s="6">
        <f t="shared" si="9"/>
        <v>3</v>
      </c>
      <c r="M57" s="12">
        <f t="shared" si="10"/>
        <v>1</v>
      </c>
      <c r="N57" s="13">
        <f t="shared" si="11"/>
        <v>1</v>
      </c>
      <c r="O57" s="14">
        <f t="shared" si="12"/>
        <v>410</v>
      </c>
      <c r="P57" s="11">
        <f t="shared" si="13"/>
        <v>410</v>
      </c>
      <c r="Q57" s="9">
        <f t="shared" si="14"/>
        <v>2.0996527777777775E-3</v>
      </c>
      <c r="R57" s="15">
        <f t="shared" si="15"/>
        <v>2.0996527777777775E-3</v>
      </c>
      <c r="S57" s="9">
        <f t="shared" si="16"/>
        <v>0</v>
      </c>
      <c r="T57" s="9">
        <f t="shared" si="17"/>
        <v>5.0391666666666661E-2</v>
      </c>
      <c r="U57" s="15">
        <f t="shared" si="18"/>
        <v>5.0391666666666668E-2</v>
      </c>
      <c r="V57" s="9">
        <f t="shared" si="19"/>
        <v>0</v>
      </c>
      <c r="W57" s="9">
        <f t="shared" si="20"/>
        <v>3.0234999999999999</v>
      </c>
      <c r="X57" s="15">
        <f t="shared" si="21"/>
        <v>3.0234999999999999</v>
      </c>
      <c r="Y57" s="9">
        <f t="shared" si="22"/>
        <v>3</v>
      </c>
      <c r="Z57" s="8">
        <f t="shared" si="23"/>
        <v>181.41</v>
      </c>
      <c r="AA57" s="16">
        <f t="shared" si="24"/>
        <v>181.41</v>
      </c>
      <c r="AB57" s="10" t="e">
        <f>+NA()</f>
        <v>#N/A</v>
      </c>
      <c r="AC57" s="7">
        <f t="shared" si="25"/>
        <v>181410</v>
      </c>
      <c r="AD57" s="17">
        <f t="shared" si="26"/>
        <v>181410</v>
      </c>
      <c r="AE57" s="10" t="e">
        <f>+NA()</f>
        <v>#N/A</v>
      </c>
      <c r="AF57" s="4" t="str">
        <f t="shared" si="36"/>
        <v>0 days, 0 hours, 3 minutes, 1.410 seconds.</v>
      </c>
      <c r="AG57" s="63">
        <f t="shared" si="37"/>
        <v>5.4976851851852061E-5</v>
      </c>
      <c r="AH57" s="8">
        <f t="shared" si="29"/>
        <v>4.7500000000000178</v>
      </c>
      <c r="AI57" s="6">
        <f t="shared" si="43"/>
        <v>16</v>
      </c>
      <c r="AJ57" s="8">
        <f t="shared" si="44"/>
        <v>0.29599999999999999</v>
      </c>
      <c r="AK57" s="55">
        <f t="shared" si="45"/>
        <v>1</v>
      </c>
      <c r="AL57" s="47">
        <f t="shared" si="39"/>
        <v>1.4E-2</v>
      </c>
      <c r="AM57" s="4" t="str">
        <f t="shared" si="38"/>
        <v>"Fine, fine, fine", 0.296, 1, 0.014</v>
      </c>
    </row>
    <row r="58" spans="1:39" x14ac:dyDescent="0.3">
      <c r="A58" s="49" t="s">
        <v>46</v>
      </c>
      <c r="B58" s="48" t="s">
        <v>46</v>
      </c>
      <c r="C58" s="4" t="str">
        <f t="shared" si="40"/>
        <v>03:06.16</v>
      </c>
      <c r="D58" s="4" t="str">
        <f t="shared" si="41"/>
        <v>Everything is gonna be</v>
      </c>
      <c r="E58" s="4" t="str">
        <f t="shared" si="42"/>
        <v>Everything is gonna be</v>
      </c>
      <c r="F58" s="58">
        <f t="shared" si="35"/>
        <v>2.1546296296296296E-3</v>
      </c>
      <c r="G58" s="9">
        <f t="shared" si="4"/>
        <v>2.1546296296296296E-3</v>
      </c>
      <c r="H58" s="11">
        <f t="shared" si="5"/>
        <v>1900</v>
      </c>
      <c r="I58" s="11">
        <f t="shared" si="6"/>
        <v>1</v>
      </c>
      <c r="J58" s="11">
        <f t="shared" si="7"/>
        <v>0</v>
      </c>
      <c r="K58" s="6">
        <f t="shared" si="8"/>
        <v>0</v>
      </c>
      <c r="L58" s="6">
        <f t="shared" si="9"/>
        <v>3</v>
      </c>
      <c r="M58" s="12">
        <f t="shared" si="10"/>
        <v>6</v>
      </c>
      <c r="N58" s="13">
        <f t="shared" si="11"/>
        <v>6</v>
      </c>
      <c r="O58" s="14">
        <f t="shared" si="12"/>
        <v>160</v>
      </c>
      <c r="P58" s="11">
        <f t="shared" si="13"/>
        <v>160</v>
      </c>
      <c r="Q58" s="9">
        <f t="shared" si="14"/>
        <v>2.1546296296296296E-3</v>
      </c>
      <c r="R58" s="15">
        <f t="shared" si="15"/>
        <v>2.1546296296296296E-3</v>
      </c>
      <c r="S58" s="9">
        <f t="shared" si="16"/>
        <v>0</v>
      </c>
      <c r="T58" s="9">
        <f t="shared" si="17"/>
        <v>5.171111111111111E-2</v>
      </c>
      <c r="U58" s="15">
        <f t="shared" si="18"/>
        <v>5.171111111111111E-2</v>
      </c>
      <c r="V58" s="9">
        <f t="shared" si="19"/>
        <v>0</v>
      </c>
      <c r="W58" s="9">
        <f t="shared" si="20"/>
        <v>3.1026666666666665</v>
      </c>
      <c r="X58" s="15">
        <f t="shared" si="21"/>
        <v>3.1026666666666669</v>
      </c>
      <c r="Y58" s="9">
        <f t="shared" si="22"/>
        <v>3</v>
      </c>
      <c r="Z58" s="8">
        <f t="shared" si="23"/>
        <v>186.16</v>
      </c>
      <c r="AA58" s="16">
        <f t="shared" si="24"/>
        <v>186.16</v>
      </c>
      <c r="AB58" s="10" t="e">
        <f>+NA()</f>
        <v>#N/A</v>
      </c>
      <c r="AC58" s="7">
        <f t="shared" si="25"/>
        <v>186160</v>
      </c>
      <c r="AD58" s="17">
        <f t="shared" si="26"/>
        <v>186160</v>
      </c>
      <c r="AE58" s="10" t="e">
        <f>+NA()</f>
        <v>#N/A</v>
      </c>
      <c r="AF58" s="4" t="str">
        <f t="shared" si="36"/>
        <v>0 days, 0 hours, 3 minutes, 6.160 seconds.</v>
      </c>
      <c r="AG58" s="63">
        <f t="shared" si="37"/>
        <v>2.8009259259259307E-5</v>
      </c>
      <c r="AH58" s="8">
        <f t="shared" si="29"/>
        <v>2.4200000000000039</v>
      </c>
      <c r="AI58" s="6">
        <f t="shared" si="43"/>
        <v>22</v>
      </c>
      <c r="AJ58" s="8">
        <f t="shared" si="44"/>
        <v>0.11</v>
      </c>
      <c r="AK58" s="55">
        <f t="shared" si="45"/>
        <v>1</v>
      </c>
      <c r="AL58" s="47">
        <f t="shared" si="39"/>
        <v>0</v>
      </c>
      <c r="AM58" s="4" t="str">
        <f t="shared" si="38"/>
        <v>"Everything is gonna be", 0.11, 1, 0</v>
      </c>
    </row>
    <row r="59" spans="1:39" x14ac:dyDescent="0.3">
      <c r="A59" s="49" t="s">
        <v>47</v>
      </c>
      <c r="B59" s="48" t="s">
        <v>47</v>
      </c>
      <c r="C59" s="4" t="str">
        <f t="shared" si="40"/>
        <v>03:08.58</v>
      </c>
      <c r="D59" s="4" t="str">
        <f t="shared" si="41"/>
        <v>Fine, fine, fine</v>
      </c>
      <c r="E59" s="4" t="str">
        <f t="shared" si="42"/>
        <v>Fine, fine, fine</v>
      </c>
      <c r="F59" s="58">
        <f t="shared" si="35"/>
        <v>2.1826388888888889E-3</v>
      </c>
      <c r="G59" s="9">
        <f t="shared" si="4"/>
        <v>2.1826388888888889E-3</v>
      </c>
      <c r="H59" s="11">
        <f t="shared" si="5"/>
        <v>1900</v>
      </c>
      <c r="I59" s="11">
        <f t="shared" si="6"/>
        <v>1</v>
      </c>
      <c r="J59" s="11">
        <f t="shared" si="7"/>
        <v>0</v>
      </c>
      <c r="K59" s="6">
        <f t="shared" si="8"/>
        <v>0</v>
      </c>
      <c r="L59" s="6">
        <f t="shared" si="9"/>
        <v>3</v>
      </c>
      <c r="M59" s="12">
        <f t="shared" si="10"/>
        <v>9</v>
      </c>
      <c r="N59" s="13">
        <f t="shared" si="11"/>
        <v>8</v>
      </c>
      <c r="O59" s="14">
        <f t="shared" si="12"/>
        <v>580</v>
      </c>
      <c r="P59" s="11">
        <f t="shared" si="13"/>
        <v>580</v>
      </c>
      <c r="Q59" s="9">
        <f t="shared" si="14"/>
        <v>2.1826388888888889E-3</v>
      </c>
      <c r="R59" s="15">
        <f t="shared" si="15"/>
        <v>2.1826388888888889E-3</v>
      </c>
      <c r="S59" s="9">
        <f t="shared" si="16"/>
        <v>0</v>
      </c>
      <c r="T59" s="9">
        <f t="shared" si="17"/>
        <v>5.2383333333333337E-2</v>
      </c>
      <c r="U59" s="15">
        <f t="shared" si="18"/>
        <v>5.2383333333333337E-2</v>
      </c>
      <c r="V59" s="9">
        <f t="shared" si="19"/>
        <v>0</v>
      </c>
      <c r="W59" s="9">
        <f t="shared" si="20"/>
        <v>3.1430000000000002</v>
      </c>
      <c r="X59" s="15">
        <f t="shared" si="21"/>
        <v>3.1429999999999998</v>
      </c>
      <c r="Y59" s="9">
        <f t="shared" si="22"/>
        <v>3</v>
      </c>
      <c r="Z59" s="8">
        <f t="shared" si="23"/>
        <v>188.58</v>
      </c>
      <c r="AA59" s="16">
        <f t="shared" si="24"/>
        <v>188.58</v>
      </c>
      <c r="AB59" s="10" t="e">
        <f>+NA()</f>
        <v>#N/A</v>
      </c>
      <c r="AC59" s="7">
        <f t="shared" si="25"/>
        <v>188580</v>
      </c>
      <c r="AD59" s="17">
        <f t="shared" si="26"/>
        <v>188580</v>
      </c>
      <c r="AE59" s="10" t="e">
        <f>+NA()</f>
        <v>#N/A</v>
      </c>
      <c r="AF59" s="4" t="str">
        <f t="shared" si="36"/>
        <v>0 days, 0 hours, 3 minutes, 8.580 seconds.</v>
      </c>
      <c r="AG59" s="63">
        <f t="shared" si="37"/>
        <v>5.9490740740740598E-5</v>
      </c>
      <c r="AH59" s="8">
        <f t="shared" si="29"/>
        <v>5.1399999999999872</v>
      </c>
      <c r="AI59" s="6">
        <f t="shared" si="43"/>
        <v>16</v>
      </c>
      <c r="AJ59" s="8">
        <f t="shared" si="44"/>
        <v>0.32100000000000001</v>
      </c>
      <c r="AK59" s="55">
        <f t="shared" si="45"/>
        <v>1</v>
      </c>
      <c r="AL59" s="47">
        <f t="shared" si="39"/>
        <v>4.0000000000000001E-3</v>
      </c>
      <c r="AM59" s="4" t="str">
        <f t="shared" si="38"/>
        <v>"Fine, fine, fine", 0.321, 1, 0.004</v>
      </c>
    </row>
    <row r="60" spans="1:39" x14ac:dyDescent="0.3">
      <c r="A60" s="49" t="s">
        <v>48</v>
      </c>
      <c r="B60" s="48" t="s">
        <v>48</v>
      </c>
      <c r="C60" s="4" t="str">
        <f t="shared" si="40"/>
        <v>03:13.72</v>
      </c>
      <c r="D60" s="4" t="str">
        <f t="shared" si="41"/>
        <v>Everything is gonna be</v>
      </c>
      <c r="E60" s="4" t="str">
        <f t="shared" si="42"/>
        <v>Everything is gonna be</v>
      </c>
      <c r="F60" s="58">
        <f t="shared" si="35"/>
        <v>2.2421296296296295E-3</v>
      </c>
      <c r="G60" s="9">
        <f t="shared" si="4"/>
        <v>2.2421296296296295E-3</v>
      </c>
      <c r="H60" s="11">
        <f t="shared" si="5"/>
        <v>1900</v>
      </c>
      <c r="I60" s="11">
        <f t="shared" si="6"/>
        <v>1</v>
      </c>
      <c r="J60" s="11">
        <f t="shared" si="7"/>
        <v>0</v>
      </c>
      <c r="K60" s="6">
        <f t="shared" si="8"/>
        <v>0</v>
      </c>
      <c r="L60" s="6">
        <f t="shared" si="9"/>
        <v>3</v>
      </c>
      <c r="M60" s="12">
        <f t="shared" si="10"/>
        <v>14</v>
      </c>
      <c r="N60" s="13">
        <f t="shared" si="11"/>
        <v>13</v>
      </c>
      <c r="O60" s="14">
        <f t="shared" si="12"/>
        <v>720</v>
      </c>
      <c r="P60" s="11">
        <f t="shared" si="13"/>
        <v>720</v>
      </c>
      <c r="Q60" s="9">
        <f t="shared" si="14"/>
        <v>2.2421296296296295E-3</v>
      </c>
      <c r="R60" s="15">
        <f t="shared" si="15"/>
        <v>2.2421296296296295E-3</v>
      </c>
      <c r="S60" s="9">
        <f t="shared" si="16"/>
        <v>0</v>
      </c>
      <c r="T60" s="9">
        <f t="shared" si="17"/>
        <v>5.3811111111111108E-2</v>
      </c>
      <c r="U60" s="15">
        <f t="shared" si="18"/>
        <v>5.3811111111111115E-2</v>
      </c>
      <c r="V60" s="9">
        <f t="shared" si="19"/>
        <v>0</v>
      </c>
      <c r="W60" s="9">
        <f t="shared" si="20"/>
        <v>3.2286666666666664</v>
      </c>
      <c r="X60" s="15">
        <f t="shared" si="21"/>
        <v>3.2286666666666668</v>
      </c>
      <c r="Y60" s="9">
        <f t="shared" si="22"/>
        <v>3</v>
      </c>
      <c r="Z60" s="8">
        <f t="shared" si="23"/>
        <v>193.71999999999997</v>
      </c>
      <c r="AA60" s="16">
        <f t="shared" si="24"/>
        <v>193.72</v>
      </c>
      <c r="AB60" s="10" t="e">
        <f>+NA()</f>
        <v>#N/A</v>
      </c>
      <c r="AC60" s="7">
        <f t="shared" si="25"/>
        <v>193719.99999999997</v>
      </c>
      <c r="AD60" s="17">
        <f t="shared" si="26"/>
        <v>193720</v>
      </c>
      <c r="AE60" s="10" t="e">
        <f>+NA()</f>
        <v>#N/A</v>
      </c>
      <c r="AF60" s="4" t="str">
        <f t="shared" si="36"/>
        <v>0 days, 0 hours, 3 minutes, 13.720 seconds.</v>
      </c>
      <c r="AG60" s="63">
        <f t="shared" si="37"/>
        <v>2.5000000000000282E-5</v>
      </c>
      <c r="AH60" s="8">
        <f t="shared" si="29"/>
        <v>2.1600000000000246</v>
      </c>
      <c r="AI60" s="6">
        <f t="shared" si="43"/>
        <v>22</v>
      </c>
      <c r="AJ60" s="8">
        <f t="shared" si="44"/>
        <v>9.8000000000000004E-2</v>
      </c>
      <c r="AK60" s="55">
        <f t="shared" si="45"/>
        <v>1</v>
      </c>
      <c r="AL60" s="47">
        <f t="shared" si="39"/>
        <v>4.0000000000000001E-3</v>
      </c>
      <c r="AM60" s="4" t="str">
        <f t="shared" si="38"/>
        <v>"Everything is gonna be", 0.098, 1, 0.004</v>
      </c>
    </row>
    <row r="61" spans="1:39" x14ac:dyDescent="0.3">
      <c r="A61" s="49" t="s">
        <v>49</v>
      </c>
      <c r="B61" s="48" t="s">
        <v>49</v>
      </c>
      <c r="C61" s="4" t="str">
        <f t="shared" si="40"/>
        <v>03:15.88</v>
      </c>
      <c r="D61" s="4" t="str">
        <f t="shared" si="41"/>
        <v>Fine, fine, fine</v>
      </c>
      <c r="E61" s="4" t="str">
        <f t="shared" si="42"/>
        <v>Fine, fine, fine</v>
      </c>
      <c r="F61" s="58">
        <f t="shared" si="35"/>
        <v>2.2671296296296298E-3</v>
      </c>
      <c r="G61" s="9">
        <f t="shared" si="4"/>
        <v>2.2671296296296298E-3</v>
      </c>
      <c r="H61" s="11">
        <f t="shared" si="5"/>
        <v>1900</v>
      </c>
      <c r="I61" s="11">
        <f t="shared" si="6"/>
        <v>1</v>
      </c>
      <c r="J61" s="11">
        <f t="shared" si="7"/>
        <v>0</v>
      </c>
      <c r="K61" s="6">
        <f t="shared" si="8"/>
        <v>0</v>
      </c>
      <c r="L61" s="6">
        <f t="shared" si="9"/>
        <v>3</v>
      </c>
      <c r="M61" s="12">
        <f t="shared" si="10"/>
        <v>16</v>
      </c>
      <c r="N61" s="13">
        <f t="shared" si="11"/>
        <v>15</v>
      </c>
      <c r="O61" s="14">
        <f t="shared" si="12"/>
        <v>880</v>
      </c>
      <c r="P61" s="11">
        <f t="shared" si="13"/>
        <v>880</v>
      </c>
      <c r="Q61" s="9">
        <f t="shared" si="14"/>
        <v>2.2671296296296298E-3</v>
      </c>
      <c r="R61" s="15">
        <f t="shared" si="15"/>
        <v>2.2671296296296294E-3</v>
      </c>
      <c r="S61" s="9">
        <f t="shared" si="16"/>
        <v>0</v>
      </c>
      <c r="T61" s="9">
        <f t="shared" si="17"/>
        <v>5.4411111111111118E-2</v>
      </c>
      <c r="U61" s="15">
        <f t="shared" si="18"/>
        <v>5.4411111111111111E-2</v>
      </c>
      <c r="V61" s="9">
        <f t="shared" si="19"/>
        <v>0</v>
      </c>
      <c r="W61" s="9">
        <f t="shared" si="20"/>
        <v>3.2646666666666673</v>
      </c>
      <c r="X61" s="15">
        <f t="shared" si="21"/>
        <v>3.2646666666666668</v>
      </c>
      <c r="Y61" s="9">
        <f t="shared" si="22"/>
        <v>3</v>
      </c>
      <c r="Z61" s="8">
        <f t="shared" si="23"/>
        <v>195.88000000000002</v>
      </c>
      <c r="AA61" s="16">
        <f t="shared" si="24"/>
        <v>195.88</v>
      </c>
      <c r="AB61" s="10" t="e">
        <f>+NA()</f>
        <v>#N/A</v>
      </c>
      <c r="AC61" s="7">
        <f t="shared" si="25"/>
        <v>195880.00000000003</v>
      </c>
      <c r="AD61" s="17">
        <f t="shared" si="26"/>
        <v>195880</v>
      </c>
      <c r="AE61" s="10" t="e">
        <f>+NA()</f>
        <v>#N/A</v>
      </c>
      <c r="AF61" s="4" t="str">
        <f t="shared" si="36"/>
        <v>0 days, 0 hours, 3 minutes, 15.880 seconds.</v>
      </c>
      <c r="AG61" s="63">
        <f t="shared" si="37"/>
        <v>5.6365740740740508E-5</v>
      </c>
      <c r="AH61" s="8">
        <f t="shared" si="29"/>
        <v>4.8699999999999797</v>
      </c>
      <c r="AI61" s="6">
        <f t="shared" si="43"/>
        <v>16</v>
      </c>
      <c r="AJ61" s="8">
        <f t="shared" si="44"/>
        <v>0.30399999999999999</v>
      </c>
      <c r="AK61" s="55">
        <f t="shared" si="45"/>
        <v>1</v>
      </c>
      <c r="AL61" s="47">
        <f t="shared" si="39"/>
        <v>6.0000000000000001E-3</v>
      </c>
      <c r="AM61" s="4" t="str">
        <f t="shared" si="38"/>
        <v>"Fine, fine, fine", 0.304, 1, 0.006</v>
      </c>
    </row>
    <row r="62" spans="1:39" x14ac:dyDescent="0.3">
      <c r="A62" s="49" t="s">
        <v>50</v>
      </c>
      <c r="B62" s="48" t="s">
        <v>50</v>
      </c>
      <c r="C62" s="4" t="str">
        <f t="shared" si="40"/>
        <v>03:20.75</v>
      </c>
      <c r="D62" s="4" t="str">
        <f t="shared" si="41"/>
        <v>Everything is gonna be</v>
      </c>
      <c r="E62" s="4" t="str">
        <f t="shared" si="42"/>
        <v>Everything is gonna be</v>
      </c>
      <c r="F62" s="58">
        <f t="shared" si="35"/>
        <v>2.3234953703703703E-3</v>
      </c>
      <c r="G62" s="9">
        <f t="shared" si="4"/>
        <v>2.3234953703703703E-3</v>
      </c>
      <c r="H62" s="11">
        <f t="shared" si="5"/>
        <v>1900</v>
      </c>
      <c r="I62" s="11">
        <f t="shared" si="6"/>
        <v>1</v>
      </c>
      <c r="J62" s="11">
        <f t="shared" si="7"/>
        <v>0</v>
      </c>
      <c r="K62" s="6">
        <f t="shared" si="8"/>
        <v>0</v>
      </c>
      <c r="L62" s="6">
        <f t="shared" si="9"/>
        <v>3</v>
      </c>
      <c r="M62" s="12">
        <f t="shared" si="10"/>
        <v>21</v>
      </c>
      <c r="N62" s="13">
        <f t="shared" si="11"/>
        <v>20</v>
      </c>
      <c r="O62" s="14">
        <f t="shared" si="12"/>
        <v>750</v>
      </c>
      <c r="P62" s="11">
        <f t="shared" si="13"/>
        <v>750</v>
      </c>
      <c r="Q62" s="9">
        <f t="shared" si="14"/>
        <v>2.3234953703703703E-3</v>
      </c>
      <c r="R62" s="15">
        <f t="shared" si="15"/>
        <v>2.3234953703703703E-3</v>
      </c>
      <c r="S62" s="9">
        <f t="shared" si="16"/>
        <v>0</v>
      </c>
      <c r="T62" s="9">
        <f t="shared" si="17"/>
        <v>5.5763888888888891E-2</v>
      </c>
      <c r="U62" s="15">
        <f t="shared" si="18"/>
        <v>5.5763888888888891E-2</v>
      </c>
      <c r="V62" s="9">
        <f t="shared" si="19"/>
        <v>0</v>
      </c>
      <c r="W62" s="9">
        <f t="shared" si="20"/>
        <v>3.3458333333333332</v>
      </c>
      <c r="X62" s="15">
        <f t="shared" si="21"/>
        <v>3.3458333333333337</v>
      </c>
      <c r="Y62" s="9">
        <f t="shared" si="22"/>
        <v>3</v>
      </c>
      <c r="Z62" s="8">
        <f t="shared" si="23"/>
        <v>200.75</v>
      </c>
      <c r="AA62" s="16">
        <f t="shared" si="24"/>
        <v>200.75</v>
      </c>
      <c r="AB62" s="10" t="e">
        <f>+NA()</f>
        <v>#N/A</v>
      </c>
      <c r="AC62" s="7">
        <f t="shared" si="25"/>
        <v>200750</v>
      </c>
      <c r="AD62" s="17">
        <f t="shared" si="26"/>
        <v>200750</v>
      </c>
      <c r="AE62" s="10" t="e">
        <f>+NA()</f>
        <v>#N/A</v>
      </c>
      <c r="AF62" s="4" t="str">
        <f t="shared" si="36"/>
        <v>0 days, 0 hours, 3 minutes, 20.750 seconds.</v>
      </c>
      <c r="AG62" s="63">
        <f t="shared" si="37"/>
        <v>1.77777777777778E-4</v>
      </c>
      <c r="AH62" s="8">
        <f t="shared" si="29"/>
        <v>15.360000000000021</v>
      </c>
      <c r="AI62" s="6">
        <f t="shared" si="43"/>
        <v>22</v>
      </c>
      <c r="AJ62" s="8">
        <f t="shared" si="44"/>
        <v>0.69799999999999995</v>
      </c>
      <c r="AK62" s="55">
        <f t="shared" si="45"/>
        <v>1</v>
      </c>
      <c r="AL62" s="47">
        <f t="shared" si="39"/>
        <v>4.0000000000000001E-3</v>
      </c>
      <c r="AM62" s="4" t="str">
        <f t="shared" si="38"/>
        <v>"Everything is gonna be", 0.698, 1, 0.004</v>
      </c>
    </row>
    <row r="63" spans="1:39" x14ac:dyDescent="0.3">
      <c r="A63" s="49" t="s">
        <v>51</v>
      </c>
      <c r="B63" s="48" t="s">
        <v>51</v>
      </c>
      <c r="C63" s="4" t="str">
        <f t="shared" si="40"/>
        <v>03:36.11</v>
      </c>
      <c r="D63" s="4" t="str">
        <f t="shared" si="41"/>
        <v>Everything works out nice in the end</v>
      </c>
      <c r="E63" s="4" t="str">
        <f t="shared" si="42"/>
        <v>Everything works out nice in the end</v>
      </c>
      <c r="F63" s="58">
        <f t="shared" si="35"/>
        <v>2.5012731481481483E-3</v>
      </c>
      <c r="G63" s="9">
        <f t="shared" si="4"/>
        <v>2.5012731481481483E-3</v>
      </c>
      <c r="H63" s="11">
        <f t="shared" si="5"/>
        <v>1900</v>
      </c>
      <c r="I63" s="11">
        <f t="shared" si="6"/>
        <v>1</v>
      </c>
      <c r="J63" s="11">
        <f t="shared" si="7"/>
        <v>0</v>
      </c>
      <c r="K63" s="6">
        <f t="shared" si="8"/>
        <v>0</v>
      </c>
      <c r="L63" s="6">
        <f t="shared" si="9"/>
        <v>3</v>
      </c>
      <c r="M63" s="12">
        <f t="shared" si="10"/>
        <v>36</v>
      </c>
      <c r="N63" s="13">
        <f t="shared" si="11"/>
        <v>36</v>
      </c>
      <c r="O63" s="14">
        <f t="shared" si="12"/>
        <v>110</v>
      </c>
      <c r="P63" s="11">
        <f t="shared" si="13"/>
        <v>110</v>
      </c>
      <c r="Q63" s="9">
        <f t="shared" si="14"/>
        <v>2.5012731481481483E-3</v>
      </c>
      <c r="R63" s="15">
        <f t="shared" si="15"/>
        <v>2.5012731481481483E-3</v>
      </c>
      <c r="S63" s="9">
        <f t="shared" si="16"/>
        <v>0</v>
      </c>
      <c r="T63" s="9">
        <f t="shared" si="17"/>
        <v>6.0030555555555559E-2</v>
      </c>
      <c r="U63" s="15">
        <f t="shared" si="18"/>
        <v>6.0030555555555559E-2</v>
      </c>
      <c r="V63" s="9">
        <f t="shared" si="19"/>
        <v>0</v>
      </c>
      <c r="W63" s="9">
        <f t="shared" si="20"/>
        <v>3.6018333333333334</v>
      </c>
      <c r="X63" s="15">
        <f t="shared" si="21"/>
        <v>3.6018333333333334</v>
      </c>
      <c r="Y63" s="9">
        <f t="shared" si="22"/>
        <v>3</v>
      </c>
      <c r="Z63" s="8">
        <f t="shared" si="23"/>
        <v>216.11</v>
      </c>
      <c r="AA63" s="16">
        <f t="shared" si="24"/>
        <v>216.11</v>
      </c>
      <c r="AB63" s="10" t="e">
        <f>+NA()</f>
        <v>#N/A</v>
      </c>
      <c r="AC63" s="7">
        <f t="shared" si="25"/>
        <v>216110</v>
      </c>
      <c r="AD63" s="17">
        <f t="shared" si="26"/>
        <v>216110</v>
      </c>
      <c r="AE63" s="10" t="e">
        <f>+NA()</f>
        <v>#N/A</v>
      </c>
      <c r="AF63" s="4" t="str">
        <f t="shared" si="36"/>
        <v>0 days, 0 hours, 3 minutes, 36.110 seconds.</v>
      </c>
      <c r="AG63" s="63">
        <f t="shared" si="37"/>
        <v>3.0324074074073674E-5</v>
      </c>
      <c r="AH63" s="8">
        <f t="shared" si="29"/>
        <v>2.6199999999999655</v>
      </c>
      <c r="AI63" s="6">
        <f t="shared" si="43"/>
        <v>36</v>
      </c>
      <c r="AJ63" s="8">
        <f t="shared" si="44"/>
        <v>7.1999999999999995E-2</v>
      </c>
      <c r="AK63" s="55">
        <f t="shared" si="45"/>
        <v>1</v>
      </c>
      <c r="AL63" s="47">
        <f t="shared" si="39"/>
        <v>2.8000000000000001E-2</v>
      </c>
      <c r="AM63" s="4" t="str">
        <f t="shared" si="38"/>
        <v>"Everything works out nice in the end", 0.072, 1, 0.028</v>
      </c>
    </row>
    <row r="64" spans="1:39" x14ac:dyDescent="0.3">
      <c r="A64" s="49" t="s">
        <v>52</v>
      </c>
      <c r="B64" s="48" t="s">
        <v>52</v>
      </c>
      <c r="C64" s="4" t="str">
        <f t="shared" si="40"/>
        <v>03:38.73</v>
      </c>
      <c r="D64" s="4" t="str">
        <f t="shared" si="41"/>
        <v>The sun will marry the moon</v>
      </c>
      <c r="E64" s="4" t="str">
        <f t="shared" si="42"/>
        <v>The sun will marry the moon</v>
      </c>
      <c r="F64" s="58">
        <f t="shared" si="35"/>
        <v>2.531597222222222E-3</v>
      </c>
      <c r="G64" s="9">
        <f t="shared" si="4"/>
        <v>2.531597222222222E-3</v>
      </c>
      <c r="H64" s="11">
        <f t="shared" si="5"/>
        <v>1900</v>
      </c>
      <c r="I64" s="11">
        <f t="shared" si="6"/>
        <v>1</v>
      </c>
      <c r="J64" s="11">
        <f t="shared" si="7"/>
        <v>0</v>
      </c>
      <c r="K64" s="6">
        <f t="shared" si="8"/>
        <v>0</v>
      </c>
      <c r="L64" s="6">
        <f t="shared" si="9"/>
        <v>3</v>
      </c>
      <c r="M64" s="12">
        <f t="shared" si="10"/>
        <v>39</v>
      </c>
      <c r="N64" s="13">
        <f t="shared" si="11"/>
        <v>38</v>
      </c>
      <c r="O64" s="14">
        <f t="shared" si="12"/>
        <v>730</v>
      </c>
      <c r="P64" s="11">
        <f t="shared" si="13"/>
        <v>730</v>
      </c>
      <c r="Q64" s="9">
        <f t="shared" si="14"/>
        <v>2.531597222222222E-3</v>
      </c>
      <c r="R64" s="15">
        <f t="shared" si="15"/>
        <v>2.531597222222222E-3</v>
      </c>
      <c r="S64" s="9">
        <f t="shared" si="16"/>
        <v>0</v>
      </c>
      <c r="T64" s="9">
        <f t="shared" si="17"/>
        <v>6.0758333333333331E-2</v>
      </c>
      <c r="U64" s="15">
        <f t="shared" si="18"/>
        <v>6.0758333333333338E-2</v>
      </c>
      <c r="V64" s="9">
        <f t="shared" si="19"/>
        <v>0</v>
      </c>
      <c r="W64" s="9">
        <f t="shared" si="20"/>
        <v>3.6454999999999997</v>
      </c>
      <c r="X64" s="15">
        <f t="shared" si="21"/>
        <v>3.6455000000000002</v>
      </c>
      <c r="Y64" s="9">
        <f t="shared" si="22"/>
        <v>3</v>
      </c>
      <c r="Z64" s="8">
        <f t="shared" si="23"/>
        <v>218.73</v>
      </c>
      <c r="AA64" s="16">
        <f t="shared" si="24"/>
        <v>218.73</v>
      </c>
      <c r="AB64" s="10" t="e">
        <f>+NA()</f>
        <v>#N/A</v>
      </c>
      <c r="AC64" s="7">
        <f t="shared" si="25"/>
        <v>218730</v>
      </c>
      <c r="AD64" s="17">
        <f t="shared" si="26"/>
        <v>218730</v>
      </c>
      <c r="AE64" s="10" t="e">
        <f>+NA()</f>
        <v>#N/A</v>
      </c>
      <c r="AF64" s="4" t="str">
        <f t="shared" si="36"/>
        <v>0 days, 0 hours, 3 minutes, 38.730 seconds.</v>
      </c>
      <c r="AG64" s="63">
        <f t="shared" si="37"/>
        <v>2.6504629629629795E-5</v>
      </c>
      <c r="AH64" s="8">
        <f t="shared" si="29"/>
        <v>2.2900000000000142</v>
      </c>
      <c r="AI64" s="6">
        <f t="shared" si="43"/>
        <v>27</v>
      </c>
      <c r="AJ64" s="8">
        <f t="shared" si="44"/>
        <v>8.4000000000000005E-2</v>
      </c>
      <c r="AK64" s="55">
        <f t="shared" si="45"/>
        <v>1</v>
      </c>
      <c r="AL64" s="47">
        <f t="shared" si="39"/>
        <v>2.1999999999999999E-2</v>
      </c>
      <c r="AM64" s="4" t="str">
        <f t="shared" si="38"/>
        <v>"The sun will marry the moon", 0.084, 1, 0.022</v>
      </c>
    </row>
    <row r="65" spans="1:39" x14ac:dyDescent="0.3">
      <c r="A65" s="49" t="s">
        <v>53</v>
      </c>
      <c r="B65" s="48" t="s">
        <v>53</v>
      </c>
      <c r="C65" s="4" t="str">
        <f t="shared" si="40"/>
        <v>03:41.02</v>
      </c>
      <c r="D65" s="4" t="str">
        <f t="shared" si="41"/>
        <v>It'll be fine</v>
      </c>
      <c r="E65" s="4" t="str">
        <f t="shared" si="42"/>
        <v>It'll be fine</v>
      </c>
      <c r="F65" s="58">
        <f t="shared" si="35"/>
        <v>2.5581018518518518E-3</v>
      </c>
      <c r="G65" s="9">
        <f t="shared" si="4"/>
        <v>2.5581018518518518E-3</v>
      </c>
      <c r="H65" s="11">
        <f t="shared" si="5"/>
        <v>1900</v>
      </c>
      <c r="I65" s="11">
        <f t="shared" si="6"/>
        <v>1</v>
      </c>
      <c r="J65" s="11">
        <f t="shared" si="7"/>
        <v>0</v>
      </c>
      <c r="K65" s="6">
        <f t="shared" si="8"/>
        <v>0</v>
      </c>
      <c r="L65" s="6">
        <f t="shared" si="9"/>
        <v>3</v>
      </c>
      <c r="M65" s="12">
        <f t="shared" si="10"/>
        <v>41</v>
      </c>
      <c r="N65" s="13">
        <f t="shared" si="11"/>
        <v>41</v>
      </c>
      <c r="O65" s="14">
        <f t="shared" si="12"/>
        <v>20</v>
      </c>
      <c r="P65" s="11">
        <f t="shared" si="13"/>
        <v>20</v>
      </c>
      <c r="Q65" s="9">
        <f t="shared" si="14"/>
        <v>2.5581018518518518E-3</v>
      </c>
      <c r="R65" s="15">
        <f t="shared" si="15"/>
        <v>2.5581018518518522E-3</v>
      </c>
      <c r="S65" s="9">
        <f t="shared" si="16"/>
        <v>0</v>
      </c>
      <c r="T65" s="9">
        <f t="shared" si="17"/>
        <v>6.1394444444444446E-2</v>
      </c>
      <c r="U65" s="15">
        <f t="shared" si="18"/>
        <v>6.1394444444444453E-2</v>
      </c>
      <c r="V65" s="9">
        <f t="shared" si="19"/>
        <v>0</v>
      </c>
      <c r="W65" s="9">
        <f t="shared" si="20"/>
        <v>3.6836666666666669</v>
      </c>
      <c r="X65" s="15">
        <f t="shared" si="21"/>
        <v>3.6836666666666669</v>
      </c>
      <c r="Y65" s="9">
        <f t="shared" si="22"/>
        <v>3</v>
      </c>
      <c r="Z65" s="8">
        <f t="shared" si="23"/>
        <v>221.02</v>
      </c>
      <c r="AA65" s="16">
        <f t="shared" si="24"/>
        <v>221.02</v>
      </c>
      <c r="AB65" s="10" t="e">
        <f>+NA()</f>
        <v>#N/A</v>
      </c>
      <c r="AC65" s="7">
        <f t="shared" si="25"/>
        <v>221020</v>
      </c>
      <c r="AD65" s="17">
        <f t="shared" si="26"/>
        <v>221020</v>
      </c>
      <c r="AE65" s="10" t="e">
        <f>+NA()</f>
        <v>#N/A</v>
      </c>
      <c r="AF65" s="4" t="str">
        <f t="shared" si="36"/>
        <v>0 days, 0 hours, 3 minutes, 41.20 seconds.</v>
      </c>
      <c r="AG65" s="63">
        <f t="shared" si="37"/>
        <v>2.6041666666666834E-5</v>
      </c>
      <c r="AH65" s="8">
        <f t="shared" si="29"/>
        <v>2.2500000000000147</v>
      </c>
      <c r="AI65" s="6">
        <f t="shared" si="43"/>
        <v>13</v>
      </c>
      <c r="AJ65" s="8">
        <f t="shared" si="44"/>
        <v>0.17299999999999999</v>
      </c>
      <c r="AK65" s="55">
        <f t="shared" si="45"/>
        <v>1</v>
      </c>
      <c r="AL65" s="47">
        <f t="shared" si="39"/>
        <v>1E-3</v>
      </c>
      <c r="AM65" s="4" t="str">
        <f t="shared" si="38"/>
        <v>"It'll be fine", 0.173, 1, 0.001</v>
      </c>
    </row>
    <row r="66" spans="1:39" x14ac:dyDescent="0.3">
      <c r="A66" s="49" t="s">
        <v>54</v>
      </c>
      <c r="B66" s="48" t="s">
        <v>54</v>
      </c>
      <c r="C66" s="4" t="str">
        <f t="shared" si="40"/>
        <v>03:43.27</v>
      </c>
      <c r="D66" s="4" t="str">
        <f t="shared" si="41"/>
        <v>Why don't we sit back, mellow again</v>
      </c>
      <c r="E66" s="4" t="str">
        <f t="shared" si="42"/>
        <v>Why don't we sit back, mellow again</v>
      </c>
      <c r="F66" s="58">
        <f t="shared" si="35"/>
        <v>2.5841435185185186E-3</v>
      </c>
      <c r="G66" s="9">
        <f t="shared" si="4"/>
        <v>2.5841435185185186E-3</v>
      </c>
      <c r="H66" s="11">
        <f t="shared" si="5"/>
        <v>1900</v>
      </c>
      <c r="I66" s="11">
        <f t="shared" si="6"/>
        <v>1</v>
      </c>
      <c r="J66" s="11">
        <f t="shared" si="7"/>
        <v>0</v>
      </c>
      <c r="K66" s="6">
        <f t="shared" si="8"/>
        <v>0</v>
      </c>
      <c r="L66" s="6">
        <f t="shared" si="9"/>
        <v>3</v>
      </c>
      <c r="M66" s="12">
        <f t="shared" si="10"/>
        <v>43</v>
      </c>
      <c r="N66" s="13">
        <f t="shared" si="11"/>
        <v>43</v>
      </c>
      <c r="O66" s="14">
        <f t="shared" si="12"/>
        <v>270</v>
      </c>
      <c r="P66" s="11">
        <f t="shared" si="13"/>
        <v>270</v>
      </c>
      <c r="Q66" s="9">
        <f t="shared" si="14"/>
        <v>2.5841435185185186E-3</v>
      </c>
      <c r="R66" s="15">
        <f t="shared" si="15"/>
        <v>2.5841435185185186E-3</v>
      </c>
      <c r="S66" s="9">
        <f t="shared" si="16"/>
        <v>0</v>
      </c>
      <c r="T66" s="9">
        <f t="shared" si="17"/>
        <v>6.2019444444444446E-2</v>
      </c>
      <c r="U66" s="15">
        <f t="shared" si="18"/>
        <v>6.2019444444444446E-2</v>
      </c>
      <c r="V66" s="9">
        <f t="shared" si="19"/>
        <v>0</v>
      </c>
      <c r="W66" s="9">
        <f t="shared" si="20"/>
        <v>3.721166666666667</v>
      </c>
      <c r="X66" s="15">
        <f t="shared" si="21"/>
        <v>3.721166666666667</v>
      </c>
      <c r="Y66" s="9">
        <f t="shared" si="22"/>
        <v>3</v>
      </c>
      <c r="Z66" s="8">
        <f t="shared" si="23"/>
        <v>223.27</v>
      </c>
      <c r="AA66" s="16">
        <f t="shared" si="24"/>
        <v>223.27</v>
      </c>
      <c r="AB66" s="10" t="e">
        <f>+NA()</f>
        <v>#N/A</v>
      </c>
      <c r="AC66" s="7">
        <f t="shared" si="25"/>
        <v>223270</v>
      </c>
      <c r="AD66" s="17">
        <f t="shared" si="26"/>
        <v>223270</v>
      </c>
      <c r="AE66" s="10" t="e">
        <f>+NA()</f>
        <v>#N/A</v>
      </c>
      <c r="AF66" s="4" t="str">
        <f t="shared" si="36"/>
        <v>0 days, 0 hours, 3 minutes, 43.270 seconds.</v>
      </c>
      <c r="AG66" s="63">
        <f t="shared" si="37"/>
        <v>3.4953703703703709E-5</v>
      </c>
      <c r="AH66" s="8">
        <f t="shared" si="29"/>
        <v>3.0200000000000005</v>
      </c>
      <c r="AI66" s="6">
        <f t="shared" si="43"/>
        <v>35</v>
      </c>
      <c r="AJ66" s="8">
        <f t="shared" si="44"/>
        <v>8.5999999999999993E-2</v>
      </c>
      <c r="AK66" s="55">
        <f t="shared" si="45"/>
        <v>1</v>
      </c>
      <c r="AL66" s="47">
        <f t="shared" si="39"/>
        <v>0.01</v>
      </c>
      <c r="AM66" s="4" t="str">
        <f t="shared" si="38"/>
        <v>"Why don't we sit back, mellow again", 0.086, 1, 0.01</v>
      </c>
    </row>
    <row r="67" spans="1:39" x14ac:dyDescent="0.3">
      <c r="A67" s="49" t="s">
        <v>55</v>
      </c>
      <c r="B67" s="48" t="s">
        <v>55</v>
      </c>
      <c r="C67" s="4" t="str">
        <f t="shared" si="40"/>
        <v>03:46.29</v>
      </c>
      <c r="D67" s="4" t="str">
        <f t="shared" si="41"/>
        <v>And have a nice afternoon?</v>
      </c>
      <c r="E67" s="4" t="str">
        <f t="shared" si="42"/>
        <v>And have a nice afternoon?</v>
      </c>
      <c r="F67" s="58">
        <f t="shared" si="35"/>
        <v>2.6190972222222223E-3</v>
      </c>
      <c r="G67" s="9">
        <f t="shared" si="4"/>
        <v>2.6190972222222223E-3</v>
      </c>
      <c r="H67" s="11">
        <f t="shared" si="5"/>
        <v>1900</v>
      </c>
      <c r="I67" s="11">
        <f t="shared" si="6"/>
        <v>1</v>
      </c>
      <c r="J67" s="11">
        <f t="shared" si="7"/>
        <v>0</v>
      </c>
      <c r="K67" s="6">
        <f t="shared" si="8"/>
        <v>0</v>
      </c>
      <c r="L67" s="6">
        <f t="shared" si="9"/>
        <v>3</v>
      </c>
      <c r="M67" s="12">
        <f t="shared" si="10"/>
        <v>46</v>
      </c>
      <c r="N67" s="13">
        <f t="shared" si="11"/>
        <v>46</v>
      </c>
      <c r="O67" s="14">
        <f t="shared" si="12"/>
        <v>290</v>
      </c>
      <c r="P67" s="11">
        <f t="shared" si="13"/>
        <v>290</v>
      </c>
      <c r="Q67" s="9">
        <f t="shared" si="14"/>
        <v>2.6190972222222223E-3</v>
      </c>
      <c r="R67" s="15">
        <f t="shared" si="15"/>
        <v>2.6190972222222219E-3</v>
      </c>
      <c r="S67" s="9">
        <f t="shared" si="16"/>
        <v>0</v>
      </c>
      <c r="T67" s="9">
        <f t="shared" si="17"/>
        <v>6.2858333333333336E-2</v>
      </c>
      <c r="U67" s="15">
        <f t="shared" si="18"/>
        <v>6.2858333333333336E-2</v>
      </c>
      <c r="V67" s="9">
        <f t="shared" si="19"/>
        <v>0</v>
      </c>
      <c r="W67" s="9">
        <f t="shared" si="20"/>
        <v>3.7715000000000001</v>
      </c>
      <c r="X67" s="15">
        <f t="shared" si="21"/>
        <v>3.7715000000000001</v>
      </c>
      <c r="Y67" s="9">
        <f t="shared" si="22"/>
        <v>3</v>
      </c>
      <c r="Z67" s="8">
        <f t="shared" si="23"/>
        <v>226.29</v>
      </c>
      <c r="AA67" s="16">
        <f t="shared" si="24"/>
        <v>226.29</v>
      </c>
      <c r="AB67" s="10" t="e">
        <f>+NA()</f>
        <v>#N/A</v>
      </c>
      <c r="AC67" s="7">
        <f t="shared" si="25"/>
        <v>226290</v>
      </c>
      <c r="AD67" s="17">
        <f t="shared" si="26"/>
        <v>226290</v>
      </c>
      <c r="AE67" s="10" t="e">
        <f>+NA()</f>
        <v>#N/A</v>
      </c>
      <c r="AF67" s="4" t="str">
        <f t="shared" si="36"/>
        <v>0 days, 0 hours, 3 minutes, 46.290 seconds.</v>
      </c>
      <c r="AG67" s="63">
        <f t="shared" si="37"/>
        <v>2.3263888888889073E-5</v>
      </c>
      <c r="AH67" s="8">
        <f t="shared" si="29"/>
        <v>2.0100000000000158</v>
      </c>
      <c r="AI67" s="6">
        <f t="shared" si="43"/>
        <v>26</v>
      </c>
      <c r="AJ67" s="8">
        <f t="shared" si="44"/>
        <v>7.6999999999999999E-2</v>
      </c>
      <c r="AK67" s="55">
        <f t="shared" si="45"/>
        <v>1</v>
      </c>
      <c r="AL67" s="47">
        <f t="shared" si="39"/>
        <v>8.0000000000000002E-3</v>
      </c>
      <c r="AM67" s="4" t="str">
        <f t="shared" si="38"/>
        <v>"And have a nice afternoon?", 0.077, 1, 0.008</v>
      </c>
    </row>
    <row r="68" spans="1:39" x14ac:dyDescent="0.3">
      <c r="A68" s="49" t="s">
        <v>56</v>
      </c>
      <c r="B68" s="48" t="s">
        <v>56</v>
      </c>
      <c r="C68" s="4" t="str">
        <f t="shared" si="40"/>
        <v>03:48.30</v>
      </c>
      <c r="D68" s="4" t="str">
        <f t="shared" si="41"/>
        <v>It'll be fine</v>
      </c>
      <c r="E68" s="4" t="str">
        <f t="shared" si="42"/>
        <v>It'll be fine</v>
      </c>
      <c r="F68" s="58">
        <f t="shared" si="35"/>
        <v>2.6423611111111114E-3</v>
      </c>
      <c r="G68" s="9">
        <f t="shared" si="4"/>
        <v>2.6423611111111114E-3</v>
      </c>
      <c r="H68" s="11">
        <f t="shared" si="5"/>
        <v>1900</v>
      </c>
      <c r="I68" s="11">
        <f t="shared" si="6"/>
        <v>1</v>
      </c>
      <c r="J68" s="11">
        <f t="shared" si="7"/>
        <v>0</v>
      </c>
      <c r="K68" s="6">
        <f t="shared" si="8"/>
        <v>0</v>
      </c>
      <c r="L68" s="6">
        <f t="shared" si="9"/>
        <v>3</v>
      </c>
      <c r="M68" s="12">
        <f t="shared" si="10"/>
        <v>48</v>
      </c>
      <c r="N68" s="13">
        <f t="shared" si="11"/>
        <v>48</v>
      </c>
      <c r="O68" s="14">
        <f t="shared" si="12"/>
        <v>300</v>
      </c>
      <c r="P68" s="11">
        <f t="shared" si="13"/>
        <v>300</v>
      </c>
      <c r="Q68" s="9">
        <f t="shared" si="14"/>
        <v>2.6423611111111114E-3</v>
      </c>
      <c r="R68" s="15">
        <f t="shared" si="15"/>
        <v>2.6423611111111114E-3</v>
      </c>
      <c r="S68" s="9">
        <f t="shared" si="16"/>
        <v>0</v>
      </c>
      <c r="T68" s="9">
        <f t="shared" si="17"/>
        <v>6.3416666666666677E-2</v>
      </c>
      <c r="U68" s="15">
        <f t="shared" si="18"/>
        <v>6.3416666666666677E-2</v>
      </c>
      <c r="V68" s="9">
        <f t="shared" si="19"/>
        <v>0</v>
      </c>
      <c r="W68" s="9">
        <f t="shared" si="20"/>
        <v>3.8050000000000006</v>
      </c>
      <c r="X68" s="15">
        <f t="shared" si="21"/>
        <v>3.8049999999999997</v>
      </c>
      <c r="Y68" s="9">
        <f t="shared" si="22"/>
        <v>3</v>
      </c>
      <c r="Z68" s="8">
        <f t="shared" si="23"/>
        <v>228.30000000000004</v>
      </c>
      <c r="AA68" s="16">
        <f t="shared" si="24"/>
        <v>228.3</v>
      </c>
      <c r="AB68" s="10" t="e">
        <f>+NA()</f>
        <v>#N/A</v>
      </c>
      <c r="AC68" s="7">
        <f t="shared" si="25"/>
        <v>228300.00000000003</v>
      </c>
      <c r="AD68" s="17">
        <f t="shared" si="26"/>
        <v>228300</v>
      </c>
      <c r="AE68" s="10" t="e">
        <f>+NA()</f>
        <v>#N/A</v>
      </c>
      <c r="AF68" s="4" t="str">
        <f t="shared" si="36"/>
        <v>0 days, 0 hours, 3 minutes, 48.300 seconds.</v>
      </c>
      <c r="AG68" s="63">
        <f t="shared" si="37"/>
        <v>2.5462962962962809E-5</v>
      </c>
      <c r="AH68" s="8">
        <f t="shared" si="29"/>
        <v>2.1999999999999869</v>
      </c>
      <c r="AI68" s="6">
        <f t="shared" si="43"/>
        <v>13</v>
      </c>
      <c r="AJ68" s="8">
        <f t="shared" si="44"/>
        <v>0.16900000000000001</v>
      </c>
      <c r="AK68" s="55">
        <f t="shared" si="45"/>
        <v>1</v>
      </c>
      <c r="AL68" s="47">
        <f t="shared" si="39"/>
        <v>3.0000000000000001E-3</v>
      </c>
      <c r="AM68" s="4" t="str">
        <f t="shared" si="38"/>
        <v>"It'll be fine", 0.169, 1, 0.003</v>
      </c>
    </row>
    <row r="69" spans="1:39" x14ac:dyDescent="0.3">
      <c r="A69" s="49" t="s">
        <v>57</v>
      </c>
      <c r="B69" s="48" t="s">
        <v>57</v>
      </c>
      <c r="C69" s="4" t="str">
        <f t="shared" si="40"/>
        <v>03:50.50</v>
      </c>
      <c r="D69" s="4" t="str">
        <f t="shared" si="41"/>
        <v>Everything works out nice in the end (I know)</v>
      </c>
      <c r="E69" s="4" t="str">
        <f t="shared" si="42"/>
        <v>Everything works out nice in the end (I know)</v>
      </c>
      <c r="F69" s="58">
        <f t="shared" si="35"/>
        <v>2.6678240740740742E-3</v>
      </c>
      <c r="G69" s="9">
        <f t="shared" si="4"/>
        <v>2.6678240740740742E-3</v>
      </c>
      <c r="H69" s="11">
        <f t="shared" si="5"/>
        <v>1900</v>
      </c>
      <c r="I69" s="11">
        <f t="shared" si="6"/>
        <v>1</v>
      </c>
      <c r="J69" s="11">
        <f t="shared" si="7"/>
        <v>0</v>
      </c>
      <c r="K69" s="6">
        <f t="shared" si="8"/>
        <v>0</v>
      </c>
      <c r="L69" s="6">
        <f t="shared" si="9"/>
        <v>3</v>
      </c>
      <c r="M69" s="12">
        <f t="shared" si="10"/>
        <v>51</v>
      </c>
      <c r="N69" s="13">
        <f t="shared" si="11"/>
        <v>50</v>
      </c>
      <c r="O69" s="14">
        <f t="shared" si="12"/>
        <v>500</v>
      </c>
      <c r="P69" s="11">
        <f t="shared" si="13"/>
        <v>500</v>
      </c>
      <c r="Q69" s="9">
        <f t="shared" si="14"/>
        <v>2.6678240740740742E-3</v>
      </c>
      <c r="R69" s="15">
        <f t="shared" si="15"/>
        <v>2.6678240740740742E-3</v>
      </c>
      <c r="S69" s="9">
        <f t="shared" si="16"/>
        <v>0</v>
      </c>
      <c r="T69" s="9">
        <f t="shared" si="17"/>
        <v>6.4027777777777781E-2</v>
      </c>
      <c r="U69" s="15">
        <f t="shared" si="18"/>
        <v>6.4027777777777767E-2</v>
      </c>
      <c r="V69" s="9">
        <f t="shared" si="19"/>
        <v>0</v>
      </c>
      <c r="W69" s="9">
        <f t="shared" si="20"/>
        <v>3.8416666666666668</v>
      </c>
      <c r="X69" s="15">
        <f t="shared" si="21"/>
        <v>3.8416666666666668</v>
      </c>
      <c r="Y69" s="9">
        <f t="shared" si="22"/>
        <v>3</v>
      </c>
      <c r="Z69" s="8">
        <f t="shared" si="23"/>
        <v>230.5</v>
      </c>
      <c r="AA69" s="16">
        <f t="shared" si="24"/>
        <v>230.5</v>
      </c>
      <c r="AB69" s="10" t="e">
        <f>+NA()</f>
        <v>#N/A</v>
      </c>
      <c r="AC69" s="7">
        <f t="shared" si="25"/>
        <v>230500</v>
      </c>
      <c r="AD69" s="17">
        <f t="shared" si="26"/>
        <v>230500</v>
      </c>
      <c r="AE69" s="10" t="e">
        <f>+NA()</f>
        <v>#N/A</v>
      </c>
      <c r="AF69" s="4" t="str">
        <f t="shared" si="36"/>
        <v>0 days, 0 hours, 3 minutes, 50.500 seconds.</v>
      </c>
      <c r="AG69" s="63">
        <f t="shared" si="37"/>
        <v>4.8842592592592514E-5</v>
      </c>
      <c r="AH69" s="8">
        <f t="shared" si="29"/>
        <v>4.2199999999999935</v>
      </c>
      <c r="AI69" s="6">
        <f t="shared" si="43"/>
        <v>45</v>
      </c>
      <c r="AJ69" s="8">
        <f t="shared" si="44"/>
        <v>9.2999999999999999E-2</v>
      </c>
      <c r="AK69" s="55">
        <f t="shared" si="45"/>
        <v>1</v>
      </c>
      <c r="AL69" s="47">
        <f t="shared" si="39"/>
        <v>3.5000000000000003E-2</v>
      </c>
      <c r="AM69" s="4" t="str">
        <f t="shared" si="38"/>
        <v>"Everything works out nice in the end (I know)", 0.093, 1, 0.035</v>
      </c>
    </row>
    <row r="70" spans="1:39" x14ac:dyDescent="0.3">
      <c r="A70" s="49" t="s">
        <v>58</v>
      </c>
      <c r="B70" s="48" t="s">
        <v>58</v>
      </c>
      <c r="C70" s="4" t="str">
        <f t="shared" si="40"/>
        <v>03:54.72</v>
      </c>
      <c r="D70" s="4" t="str">
        <f t="shared" si="41"/>
        <v>The sun will marry the moon (that every bomb)</v>
      </c>
      <c r="E70" s="4" t="str">
        <f t="shared" si="42"/>
        <v>The sun will marry the moon (that every bomb)</v>
      </c>
      <c r="F70" s="58">
        <f t="shared" si="35"/>
        <v>2.7166666666666667E-3</v>
      </c>
      <c r="G70" s="9">
        <f t="shared" si="4"/>
        <v>2.7166666666666667E-3</v>
      </c>
      <c r="H70" s="11">
        <f t="shared" si="5"/>
        <v>1900</v>
      </c>
      <c r="I70" s="11">
        <f t="shared" si="6"/>
        <v>1</v>
      </c>
      <c r="J70" s="11">
        <f t="shared" si="7"/>
        <v>0</v>
      </c>
      <c r="K70" s="6">
        <f t="shared" si="8"/>
        <v>0</v>
      </c>
      <c r="L70" s="6">
        <f t="shared" si="9"/>
        <v>3</v>
      </c>
      <c r="M70" s="12">
        <f t="shared" si="10"/>
        <v>55</v>
      </c>
      <c r="N70" s="13">
        <f t="shared" si="11"/>
        <v>54</v>
      </c>
      <c r="O70" s="14">
        <f t="shared" si="12"/>
        <v>720</v>
      </c>
      <c r="P70" s="11">
        <f t="shared" si="13"/>
        <v>720</v>
      </c>
      <c r="Q70" s="9">
        <f t="shared" si="14"/>
        <v>2.7166666666666667E-3</v>
      </c>
      <c r="R70" s="15">
        <f t="shared" si="15"/>
        <v>2.7166666666666667E-3</v>
      </c>
      <c r="S70" s="9">
        <f t="shared" si="16"/>
        <v>0</v>
      </c>
      <c r="T70" s="9">
        <f t="shared" si="17"/>
        <v>6.5200000000000008E-2</v>
      </c>
      <c r="U70" s="15">
        <f t="shared" si="18"/>
        <v>6.5200000000000008E-2</v>
      </c>
      <c r="V70" s="9">
        <f t="shared" si="19"/>
        <v>0</v>
      </c>
      <c r="W70" s="9">
        <f t="shared" si="20"/>
        <v>3.9120000000000004</v>
      </c>
      <c r="X70" s="15">
        <f t="shared" si="21"/>
        <v>3.9119999999999999</v>
      </c>
      <c r="Y70" s="9">
        <f t="shared" si="22"/>
        <v>3</v>
      </c>
      <c r="Z70" s="8">
        <f t="shared" si="23"/>
        <v>234.72000000000003</v>
      </c>
      <c r="AA70" s="16">
        <f t="shared" si="24"/>
        <v>234.72</v>
      </c>
      <c r="AB70" s="10" t="e">
        <f>+NA()</f>
        <v>#N/A</v>
      </c>
      <c r="AC70" s="7">
        <f t="shared" si="25"/>
        <v>234720.00000000003</v>
      </c>
      <c r="AD70" s="17">
        <f t="shared" si="26"/>
        <v>234720</v>
      </c>
      <c r="AE70" s="10" t="e">
        <f>+NA()</f>
        <v>#N/A</v>
      </c>
      <c r="AF70" s="4" t="str">
        <f t="shared" si="36"/>
        <v>0 days, 0 hours, 3 minutes, 54.720 seconds.</v>
      </c>
      <c r="AG70" s="63">
        <f t="shared" si="37"/>
        <v>4.1782407407407046E-5</v>
      </c>
      <c r="AH70" s="8">
        <f t="shared" si="29"/>
        <v>3.6099999999999688</v>
      </c>
      <c r="AI70" s="6">
        <f t="shared" si="43"/>
        <v>45</v>
      </c>
      <c r="AJ70" s="8">
        <f t="shared" si="44"/>
        <v>0.08</v>
      </c>
      <c r="AK70" s="55">
        <f t="shared" si="45"/>
        <v>1</v>
      </c>
      <c r="AL70" s="47">
        <f t="shared" si="39"/>
        <v>0.01</v>
      </c>
      <c r="AM70" s="4" t="str">
        <f t="shared" si="38"/>
        <v>"The sun will marry the moon (that every bomb)", 0.08, 1, 0.01</v>
      </c>
    </row>
    <row r="71" spans="1:39" x14ac:dyDescent="0.3">
      <c r="A71" s="49" t="s">
        <v>59</v>
      </c>
      <c r="B71" s="48" t="s">
        <v>59</v>
      </c>
      <c r="C71" s="4" t="str">
        <f t="shared" si="40"/>
        <v>03:58.33</v>
      </c>
      <c r="D71" s="4" t="str">
        <f t="shared" si="41"/>
        <v>Works out nice in the end (has a silver lining, I know)</v>
      </c>
      <c r="E71" s="4" t="str">
        <f t="shared" si="42"/>
        <v>Works out nice in the end (has a silver lining, I know)</v>
      </c>
      <c r="F71" s="58">
        <f t="shared" si="35"/>
        <v>2.7584490740740738E-3</v>
      </c>
      <c r="G71" s="9">
        <f t="shared" si="4"/>
        <v>2.7584490740740738E-3</v>
      </c>
      <c r="H71" s="11">
        <f t="shared" si="5"/>
        <v>1900</v>
      </c>
      <c r="I71" s="11">
        <f t="shared" si="6"/>
        <v>1</v>
      </c>
      <c r="J71" s="11">
        <f t="shared" si="7"/>
        <v>0</v>
      </c>
      <c r="K71" s="6">
        <f t="shared" si="8"/>
        <v>0</v>
      </c>
      <c r="L71" s="6">
        <f t="shared" si="9"/>
        <v>3</v>
      </c>
      <c r="M71" s="12">
        <f t="shared" si="10"/>
        <v>58</v>
      </c>
      <c r="N71" s="13">
        <f t="shared" si="11"/>
        <v>58</v>
      </c>
      <c r="O71" s="14">
        <f t="shared" si="12"/>
        <v>330</v>
      </c>
      <c r="P71" s="11">
        <f t="shared" si="13"/>
        <v>330</v>
      </c>
      <c r="Q71" s="9">
        <f t="shared" si="14"/>
        <v>2.7584490740740738E-3</v>
      </c>
      <c r="R71" s="15">
        <f t="shared" si="15"/>
        <v>2.7584490740740738E-3</v>
      </c>
      <c r="S71" s="9">
        <f t="shared" si="16"/>
        <v>0</v>
      </c>
      <c r="T71" s="9">
        <f t="shared" si="17"/>
        <v>6.6202777777777777E-2</v>
      </c>
      <c r="U71" s="15">
        <f t="shared" si="18"/>
        <v>6.6202777777777791E-2</v>
      </c>
      <c r="V71" s="9">
        <f t="shared" si="19"/>
        <v>0</v>
      </c>
      <c r="W71" s="9">
        <f t="shared" si="20"/>
        <v>3.9721666666666664</v>
      </c>
      <c r="X71" s="15">
        <f t="shared" si="21"/>
        <v>3.9721666666666668</v>
      </c>
      <c r="Y71" s="9">
        <f t="shared" si="22"/>
        <v>3</v>
      </c>
      <c r="Z71" s="8">
        <f t="shared" si="23"/>
        <v>238.32999999999998</v>
      </c>
      <c r="AA71" s="16">
        <f t="shared" si="24"/>
        <v>238.33</v>
      </c>
      <c r="AB71" s="10" t="e">
        <f>+NA()</f>
        <v>#N/A</v>
      </c>
      <c r="AC71" s="7">
        <f t="shared" si="25"/>
        <v>238329.99999999997</v>
      </c>
      <c r="AD71" s="17">
        <f t="shared" si="26"/>
        <v>238330</v>
      </c>
      <c r="AE71" s="10" t="e">
        <f>+NA()</f>
        <v>#N/A</v>
      </c>
      <c r="AF71" s="4" t="str">
        <f t="shared" si="36"/>
        <v>0 days, 0 hours, 3 minutes, 58.330 seconds.</v>
      </c>
      <c r="AG71" s="63">
        <f t="shared" si="37"/>
        <v>3.6458333333333655E-5</v>
      </c>
      <c r="AH71" s="8">
        <f t="shared" si="29"/>
        <v>3.1500000000000279</v>
      </c>
      <c r="AI71" s="6">
        <f t="shared" si="43"/>
        <v>55</v>
      </c>
      <c r="AJ71" s="8">
        <f t="shared" si="44"/>
        <v>5.7000000000000002E-2</v>
      </c>
      <c r="AK71" s="55">
        <f t="shared" si="45"/>
        <v>1</v>
      </c>
      <c r="AL71" s="47">
        <f t="shared" si="39"/>
        <v>1.4999999999999999E-2</v>
      </c>
      <c r="AM71" s="4" t="str">
        <f t="shared" si="38"/>
        <v>"Works out nice in the end (has a silver lining, I know)", 0.057, 1, 0.015</v>
      </c>
    </row>
    <row r="72" spans="1:39" x14ac:dyDescent="0.3">
      <c r="A72" s="49" t="s">
        <v>60</v>
      </c>
      <c r="B72" s="48" t="s">
        <v>60</v>
      </c>
      <c r="C72" s="4" t="str">
        <f t="shared" si="40"/>
        <v>04:01.48</v>
      </c>
      <c r="D72" s="4" t="str">
        <f t="shared" si="41"/>
        <v>Why don't we sit back mellow again (I know)</v>
      </c>
      <c r="E72" s="4" t="str">
        <f t="shared" si="42"/>
        <v>Why don't we sit back mellow again (I know)</v>
      </c>
      <c r="F72" s="58">
        <f t="shared" si="35"/>
        <v>2.7949074074074074E-3</v>
      </c>
      <c r="G72" s="9">
        <f t="shared" si="4"/>
        <v>2.7949074074074074E-3</v>
      </c>
      <c r="H72" s="11">
        <f t="shared" si="5"/>
        <v>1900</v>
      </c>
      <c r="I72" s="11">
        <f t="shared" si="6"/>
        <v>1</v>
      </c>
      <c r="J72" s="11">
        <f t="shared" si="7"/>
        <v>0</v>
      </c>
      <c r="K72" s="6">
        <f t="shared" si="8"/>
        <v>0</v>
      </c>
      <c r="L72" s="6">
        <f t="shared" si="9"/>
        <v>4</v>
      </c>
      <c r="M72" s="12">
        <f t="shared" si="10"/>
        <v>1</v>
      </c>
      <c r="N72" s="13">
        <f t="shared" si="11"/>
        <v>1</v>
      </c>
      <c r="O72" s="14">
        <f t="shared" si="12"/>
        <v>480</v>
      </c>
      <c r="P72" s="11">
        <f t="shared" si="13"/>
        <v>480</v>
      </c>
      <c r="Q72" s="9">
        <f t="shared" si="14"/>
        <v>2.7949074074074074E-3</v>
      </c>
      <c r="R72" s="15">
        <f t="shared" si="15"/>
        <v>2.7949074074074074E-3</v>
      </c>
      <c r="S72" s="9">
        <f t="shared" si="16"/>
        <v>0</v>
      </c>
      <c r="T72" s="9">
        <f t="shared" si="17"/>
        <v>6.7077777777777778E-2</v>
      </c>
      <c r="U72" s="15">
        <f t="shared" si="18"/>
        <v>6.7077777777777778E-2</v>
      </c>
      <c r="V72" s="9">
        <f t="shared" si="19"/>
        <v>0</v>
      </c>
      <c r="W72" s="9">
        <f t="shared" si="20"/>
        <v>4.0246666666666666</v>
      </c>
      <c r="X72" s="15">
        <f t="shared" si="21"/>
        <v>4.0246666666666666</v>
      </c>
      <c r="Y72" s="9">
        <f t="shared" si="22"/>
        <v>4</v>
      </c>
      <c r="Z72" s="8">
        <f t="shared" si="23"/>
        <v>241.48</v>
      </c>
      <c r="AA72" s="16">
        <f t="shared" si="24"/>
        <v>241.48</v>
      </c>
      <c r="AB72" s="10" t="e">
        <f>+NA()</f>
        <v>#N/A</v>
      </c>
      <c r="AC72" s="7">
        <f t="shared" si="25"/>
        <v>241480</v>
      </c>
      <c r="AD72" s="17">
        <f t="shared" si="26"/>
        <v>241480</v>
      </c>
      <c r="AE72" s="10" t="e">
        <f>+NA()</f>
        <v>#N/A</v>
      </c>
      <c r="AF72" s="4" t="str">
        <f t="shared" si="36"/>
        <v>0 days, 0 hours, 4 minutes, 1.480 seconds.</v>
      </c>
      <c r="AG72" s="63">
        <f t="shared" si="37"/>
        <v>7.7546296296296911E-6</v>
      </c>
      <c r="AH72" s="8">
        <f t="shared" si="29"/>
        <v>0.67000000000000526</v>
      </c>
      <c r="AI72" s="6">
        <f t="shared" si="43"/>
        <v>43</v>
      </c>
      <c r="AJ72" s="8">
        <f t="shared" si="44"/>
        <v>1.4999999999999999E-2</v>
      </c>
      <c r="AK72" s="55">
        <f t="shared" si="45"/>
        <v>1</v>
      </c>
      <c r="AL72" s="47">
        <f t="shared" si="39"/>
        <v>2.5000000000000001E-2</v>
      </c>
      <c r="AM72" s="4" t="str">
        <f t="shared" si="38"/>
        <v>"Why don't we sit back mellow again (I know)", 0.015, 1, 0.025</v>
      </c>
    </row>
    <row r="73" spans="1:39" x14ac:dyDescent="0.3">
      <c r="A73" s="49" t="s">
        <v>61</v>
      </c>
      <c r="B73" s="48" t="s">
        <v>61</v>
      </c>
      <c r="C73" s="4" t="str">
        <f t="shared" si="40"/>
        <v>04:02.15</v>
      </c>
      <c r="D73" s="4" t="str">
        <f t="shared" si="41"/>
        <v>And have a nice afternoon? (It won't be long until)</v>
      </c>
      <c r="E73" s="4" t="str">
        <f t="shared" si="42"/>
        <v>And have a nice afternoon? (It won't be long until)</v>
      </c>
      <c r="F73" s="58">
        <f t="shared" si="35"/>
        <v>2.8026620370370371E-3</v>
      </c>
      <c r="G73" s="9">
        <f t="shared" si="4"/>
        <v>2.8026620370370371E-3</v>
      </c>
      <c r="H73" s="11">
        <f t="shared" si="5"/>
        <v>1900</v>
      </c>
      <c r="I73" s="11">
        <f t="shared" si="6"/>
        <v>1</v>
      </c>
      <c r="J73" s="11">
        <f t="shared" si="7"/>
        <v>0</v>
      </c>
      <c r="K73" s="6">
        <f t="shared" si="8"/>
        <v>0</v>
      </c>
      <c r="L73" s="6">
        <f t="shared" si="9"/>
        <v>4</v>
      </c>
      <c r="M73" s="12">
        <f t="shared" si="10"/>
        <v>2</v>
      </c>
      <c r="N73" s="13">
        <f t="shared" si="11"/>
        <v>2</v>
      </c>
      <c r="O73" s="14">
        <f t="shared" si="12"/>
        <v>150</v>
      </c>
      <c r="P73" s="11">
        <f t="shared" si="13"/>
        <v>150</v>
      </c>
      <c r="Q73" s="9">
        <f t="shared" si="14"/>
        <v>2.8026620370370371E-3</v>
      </c>
      <c r="R73" s="15">
        <f t="shared" si="15"/>
        <v>2.8026620370370371E-3</v>
      </c>
      <c r="S73" s="9">
        <f t="shared" si="16"/>
        <v>0</v>
      </c>
      <c r="T73" s="9">
        <f t="shared" si="17"/>
        <v>6.7263888888888887E-2</v>
      </c>
      <c r="U73" s="15">
        <f t="shared" si="18"/>
        <v>6.7263888888888887E-2</v>
      </c>
      <c r="V73" s="9">
        <f t="shared" si="19"/>
        <v>0</v>
      </c>
      <c r="W73" s="9">
        <f t="shared" si="20"/>
        <v>4.0358333333333336</v>
      </c>
      <c r="X73" s="15">
        <f t="shared" si="21"/>
        <v>4.0358333333333336</v>
      </c>
      <c r="Y73" s="9">
        <f t="shared" si="22"/>
        <v>4</v>
      </c>
      <c r="Z73" s="8">
        <f t="shared" si="23"/>
        <v>242.15</v>
      </c>
      <c r="AA73" s="16">
        <f t="shared" si="24"/>
        <v>242.15</v>
      </c>
      <c r="AB73" s="10" t="e">
        <f>+NA()</f>
        <v>#N/A</v>
      </c>
      <c r="AC73" s="7">
        <f t="shared" si="25"/>
        <v>242150</v>
      </c>
      <c r="AD73" s="17">
        <f t="shared" si="26"/>
        <v>242150</v>
      </c>
      <c r="AE73" s="10" t="e">
        <f>+NA()</f>
        <v>#N/A</v>
      </c>
      <c r="AF73" s="4" t="str">
        <f t="shared" si="36"/>
        <v>0 days, 0 hours, 4 minutes, 2.150 seconds.</v>
      </c>
      <c r="AG73" s="63">
        <f t="shared" si="37"/>
        <v>3.3449074074073763E-5</v>
      </c>
      <c r="AH73" s="8">
        <f t="shared" si="29"/>
        <v>2.889999999999973</v>
      </c>
      <c r="AI73" s="6">
        <f t="shared" si="43"/>
        <v>51</v>
      </c>
      <c r="AJ73" s="8">
        <f t="shared" si="44"/>
        <v>5.6000000000000001E-2</v>
      </c>
      <c r="AK73" s="55">
        <f t="shared" si="45"/>
        <v>1</v>
      </c>
      <c r="AL73" s="47">
        <f t="shared" si="39"/>
        <v>3.4000000000000002E-2</v>
      </c>
      <c r="AM73" s="4" t="str">
        <f t="shared" si="38"/>
        <v>"And have a nice afternoon? (It won't be long until)", 0.056, 1, 0.034</v>
      </c>
    </row>
    <row r="74" spans="1:39" x14ac:dyDescent="0.3">
      <c r="A74" s="49" t="s">
        <v>62</v>
      </c>
      <c r="B74" s="48" t="s">
        <v>62</v>
      </c>
      <c r="C74" s="4" t="str">
        <f t="shared" si="40"/>
        <v>04:05.04</v>
      </c>
      <c r="D74" s="4" t="str">
        <f t="shared" si="41"/>
        <v>Sit back mellow again</v>
      </c>
      <c r="E74" s="4" t="str">
        <f t="shared" si="42"/>
        <v>Sit back mellow again</v>
      </c>
      <c r="F74" s="58">
        <f t="shared" si="35"/>
        <v>2.8361111111111109E-3</v>
      </c>
      <c r="G74" s="9">
        <f t="shared" si="4"/>
        <v>2.8361111111111109E-3</v>
      </c>
      <c r="H74" s="11">
        <f t="shared" si="5"/>
        <v>1900</v>
      </c>
      <c r="I74" s="11">
        <f t="shared" si="6"/>
        <v>1</v>
      </c>
      <c r="J74" s="11">
        <f t="shared" si="7"/>
        <v>0</v>
      </c>
      <c r="K74" s="6">
        <f t="shared" si="8"/>
        <v>0</v>
      </c>
      <c r="L74" s="6">
        <f t="shared" si="9"/>
        <v>4</v>
      </c>
      <c r="M74" s="12">
        <f t="shared" si="10"/>
        <v>5</v>
      </c>
      <c r="N74" s="13">
        <f t="shared" si="11"/>
        <v>5</v>
      </c>
      <c r="O74" s="14">
        <f t="shared" si="12"/>
        <v>40</v>
      </c>
      <c r="P74" s="11">
        <f t="shared" si="13"/>
        <v>40</v>
      </c>
      <c r="Q74" s="9">
        <f t="shared" si="14"/>
        <v>2.8361111111111109E-3</v>
      </c>
      <c r="R74" s="15">
        <f t="shared" si="15"/>
        <v>2.8361111111111113E-3</v>
      </c>
      <c r="S74" s="9">
        <f t="shared" si="16"/>
        <v>0</v>
      </c>
      <c r="T74" s="9">
        <f t="shared" si="17"/>
        <v>6.8066666666666664E-2</v>
      </c>
      <c r="U74" s="15">
        <f t="shared" si="18"/>
        <v>6.8066666666666664E-2</v>
      </c>
      <c r="V74" s="9">
        <f t="shared" si="19"/>
        <v>0</v>
      </c>
      <c r="W74" s="9">
        <f t="shared" si="20"/>
        <v>4.0839999999999996</v>
      </c>
      <c r="X74" s="15">
        <f t="shared" si="21"/>
        <v>4.0839999999999996</v>
      </c>
      <c r="Y74" s="9">
        <f t="shared" si="22"/>
        <v>4</v>
      </c>
      <c r="Z74" s="8">
        <f t="shared" si="23"/>
        <v>245.03999999999996</v>
      </c>
      <c r="AA74" s="16">
        <f t="shared" si="24"/>
        <v>245.04</v>
      </c>
      <c r="AB74" s="10" t="e">
        <f>+NA()</f>
        <v>#N/A</v>
      </c>
      <c r="AC74" s="7">
        <f t="shared" si="25"/>
        <v>245039.99999999997</v>
      </c>
      <c r="AD74" s="17">
        <f t="shared" si="26"/>
        <v>245040</v>
      </c>
      <c r="AE74" s="10" t="e">
        <f>+NA()</f>
        <v>#N/A</v>
      </c>
      <c r="AF74" s="4" t="str">
        <f t="shared" si="36"/>
        <v>0 days, 0 hours, 4 minutes, 5.40 seconds.</v>
      </c>
      <c r="AG74" s="63">
        <f t="shared" si="37"/>
        <v>1.2268518518518661E-5</v>
      </c>
      <c r="AH74" s="8">
        <f t="shared" si="29"/>
        <v>1.0600000000000123</v>
      </c>
      <c r="AI74" s="6">
        <f t="shared" si="43"/>
        <v>21</v>
      </c>
      <c r="AJ74" s="8">
        <f t="shared" si="44"/>
        <v>0.05</v>
      </c>
      <c r="AK74" s="55">
        <f t="shared" si="45"/>
        <v>1</v>
      </c>
      <c r="AL74" s="47">
        <f t="shared" si="39"/>
        <v>0.01</v>
      </c>
      <c r="AM74" s="4" t="str">
        <f t="shared" si="38"/>
        <v>"Sit back mellow again", 0.05, 1, 0.01</v>
      </c>
    </row>
    <row r="75" spans="1:39" x14ac:dyDescent="0.3">
      <c r="A75" s="49" t="s">
        <v>63</v>
      </c>
      <c r="B75" s="48" t="s">
        <v>63</v>
      </c>
      <c r="C75" s="4" t="str">
        <f t="shared" ref="C75:C81" si="46">+TRIM(MID($B75,FIND($C$3,$B75)+1,(FIND($C$4,$B75)-(FIND($C$3,$B75)+1))))</f>
        <v>04:06.10</v>
      </c>
      <c r="D75" s="4" t="str">
        <f t="shared" ref="D75:D81" si="47">+TRIM(MID($B75,FIND($C$4,$B75)+1,LEN($B75)))</f>
        <v>Everything works out nice in the end</v>
      </c>
      <c r="E75" s="4" t="str">
        <f t="shared" ref="E75:E81" si="48">+IF(OR(D75="",D75="[. . .]"),$C$5,IF(D75="[positive_offset]",$C$6,D75))</f>
        <v>Everything works out nice in the end</v>
      </c>
      <c r="F75" s="58">
        <f t="shared" si="35"/>
        <v>2.8483796296296295E-3</v>
      </c>
      <c r="G75" s="9">
        <f t="shared" ref="G75:G81" si="49">+$F75</f>
        <v>2.8483796296296295E-3</v>
      </c>
      <c r="H75" s="11">
        <f t="shared" si="5"/>
        <v>1900</v>
      </c>
      <c r="I75" s="11">
        <f t="shared" si="6"/>
        <v>1</v>
      </c>
      <c r="J75" s="11">
        <f t="shared" si="7"/>
        <v>0</v>
      </c>
      <c r="K75" s="6">
        <f t="shared" si="8"/>
        <v>0</v>
      </c>
      <c r="L75" s="6">
        <f t="shared" si="9"/>
        <v>4</v>
      </c>
      <c r="M75" s="12">
        <f t="shared" si="10"/>
        <v>6</v>
      </c>
      <c r="N75" s="13">
        <f t="shared" si="11"/>
        <v>6</v>
      </c>
      <c r="O75" s="14">
        <f t="shared" si="12"/>
        <v>100</v>
      </c>
      <c r="P75" s="11">
        <f t="shared" si="13"/>
        <v>100</v>
      </c>
      <c r="Q75" s="9">
        <f t="shared" si="14"/>
        <v>2.8483796296296295E-3</v>
      </c>
      <c r="R75" s="15">
        <f t="shared" si="15"/>
        <v>2.84837962962963E-3</v>
      </c>
      <c r="S75" s="9">
        <f t="shared" ref="S75:S81" si="50">+INT($Q75)</f>
        <v>0</v>
      </c>
      <c r="T75" s="9">
        <f t="shared" si="17"/>
        <v>6.8361111111111109E-2</v>
      </c>
      <c r="U75" s="15">
        <f t="shared" si="18"/>
        <v>6.8361111111111109E-2</v>
      </c>
      <c r="V75" s="9">
        <f t="shared" ref="V75:V81" si="51">+INT($T75)</f>
        <v>0</v>
      </c>
      <c r="W75" s="9">
        <f t="shared" si="20"/>
        <v>4.1016666666666666</v>
      </c>
      <c r="X75" s="15">
        <f t="shared" si="21"/>
        <v>4.1016666666666666</v>
      </c>
      <c r="Y75" s="9">
        <f t="shared" ref="Y75:Y81" si="52">+INT($W75)</f>
        <v>4</v>
      </c>
      <c r="Z75" s="8">
        <f t="shared" si="23"/>
        <v>246.1</v>
      </c>
      <c r="AA75" s="16">
        <f t="shared" si="24"/>
        <v>246.1</v>
      </c>
      <c r="AB75" s="10" t="e">
        <f>+NA()</f>
        <v>#N/A</v>
      </c>
      <c r="AC75" s="7">
        <f t="shared" si="25"/>
        <v>246100</v>
      </c>
      <c r="AD75" s="17">
        <f t="shared" si="26"/>
        <v>246100</v>
      </c>
      <c r="AE75" s="10" t="e">
        <f>+NA()</f>
        <v>#N/A</v>
      </c>
      <c r="AF75" s="4" t="str">
        <f t="shared" si="36"/>
        <v>0 days, 0 hours, 4 minutes, 6.100 seconds.</v>
      </c>
      <c r="AG75" s="63">
        <f t="shared" si="37"/>
        <v>1.9675925925926024E-5</v>
      </c>
      <c r="AH75" s="8">
        <f t="shared" ref="AH75:AH81" si="53">+AG75*24*60*60</f>
        <v>1.7000000000000084</v>
      </c>
      <c r="AI75" s="6">
        <f t="shared" ref="AI75:AI81" si="54">+LEN(E75)+IF(OR($E75=$C$5,$E75=$C$6),4,0)</f>
        <v>36</v>
      </c>
      <c r="AJ75" s="8">
        <f t="shared" ref="AJ75:AJ81" si="55">+IF($E75=$C$5,$C$7,IF($E75=$C$6,$C$8,ROUNDDOWN($AH75/$AI75,3)))</f>
        <v>4.7E-2</v>
      </c>
      <c r="AK75" s="55">
        <f t="shared" ref="AK75:AK81" si="56">+IF(OR($E75=$C$5,$E75=$C$6),ROUNDDOWN(AH75/(AI75*AJ75),0),1)</f>
        <v>1</v>
      </c>
      <c r="AL75" s="47">
        <f t="shared" si="39"/>
        <v>8.0000000000000002E-3</v>
      </c>
      <c r="AM75" s="4" t="str">
        <f t="shared" si="38"/>
        <v>"Everything works out nice in the end", 0.047, 1, 0.008</v>
      </c>
    </row>
    <row r="76" spans="1:39" x14ac:dyDescent="0.3">
      <c r="A76" s="49" t="s">
        <v>64</v>
      </c>
      <c r="B76" s="48" t="s">
        <v>64</v>
      </c>
      <c r="C76" s="4" t="str">
        <f t="shared" si="46"/>
        <v>04:07.80</v>
      </c>
      <c r="D76" s="4" t="str">
        <f t="shared" si="47"/>
        <v>The sun will marry the moon</v>
      </c>
      <c r="E76" s="4" t="str">
        <f t="shared" si="48"/>
        <v>The sun will marry the moon</v>
      </c>
      <c r="F76" s="58">
        <f t="shared" si="35"/>
        <v>2.8680555555555555E-3</v>
      </c>
      <c r="G76" s="9">
        <f t="shared" si="49"/>
        <v>2.8680555555555555E-3</v>
      </c>
      <c r="H76" s="11">
        <f t="shared" si="5"/>
        <v>1900</v>
      </c>
      <c r="I76" s="11">
        <f t="shared" si="6"/>
        <v>1</v>
      </c>
      <c r="J76" s="11">
        <f t="shared" si="7"/>
        <v>0</v>
      </c>
      <c r="K76" s="6">
        <f t="shared" si="8"/>
        <v>0</v>
      </c>
      <c r="L76" s="6">
        <f t="shared" si="9"/>
        <v>4</v>
      </c>
      <c r="M76" s="12">
        <f t="shared" si="10"/>
        <v>8</v>
      </c>
      <c r="N76" s="13">
        <f t="shared" si="11"/>
        <v>7</v>
      </c>
      <c r="O76" s="14">
        <f t="shared" si="12"/>
        <v>800</v>
      </c>
      <c r="P76" s="11">
        <f t="shared" si="13"/>
        <v>800</v>
      </c>
      <c r="Q76" s="9">
        <f t="shared" si="14"/>
        <v>2.8680555555555555E-3</v>
      </c>
      <c r="R76" s="15">
        <f t="shared" si="15"/>
        <v>2.8680555555555555E-3</v>
      </c>
      <c r="S76" s="9">
        <f t="shared" si="50"/>
        <v>0</v>
      </c>
      <c r="T76" s="9">
        <f t="shared" si="17"/>
        <v>6.883333333333333E-2</v>
      </c>
      <c r="U76" s="15">
        <f t="shared" si="18"/>
        <v>6.883333333333333E-2</v>
      </c>
      <c r="V76" s="9">
        <f t="shared" si="51"/>
        <v>0</v>
      </c>
      <c r="W76" s="9">
        <f t="shared" si="20"/>
        <v>4.13</v>
      </c>
      <c r="X76" s="15">
        <f t="shared" si="21"/>
        <v>4.13</v>
      </c>
      <c r="Y76" s="9">
        <f t="shared" si="52"/>
        <v>4</v>
      </c>
      <c r="Z76" s="8">
        <f t="shared" si="23"/>
        <v>247.79999999999998</v>
      </c>
      <c r="AA76" s="16">
        <f t="shared" si="24"/>
        <v>247.8</v>
      </c>
      <c r="AB76" s="10" t="e">
        <f>+NA()</f>
        <v>#N/A</v>
      </c>
      <c r="AC76" s="7">
        <f t="shared" si="25"/>
        <v>247799.99999999997</v>
      </c>
      <c r="AD76" s="17">
        <f t="shared" si="26"/>
        <v>247800</v>
      </c>
      <c r="AE76" s="10" t="e">
        <f>+NA()</f>
        <v>#N/A</v>
      </c>
      <c r="AF76" s="4" t="str">
        <f t="shared" si="36"/>
        <v>0 days, 0 hours, 4 minutes, 7.800 seconds.</v>
      </c>
      <c r="AG76" s="63">
        <f t="shared" si="37"/>
        <v>2.3379629629629705E-5</v>
      </c>
      <c r="AH76" s="8">
        <f t="shared" si="53"/>
        <v>2.0200000000000067</v>
      </c>
      <c r="AI76" s="6">
        <f t="shared" si="54"/>
        <v>27</v>
      </c>
      <c r="AJ76" s="8">
        <f t="shared" si="55"/>
        <v>7.3999999999999996E-2</v>
      </c>
      <c r="AK76" s="55">
        <f t="shared" si="56"/>
        <v>1</v>
      </c>
      <c r="AL76" s="47">
        <f t="shared" si="39"/>
        <v>2.1999999999999999E-2</v>
      </c>
      <c r="AM76" s="4" t="str">
        <f t="shared" si="38"/>
        <v>"The sun will marry the moon", 0.074, 1, 0.022</v>
      </c>
    </row>
    <row r="77" spans="1:39" x14ac:dyDescent="0.3">
      <c r="A77" s="49" t="s">
        <v>65</v>
      </c>
      <c r="B77" s="48" t="s">
        <v>65</v>
      </c>
      <c r="C77" s="4" t="str">
        <f t="shared" si="46"/>
        <v>04:09.82</v>
      </c>
      <c r="D77" s="4" t="str">
        <f t="shared" si="47"/>
        <v>It'll be fine</v>
      </c>
      <c r="E77" s="4" t="str">
        <f t="shared" si="48"/>
        <v>It'll be fine</v>
      </c>
      <c r="F77" s="58">
        <f t="shared" si="35"/>
        <v>2.8914351851851853E-3</v>
      </c>
      <c r="G77" s="9">
        <f t="shared" si="49"/>
        <v>2.8914351851851853E-3</v>
      </c>
      <c r="H77" s="11">
        <f t="shared" si="5"/>
        <v>1900</v>
      </c>
      <c r="I77" s="11">
        <f t="shared" si="6"/>
        <v>1</v>
      </c>
      <c r="J77" s="11">
        <f t="shared" si="7"/>
        <v>0</v>
      </c>
      <c r="K77" s="6">
        <f t="shared" si="8"/>
        <v>0</v>
      </c>
      <c r="L77" s="6">
        <f t="shared" si="9"/>
        <v>4</v>
      </c>
      <c r="M77" s="12">
        <f t="shared" si="10"/>
        <v>10</v>
      </c>
      <c r="N77" s="13">
        <f t="shared" si="11"/>
        <v>9</v>
      </c>
      <c r="O77" s="14">
        <f t="shared" si="12"/>
        <v>820</v>
      </c>
      <c r="P77" s="11">
        <f t="shared" si="13"/>
        <v>820</v>
      </c>
      <c r="Q77" s="9">
        <f t="shared" si="14"/>
        <v>2.8914351851851853E-3</v>
      </c>
      <c r="R77" s="15">
        <f t="shared" si="15"/>
        <v>2.8914351851851853E-3</v>
      </c>
      <c r="S77" s="9">
        <f t="shared" si="50"/>
        <v>0</v>
      </c>
      <c r="T77" s="9">
        <f t="shared" si="17"/>
        <v>6.9394444444444453E-2</v>
      </c>
      <c r="U77" s="15">
        <f t="shared" si="18"/>
        <v>6.9394444444444439E-2</v>
      </c>
      <c r="V77" s="9">
        <f t="shared" si="51"/>
        <v>0</v>
      </c>
      <c r="W77" s="9">
        <f t="shared" si="20"/>
        <v>4.1636666666666668</v>
      </c>
      <c r="X77" s="15">
        <f t="shared" si="21"/>
        <v>4.1636666666666668</v>
      </c>
      <c r="Y77" s="9">
        <f t="shared" si="52"/>
        <v>4</v>
      </c>
      <c r="Z77" s="8">
        <f t="shared" si="23"/>
        <v>249.82000000000002</v>
      </c>
      <c r="AA77" s="16">
        <f t="shared" si="24"/>
        <v>249.82</v>
      </c>
      <c r="AB77" s="10" t="e">
        <f>+NA()</f>
        <v>#N/A</v>
      </c>
      <c r="AC77" s="7">
        <f t="shared" si="25"/>
        <v>249820.00000000003</v>
      </c>
      <c r="AD77" s="17">
        <f t="shared" si="26"/>
        <v>249820</v>
      </c>
      <c r="AE77" s="10" t="e">
        <f>+NA()</f>
        <v>#N/A</v>
      </c>
      <c r="AF77" s="4" t="str">
        <f t="shared" si="36"/>
        <v>0 days, 0 hours, 4 minutes, 9.820 seconds.</v>
      </c>
      <c r="AG77" s="63">
        <f t="shared" si="37"/>
        <v>2.4999999999999849E-5</v>
      </c>
      <c r="AH77" s="8">
        <f t="shared" si="53"/>
        <v>2.1599999999999868</v>
      </c>
      <c r="AI77" s="6">
        <f t="shared" si="54"/>
        <v>13</v>
      </c>
      <c r="AJ77" s="8">
        <f t="shared" si="55"/>
        <v>0.16600000000000001</v>
      </c>
      <c r="AK77" s="55">
        <f t="shared" si="56"/>
        <v>1</v>
      </c>
      <c r="AL77" s="47">
        <f t="shared" si="39"/>
        <v>2E-3</v>
      </c>
      <c r="AM77" s="4" t="str">
        <f t="shared" si="38"/>
        <v>"It'll be fine", 0.166, 1, 0.002</v>
      </c>
    </row>
    <row r="78" spans="1:39" x14ac:dyDescent="0.3">
      <c r="A78" s="49" t="s">
        <v>66</v>
      </c>
      <c r="B78" s="48" t="s">
        <v>66</v>
      </c>
      <c r="C78" s="4" t="str">
        <f t="shared" si="46"/>
        <v>04:11.98</v>
      </c>
      <c r="D78" s="4" t="str">
        <f t="shared" si="47"/>
        <v>Why don't we sit back mellow again</v>
      </c>
      <c r="E78" s="4" t="str">
        <f t="shared" si="48"/>
        <v>Why don't we sit back mellow again</v>
      </c>
      <c r="F78" s="58">
        <f t="shared" ref="F78:F81" si="57">IF(ISNUMBER(SEARCH("-",C78)),-TIMEVALUE(MID(C78,SEARCH("-",C78)+1,LEN(C78))),TIMEVALUE(C78))</f>
        <v>2.9164351851851851E-3</v>
      </c>
      <c r="G78" s="9">
        <f t="shared" si="49"/>
        <v>2.9164351851851851E-3</v>
      </c>
      <c r="H78" s="11">
        <f t="shared" si="5"/>
        <v>1900</v>
      </c>
      <c r="I78" s="11">
        <f t="shared" si="6"/>
        <v>1</v>
      </c>
      <c r="J78" s="11">
        <f t="shared" si="7"/>
        <v>0</v>
      </c>
      <c r="K78" s="6">
        <f t="shared" si="8"/>
        <v>0</v>
      </c>
      <c r="L78" s="6">
        <f t="shared" si="9"/>
        <v>4</v>
      </c>
      <c r="M78" s="12">
        <f t="shared" si="10"/>
        <v>12</v>
      </c>
      <c r="N78" s="13">
        <f t="shared" si="11"/>
        <v>11</v>
      </c>
      <c r="O78" s="14">
        <f t="shared" si="12"/>
        <v>980</v>
      </c>
      <c r="P78" s="11">
        <f t="shared" si="13"/>
        <v>980</v>
      </c>
      <c r="Q78" s="9">
        <f t="shared" si="14"/>
        <v>2.9164351851851851E-3</v>
      </c>
      <c r="R78" s="15">
        <f t="shared" si="15"/>
        <v>2.9164351851851855E-3</v>
      </c>
      <c r="S78" s="9">
        <f t="shared" si="50"/>
        <v>0</v>
      </c>
      <c r="T78" s="9">
        <f t="shared" si="17"/>
        <v>6.9994444444444442E-2</v>
      </c>
      <c r="U78" s="15">
        <f t="shared" si="18"/>
        <v>6.9994444444444442E-2</v>
      </c>
      <c r="V78" s="9">
        <f t="shared" si="51"/>
        <v>0</v>
      </c>
      <c r="W78" s="9">
        <f t="shared" si="20"/>
        <v>4.1996666666666664</v>
      </c>
      <c r="X78" s="15">
        <f t="shared" si="21"/>
        <v>4.1996666666666673</v>
      </c>
      <c r="Y78" s="9">
        <f t="shared" si="52"/>
        <v>4</v>
      </c>
      <c r="Z78" s="8">
        <f t="shared" si="23"/>
        <v>251.98</v>
      </c>
      <c r="AA78" s="16">
        <f t="shared" si="24"/>
        <v>251.98</v>
      </c>
      <c r="AB78" s="10" t="e">
        <f>+NA()</f>
        <v>#N/A</v>
      </c>
      <c r="AC78" s="7">
        <f t="shared" si="25"/>
        <v>251980</v>
      </c>
      <c r="AD78" s="17">
        <f t="shared" si="26"/>
        <v>251980</v>
      </c>
      <c r="AE78" s="10" t="e">
        <f>+NA()</f>
        <v>#N/A</v>
      </c>
      <c r="AF78" s="4" t="str">
        <f t="shared" ref="AF78:AF81" si="58">+S78&amp;" days, "&amp;K78&amp;" hours, "&amp;L78&amp;" minutes, "&amp;N78&amp;"."&amp;O78&amp;" seconds."</f>
        <v>0 days, 0 hours, 4 minutes, 11.980 seconds.</v>
      </c>
      <c r="AG78" s="63">
        <f t="shared" si="37"/>
        <v>3.0902777777778133E-5</v>
      </c>
      <c r="AH78" s="8">
        <f t="shared" si="53"/>
        <v>2.6700000000000306</v>
      </c>
      <c r="AI78" s="6">
        <f t="shared" si="54"/>
        <v>34</v>
      </c>
      <c r="AJ78" s="8">
        <f t="shared" si="55"/>
        <v>7.8E-2</v>
      </c>
      <c r="AK78" s="55">
        <f t="shared" si="56"/>
        <v>1</v>
      </c>
      <c r="AL78" s="47">
        <f t="shared" si="39"/>
        <v>1.7999999999999999E-2</v>
      </c>
      <c r="AM78" s="4" t="str">
        <f t="shared" si="38"/>
        <v>"Why don't we sit back mellow again", 0.078, 1, 0.018</v>
      </c>
    </row>
    <row r="79" spans="1:39" x14ac:dyDescent="0.3">
      <c r="A79" s="49" t="s">
        <v>67</v>
      </c>
      <c r="B79" s="48" t="s">
        <v>67</v>
      </c>
      <c r="C79" s="4" t="str">
        <f t="shared" si="46"/>
        <v>04:14.65</v>
      </c>
      <c r="D79" s="4" t="str">
        <f t="shared" si="47"/>
        <v>And have a nice afternoon?</v>
      </c>
      <c r="E79" s="4" t="str">
        <f t="shared" si="48"/>
        <v>And have a nice afternoon?</v>
      </c>
      <c r="F79" s="58">
        <f t="shared" si="57"/>
        <v>2.9473379629629632E-3</v>
      </c>
      <c r="G79" s="9">
        <f t="shared" si="49"/>
        <v>2.9473379629629632E-3</v>
      </c>
      <c r="H79" s="11">
        <f t="shared" si="5"/>
        <v>1900</v>
      </c>
      <c r="I79" s="11">
        <f t="shared" si="6"/>
        <v>1</v>
      </c>
      <c r="J79" s="11">
        <f t="shared" si="7"/>
        <v>0</v>
      </c>
      <c r="K79" s="6">
        <f t="shared" si="8"/>
        <v>0</v>
      </c>
      <c r="L79" s="6">
        <f t="shared" si="9"/>
        <v>4</v>
      </c>
      <c r="M79" s="12">
        <f t="shared" si="10"/>
        <v>15</v>
      </c>
      <c r="N79" s="13">
        <f t="shared" si="11"/>
        <v>14</v>
      </c>
      <c r="O79" s="14">
        <f t="shared" si="12"/>
        <v>650</v>
      </c>
      <c r="P79" s="11">
        <f t="shared" si="13"/>
        <v>650</v>
      </c>
      <c r="Q79" s="9">
        <f t="shared" si="14"/>
        <v>2.9473379629629632E-3</v>
      </c>
      <c r="R79" s="15">
        <f t="shared" si="15"/>
        <v>2.9473379629629628E-3</v>
      </c>
      <c r="S79" s="9">
        <f t="shared" si="50"/>
        <v>0</v>
      </c>
      <c r="T79" s="9">
        <f t="shared" si="17"/>
        <v>7.0736111111111111E-2</v>
      </c>
      <c r="U79" s="15">
        <f t="shared" si="18"/>
        <v>7.0736111111111111E-2</v>
      </c>
      <c r="V79" s="9">
        <f t="shared" si="51"/>
        <v>0</v>
      </c>
      <c r="W79" s="9">
        <f t="shared" si="20"/>
        <v>4.2441666666666666</v>
      </c>
      <c r="X79" s="15">
        <f t="shared" si="21"/>
        <v>4.2441666666666666</v>
      </c>
      <c r="Y79" s="9">
        <f t="shared" si="52"/>
        <v>4</v>
      </c>
      <c r="Z79" s="8">
        <f t="shared" si="23"/>
        <v>254.65</v>
      </c>
      <c r="AA79" s="16">
        <f t="shared" si="24"/>
        <v>254.65</v>
      </c>
      <c r="AB79" s="10" t="e">
        <f>+NA()</f>
        <v>#N/A</v>
      </c>
      <c r="AC79" s="7">
        <f t="shared" si="25"/>
        <v>254650</v>
      </c>
      <c r="AD79" s="17">
        <f t="shared" si="26"/>
        <v>254650</v>
      </c>
      <c r="AE79" s="10" t="e">
        <f>+NA()</f>
        <v>#N/A</v>
      </c>
      <c r="AF79" s="4" t="str">
        <f t="shared" si="58"/>
        <v>0 days, 0 hours, 4 minutes, 14.650 seconds.</v>
      </c>
      <c r="AG79" s="63">
        <f t="shared" si="37"/>
        <v>2.2916666666666311E-5</v>
      </c>
      <c r="AH79" s="8">
        <f t="shared" si="53"/>
        <v>1.9799999999999693</v>
      </c>
      <c r="AI79" s="6">
        <f t="shared" si="54"/>
        <v>26</v>
      </c>
      <c r="AJ79" s="8">
        <f t="shared" si="55"/>
        <v>7.5999999999999998E-2</v>
      </c>
      <c r="AK79" s="55">
        <f t="shared" si="56"/>
        <v>1</v>
      </c>
      <c r="AL79" s="47">
        <f t="shared" si="39"/>
        <v>4.0000000000000001E-3</v>
      </c>
      <c r="AM79" s="4" t="str">
        <f t="shared" si="38"/>
        <v>"And have a nice afternoon?", 0.076, 1, 0.004</v>
      </c>
    </row>
    <row r="80" spans="1:39" x14ac:dyDescent="0.3">
      <c r="A80" s="49" t="s">
        <v>68</v>
      </c>
      <c r="B80" s="48" t="s">
        <v>68</v>
      </c>
      <c r="C80" s="4" t="str">
        <f t="shared" si="46"/>
        <v>04:16.63</v>
      </c>
      <c r="D80" s="4" t="str">
        <f t="shared" si="47"/>
        <v>It'll be fine, fine, fine, fine</v>
      </c>
      <c r="E80" s="4" t="str">
        <f t="shared" si="48"/>
        <v>It'll be fine, fine, fine, fine</v>
      </c>
      <c r="F80" s="58">
        <f t="shared" si="57"/>
        <v>2.9702546296296295E-3</v>
      </c>
      <c r="G80" s="9">
        <f t="shared" si="49"/>
        <v>2.9702546296296295E-3</v>
      </c>
      <c r="H80" s="11">
        <f t="shared" si="5"/>
        <v>1900</v>
      </c>
      <c r="I80" s="11">
        <f t="shared" si="6"/>
        <v>1</v>
      </c>
      <c r="J80" s="11">
        <f t="shared" si="7"/>
        <v>0</v>
      </c>
      <c r="K80" s="6">
        <f t="shared" si="8"/>
        <v>0</v>
      </c>
      <c r="L80" s="6">
        <f t="shared" si="9"/>
        <v>4</v>
      </c>
      <c r="M80" s="12">
        <f t="shared" si="10"/>
        <v>17</v>
      </c>
      <c r="N80" s="13">
        <f t="shared" si="11"/>
        <v>16</v>
      </c>
      <c r="O80" s="14">
        <f t="shared" ref="O80:O81" si="59">+ROUND(MOD($F80*24*60*60,1)*1000,0)</f>
        <v>630</v>
      </c>
      <c r="P80" s="11">
        <f t="shared" si="13"/>
        <v>630</v>
      </c>
      <c r="Q80" s="9">
        <f t="shared" si="14"/>
        <v>2.9702546296296295E-3</v>
      </c>
      <c r="R80" s="15">
        <f t="shared" si="15"/>
        <v>2.97025462962963E-3</v>
      </c>
      <c r="S80" s="9">
        <f t="shared" si="50"/>
        <v>0</v>
      </c>
      <c r="T80" s="9">
        <f t="shared" si="17"/>
        <v>7.1286111111111106E-2</v>
      </c>
      <c r="U80" s="15">
        <f t="shared" si="18"/>
        <v>7.1286111111111106E-2</v>
      </c>
      <c r="V80" s="9">
        <f t="shared" si="51"/>
        <v>0</v>
      </c>
      <c r="W80" s="9">
        <f t="shared" si="20"/>
        <v>4.2771666666666661</v>
      </c>
      <c r="X80" s="15">
        <f t="shared" si="21"/>
        <v>4.277166666666667</v>
      </c>
      <c r="Y80" s="9">
        <f t="shared" si="52"/>
        <v>4</v>
      </c>
      <c r="Z80" s="8">
        <f t="shared" si="23"/>
        <v>256.63</v>
      </c>
      <c r="AA80" s="16">
        <f t="shared" si="24"/>
        <v>256.63</v>
      </c>
      <c r="AB80" s="10" t="e">
        <f>+NA()</f>
        <v>#N/A</v>
      </c>
      <c r="AC80" s="7">
        <f t="shared" si="25"/>
        <v>256630</v>
      </c>
      <c r="AD80" s="17">
        <f t="shared" si="26"/>
        <v>256630</v>
      </c>
      <c r="AE80" s="10" t="e">
        <f>+NA()</f>
        <v>#N/A</v>
      </c>
      <c r="AF80" s="4" t="str">
        <f t="shared" si="58"/>
        <v>0 days, 0 hours, 4 minutes, 16.630 seconds.</v>
      </c>
      <c r="AG80" s="63">
        <f t="shared" ref="AG80:AG81" si="60">+F81-F80</f>
        <v>2.7546296296296346E-5</v>
      </c>
      <c r="AH80" s="8">
        <f t="shared" si="53"/>
        <v>2.3800000000000043</v>
      </c>
      <c r="AI80" s="6">
        <f t="shared" si="54"/>
        <v>31</v>
      </c>
      <c r="AJ80" s="8">
        <f t="shared" si="55"/>
        <v>7.5999999999999998E-2</v>
      </c>
      <c r="AK80" s="55">
        <f t="shared" si="56"/>
        <v>1</v>
      </c>
      <c r="AL80" s="47">
        <f t="shared" ref="AL80:AL81" si="61">+ROUND(AH80-AI80*AJ80*AK80,3)</f>
        <v>2.4E-2</v>
      </c>
      <c r="AM80" s="4" t="str">
        <f t="shared" ref="AM80:AM81" si="62">+_xlfn.CONCAT(CHAR(34),$E80,CHAR(34),", ",AJ80,", ",AK80,", ",AL80)</f>
        <v>"It'll be fine, fine, fine, fine", 0.076, 1, 0.024</v>
      </c>
    </row>
    <row r="81" spans="1:39" x14ac:dyDescent="0.3">
      <c r="A81" s="49" t="s">
        <v>69</v>
      </c>
      <c r="B81" s="48" t="s">
        <v>69</v>
      </c>
      <c r="C81" s="4" t="str">
        <f t="shared" si="46"/>
        <v>04:19.01</v>
      </c>
      <c r="D81" s="4" t="str">
        <f t="shared" si="47"/>
        <v/>
      </c>
      <c r="E81" s="4" t="str">
        <f t="shared" si="48"/>
        <v>. . .</v>
      </c>
      <c r="F81" s="58">
        <f t="shared" si="57"/>
        <v>2.9978009259259259E-3</v>
      </c>
      <c r="G81" s="9">
        <f t="shared" si="49"/>
        <v>2.9978009259259259E-3</v>
      </c>
      <c r="H81" s="11">
        <f t="shared" ref="H81" si="63">+YEAR($F81)</f>
        <v>1900</v>
      </c>
      <c r="I81" s="11">
        <f t="shared" ref="I81" si="64">+MONTH($F81)</f>
        <v>1</v>
      </c>
      <c r="J81" s="11">
        <f t="shared" ref="J81" si="65">+DAY($F81)</f>
        <v>0</v>
      </c>
      <c r="K81" s="6">
        <f t="shared" ref="K81" si="66">+HOUR($F81)</f>
        <v>0</v>
      </c>
      <c r="L81" s="6">
        <f t="shared" ref="L81" si="67">+MINUTE($F81)</f>
        <v>4</v>
      </c>
      <c r="M81" s="12">
        <f t="shared" ref="M81" si="68">+SECOND($F81)</f>
        <v>19</v>
      </c>
      <c r="N81" s="13">
        <f t="shared" ref="N81" si="69">+VALUE(MID(TEXT($F81,"hh:mm:ss.000"),7,2))</f>
        <v>19</v>
      </c>
      <c r="O81" s="14">
        <f t="shared" si="59"/>
        <v>10</v>
      </c>
      <c r="P81" s="11">
        <f t="shared" ref="P81" si="70">+VALUE(RIGHT(TEXT($F81,"hh:mm:ss.000"),3))</f>
        <v>10</v>
      </c>
      <c r="Q81" s="9">
        <f t="shared" ref="Q81" si="71">+$F81</f>
        <v>2.9978009259259259E-3</v>
      </c>
      <c r="R81" s="15">
        <f t="shared" ref="R81" si="72">+$K81/24+$L81/(24*60)+$N81/(24*60*60)+$O81/(24*60*60*1000)</f>
        <v>2.9978009259259259E-3</v>
      </c>
      <c r="S81" s="9">
        <f t="shared" si="50"/>
        <v>0</v>
      </c>
      <c r="T81" s="9">
        <f t="shared" ref="T81" si="73">+$F81*24</f>
        <v>7.1947222222222218E-2</v>
      </c>
      <c r="U81" s="15">
        <f t="shared" ref="U81" si="74">+$K81+$L81/60+$N81/(60*60)+$O81/(60*60*1000)</f>
        <v>7.1947222222222232E-2</v>
      </c>
      <c r="V81" s="9">
        <f t="shared" si="51"/>
        <v>0</v>
      </c>
      <c r="W81" s="9">
        <f t="shared" ref="W81" si="75">+$F81*24*60</f>
        <v>4.3168333333333333</v>
      </c>
      <c r="X81" s="15">
        <f t="shared" ref="X81" si="76">+$K81*60+$L81+$N81/60+$O81/(60*1000)</f>
        <v>4.3168333333333333</v>
      </c>
      <c r="Y81" s="9">
        <f t="shared" si="52"/>
        <v>4</v>
      </c>
      <c r="Z81" s="8">
        <f t="shared" ref="Z81" si="77">+$F81*24*60*60</f>
        <v>259.01</v>
      </c>
      <c r="AA81" s="16">
        <f t="shared" ref="AA81" si="78">+$K81*(60*60)+$L81*60+$N81+$O81/1000</f>
        <v>259.01</v>
      </c>
      <c r="AB81" s="10" t="e">
        <f>+NA()</f>
        <v>#N/A</v>
      </c>
      <c r="AC81" s="7">
        <f t="shared" ref="AC81" si="79">+$F81*24*60*60*1000</f>
        <v>259010</v>
      </c>
      <c r="AD81" s="17">
        <f t="shared" ref="AD81" si="80">+$K81*(60*60*1000)+$L81*(60*1000)+$N81*1000+$O81</f>
        <v>259010</v>
      </c>
      <c r="AE81" s="10" t="e">
        <f>+NA()</f>
        <v>#N/A</v>
      </c>
      <c r="AF81" s="4" t="str">
        <f t="shared" si="58"/>
        <v>0 days, 0 hours, 4 minutes, 19.10 seconds.</v>
      </c>
      <c r="AG81" s="63">
        <f t="shared" si="60"/>
        <v>2.4293981481481475E-4</v>
      </c>
      <c r="AH81" s="8">
        <f t="shared" si="53"/>
        <v>20.989999999999995</v>
      </c>
      <c r="AI81" s="6">
        <f t="shared" si="54"/>
        <v>9</v>
      </c>
      <c r="AJ81" s="8">
        <f t="shared" si="55"/>
        <v>0.2</v>
      </c>
      <c r="AK81" s="55">
        <f t="shared" si="56"/>
        <v>11</v>
      </c>
      <c r="AL81" s="47">
        <f t="shared" si="61"/>
        <v>1.19</v>
      </c>
      <c r="AM81" s="4" t="str">
        <f t="shared" si="62"/>
        <v>". . .", 0.2, 11, 1.19</v>
      </c>
    </row>
    <row r="82" spans="1:39" x14ac:dyDescent="0.3">
      <c r="F82" s="59">
        <v>3.2407407407407406E-3</v>
      </c>
    </row>
  </sheetData>
  <hyperlinks>
    <hyperlink ref="Q5" r:id="rId1" xr:uid="{57F3B7AA-9573-4BD5-A68C-5691D04A0245}"/>
    <hyperlink ref="O5" r:id="rId2" xr:uid="{57AFD8F1-F5B7-479F-AC35-D0EF679A1FF1}"/>
    <hyperlink ref="O6" r:id="rId3" xr:uid="{86473BE3-0F4D-4F74-A974-F256D3A8460C}"/>
    <hyperlink ref="O7" r:id="rId4" xr:uid="{A5AC0B0D-5502-4767-AD39-79183EECFE90}"/>
    <hyperlink ref="N7" r:id="rId5" xr:uid="{D35ED554-6011-47B1-BFBD-7561E1FCACD4}"/>
    <hyperlink ref="P5" r:id="rId6" xr:uid="{610D7705-5B60-47A8-A80D-C9E90311D05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arbela1t0</dc:creator>
  <cp:lastModifiedBy>arbela1t0</cp:lastModifiedBy>
  <dcterms:created xsi:type="dcterms:W3CDTF">2015-06-05T18:17:20Z</dcterms:created>
  <dcterms:modified xsi:type="dcterms:W3CDTF">2025-08-19T21:28:06Z</dcterms:modified>
</cp:coreProperties>
</file>