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IdleTour\idletour_trunk\Excel\"/>
    </mc:Choice>
  </mc:AlternateContent>
  <bookViews>
    <workbookView xWindow="240" yWindow="105" windowWidth="14805" windowHeight="8010" activeTab="1"/>
  </bookViews>
  <sheets>
    <sheet name="基础设定" sheetId="2" r:id="rId1"/>
    <sheet name="卡牌成长" sheetId="1" r:id="rId2"/>
  </sheets>
  <calcPr calcId="152511"/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T11" i="1"/>
  <c r="V12" i="1" l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" i="1"/>
  <c r="D11" i="1"/>
  <c r="C11" i="1"/>
  <c r="C110" i="1"/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U12" i="1"/>
  <c r="U13" i="1"/>
  <c r="U14" i="1"/>
  <c r="U15" i="1"/>
  <c r="N15" i="1" s="1"/>
  <c r="U16" i="1"/>
  <c r="U17" i="1"/>
  <c r="U18" i="1"/>
  <c r="U19" i="1"/>
  <c r="U20" i="1"/>
  <c r="U21" i="1"/>
  <c r="N21" i="1" s="1"/>
  <c r="U22" i="1"/>
  <c r="U23" i="1"/>
  <c r="N23" i="1" s="1"/>
  <c r="U24" i="1"/>
  <c r="U25" i="1"/>
  <c r="U26" i="1"/>
  <c r="U27" i="1"/>
  <c r="U28" i="1"/>
  <c r="U29" i="1"/>
  <c r="N29" i="1" s="1"/>
  <c r="U30" i="1"/>
  <c r="U31" i="1"/>
  <c r="N31" i="1" s="1"/>
  <c r="U32" i="1"/>
  <c r="U33" i="1"/>
  <c r="U34" i="1"/>
  <c r="U35" i="1"/>
  <c r="U36" i="1"/>
  <c r="U37" i="1"/>
  <c r="N37" i="1" s="1"/>
  <c r="U38" i="1"/>
  <c r="U39" i="1"/>
  <c r="N39" i="1" s="1"/>
  <c r="U40" i="1"/>
  <c r="U41" i="1"/>
  <c r="U42" i="1"/>
  <c r="U43" i="1"/>
  <c r="U44" i="1"/>
  <c r="U45" i="1"/>
  <c r="N45" i="1" s="1"/>
  <c r="U46" i="1"/>
  <c r="U47" i="1"/>
  <c r="N47" i="1" s="1"/>
  <c r="U48" i="1"/>
  <c r="U49" i="1"/>
  <c r="U50" i="1"/>
  <c r="U51" i="1"/>
  <c r="U52" i="1"/>
  <c r="U53" i="1"/>
  <c r="N53" i="1" s="1"/>
  <c r="U54" i="1"/>
  <c r="U55" i="1"/>
  <c r="N55" i="1" s="1"/>
  <c r="U56" i="1"/>
  <c r="U57" i="1"/>
  <c r="U58" i="1"/>
  <c r="U59" i="1"/>
  <c r="U60" i="1"/>
  <c r="U61" i="1"/>
  <c r="U62" i="1"/>
  <c r="U63" i="1"/>
  <c r="N63" i="1" s="1"/>
  <c r="U64" i="1"/>
  <c r="U65" i="1"/>
  <c r="U66" i="1"/>
  <c r="U67" i="1"/>
  <c r="U68" i="1"/>
  <c r="U69" i="1"/>
  <c r="U70" i="1"/>
  <c r="U71" i="1"/>
  <c r="N71" i="1" s="1"/>
  <c r="U72" i="1"/>
  <c r="U73" i="1"/>
  <c r="U74" i="1"/>
  <c r="U75" i="1"/>
  <c r="U76" i="1"/>
  <c r="U77" i="1"/>
  <c r="U78" i="1"/>
  <c r="U79" i="1"/>
  <c r="N79" i="1" s="1"/>
  <c r="U80" i="1"/>
  <c r="U81" i="1"/>
  <c r="U82" i="1"/>
  <c r="U83" i="1"/>
  <c r="U84" i="1"/>
  <c r="U85" i="1"/>
  <c r="U86" i="1"/>
  <c r="U87" i="1"/>
  <c r="N87" i="1" s="1"/>
  <c r="U88" i="1"/>
  <c r="U89" i="1"/>
  <c r="U90" i="1"/>
  <c r="U91" i="1"/>
  <c r="U92" i="1"/>
  <c r="U93" i="1"/>
  <c r="U94" i="1"/>
  <c r="U95" i="1"/>
  <c r="N95" i="1" s="1"/>
  <c r="U96" i="1"/>
  <c r="U97" i="1"/>
  <c r="U98" i="1"/>
  <c r="U99" i="1"/>
  <c r="U100" i="1"/>
  <c r="U101" i="1"/>
  <c r="U102" i="1"/>
  <c r="U103" i="1"/>
  <c r="N103" i="1" s="1"/>
  <c r="U104" i="1"/>
  <c r="U105" i="1"/>
  <c r="U106" i="1"/>
  <c r="U107" i="1"/>
  <c r="U108" i="1"/>
  <c r="U109" i="1"/>
  <c r="U110" i="1"/>
  <c r="U11" i="1"/>
  <c r="N11" i="1" s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N109" i="1" l="1"/>
  <c r="N101" i="1"/>
  <c r="O101" i="1" s="1"/>
  <c r="N93" i="1"/>
  <c r="O93" i="1" s="1"/>
  <c r="N85" i="1"/>
  <c r="N77" i="1"/>
  <c r="O77" i="1" s="1"/>
  <c r="P77" i="1" s="1"/>
  <c r="Q77" i="1" s="1"/>
  <c r="N69" i="1"/>
  <c r="O69" i="1" s="1"/>
  <c r="N61" i="1"/>
  <c r="O61" i="1" s="1"/>
  <c r="N13" i="1"/>
  <c r="O13" i="1" s="1"/>
  <c r="P13" i="1" s="1"/>
  <c r="Q13" i="1" s="1"/>
  <c r="N104" i="1"/>
  <c r="O104" i="1" s="1"/>
  <c r="N96" i="1"/>
  <c r="O96" i="1" s="1"/>
  <c r="N88" i="1"/>
  <c r="O88" i="1" s="1"/>
  <c r="P88" i="1" s="1"/>
  <c r="Q88" i="1" s="1"/>
  <c r="N80" i="1"/>
  <c r="O80" i="1" s="1"/>
  <c r="P80" i="1" s="1"/>
  <c r="Q80" i="1" s="1"/>
  <c r="N72" i="1"/>
  <c r="O72" i="1" s="1"/>
  <c r="P72" i="1" s="1"/>
  <c r="Q72" i="1" s="1"/>
  <c r="N64" i="1"/>
  <c r="O64" i="1" s="1"/>
  <c r="N56" i="1"/>
  <c r="O56" i="1" s="1"/>
  <c r="P56" i="1" s="1"/>
  <c r="Q56" i="1" s="1"/>
  <c r="N48" i="1"/>
  <c r="N40" i="1"/>
  <c r="N32" i="1"/>
  <c r="N24" i="1"/>
  <c r="N16" i="1"/>
  <c r="N108" i="1"/>
  <c r="O108" i="1" s="1"/>
  <c r="N100" i="1"/>
  <c r="O100" i="1" s="1"/>
  <c r="N92" i="1"/>
  <c r="O92" i="1" s="1"/>
  <c r="N84" i="1"/>
  <c r="O84" i="1" s="1"/>
  <c r="P84" i="1" s="1"/>
  <c r="Q84" i="1" s="1"/>
  <c r="N76" i="1"/>
  <c r="O76" i="1" s="1"/>
  <c r="N68" i="1"/>
  <c r="O68" i="1" s="1"/>
  <c r="N60" i="1"/>
  <c r="O60" i="1" s="1"/>
  <c r="P60" i="1" s="1"/>
  <c r="Q60" i="1" s="1"/>
  <c r="N52" i="1"/>
  <c r="O52" i="1" s="1"/>
  <c r="N44" i="1"/>
  <c r="N36" i="1"/>
  <c r="N28" i="1"/>
  <c r="N20" i="1"/>
  <c r="N12" i="1"/>
  <c r="O12" i="1" s="1"/>
  <c r="P12" i="1" s="1"/>
  <c r="Q12" i="1" s="1"/>
  <c r="O11" i="1"/>
  <c r="P11" i="1" s="1"/>
  <c r="Q11" i="1" s="1"/>
  <c r="N110" i="1"/>
  <c r="O110" i="1" s="1"/>
  <c r="P110" i="1" s="1"/>
  <c r="Q110" i="1" s="1"/>
  <c r="N102" i="1"/>
  <c r="O102" i="1" s="1"/>
  <c r="P102" i="1" s="1"/>
  <c r="Q102" i="1" s="1"/>
  <c r="N94" i="1"/>
  <c r="O94" i="1" s="1"/>
  <c r="P94" i="1" s="1"/>
  <c r="Q94" i="1" s="1"/>
  <c r="N86" i="1"/>
  <c r="O86" i="1" s="1"/>
  <c r="P86" i="1" s="1"/>
  <c r="Q86" i="1" s="1"/>
  <c r="N78" i="1"/>
  <c r="O78" i="1" s="1"/>
  <c r="N70" i="1"/>
  <c r="O70" i="1" s="1"/>
  <c r="P70" i="1" s="1"/>
  <c r="Q70" i="1" s="1"/>
  <c r="N62" i="1"/>
  <c r="O62" i="1" s="1"/>
  <c r="N54" i="1"/>
  <c r="O54" i="1" s="1"/>
  <c r="N46" i="1"/>
  <c r="N38" i="1"/>
  <c r="N30" i="1"/>
  <c r="N22" i="1"/>
  <c r="N14" i="1"/>
  <c r="N107" i="1"/>
  <c r="O107" i="1" s="1"/>
  <c r="P107" i="1" s="1"/>
  <c r="Q107" i="1" s="1"/>
  <c r="N99" i="1"/>
  <c r="O99" i="1" s="1"/>
  <c r="P99" i="1" s="1"/>
  <c r="Q99" i="1" s="1"/>
  <c r="N91" i="1"/>
  <c r="O91" i="1" s="1"/>
  <c r="P91" i="1" s="1"/>
  <c r="Q91" i="1" s="1"/>
  <c r="N83" i="1"/>
  <c r="O83" i="1" s="1"/>
  <c r="N75" i="1"/>
  <c r="O75" i="1" s="1"/>
  <c r="N67" i="1"/>
  <c r="O67" i="1" s="1"/>
  <c r="N59" i="1"/>
  <c r="O59" i="1" s="1"/>
  <c r="N51" i="1"/>
  <c r="O51" i="1" s="1"/>
  <c r="N43" i="1"/>
  <c r="N35" i="1"/>
  <c r="N27" i="1"/>
  <c r="N19" i="1"/>
  <c r="N106" i="1"/>
  <c r="O106" i="1" s="1"/>
  <c r="N98" i="1"/>
  <c r="O98" i="1" s="1"/>
  <c r="N90" i="1"/>
  <c r="O90" i="1" s="1"/>
  <c r="N82" i="1"/>
  <c r="O82" i="1" s="1"/>
  <c r="P82" i="1" s="1"/>
  <c r="Q82" i="1" s="1"/>
  <c r="N74" i="1"/>
  <c r="O74" i="1" s="1"/>
  <c r="P74" i="1" s="1"/>
  <c r="Q74" i="1" s="1"/>
  <c r="N66" i="1"/>
  <c r="O66" i="1" s="1"/>
  <c r="N58" i="1"/>
  <c r="O58" i="1" s="1"/>
  <c r="N50" i="1"/>
  <c r="N42" i="1"/>
  <c r="N34" i="1"/>
  <c r="N26" i="1"/>
  <c r="N18" i="1"/>
  <c r="N105" i="1"/>
  <c r="O105" i="1" s="1"/>
  <c r="P105" i="1" s="1"/>
  <c r="Q105" i="1" s="1"/>
  <c r="N97" i="1"/>
  <c r="O97" i="1" s="1"/>
  <c r="N89" i="1"/>
  <c r="O89" i="1" s="1"/>
  <c r="N81" i="1"/>
  <c r="O81" i="1" s="1"/>
  <c r="N73" i="1"/>
  <c r="O73" i="1" s="1"/>
  <c r="P73" i="1" s="1"/>
  <c r="Q73" i="1" s="1"/>
  <c r="N65" i="1"/>
  <c r="O65" i="1" s="1"/>
  <c r="N57" i="1"/>
  <c r="O57" i="1" s="1"/>
  <c r="P57" i="1" s="1"/>
  <c r="Q57" i="1" s="1"/>
  <c r="N49" i="1"/>
  <c r="N41" i="1"/>
  <c r="N33" i="1"/>
  <c r="N25" i="1"/>
  <c r="N17" i="1"/>
  <c r="I103" i="1"/>
  <c r="J103" i="1" s="1"/>
  <c r="K103" i="1" s="1"/>
  <c r="L103" i="1" s="1"/>
  <c r="I95" i="1"/>
  <c r="J95" i="1" s="1"/>
  <c r="K95" i="1" s="1"/>
  <c r="L95" i="1" s="1"/>
  <c r="I87" i="1"/>
  <c r="J87" i="1" s="1"/>
  <c r="K87" i="1" s="1"/>
  <c r="L87" i="1" s="1"/>
  <c r="I79" i="1"/>
  <c r="J79" i="1" s="1"/>
  <c r="K79" i="1" s="1"/>
  <c r="L79" i="1" s="1"/>
  <c r="I71" i="1"/>
  <c r="J71" i="1" s="1"/>
  <c r="K71" i="1" s="1"/>
  <c r="L71" i="1" s="1"/>
  <c r="I63" i="1"/>
  <c r="J63" i="1" s="1"/>
  <c r="K63" i="1" s="1"/>
  <c r="L63" i="1" s="1"/>
  <c r="I76" i="1"/>
  <c r="J76" i="1" s="1"/>
  <c r="K76" i="1" s="1"/>
  <c r="L76" i="1" s="1"/>
  <c r="I68" i="1"/>
  <c r="J68" i="1" s="1"/>
  <c r="K68" i="1" s="1"/>
  <c r="L68" i="1" s="1"/>
  <c r="I52" i="1"/>
  <c r="J52" i="1" s="1"/>
  <c r="K52" i="1" s="1"/>
  <c r="L52" i="1" s="1"/>
  <c r="I93" i="1"/>
  <c r="J93" i="1" s="1"/>
  <c r="K93" i="1" s="1"/>
  <c r="L93" i="1" s="1"/>
  <c r="I85" i="1"/>
  <c r="J85" i="1" s="1"/>
  <c r="K85" i="1" s="1"/>
  <c r="L85" i="1" s="1"/>
  <c r="I61" i="1"/>
  <c r="J61" i="1" s="1"/>
  <c r="K61" i="1" s="1"/>
  <c r="L61" i="1" s="1"/>
  <c r="O103" i="1"/>
  <c r="P103" i="1" s="1"/>
  <c r="Q103" i="1" s="1"/>
  <c r="O95" i="1"/>
  <c r="O79" i="1"/>
  <c r="O63" i="1"/>
  <c r="P63" i="1" s="1"/>
  <c r="Q63" i="1" s="1"/>
  <c r="O55" i="1"/>
  <c r="P55" i="1" s="1"/>
  <c r="Q55" i="1" s="1"/>
  <c r="O85" i="1"/>
  <c r="P85" i="1" s="1"/>
  <c r="Q85" i="1" s="1"/>
  <c r="O53" i="1"/>
  <c r="I109" i="1"/>
  <c r="J109" i="1" s="1"/>
  <c r="K109" i="1" s="1"/>
  <c r="L109" i="1" s="1"/>
  <c r="I101" i="1"/>
  <c r="J101" i="1" s="1"/>
  <c r="K101" i="1" s="1"/>
  <c r="L101" i="1" s="1"/>
  <c r="I77" i="1"/>
  <c r="J77" i="1" s="1"/>
  <c r="K77" i="1" s="1"/>
  <c r="L77" i="1" s="1"/>
  <c r="I69" i="1"/>
  <c r="J69" i="1" s="1"/>
  <c r="K69" i="1" s="1"/>
  <c r="L69" i="1" s="1"/>
  <c r="I53" i="1"/>
  <c r="J53" i="1" s="1"/>
  <c r="K53" i="1" s="1"/>
  <c r="L53" i="1" s="1"/>
  <c r="I105" i="1"/>
  <c r="J105" i="1" s="1"/>
  <c r="K105" i="1" s="1"/>
  <c r="L105" i="1" s="1"/>
  <c r="I86" i="1"/>
  <c r="J86" i="1" s="1"/>
  <c r="K86" i="1" s="1"/>
  <c r="L86" i="1" s="1"/>
  <c r="I54" i="1"/>
  <c r="J54" i="1" s="1"/>
  <c r="K54" i="1" s="1"/>
  <c r="L54" i="1" s="1"/>
  <c r="I60" i="1"/>
  <c r="J60" i="1" s="1"/>
  <c r="K60" i="1" s="1"/>
  <c r="L60" i="1" s="1"/>
  <c r="I100" i="1"/>
  <c r="J100" i="1" s="1"/>
  <c r="K100" i="1" s="1"/>
  <c r="L100" i="1" s="1"/>
  <c r="I84" i="1"/>
  <c r="J84" i="1" s="1"/>
  <c r="K84" i="1" s="1"/>
  <c r="L84" i="1" s="1"/>
  <c r="I92" i="1"/>
  <c r="J92" i="1" s="1"/>
  <c r="K92" i="1" s="1"/>
  <c r="L92" i="1" s="1"/>
  <c r="I108" i="1"/>
  <c r="J108" i="1" s="1"/>
  <c r="K108" i="1" s="1"/>
  <c r="L108" i="1" s="1"/>
  <c r="I106" i="1"/>
  <c r="J106" i="1" s="1"/>
  <c r="K106" i="1" s="1"/>
  <c r="L106" i="1" s="1"/>
  <c r="I58" i="1"/>
  <c r="J58" i="1" s="1"/>
  <c r="K58" i="1" s="1"/>
  <c r="L58" i="1" s="1"/>
  <c r="I97" i="1"/>
  <c r="J97" i="1" s="1"/>
  <c r="K97" i="1" s="1"/>
  <c r="L97" i="1" s="1"/>
  <c r="I89" i="1"/>
  <c r="J89" i="1" s="1"/>
  <c r="K89" i="1" s="1"/>
  <c r="L89" i="1" s="1"/>
  <c r="I81" i="1"/>
  <c r="J81" i="1" s="1"/>
  <c r="K81" i="1" s="1"/>
  <c r="L81" i="1" s="1"/>
  <c r="I73" i="1"/>
  <c r="J73" i="1" s="1"/>
  <c r="K73" i="1" s="1"/>
  <c r="L73" i="1" s="1"/>
  <c r="I65" i="1"/>
  <c r="J65" i="1" s="1"/>
  <c r="K65" i="1" s="1"/>
  <c r="L65" i="1" s="1"/>
  <c r="I57" i="1"/>
  <c r="J57" i="1" s="1"/>
  <c r="K57" i="1" s="1"/>
  <c r="L57" i="1" s="1"/>
  <c r="I104" i="1"/>
  <c r="J104" i="1" s="1"/>
  <c r="K104" i="1" s="1"/>
  <c r="L104" i="1" s="1"/>
  <c r="I96" i="1"/>
  <c r="J96" i="1" s="1"/>
  <c r="K96" i="1" s="1"/>
  <c r="L96" i="1" s="1"/>
  <c r="I88" i="1"/>
  <c r="J88" i="1" s="1"/>
  <c r="K88" i="1" s="1"/>
  <c r="L88" i="1" s="1"/>
  <c r="I80" i="1"/>
  <c r="J80" i="1" s="1"/>
  <c r="K80" i="1" s="1"/>
  <c r="L80" i="1" s="1"/>
  <c r="I72" i="1"/>
  <c r="J72" i="1" s="1"/>
  <c r="K72" i="1" s="1"/>
  <c r="L72" i="1" s="1"/>
  <c r="I64" i="1"/>
  <c r="J64" i="1" s="1"/>
  <c r="K64" i="1" s="1"/>
  <c r="L64" i="1" s="1"/>
  <c r="I56" i="1"/>
  <c r="J56" i="1" s="1"/>
  <c r="K56" i="1" s="1"/>
  <c r="L56" i="1" s="1"/>
  <c r="O109" i="1"/>
  <c r="I110" i="1"/>
  <c r="J110" i="1" s="1"/>
  <c r="K110" i="1" s="1"/>
  <c r="L110" i="1" s="1"/>
  <c r="I102" i="1"/>
  <c r="J102" i="1" s="1"/>
  <c r="K102" i="1" s="1"/>
  <c r="L102" i="1" s="1"/>
  <c r="O87" i="1"/>
  <c r="O71" i="1"/>
  <c r="P71" i="1" s="1"/>
  <c r="Q71" i="1" s="1"/>
  <c r="I99" i="1"/>
  <c r="J99" i="1" s="1"/>
  <c r="K99" i="1" s="1"/>
  <c r="L99" i="1" s="1"/>
  <c r="I91" i="1"/>
  <c r="J91" i="1" s="1"/>
  <c r="K91" i="1" s="1"/>
  <c r="L91" i="1" s="1"/>
  <c r="I83" i="1"/>
  <c r="J83" i="1" s="1"/>
  <c r="K83" i="1" s="1"/>
  <c r="L83" i="1" s="1"/>
  <c r="I75" i="1"/>
  <c r="J75" i="1" s="1"/>
  <c r="K75" i="1" s="1"/>
  <c r="L75" i="1" s="1"/>
  <c r="I67" i="1"/>
  <c r="J67" i="1" s="1"/>
  <c r="K67" i="1" s="1"/>
  <c r="L67" i="1" s="1"/>
  <c r="I107" i="1"/>
  <c r="J107" i="1" s="1"/>
  <c r="K107" i="1" s="1"/>
  <c r="L107" i="1" s="1"/>
  <c r="I82" i="1"/>
  <c r="J82" i="1" s="1"/>
  <c r="K82" i="1" s="1"/>
  <c r="L82" i="1" s="1"/>
  <c r="I51" i="1"/>
  <c r="J51" i="1" s="1"/>
  <c r="K51" i="1" s="1"/>
  <c r="L51" i="1" s="1"/>
  <c r="I78" i="1"/>
  <c r="J78" i="1" s="1"/>
  <c r="K78" i="1" s="1"/>
  <c r="L78" i="1" s="1"/>
  <c r="I59" i="1"/>
  <c r="J59" i="1" s="1"/>
  <c r="K59" i="1" s="1"/>
  <c r="L59" i="1" s="1"/>
  <c r="I94" i="1"/>
  <c r="J94" i="1" s="1"/>
  <c r="K94" i="1" s="1"/>
  <c r="L94" i="1" s="1"/>
  <c r="I90" i="1"/>
  <c r="J90" i="1" s="1"/>
  <c r="K90" i="1" s="1"/>
  <c r="L90" i="1" s="1"/>
  <c r="I74" i="1"/>
  <c r="J74" i="1" s="1"/>
  <c r="K74" i="1" s="1"/>
  <c r="L74" i="1" s="1"/>
  <c r="I55" i="1"/>
  <c r="J55" i="1" s="1"/>
  <c r="K55" i="1" s="1"/>
  <c r="L55" i="1" s="1"/>
  <c r="I70" i="1"/>
  <c r="J70" i="1" s="1"/>
  <c r="K70" i="1" s="1"/>
  <c r="L70" i="1" s="1"/>
  <c r="I98" i="1"/>
  <c r="J98" i="1" s="1"/>
  <c r="K98" i="1" s="1"/>
  <c r="L98" i="1" s="1"/>
  <c r="I66" i="1"/>
  <c r="J66" i="1" s="1"/>
  <c r="K66" i="1" s="1"/>
  <c r="L66" i="1" s="1"/>
  <c r="I62" i="1"/>
  <c r="J62" i="1" s="1"/>
  <c r="K62" i="1" s="1"/>
  <c r="L62" i="1" s="1"/>
  <c r="I36" i="1"/>
  <c r="J36" i="1" s="1"/>
  <c r="I37" i="1"/>
  <c r="J37" i="1" s="1"/>
  <c r="I29" i="1"/>
  <c r="J29" i="1" s="1"/>
  <c r="I11" i="1"/>
  <c r="J11" i="1" s="1"/>
  <c r="I22" i="1"/>
  <c r="J22" i="1" s="1"/>
  <c r="I14" i="1"/>
  <c r="J14" i="1" s="1"/>
  <c r="I44" i="1"/>
  <c r="J44" i="1" s="1"/>
  <c r="I28" i="1"/>
  <c r="J28" i="1" s="1"/>
  <c r="I20" i="1"/>
  <c r="J20" i="1" s="1"/>
  <c r="I12" i="1"/>
  <c r="J12" i="1" s="1"/>
  <c r="I31" i="1"/>
  <c r="J31" i="1" s="1"/>
  <c r="I15" i="1"/>
  <c r="J15" i="1" s="1"/>
  <c r="I32" i="1"/>
  <c r="J32" i="1" s="1"/>
  <c r="I48" i="1"/>
  <c r="J48" i="1" s="1"/>
  <c r="I40" i="1"/>
  <c r="J40" i="1" s="1"/>
  <c r="I24" i="1"/>
  <c r="J24" i="1" s="1"/>
  <c r="I16" i="1"/>
  <c r="J16" i="1" s="1"/>
  <c r="I38" i="1"/>
  <c r="J38" i="1" s="1"/>
  <c r="I30" i="1"/>
  <c r="J30" i="1" s="1"/>
  <c r="I50" i="1"/>
  <c r="J50" i="1" s="1"/>
  <c r="I42" i="1"/>
  <c r="J42" i="1" s="1"/>
  <c r="I34" i="1"/>
  <c r="J34" i="1" s="1"/>
  <c r="I26" i="1"/>
  <c r="J26" i="1" s="1"/>
  <c r="I18" i="1"/>
  <c r="J18" i="1" s="1"/>
  <c r="I25" i="1"/>
  <c r="J25" i="1" s="1"/>
  <c r="I17" i="1"/>
  <c r="J17" i="1" s="1"/>
  <c r="I41" i="1"/>
  <c r="J41" i="1" s="1"/>
  <c r="I49" i="1"/>
  <c r="J49" i="1" s="1"/>
  <c r="I33" i="1"/>
  <c r="J33" i="1" s="1"/>
  <c r="I47" i="1"/>
  <c r="J47" i="1" s="1"/>
  <c r="I39" i="1"/>
  <c r="J39" i="1" s="1"/>
  <c r="I43" i="1"/>
  <c r="J43" i="1" s="1"/>
  <c r="I35" i="1"/>
  <c r="J35" i="1" s="1"/>
  <c r="I27" i="1"/>
  <c r="J27" i="1" s="1"/>
  <c r="I19" i="1"/>
  <c r="J19" i="1" s="1"/>
  <c r="K19" i="1" s="1"/>
  <c r="L19" i="1" s="1"/>
  <c r="I23" i="1"/>
  <c r="J23" i="1" s="1"/>
  <c r="I46" i="1"/>
  <c r="J46" i="1" s="1"/>
  <c r="I45" i="1"/>
  <c r="J45" i="1" s="1"/>
  <c r="I21" i="1"/>
  <c r="J21" i="1" s="1"/>
  <c r="I13" i="1"/>
  <c r="J13" i="1" s="1"/>
  <c r="P89" i="1" l="1"/>
  <c r="Q89" i="1" s="1"/>
  <c r="P97" i="1"/>
  <c r="Q97" i="1" s="1"/>
  <c r="P96" i="1"/>
  <c r="Q96" i="1" s="1"/>
  <c r="P104" i="1"/>
  <c r="Q104" i="1" s="1"/>
  <c r="P90" i="1"/>
  <c r="Q90" i="1" s="1"/>
  <c r="P100" i="1"/>
  <c r="Q100" i="1" s="1"/>
  <c r="P98" i="1"/>
  <c r="Q98" i="1" s="1"/>
  <c r="P93" i="1"/>
  <c r="Q93" i="1" s="1"/>
  <c r="P92" i="1"/>
  <c r="Q92" i="1" s="1"/>
  <c r="P106" i="1"/>
  <c r="Q106" i="1" s="1"/>
  <c r="P101" i="1"/>
  <c r="Q101" i="1" s="1"/>
  <c r="P87" i="1"/>
  <c r="Q87" i="1" s="1"/>
  <c r="P83" i="1"/>
  <c r="Q83" i="1" s="1"/>
  <c r="P109" i="1"/>
  <c r="Q109" i="1" s="1"/>
  <c r="P95" i="1"/>
  <c r="Q95" i="1" s="1"/>
  <c r="P108" i="1"/>
  <c r="Q108" i="1" s="1"/>
  <c r="P61" i="1"/>
  <c r="Q61" i="1" s="1"/>
  <c r="P76" i="1"/>
  <c r="Q76" i="1" s="1"/>
  <c r="P53" i="1"/>
  <c r="Q53" i="1" s="1"/>
  <c r="P51" i="1"/>
  <c r="Q51" i="1" s="1"/>
  <c r="P62" i="1"/>
  <c r="Q62" i="1" s="1"/>
  <c r="P52" i="1"/>
  <c r="Q52" i="1" s="1"/>
  <c r="P59" i="1"/>
  <c r="Q59" i="1" s="1"/>
  <c r="P69" i="1"/>
  <c r="Q69" i="1" s="1"/>
  <c r="P79" i="1"/>
  <c r="Q79" i="1" s="1"/>
  <c r="P68" i="1"/>
  <c r="Q68" i="1" s="1"/>
  <c r="P58" i="1"/>
  <c r="Q58" i="1" s="1"/>
  <c r="P65" i="1"/>
  <c r="Q65" i="1" s="1"/>
  <c r="P67" i="1"/>
  <c r="Q67" i="1" s="1"/>
  <c r="P66" i="1"/>
  <c r="Q66" i="1" s="1"/>
  <c r="P75" i="1"/>
  <c r="Q75" i="1" s="1"/>
  <c r="P78" i="1"/>
  <c r="Q78" i="1" s="1"/>
  <c r="P64" i="1"/>
  <c r="Q64" i="1" s="1"/>
  <c r="P54" i="1"/>
  <c r="Q54" i="1" s="1"/>
  <c r="P81" i="1"/>
  <c r="Q81" i="1" s="1"/>
  <c r="O17" i="1"/>
  <c r="K49" i="1"/>
  <c r="L49" i="1" s="1"/>
  <c r="K50" i="1"/>
  <c r="L50" i="1" s="1"/>
  <c r="K15" i="1"/>
  <c r="L15" i="1" s="1"/>
  <c r="K16" i="1"/>
  <c r="L16" i="1" s="1"/>
  <c r="K30" i="1"/>
  <c r="L30" i="1" s="1"/>
  <c r="K29" i="1"/>
  <c r="L29" i="1" s="1"/>
  <c r="K38" i="1"/>
  <c r="L38" i="1" s="1"/>
  <c r="K37" i="1"/>
  <c r="L37" i="1" s="1"/>
  <c r="K35" i="1"/>
  <c r="L35" i="1" s="1"/>
  <c r="K25" i="1"/>
  <c r="L25" i="1" s="1"/>
  <c r="K20" i="1"/>
  <c r="L20" i="1" s="1"/>
  <c r="K13" i="1"/>
  <c r="L13" i="1" s="1"/>
  <c r="K43" i="1"/>
  <c r="L43" i="1" s="1"/>
  <c r="K18" i="1"/>
  <c r="L18" i="1" s="1"/>
  <c r="K24" i="1"/>
  <c r="L24" i="1" s="1"/>
  <c r="K28" i="1"/>
  <c r="L28" i="1" s="1"/>
  <c r="K36" i="1"/>
  <c r="L36" i="1" s="1"/>
  <c r="K11" i="1"/>
  <c r="L11" i="1" s="1"/>
  <c r="K17" i="1"/>
  <c r="L17" i="1" s="1"/>
  <c r="K23" i="1"/>
  <c r="L23" i="1" s="1"/>
  <c r="K41" i="1"/>
  <c r="L41" i="1" s="1"/>
  <c r="K27" i="1"/>
  <c r="L27" i="1" s="1"/>
  <c r="K21" i="1"/>
  <c r="L21" i="1" s="1"/>
  <c r="K40" i="1"/>
  <c r="L40" i="1" s="1"/>
  <c r="K45" i="1"/>
  <c r="L45" i="1" s="1"/>
  <c r="K47" i="1"/>
  <c r="L47" i="1" s="1"/>
  <c r="K34" i="1"/>
  <c r="L34" i="1" s="1"/>
  <c r="K48" i="1"/>
  <c r="L48" i="1" s="1"/>
  <c r="K14" i="1"/>
  <c r="L14" i="1" s="1"/>
  <c r="K31" i="1"/>
  <c r="L31" i="1" s="1"/>
  <c r="K12" i="1"/>
  <c r="L12" i="1" s="1"/>
  <c r="K39" i="1"/>
  <c r="L39" i="1" s="1"/>
  <c r="K26" i="1"/>
  <c r="L26" i="1" s="1"/>
  <c r="K44" i="1"/>
  <c r="L44" i="1" s="1"/>
  <c r="K46" i="1"/>
  <c r="L46" i="1" s="1"/>
  <c r="K33" i="1"/>
  <c r="L33" i="1" s="1"/>
  <c r="K42" i="1"/>
  <c r="L42" i="1" s="1"/>
  <c r="K32" i="1"/>
  <c r="L32" i="1" s="1"/>
  <c r="K22" i="1"/>
  <c r="L22" i="1" s="1"/>
  <c r="O42" i="1"/>
  <c r="P42" i="1" s="1"/>
  <c r="Q42" i="1" s="1"/>
  <c r="O18" i="1"/>
  <c r="P18" i="1" s="1"/>
  <c r="Q18" i="1" s="1"/>
  <c r="O41" i="1"/>
  <c r="P41" i="1" s="1"/>
  <c r="Q41" i="1" s="1"/>
  <c r="O14" i="1"/>
  <c r="P14" i="1" s="1"/>
  <c r="Q14" i="1" s="1"/>
  <c r="O16" i="1"/>
  <c r="P16" i="1" s="1"/>
  <c r="Q16" i="1" s="1"/>
  <c r="O22" i="1"/>
  <c r="P22" i="1" s="1"/>
  <c r="Q22" i="1" s="1"/>
  <c r="O15" i="1"/>
  <c r="P15" i="1" s="1"/>
  <c r="Q15" i="1" s="1"/>
  <c r="O24" i="1"/>
  <c r="P24" i="1" s="1"/>
  <c r="Q24" i="1" s="1"/>
  <c r="O30" i="1"/>
  <c r="P30" i="1" s="1"/>
  <c r="Q30" i="1" s="1"/>
  <c r="O23" i="1"/>
  <c r="P23" i="1" s="1"/>
  <c r="Q23" i="1" s="1"/>
  <c r="O32" i="1"/>
  <c r="P32" i="1" s="1"/>
  <c r="Q32" i="1" s="1"/>
  <c r="O26" i="1"/>
  <c r="P26" i="1" s="1"/>
  <c r="Q26" i="1" s="1"/>
  <c r="O20" i="1"/>
  <c r="O21" i="1"/>
  <c r="P21" i="1" s="1"/>
  <c r="Q21" i="1" s="1"/>
  <c r="O38" i="1"/>
  <c r="P38" i="1" s="1"/>
  <c r="Q38" i="1" s="1"/>
  <c r="O31" i="1"/>
  <c r="P31" i="1" s="1"/>
  <c r="Q31" i="1" s="1"/>
  <c r="O40" i="1"/>
  <c r="P40" i="1" s="1"/>
  <c r="Q40" i="1" s="1"/>
  <c r="O43" i="1"/>
  <c r="P43" i="1" s="1"/>
  <c r="Q43" i="1" s="1"/>
  <c r="O49" i="1"/>
  <c r="P49" i="1" s="1"/>
  <c r="Q49" i="1" s="1"/>
  <c r="O28" i="1"/>
  <c r="P28" i="1" s="1"/>
  <c r="Q28" i="1" s="1"/>
  <c r="O29" i="1"/>
  <c r="P29" i="1" s="1"/>
  <c r="Q29" i="1" s="1"/>
  <c r="O46" i="1"/>
  <c r="P46" i="1" s="1"/>
  <c r="Q46" i="1" s="1"/>
  <c r="O39" i="1"/>
  <c r="P39" i="1" s="1"/>
  <c r="Q39" i="1" s="1"/>
  <c r="O48" i="1"/>
  <c r="P48" i="1" s="1"/>
  <c r="Q48" i="1" s="1"/>
  <c r="O50" i="1"/>
  <c r="P50" i="1" s="1"/>
  <c r="Q50" i="1" s="1"/>
  <c r="O19" i="1"/>
  <c r="P19" i="1" s="1"/>
  <c r="Q19" i="1" s="1"/>
  <c r="O36" i="1"/>
  <c r="P36" i="1" s="1"/>
  <c r="Q36" i="1" s="1"/>
  <c r="O37" i="1"/>
  <c r="P37" i="1" s="1"/>
  <c r="Q37" i="1" s="1"/>
  <c r="O47" i="1"/>
  <c r="P47" i="1" s="1"/>
  <c r="Q47" i="1" s="1"/>
  <c r="O33" i="1"/>
  <c r="P33" i="1" s="1"/>
  <c r="Q33" i="1" s="1"/>
  <c r="O35" i="1"/>
  <c r="P35" i="1" s="1"/>
  <c r="Q35" i="1" s="1"/>
  <c r="O27" i="1"/>
  <c r="P27" i="1" s="1"/>
  <c r="Q27" i="1" s="1"/>
  <c r="O44" i="1"/>
  <c r="P44" i="1" s="1"/>
  <c r="Q44" i="1" s="1"/>
  <c r="O45" i="1"/>
  <c r="P45" i="1" s="1"/>
  <c r="Q45" i="1" s="1"/>
  <c r="O25" i="1"/>
  <c r="P25" i="1" s="1"/>
  <c r="Q25" i="1" s="1"/>
  <c r="O34" i="1"/>
  <c r="P34" i="1" s="1"/>
  <c r="Q34" i="1" s="1"/>
  <c r="P20" i="1" l="1"/>
  <c r="Q20" i="1" s="1"/>
  <c r="P17" i="1"/>
  <c r="Q17" i="1" s="1"/>
</calcChain>
</file>

<file path=xl/comments1.xml><?xml version="1.0" encoding="utf-8"?>
<comments xmlns="http://schemas.openxmlformats.org/spreadsheetml/2006/main">
  <authors>
    <author>zhengnan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zhengnan:
城镇率：值越大成长月陡</t>
        </r>
      </text>
    </comment>
  </commentList>
</comments>
</file>

<file path=xl/sharedStrings.xml><?xml version="1.0" encoding="utf-8"?>
<sst xmlns="http://schemas.openxmlformats.org/spreadsheetml/2006/main" count="67" uniqueCount="51">
  <si>
    <t>等级</t>
    <phoneticPr fontId="1" type="noConversion"/>
  </si>
  <si>
    <t>参数1</t>
    <phoneticPr fontId="1" type="noConversion"/>
  </si>
  <si>
    <t>基础值</t>
    <phoneticPr fontId="1" type="noConversion"/>
  </si>
  <si>
    <t>星级</t>
    <phoneticPr fontId="1" type="noConversion"/>
  </si>
  <si>
    <t>生命</t>
    <phoneticPr fontId="1" type="noConversion"/>
  </si>
  <si>
    <t>品阶</t>
    <phoneticPr fontId="1" type="noConversion"/>
  </si>
  <si>
    <t>参考</t>
    <phoneticPr fontId="1" type="noConversion"/>
  </si>
  <si>
    <t>1级:619</t>
    <phoneticPr fontId="1" type="noConversion"/>
  </si>
  <si>
    <t>1级:41</t>
    <phoneticPr fontId="1" type="noConversion"/>
  </si>
  <si>
    <t>50级:226</t>
    <phoneticPr fontId="1" type="noConversion"/>
  </si>
  <si>
    <t>50级:3377</t>
    <phoneticPr fontId="1" type="noConversion"/>
  </si>
  <si>
    <t>1级:4</t>
    <phoneticPr fontId="1" type="noConversion"/>
  </si>
  <si>
    <t>23级:15</t>
    <phoneticPr fontId="1" type="noConversion"/>
  </si>
  <si>
    <t>1级:0</t>
    <phoneticPr fontId="1" type="noConversion"/>
  </si>
  <si>
    <t>50级:0</t>
    <phoneticPr fontId="1" type="noConversion"/>
  </si>
  <si>
    <t>23级:23</t>
    <phoneticPr fontId="1" type="noConversion"/>
  </si>
  <si>
    <t>1级:3</t>
    <phoneticPr fontId="1" type="noConversion"/>
  </si>
  <si>
    <t>测试战斗单位A</t>
    <phoneticPr fontId="1" type="noConversion"/>
  </si>
  <si>
    <t>VS</t>
    <phoneticPr fontId="1" type="noConversion"/>
  </si>
  <si>
    <t>回合数</t>
    <phoneticPr fontId="1" type="noConversion"/>
  </si>
  <si>
    <t>B剩余血量</t>
    <phoneticPr fontId="1" type="noConversion"/>
  </si>
  <si>
    <t>参考 生命值</t>
    <phoneticPr fontId="1" type="noConversion"/>
  </si>
  <si>
    <t>攻击溢出</t>
    <phoneticPr fontId="1" type="noConversion"/>
  </si>
  <si>
    <t>生命值A</t>
    <phoneticPr fontId="1" type="noConversion"/>
  </si>
  <si>
    <t>生命值B</t>
    <phoneticPr fontId="1" type="noConversion"/>
  </si>
  <si>
    <t>A攻击总和</t>
    <phoneticPr fontId="1" type="noConversion"/>
  </si>
  <si>
    <t>B攻击总和</t>
    <phoneticPr fontId="1" type="noConversion"/>
  </si>
  <si>
    <t>A剩余血量</t>
    <phoneticPr fontId="1" type="noConversion"/>
  </si>
  <si>
    <t>战果</t>
    <phoneticPr fontId="1" type="noConversion"/>
  </si>
  <si>
    <t>防御A</t>
    <phoneticPr fontId="1" type="noConversion"/>
  </si>
  <si>
    <t>攻击B</t>
    <phoneticPr fontId="1" type="noConversion"/>
  </si>
  <si>
    <t>防御B</t>
    <phoneticPr fontId="1" type="noConversion"/>
  </si>
  <si>
    <t>攻击成长</t>
    <phoneticPr fontId="1" type="noConversion"/>
  </si>
  <si>
    <t>防御成长</t>
    <phoneticPr fontId="1" type="noConversion"/>
  </si>
  <si>
    <t>攻击成长</t>
    <phoneticPr fontId="1" type="noConversion"/>
  </si>
  <si>
    <r>
      <t xml:space="preserve">测试战斗单位B
</t>
    </r>
    <r>
      <rPr>
        <sz val="16"/>
        <color theme="1"/>
        <rFont val="黑体"/>
        <family val="3"/>
        <charset val="134"/>
      </rPr>
      <t>(怪物默认都是1星1品)</t>
    </r>
    <phoneticPr fontId="1" type="noConversion"/>
  </si>
  <si>
    <t>参考 防御</t>
    <phoneticPr fontId="1" type="noConversion"/>
  </si>
  <si>
    <t>参考 攻击</t>
    <phoneticPr fontId="1" type="noConversion"/>
  </si>
  <si>
    <t>攻击A</t>
    <phoneticPr fontId="1" type="noConversion"/>
  </si>
  <si>
    <t>攻击加成</t>
    <phoneticPr fontId="1" type="noConversion"/>
  </si>
  <si>
    <t>加成成长</t>
    <phoneticPr fontId="1" type="noConversion"/>
  </si>
  <si>
    <t>加成成长</t>
    <phoneticPr fontId="1" type="noConversion"/>
  </si>
  <si>
    <t>加成成长</t>
    <phoneticPr fontId="1" type="noConversion"/>
  </si>
  <si>
    <t>防御加成</t>
    <phoneticPr fontId="1" type="noConversion"/>
  </si>
  <si>
    <r>
      <rPr>
        <b/>
        <i/>
        <u/>
        <sz val="14"/>
        <color theme="1"/>
        <rFont val="微软雅黑"/>
        <family val="2"/>
        <charset val="134"/>
      </rPr>
      <t>A 攻击 B</t>
    </r>
    <r>
      <rPr>
        <b/>
        <i/>
        <sz val="14"/>
        <color theme="1"/>
        <rFont val="微软雅黑"/>
        <family val="2"/>
        <charset val="134"/>
      </rPr>
      <t xml:space="preserve">  </t>
    </r>
    <r>
      <rPr>
        <b/>
        <i/>
        <sz val="14"/>
        <color rgb="FFFF0000"/>
        <rFont val="微软雅黑"/>
        <family val="2"/>
        <charset val="134"/>
      </rPr>
      <t xml:space="preserve">3  </t>
    </r>
    <r>
      <rPr>
        <b/>
        <i/>
        <sz val="14"/>
        <color theme="1"/>
        <rFont val="微软雅黑"/>
        <family val="2"/>
        <charset val="134"/>
      </rPr>
      <t>回合</t>
    </r>
    <phoneticPr fontId="1" type="noConversion"/>
  </si>
  <si>
    <t>生命成长</t>
    <phoneticPr fontId="1" type="noConversion"/>
  </si>
  <si>
    <t>成长幂</t>
    <phoneticPr fontId="1" type="noConversion"/>
  </si>
  <si>
    <t>英雄的成长幂是2</t>
    <phoneticPr fontId="1" type="noConversion"/>
  </si>
  <si>
    <r>
      <rPr>
        <b/>
        <i/>
        <u/>
        <sz val="14"/>
        <color theme="1"/>
        <rFont val="微软雅黑"/>
        <family val="2"/>
        <charset val="134"/>
      </rPr>
      <t>B 攻击 A</t>
    </r>
    <r>
      <rPr>
        <b/>
        <i/>
        <sz val="14"/>
        <color theme="1"/>
        <rFont val="微软雅黑"/>
        <family val="2"/>
        <charset val="134"/>
      </rPr>
      <t xml:space="preserve"> </t>
    </r>
    <r>
      <rPr>
        <b/>
        <i/>
        <sz val="14"/>
        <color rgb="FFFF0000"/>
        <rFont val="微软雅黑"/>
        <family val="2"/>
        <charset val="134"/>
      </rPr>
      <t xml:space="preserve">3  </t>
    </r>
    <r>
      <rPr>
        <b/>
        <i/>
        <sz val="14"/>
        <color theme="1"/>
        <rFont val="微软雅黑"/>
        <family val="2"/>
        <charset val="134"/>
      </rPr>
      <t>回合</t>
    </r>
    <phoneticPr fontId="1" type="noConversion"/>
  </si>
  <si>
    <t>生命加成</t>
    <phoneticPr fontId="1" type="noConversion"/>
  </si>
  <si>
    <t>成长率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</si>
</sst>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;[Red]\-0\ "/>
    <numFmt numFmtId="178" formatCode="0.00_ ;[Red]\-0.00\ "/>
  </numFmts>
  <fonts count="2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36"/>
      <color rgb="FFFFC000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36"/>
      <color rgb="FF00B0F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i/>
      <sz val="14"/>
      <color theme="1"/>
      <name val="微软雅黑"/>
      <family val="2"/>
      <charset val="134"/>
    </font>
    <font>
      <b/>
      <i/>
      <sz val="14"/>
      <color rgb="FFFF0000"/>
      <name val="微软雅黑"/>
      <family val="2"/>
      <charset val="134"/>
    </font>
    <font>
      <b/>
      <i/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i/>
      <sz val="72"/>
      <color rgb="FFFF0000"/>
      <name val="黑体"/>
      <family val="3"/>
      <charset val="134"/>
    </font>
    <font>
      <b/>
      <sz val="28"/>
      <color theme="1"/>
      <name val="黑体"/>
      <family val="3"/>
      <charset val="134"/>
    </font>
    <font>
      <b/>
      <sz val="36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b/>
      <i/>
      <u/>
      <sz val="14"/>
      <color theme="1"/>
      <name val="微软雅黑"/>
      <family val="2"/>
      <charset val="134"/>
    </font>
    <font>
      <b/>
      <sz val="12"/>
      <color rgb="FFFFFF00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3" borderId="1" xfId="0" applyFont="1" applyFill="1" applyBorder="1"/>
    <xf numFmtId="176" fontId="4" fillId="0" borderId="1" xfId="0" applyNumberFormat="1" applyFont="1" applyBorder="1"/>
    <xf numFmtId="0" fontId="4" fillId="0" borderId="1" xfId="0" applyNumberFormat="1" applyFont="1" applyBorder="1"/>
    <xf numFmtId="176" fontId="3" fillId="4" borderId="1" xfId="0" applyNumberFormat="1" applyFont="1" applyFill="1" applyBorder="1"/>
    <xf numFmtId="176" fontId="4" fillId="5" borderId="1" xfId="0" applyNumberFormat="1" applyFont="1" applyFill="1" applyBorder="1"/>
    <xf numFmtId="177" fontId="4" fillId="0" borderId="1" xfId="0" applyNumberFormat="1" applyFont="1" applyBorder="1"/>
    <xf numFmtId="178" fontId="4" fillId="0" borderId="1" xfId="0" applyNumberFormat="1" applyFont="1" applyBorder="1"/>
    <xf numFmtId="176" fontId="8" fillId="3" borderId="1" xfId="0" applyNumberFormat="1" applyFont="1" applyFill="1" applyBorder="1"/>
    <xf numFmtId="176" fontId="9" fillId="0" borderId="1" xfId="0" applyNumberFormat="1" applyFont="1" applyBorder="1"/>
    <xf numFmtId="0" fontId="9" fillId="0" borderId="1" xfId="0" applyNumberFormat="1" applyFont="1" applyBorder="1"/>
    <xf numFmtId="176" fontId="8" fillId="6" borderId="1" xfId="0" applyNumberFormat="1" applyFont="1" applyFill="1" applyBorder="1"/>
    <xf numFmtId="176" fontId="14" fillId="2" borderId="1" xfId="0" applyNumberFormat="1" applyFont="1" applyFill="1" applyBorder="1"/>
    <xf numFmtId="176" fontId="14" fillId="2" borderId="1" xfId="0" applyNumberFormat="1" applyFont="1" applyFill="1" applyBorder="1" applyAlignment="1">
      <alignment horizontal="center" vertical="center"/>
    </xf>
    <xf numFmtId="176" fontId="14" fillId="5" borderId="1" xfId="0" applyNumberFormat="1" applyFont="1" applyFill="1" applyBorder="1"/>
    <xf numFmtId="176" fontId="14" fillId="3" borderId="1" xfId="0" applyNumberFormat="1" applyFont="1" applyFill="1" applyBorder="1"/>
    <xf numFmtId="176" fontId="14" fillId="7" borderId="1" xfId="0" applyNumberFormat="1" applyFont="1" applyFill="1" applyBorder="1"/>
    <xf numFmtId="176" fontId="14" fillId="7" borderId="1" xfId="0" applyNumberFormat="1" applyFont="1" applyFill="1" applyBorder="1" applyAlignment="1">
      <alignment horizontal="center" vertical="center"/>
    </xf>
    <xf numFmtId="176" fontId="14" fillId="3" borderId="1" xfId="0" applyNumberFormat="1" applyFont="1" applyFill="1" applyBorder="1" applyAlignment="1">
      <alignment horizontal="center" vertical="center"/>
    </xf>
    <xf numFmtId="176" fontId="14" fillId="8" borderId="1" xfId="0" applyNumberFormat="1" applyFont="1" applyFill="1" applyBorder="1" applyAlignment="1">
      <alignment horizontal="center" vertical="center"/>
    </xf>
    <xf numFmtId="176" fontId="14" fillId="9" borderId="1" xfId="0" applyNumberFormat="1" applyFont="1" applyFill="1" applyBorder="1" applyAlignment="1">
      <alignment horizontal="center" vertical="center"/>
    </xf>
    <xf numFmtId="176" fontId="8" fillId="2" borderId="1" xfId="0" applyNumberFormat="1" applyFont="1" applyFill="1" applyBorder="1"/>
    <xf numFmtId="176" fontId="8" fillId="0" borderId="1" xfId="0" applyNumberFormat="1" applyFont="1" applyBorder="1"/>
    <xf numFmtId="0" fontId="18" fillId="0" borderId="2" xfId="0" applyNumberFormat="1" applyFont="1" applyBorder="1" applyAlignment="1">
      <alignment horizontal="center" vertical="center"/>
    </xf>
    <xf numFmtId="176" fontId="6" fillId="10" borderId="0" xfId="0" applyNumberFormat="1" applyFont="1" applyFill="1"/>
    <xf numFmtId="0" fontId="9" fillId="10" borderId="0" xfId="0" applyNumberFormat="1" applyFont="1" applyFill="1"/>
    <xf numFmtId="0" fontId="4" fillId="10" borderId="0" xfId="0" applyNumberFormat="1" applyFont="1" applyFill="1"/>
    <xf numFmtId="176" fontId="14" fillId="10" borderId="0" xfId="0" applyNumberFormat="1" applyFont="1" applyFill="1"/>
    <xf numFmtId="176" fontId="4" fillId="10" borderId="0" xfId="0" applyNumberFormat="1" applyFont="1" applyFill="1"/>
    <xf numFmtId="0" fontId="5" fillId="10" borderId="0" xfId="0" applyFont="1" applyFill="1"/>
    <xf numFmtId="0" fontId="7" fillId="10" borderId="0" xfId="0" applyFont="1" applyFill="1"/>
    <xf numFmtId="0" fontId="13" fillId="10" borderId="0" xfId="0" applyFont="1" applyFill="1"/>
    <xf numFmtId="0" fontId="14" fillId="10" borderId="0" xfId="0" applyFont="1" applyFill="1"/>
    <xf numFmtId="0" fontId="13" fillId="0" borderId="1" xfId="0" applyFont="1" applyBorder="1"/>
    <xf numFmtId="0" fontId="17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21" fillId="0" borderId="0" xfId="0" applyFont="1" applyAlignment="1">
      <alignment horizontal="center" vertical="center"/>
    </xf>
    <xf numFmtId="176" fontId="8" fillId="7" borderId="1" xfId="0" applyNumberFormat="1" applyFont="1" applyFill="1" applyBorder="1"/>
    <xf numFmtId="176" fontId="24" fillId="8" borderId="1" xfId="0" applyNumberFormat="1" applyFont="1" applyFill="1" applyBorder="1"/>
    <xf numFmtId="0" fontId="0" fillId="0" borderId="1" xfId="0" applyBorder="1"/>
    <xf numFmtId="176" fontId="12" fillId="0" borderId="2" xfId="0" applyNumberFormat="1" applyFont="1" applyBorder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/>
    </xf>
    <xf numFmtId="176" fontId="12" fillId="0" borderId="4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6" fontId="6" fillId="0" borderId="4" xfId="0" applyNumberFormat="1" applyFont="1" applyBorder="1"/>
    <xf numFmtId="176" fontId="8" fillId="0" borderId="4" xfId="0" applyNumberFormat="1" applyFont="1" applyBorder="1"/>
    <xf numFmtId="176" fontId="24" fillId="8" borderId="4" xfId="0" applyNumberFormat="1" applyFont="1" applyFill="1" applyBorder="1"/>
    <xf numFmtId="0" fontId="1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卡牌成长!$I$10</c:f>
              <c:strCache>
                <c:ptCount val="1"/>
                <c:pt idx="0">
                  <c:v>A攻击总和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卡牌成长!$A$11:$A$110</c:f>
              <c:numCache>
                <c:formatCode>0_);[Red]\(0\)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卡牌成长!$I$11:$I$110</c:f>
              <c:numCache>
                <c:formatCode>0_ ;[Red]\-0\ </c:formatCode>
                <c:ptCount val="100"/>
                <c:pt idx="0">
                  <c:v>146.4</c:v>
                </c:pt>
                <c:pt idx="1">
                  <c:v>159.60000000000002</c:v>
                </c:pt>
                <c:pt idx="2">
                  <c:v>181.60000000000002</c:v>
                </c:pt>
                <c:pt idx="3">
                  <c:v>212.4</c:v>
                </c:pt>
                <c:pt idx="4">
                  <c:v>252.00000000000003</c:v>
                </c:pt>
                <c:pt idx="5">
                  <c:v>300.40000000000003</c:v>
                </c:pt>
                <c:pt idx="6">
                  <c:v>357.6</c:v>
                </c:pt>
                <c:pt idx="7">
                  <c:v>423.6</c:v>
                </c:pt>
                <c:pt idx="8">
                  <c:v>498.40000000000009</c:v>
                </c:pt>
                <c:pt idx="9">
                  <c:v>582</c:v>
                </c:pt>
                <c:pt idx="10">
                  <c:v>674.40000000000009</c:v>
                </c:pt>
                <c:pt idx="11">
                  <c:v>775.60000000000014</c:v>
                </c:pt>
                <c:pt idx="12">
                  <c:v>885.60000000000014</c:v>
                </c:pt>
                <c:pt idx="13">
                  <c:v>1004.4</c:v>
                </c:pt>
                <c:pt idx="14">
                  <c:v>1132.0000000000002</c:v>
                </c:pt>
                <c:pt idx="15">
                  <c:v>1268.4000000000001</c:v>
                </c:pt>
                <c:pt idx="16">
                  <c:v>1413.6000000000001</c:v>
                </c:pt>
                <c:pt idx="17">
                  <c:v>1567.6000000000001</c:v>
                </c:pt>
                <c:pt idx="18">
                  <c:v>1730.4</c:v>
                </c:pt>
                <c:pt idx="19">
                  <c:v>1902</c:v>
                </c:pt>
                <c:pt idx="20">
                  <c:v>2082.4000000000005</c:v>
                </c:pt>
                <c:pt idx="21">
                  <c:v>2271.6000000000004</c:v>
                </c:pt>
                <c:pt idx="22">
                  <c:v>2469.6000000000004</c:v>
                </c:pt>
                <c:pt idx="23">
                  <c:v>2676.4000000000005</c:v>
                </c:pt>
                <c:pt idx="24">
                  <c:v>2892.0000000000005</c:v>
                </c:pt>
                <c:pt idx="25">
                  <c:v>3116.4000000000005</c:v>
                </c:pt>
                <c:pt idx="26">
                  <c:v>3349.6000000000004</c:v>
                </c:pt>
                <c:pt idx="27">
                  <c:v>3591.6000000000008</c:v>
                </c:pt>
                <c:pt idx="28">
                  <c:v>3842.4000000000005</c:v>
                </c:pt>
                <c:pt idx="29">
                  <c:v>4102</c:v>
                </c:pt>
                <c:pt idx="30">
                  <c:v>4370.4000000000005</c:v>
                </c:pt>
                <c:pt idx="31">
                  <c:v>4647.6000000000004</c:v>
                </c:pt>
                <c:pt idx="32">
                  <c:v>4933.6000000000004</c:v>
                </c:pt>
                <c:pt idx="33">
                  <c:v>5228.4000000000015</c:v>
                </c:pt>
                <c:pt idx="34">
                  <c:v>5532</c:v>
                </c:pt>
                <c:pt idx="35">
                  <c:v>5844.4000000000015</c:v>
                </c:pt>
                <c:pt idx="36">
                  <c:v>6165.6</c:v>
                </c:pt>
                <c:pt idx="37">
                  <c:v>6495.6</c:v>
                </c:pt>
                <c:pt idx="38">
                  <c:v>6834.4000000000015</c:v>
                </c:pt>
                <c:pt idx="39">
                  <c:v>7182.0000000000009</c:v>
                </c:pt>
                <c:pt idx="40">
                  <c:v>7538.4000000000015</c:v>
                </c:pt>
                <c:pt idx="41">
                  <c:v>7903.6</c:v>
                </c:pt>
                <c:pt idx="42">
                  <c:v>8277.6</c:v>
                </c:pt>
                <c:pt idx="43">
                  <c:v>8660.4000000000015</c:v>
                </c:pt>
                <c:pt idx="44">
                  <c:v>9052</c:v>
                </c:pt>
                <c:pt idx="45">
                  <c:v>9452.4000000000015</c:v>
                </c:pt>
                <c:pt idx="46">
                  <c:v>9861.6</c:v>
                </c:pt>
                <c:pt idx="47">
                  <c:v>10279.600000000002</c:v>
                </c:pt>
                <c:pt idx="48">
                  <c:v>10706.4</c:v>
                </c:pt>
                <c:pt idx="49">
                  <c:v>11142.000000000004</c:v>
                </c:pt>
                <c:pt idx="50">
                  <c:v>11586.4</c:v>
                </c:pt>
                <c:pt idx="51">
                  <c:v>12039.600000000002</c:v>
                </c:pt>
                <c:pt idx="52">
                  <c:v>12501.600000000002</c:v>
                </c:pt>
                <c:pt idx="53">
                  <c:v>12972.4</c:v>
                </c:pt>
                <c:pt idx="54">
                  <c:v>13452.000000000002</c:v>
                </c:pt>
                <c:pt idx="55">
                  <c:v>13940.4</c:v>
                </c:pt>
                <c:pt idx="56">
                  <c:v>14437.600000000002</c:v>
                </c:pt>
                <c:pt idx="57">
                  <c:v>14943.600000000002</c:v>
                </c:pt>
                <c:pt idx="58">
                  <c:v>15458.4</c:v>
                </c:pt>
                <c:pt idx="59">
                  <c:v>15982.000000000004</c:v>
                </c:pt>
                <c:pt idx="60">
                  <c:v>16514.400000000001</c:v>
                </c:pt>
                <c:pt idx="61">
                  <c:v>17055.600000000002</c:v>
                </c:pt>
                <c:pt idx="62">
                  <c:v>17605.600000000002</c:v>
                </c:pt>
                <c:pt idx="63">
                  <c:v>18164.400000000001</c:v>
                </c:pt>
                <c:pt idx="64">
                  <c:v>18732.000000000004</c:v>
                </c:pt>
                <c:pt idx="65">
                  <c:v>19308.400000000001</c:v>
                </c:pt>
                <c:pt idx="66">
                  <c:v>19893.600000000002</c:v>
                </c:pt>
                <c:pt idx="67">
                  <c:v>20487.600000000002</c:v>
                </c:pt>
                <c:pt idx="68">
                  <c:v>21090.400000000001</c:v>
                </c:pt>
                <c:pt idx="69">
                  <c:v>21702</c:v>
                </c:pt>
                <c:pt idx="70">
                  <c:v>22322.400000000001</c:v>
                </c:pt>
                <c:pt idx="71">
                  <c:v>22951.600000000002</c:v>
                </c:pt>
                <c:pt idx="72">
                  <c:v>23589.600000000002</c:v>
                </c:pt>
                <c:pt idx="73">
                  <c:v>24236.400000000001</c:v>
                </c:pt>
                <c:pt idx="74">
                  <c:v>24892</c:v>
                </c:pt>
                <c:pt idx="75">
                  <c:v>25556.400000000001</c:v>
                </c:pt>
                <c:pt idx="76">
                  <c:v>26229.600000000002</c:v>
                </c:pt>
                <c:pt idx="77">
                  <c:v>26911.600000000002</c:v>
                </c:pt>
                <c:pt idx="78">
                  <c:v>27602.400000000005</c:v>
                </c:pt>
                <c:pt idx="79">
                  <c:v>28302</c:v>
                </c:pt>
                <c:pt idx="80">
                  <c:v>29010.400000000005</c:v>
                </c:pt>
                <c:pt idx="81">
                  <c:v>29727.600000000002</c:v>
                </c:pt>
                <c:pt idx="82">
                  <c:v>30453.600000000002</c:v>
                </c:pt>
                <c:pt idx="83">
                  <c:v>31188.400000000005</c:v>
                </c:pt>
                <c:pt idx="84">
                  <c:v>31932</c:v>
                </c:pt>
                <c:pt idx="85">
                  <c:v>32684.400000000005</c:v>
                </c:pt>
                <c:pt idx="86">
                  <c:v>33445.600000000006</c:v>
                </c:pt>
                <c:pt idx="87">
                  <c:v>34215.600000000006</c:v>
                </c:pt>
                <c:pt idx="88">
                  <c:v>34994.400000000009</c:v>
                </c:pt>
                <c:pt idx="89">
                  <c:v>35782</c:v>
                </c:pt>
                <c:pt idx="90">
                  <c:v>36578.400000000009</c:v>
                </c:pt>
                <c:pt idx="91">
                  <c:v>37383.600000000006</c:v>
                </c:pt>
                <c:pt idx="92">
                  <c:v>38197.600000000006</c:v>
                </c:pt>
                <c:pt idx="93">
                  <c:v>39020.400000000009</c:v>
                </c:pt>
                <c:pt idx="94">
                  <c:v>39852</c:v>
                </c:pt>
                <c:pt idx="95">
                  <c:v>40692.400000000009</c:v>
                </c:pt>
                <c:pt idx="96">
                  <c:v>41541.600000000006</c:v>
                </c:pt>
                <c:pt idx="97">
                  <c:v>42399.600000000006</c:v>
                </c:pt>
                <c:pt idx="98">
                  <c:v>43266.400000000009</c:v>
                </c:pt>
                <c:pt idx="99">
                  <c:v>44142.000000000007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卡牌成长!$T$10</c:f>
              <c:strCache>
                <c:ptCount val="1"/>
                <c:pt idx="0">
                  <c:v>生命值B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卡牌成长!$A$11:$A$110</c:f>
              <c:numCache>
                <c:formatCode>0_);[Red]\(0\)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卡牌成长!$T$11:$T$110</c:f>
              <c:numCache>
                <c:formatCode>0_);[Red]\(0\)</c:formatCode>
                <c:ptCount val="100"/>
                <c:pt idx="0">
                  <c:v>138.60000000000002</c:v>
                </c:pt>
                <c:pt idx="1">
                  <c:v>145.20000000000002</c:v>
                </c:pt>
                <c:pt idx="2">
                  <c:v>156.20000000000002</c:v>
                </c:pt>
                <c:pt idx="3">
                  <c:v>171.60000000000002</c:v>
                </c:pt>
                <c:pt idx="4">
                  <c:v>191.4</c:v>
                </c:pt>
                <c:pt idx="5">
                  <c:v>215.60000000000002</c:v>
                </c:pt>
                <c:pt idx="6">
                  <c:v>244.20000000000002</c:v>
                </c:pt>
                <c:pt idx="7">
                  <c:v>277.20000000000005</c:v>
                </c:pt>
                <c:pt idx="8">
                  <c:v>314.60000000000002</c:v>
                </c:pt>
                <c:pt idx="9">
                  <c:v>356.40000000000003</c:v>
                </c:pt>
                <c:pt idx="10">
                  <c:v>402.6</c:v>
                </c:pt>
                <c:pt idx="11">
                  <c:v>453.20000000000005</c:v>
                </c:pt>
                <c:pt idx="12">
                  <c:v>508.20000000000005</c:v>
                </c:pt>
                <c:pt idx="13">
                  <c:v>567.6</c:v>
                </c:pt>
                <c:pt idx="14">
                  <c:v>631.40000000000009</c:v>
                </c:pt>
                <c:pt idx="15">
                  <c:v>699.6</c:v>
                </c:pt>
                <c:pt idx="16">
                  <c:v>772.2</c:v>
                </c:pt>
                <c:pt idx="17">
                  <c:v>849.2</c:v>
                </c:pt>
                <c:pt idx="18">
                  <c:v>930.6</c:v>
                </c:pt>
                <c:pt idx="19">
                  <c:v>1016.4000000000001</c:v>
                </c:pt>
                <c:pt idx="20">
                  <c:v>1106.6000000000001</c:v>
                </c:pt>
                <c:pt idx="21">
                  <c:v>1201.2</c:v>
                </c:pt>
                <c:pt idx="22">
                  <c:v>1300.2</c:v>
                </c:pt>
                <c:pt idx="23">
                  <c:v>1403.6000000000001</c:v>
                </c:pt>
                <c:pt idx="24">
                  <c:v>1511.4</c:v>
                </c:pt>
                <c:pt idx="25">
                  <c:v>1623.6000000000001</c:v>
                </c:pt>
                <c:pt idx="26">
                  <c:v>1740.2</c:v>
                </c:pt>
                <c:pt idx="27">
                  <c:v>1861.2</c:v>
                </c:pt>
                <c:pt idx="28">
                  <c:v>1986.6000000000001</c:v>
                </c:pt>
                <c:pt idx="29">
                  <c:v>2116.4</c:v>
                </c:pt>
                <c:pt idx="30">
                  <c:v>2250.6000000000004</c:v>
                </c:pt>
                <c:pt idx="31">
                  <c:v>2389.2000000000003</c:v>
                </c:pt>
                <c:pt idx="32">
                  <c:v>2532.2000000000003</c:v>
                </c:pt>
                <c:pt idx="33">
                  <c:v>2679.6000000000004</c:v>
                </c:pt>
                <c:pt idx="34">
                  <c:v>2831.4</c:v>
                </c:pt>
                <c:pt idx="35">
                  <c:v>2987.6000000000004</c:v>
                </c:pt>
                <c:pt idx="36">
                  <c:v>3148.2000000000003</c:v>
                </c:pt>
                <c:pt idx="37">
                  <c:v>3313.2000000000003</c:v>
                </c:pt>
                <c:pt idx="38">
                  <c:v>3482.6000000000004</c:v>
                </c:pt>
                <c:pt idx="39">
                  <c:v>3656.4</c:v>
                </c:pt>
                <c:pt idx="40">
                  <c:v>3834.6000000000004</c:v>
                </c:pt>
                <c:pt idx="41">
                  <c:v>4017.2000000000003</c:v>
                </c:pt>
                <c:pt idx="42">
                  <c:v>4204.2000000000007</c:v>
                </c:pt>
                <c:pt idx="43">
                  <c:v>4395.6000000000004</c:v>
                </c:pt>
                <c:pt idx="44">
                  <c:v>4591.4000000000005</c:v>
                </c:pt>
                <c:pt idx="45">
                  <c:v>4791.6000000000004</c:v>
                </c:pt>
                <c:pt idx="46">
                  <c:v>4996.2000000000007</c:v>
                </c:pt>
                <c:pt idx="47">
                  <c:v>5205.2000000000007</c:v>
                </c:pt>
                <c:pt idx="48">
                  <c:v>5418.6</c:v>
                </c:pt>
                <c:pt idx="49">
                  <c:v>5636.4000000000005</c:v>
                </c:pt>
                <c:pt idx="50">
                  <c:v>5858.6</c:v>
                </c:pt>
                <c:pt idx="51">
                  <c:v>6085.2000000000007</c:v>
                </c:pt>
                <c:pt idx="52">
                  <c:v>6316.2000000000007</c:v>
                </c:pt>
                <c:pt idx="53">
                  <c:v>6551.6</c:v>
                </c:pt>
                <c:pt idx="54">
                  <c:v>6791.4000000000005</c:v>
                </c:pt>
                <c:pt idx="55">
                  <c:v>7035.6</c:v>
                </c:pt>
                <c:pt idx="56">
                  <c:v>7284.2000000000007</c:v>
                </c:pt>
                <c:pt idx="57">
                  <c:v>7537.2000000000007</c:v>
                </c:pt>
                <c:pt idx="58">
                  <c:v>7794.6</c:v>
                </c:pt>
                <c:pt idx="59">
                  <c:v>8056.4000000000005</c:v>
                </c:pt>
                <c:pt idx="60">
                  <c:v>8322.6</c:v>
                </c:pt>
                <c:pt idx="61">
                  <c:v>8593.2000000000007</c:v>
                </c:pt>
                <c:pt idx="62">
                  <c:v>8868.2000000000007</c:v>
                </c:pt>
                <c:pt idx="63">
                  <c:v>9147.6</c:v>
                </c:pt>
                <c:pt idx="64">
                  <c:v>9431.4000000000015</c:v>
                </c:pt>
                <c:pt idx="65">
                  <c:v>9719.6</c:v>
                </c:pt>
                <c:pt idx="66">
                  <c:v>10012.200000000001</c:v>
                </c:pt>
                <c:pt idx="67">
                  <c:v>10309.200000000001</c:v>
                </c:pt>
                <c:pt idx="68">
                  <c:v>10610.6</c:v>
                </c:pt>
                <c:pt idx="69">
                  <c:v>10916.400000000001</c:v>
                </c:pt>
                <c:pt idx="70">
                  <c:v>11226.6</c:v>
                </c:pt>
                <c:pt idx="71">
                  <c:v>11541.2</c:v>
                </c:pt>
                <c:pt idx="72">
                  <c:v>11860.2</c:v>
                </c:pt>
                <c:pt idx="73">
                  <c:v>12183.6</c:v>
                </c:pt>
                <c:pt idx="74">
                  <c:v>12511.400000000001</c:v>
                </c:pt>
                <c:pt idx="75">
                  <c:v>12843.6</c:v>
                </c:pt>
                <c:pt idx="76">
                  <c:v>13180.2</c:v>
                </c:pt>
                <c:pt idx="77">
                  <c:v>13521.2</c:v>
                </c:pt>
                <c:pt idx="78">
                  <c:v>13866.6</c:v>
                </c:pt>
                <c:pt idx="79">
                  <c:v>14216.400000000001</c:v>
                </c:pt>
                <c:pt idx="80">
                  <c:v>14570.6</c:v>
                </c:pt>
                <c:pt idx="81">
                  <c:v>14929.2</c:v>
                </c:pt>
                <c:pt idx="82">
                  <c:v>15292.2</c:v>
                </c:pt>
                <c:pt idx="83">
                  <c:v>15659.6</c:v>
                </c:pt>
                <c:pt idx="84">
                  <c:v>16031.400000000001</c:v>
                </c:pt>
                <c:pt idx="85">
                  <c:v>16407.600000000002</c:v>
                </c:pt>
                <c:pt idx="86">
                  <c:v>16788.2</c:v>
                </c:pt>
                <c:pt idx="87">
                  <c:v>17173.2</c:v>
                </c:pt>
                <c:pt idx="88">
                  <c:v>17562.600000000002</c:v>
                </c:pt>
                <c:pt idx="89">
                  <c:v>17956.400000000001</c:v>
                </c:pt>
                <c:pt idx="90">
                  <c:v>18354.600000000002</c:v>
                </c:pt>
                <c:pt idx="91">
                  <c:v>18757.2</c:v>
                </c:pt>
                <c:pt idx="92">
                  <c:v>19164.2</c:v>
                </c:pt>
                <c:pt idx="93">
                  <c:v>19575.600000000002</c:v>
                </c:pt>
                <c:pt idx="94">
                  <c:v>19991.400000000001</c:v>
                </c:pt>
                <c:pt idx="95">
                  <c:v>20411.600000000002</c:v>
                </c:pt>
                <c:pt idx="96">
                  <c:v>20836.2</c:v>
                </c:pt>
                <c:pt idx="97">
                  <c:v>21265.200000000001</c:v>
                </c:pt>
                <c:pt idx="98">
                  <c:v>21698.600000000002</c:v>
                </c:pt>
                <c:pt idx="99">
                  <c:v>22136.400000000001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460416"/>
        <c:axId val="228097192"/>
      </c:lineChart>
      <c:catAx>
        <c:axId val="225460416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8097192"/>
        <c:crosses val="autoZero"/>
        <c:auto val="1"/>
        <c:lblAlgn val="ctr"/>
        <c:lblOffset val="100"/>
        <c:noMultiLvlLbl val="0"/>
      </c:catAx>
      <c:valAx>
        <c:axId val="22809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546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卡牌成长!$B$10</c:f>
              <c:strCache>
                <c:ptCount val="1"/>
                <c:pt idx="0">
                  <c:v>生命值A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卡牌成长!$A$11:$A$110</c:f>
              <c:numCache>
                <c:formatCode>0_);[Red]\(0\)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卡牌成长!$B$11:$B$110</c:f>
              <c:numCache>
                <c:formatCode>0_);[Red]\(0\)</c:formatCode>
                <c:ptCount val="100"/>
                <c:pt idx="0">
                  <c:v>621</c:v>
                </c:pt>
                <c:pt idx="1">
                  <c:v>630</c:v>
                </c:pt>
                <c:pt idx="2">
                  <c:v>645</c:v>
                </c:pt>
                <c:pt idx="3">
                  <c:v>666</c:v>
                </c:pt>
                <c:pt idx="4">
                  <c:v>693</c:v>
                </c:pt>
                <c:pt idx="5">
                  <c:v>726</c:v>
                </c:pt>
                <c:pt idx="6">
                  <c:v>765</c:v>
                </c:pt>
                <c:pt idx="7">
                  <c:v>810</c:v>
                </c:pt>
                <c:pt idx="8">
                  <c:v>861</c:v>
                </c:pt>
                <c:pt idx="9">
                  <c:v>918</c:v>
                </c:pt>
                <c:pt idx="10">
                  <c:v>981</c:v>
                </c:pt>
                <c:pt idx="11">
                  <c:v>1050</c:v>
                </c:pt>
                <c:pt idx="12">
                  <c:v>1125</c:v>
                </c:pt>
                <c:pt idx="13">
                  <c:v>1206</c:v>
                </c:pt>
                <c:pt idx="14">
                  <c:v>1293</c:v>
                </c:pt>
                <c:pt idx="15">
                  <c:v>1386</c:v>
                </c:pt>
                <c:pt idx="16">
                  <c:v>1485</c:v>
                </c:pt>
                <c:pt idx="17">
                  <c:v>1590</c:v>
                </c:pt>
                <c:pt idx="18">
                  <c:v>1701</c:v>
                </c:pt>
                <c:pt idx="19">
                  <c:v>1818</c:v>
                </c:pt>
                <c:pt idx="20">
                  <c:v>1941</c:v>
                </c:pt>
                <c:pt idx="21">
                  <c:v>2070</c:v>
                </c:pt>
                <c:pt idx="22">
                  <c:v>2205</c:v>
                </c:pt>
                <c:pt idx="23">
                  <c:v>2346</c:v>
                </c:pt>
                <c:pt idx="24">
                  <c:v>2493</c:v>
                </c:pt>
                <c:pt idx="25">
                  <c:v>2646</c:v>
                </c:pt>
                <c:pt idx="26">
                  <c:v>2805</c:v>
                </c:pt>
                <c:pt idx="27">
                  <c:v>2970</c:v>
                </c:pt>
                <c:pt idx="28">
                  <c:v>3141</c:v>
                </c:pt>
                <c:pt idx="29">
                  <c:v>3318</c:v>
                </c:pt>
                <c:pt idx="30">
                  <c:v>3501</c:v>
                </c:pt>
                <c:pt idx="31">
                  <c:v>3690</c:v>
                </c:pt>
                <c:pt idx="32">
                  <c:v>3885</c:v>
                </c:pt>
                <c:pt idx="33">
                  <c:v>4086</c:v>
                </c:pt>
                <c:pt idx="34">
                  <c:v>4293</c:v>
                </c:pt>
                <c:pt idx="35">
                  <c:v>4506</c:v>
                </c:pt>
                <c:pt idx="36">
                  <c:v>4725</c:v>
                </c:pt>
                <c:pt idx="37">
                  <c:v>4950</c:v>
                </c:pt>
                <c:pt idx="38">
                  <c:v>5181</c:v>
                </c:pt>
                <c:pt idx="39">
                  <c:v>5418</c:v>
                </c:pt>
                <c:pt idx="40">
                  <c:v>5661</c:v>
                </c:pt>
                <c:pt idx="41">
                  <c:v>5910</c:v>
                </c:pt>
                <c:pt idx="42">
                  <c:v>6165</c:v>
                </c:pt>
                <c:pt idx="43">
                  <c:v>6426</c:v>
                </c:pt>
                <c:pt idx="44">
                  <c:v>6693</c:v>
                </c:pt>
                <c:pt idx="45">
                  <c:v>6966</c:v>
                </c:pt>
                <c:pt idx="46">
                  <c:v>7245</c:v>
                </c:pt>
                <c:pt idx="47">
                  <c:v>7530</c:v>
                </c:pt>
                <c:pt idx="48">
                  <c:v>7821</c:v>
                </c:pt>
                <c:pt idx="49">
                  <c:v>8118</c:v>
                </c:pt>
                <c:pt idx="50">
                  <c:v>8421</c:v>
                </c:pt>
                <c:pt idx="51">
                  <c:v>8730</c:v>
                </c:pt>
                <c:pt idx="52">
                  <c:v>9045</c:v>
                </c:pt>
                <c:pt idx="53">
                  <c:v>9366</c:v>
                </c:pt>
                <c:pt idx="54">
                  <c:v>9693</c:v>
                </c:pt>
                <c:pt idx="55">
                  <c:v>10026</c:v>
                </c:pt>
                <c:pt idx="56">
                  <c:v>10365</c:v>
                </c:pt>
                <c:pt idx="57">
                  <c:v>10710</c:v>
                </c:pt>
                <c:pt idx="58">
                  <c:v>11061</c:v>
                </c:pt>
                <c:pt idx="59">
                  <c:v>11418</c:v>
                </c:pt>
                <c:pt idx="60">
                  <c:v>11781</c:v>
                </c:pt>
                <c:pt idx="61">
                  <c:v>12150</c:v>
                </c:pt>
                <c:pt idx="62">
                  <c:v>12525</c:v>
                </c:pt>
                <c:pt idx="63">
                  <c:v>12906</c:v>
                </c:pt>
                <c:pt idx="64">
                  <c:v>13293</c:v>
                </c:pt>
                <c:pt idx="65">
                  <c:v>13686</c:v>
                </c:pt>
                <c:pt idx="66">
                  <c:v>14085</c:v>
                </c:pt>
                <c:pt idx="67">
                  <c:v>14490</c:v>
                </c:pt>
                <c:pt idx="68">
                  <c:v>14901</c:v>
                </c:pt>
                <c:pt idx="69">
                  <c:v>15318</c:v>
                </c:pt>
                <c:pt idx="70">
                  <c:v>15741</c:v>
                </c:pt>
                <c:pt idx="71">
                  <c:v>16170</c:v>
                </c:pt>
                <c:pt idx="72">
                  <c:v>16605</c:v>
                </c:pt>
                <c:pt idx="73">
                  <c:v>17046</c:v>
                </c:pt>
                <c:pt idx="74">
                  <c:v>17493</c:v>
                </c:pt>
                <c:pt idx="75">
                  <c:v>17946</c:v>
                </c:pt>
                <c:pt idx="76">
                  <c:v>18405</c:v>
                </c:pt>
                <c:pt idx="77">
                  <c:v>18870</c:v>
                </c:pt>
                <c:pt idx="78">
                  <c:v>19341</c:v>
                </c:pt>
                <c:pt idx="79">
                  <c:v>19818</c:v>
                </c:pt>
                <c:pt idx="80">
                  <c:v>20301</c:v>
                </c:pt>
                <c:pt idx="81">
                  <c:v>20790</c:v>
                </c:pt>
                <c:pt idx="82">
                  <c:v>21285</c:v>
                </c:pt>
                <c:pt idx="83">
                  <c:v>21786</c:v>
                </c:pt>
                <c:pt idx="84">
                  <c:v>22293</c:v>
                </c:pt>
                <c:pt idx="85">
                  <c:v>22806</c:v>
                </c:pt>
                <c:pt idx="86">
                  <c:v>23325</c:v>
                </c:pt>
                <c:pt idx="87">
                  <c:v>23850</c:v>
                </c:pt>
                <c:pt idx="88">
                  <c:v>24381</c:v>
                </c:pt>
                <c:pt idx="89">
                  <c:v>24918</c:v>
                </c:pt>
                <c:pt idx="90">
                  <c:v>25461</c:v>
                </c:pt>
                <c:pt idx="91">
                  <c:v>26010</c:v>
                </c:pt>
                <c:pt idx="92">
                  <c:v>26565</c:v>
                </c:pt>
                <c:pt idx="93">
                  <c:v>27126</c:v>
                </c:pt>
                <c:pt idx="94">
                  <c:v>27693</c:v>
                </c:pt>
                <c:pt idx="95">
                  <c:v>28266</c:v>
                </c:pt>
                <c:pt idx="96">
                  <c:v>28845</c:v>
                </c:pt>
                <c:pt idx="97">
                  <c:v>29430</c:v>
                </c:pt>
                <c:pt idx="98">
                  <c:v>30021</c:v>
                </c:pt>
                <c:pt idx="99">
                  <c:v>30618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卡牌成长!$N$10</c:f>
              <c:strCache>
                <c:ptCount val="1"/>
                <c:pt idx="0">
                  <c:v>B攻击总和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卡牌成长!$A$11:$A$110</c:f>
              <c:numCache>
                <c:formatCode>0_);[Red]\(0\)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卡牌成长!$N$11:$N$110</c:f>
              <c:numCache>
                <c:formatCode>0_ ;[Red]\-0\ </c:formatCode>
                <c:ptCount val="100"/>
                <c:pt idx="0">
                  <c:v>441.90000000000003</c:v>
                </c:pt>
                <c:pt idx="1">
                  <c:v>442.79999999999995</c:v>
                </c:pt>
                <c:pt idx="2">
                  <c:v>444.29999999999995</c:v>
                </c:pt>
                <c:pt idx="3">
                  <c:v>446.40000000000003</c:v>
                </c:pt>
                <c:pt idx="4">
                  <c:v>449.09999999999997</c:v>
                </c:pt>
                <c:pt idx="5">
                  <c:v>452.40000000000003</c:v>
                </c:pt>
                <c:pt idx="6">
                  <c:v>456.30000000000007</c:v>
                </c:pt>
                <c:pt idx="7">
                  <c:v>460.80000000000007</c:v>
                </c:pt>
                <c:pt idx="8">
                  <c:v>465.90000000000003</c:v>
                </c:pt>
                <c:pt idx="9">
                  <c:v>471.6</c:v>
                </c:pt>
                <c:pt idx="10">
                  <c:v>477.90000000000003</c:v>
                </c:pt>
                <c:pt idx="11">
                  <c:v>484.80000000000007</c:v>
                </c:pt>
                <c:pt idx="12">
                  <c:v>492.30000000000007</c:v>
                </c:pt>
                <c:pt idx="13">
                  <c:v>500.40000000000003</c:v>
                </c:pt>
                <c:pt idx="14">
                  <c:v>509.10000000000014</c:v>
                </c:pt>
                <c:pt idx="15">
                  <c:v>518.40000000000009</c:v>
                </c:pt>
                <c:pt idx="16">
                  <c:v>528.30000000000007</c:v>
                </c:pt>
                <c:pt idx="17">
                  <c:v>538.80000000000007</c:v>
                </c:pt>
                <c:pt idx="18">
                  <c:v>549.90000000000009</c:v>
                </c:pt>
                <c:pt idx="19">
                  <c:v>561.60000000000014</c:v>
                </c:pt>
                <c:pt idx="20">
                  <c:v>573.9000000000002</c:v>
                </c:pt>
                <c:pt idx="21">
                  <c:v>586.80000000000007</c:v>
                </c:pt>
                <c:pt idx="22">
                  <c:v>600.30000000000007</c:v>
                </c:pt>
                <c:pt idx="23">
                  <c:v>614.4000000000002</c:v>
                </c:pt>
                <c:pt idx="24">
                  <c:v>629.10000000000014</c:v>
                </c:pt>
                <c:pt idx="25">
                  <c:v>644.4000000000002</c:v>
                </c:pt>
                <c:pt idx="26">
                  <c:v>660.30000000000007</c:v>
                </c:pt>
                <c:pt idx="27">
                  <c:v>676.80000000000041</c:v>
                </c:pt>
                <c:pt idx="28">
                  <c:v>693.90000000000055</c:v>
                </c:pt>
                <c:pt idx="29">
                  <c:v>711.60000000000014</c:v>
                </c:pt>
                <c:pt idx="30">
                  <c:v>729.90000000000055</c:v>
                </c:pt>
                <c:pt idx="31">
                  <c:v>748.80000000000041</c:v>
                </c:pt>
                <c:pt idx="32">
                  <c:v>768.30000000000041</c:v>
                </c:pt>
                <c:pt idx="33">
                  <c:v>788.40000000000055</c:v>
                </c:pt>
                <c:pt idx="34">
                  <c:v>809.10000000000014</c:v>
                </c:pt>
                <c:pt idx="35">
                  <c:v>830.40000000000055</c:v>
                </c:pt>
                <c:pt idx="36">
                  <c:v>852.30000000000041</c:v>
                </c:pt>
                <c:pt idx="37">
                  <c:v>874.80000000000041</c:v>
                </c:pt>
                <c:pt idx="38">
                  <c:v>897.90000000000055</c:v>
                </c:pt>
                <c:pt idx="39">
                  <c:v>921.60000000000082</c:v>
                </c:pt>
                <c:pt idx="40">
                  <c:v>945.90000000000055</c:v>
                </c:pt>
                <c:pt idx="41">
                  <c:v>970.80000000000109</c:v>
                </c:pt>
                <c:pt idx="42">
                  <c:v>996.30000000000109</c:v>
                </c:pt>
                <c:pt idx="43">
                  <c:v>1022.4000000000005</c:v>
                </c:pt>
                <c:pt idx="44">
                  <c:v>1049.1000000000008</c:v>
                </c:pt>
                <c:pt idx="45">
                  <c:v>1076.4000000000005</c:v>
                </c:pt>
                <c:pt idx="46">
                  <c:v>1104.3000000000011</c:v>
                </c:pt>
                <c:pt idx="47">
                  <c:v>1132.8000000000011</c:v>
                </c:pt>
                <c:pt idx="48">
                  <c:v>1161.9000000000005</c:v>
                </c:pt>
                <c:pt idx="49">
                  <c:v>1191.6000000000008</c:v>
                </c:pt>
                <c:pt idx="50">
                  <c:v>1221.9000000000005</c:v>
                </c:pt>
                <c:pt idx="51">
                  <c:v>1252.8000000000011</c:v>
                </c:pt>
                <c:pt idx="52">
                  <c:v>1284.3000000000011</c:v>
                </c:pt>
                <c:pt idx="53">
                  <c:v>1316.4000000000005</c:v>
                </c:pt>
                <c:pt idx="54">
                  <c:v>1349.0999999999995</c:v>
                </c:pt>
                <c:pt idx="55">
                  <c:v>1382.4000000000005</c:v>
                </c:pt>
                <c:pt idx="56">
                  <c:v>1416.3000000000011</c:v>
                </c:pt>
                <c:pt idx="57">
                  <c:v>1450.8000000000011</c:v>
                </c:pt>
                <c:pt idx="58">
                  <c:v>1485.9000000000005</c:v>
                </c:pt>
                <c:pt idx="59">
                  <c:v>1521.6000000000022</c:v>
                </c:pt>
                <c:pt idx="60">
                  <c:v>1557.9000000000005</c:v>
                </c:pt>
                <c:pt idx="61">
                  <c:v>1594.8000000000011</c:v>
                </c:pt>
                <c:pt idx="62">
                  <c:v>1632.3000000000011</c:v>
                </c:pt>
                <c:pt idx="63">
                  <c:v>1670.4000000000005</c:v>
                </c:pt>
                <c:pt idx="64">
                  <c:v>1709.1000000000022</c:v>
                </c:pt>
                <c:pt idx="65">
                  <c:v>1748.4000000000005</c:v>
                </c:pt>
                <c:pt idx="66">
                  <c:v>1788.3000000000011</c:v>
                </c:pt>
                <c:pt idx="67">
                  <c:v>1828.8000000000011</c:v>
                </c:pt>
                <c:pt idx="68">
                  <c:v>1869.9000000000005</c:v>
                </c:pt>
                <c:pt idx="69">
                  <c:v>1911.6000000000022</c:v>
                </c:pt>
                <c:pt idx="70">
                  <c:v>1953.9000000000005</c:v>
                </c:pt>
                <c:pt idx="71">
                  <c:v>1996.8000000000011</c:v>
                </c:pt>
                <c:pt idx="72">
                  <c:v>2040.3000000000011</c:v>
                </c:pt>
                <c:pt idx="73">
                  <c:v>2084.4000000000005</c:v>
                </c:pt>
                <c:pt idx="74">
                  <c:v>2129.1000000000022</c:v>
                </c:pt>
                <c:pt idx="75">
                  <c:v>2174.4000000000005</c:v>
                </c:pt>
                <c:pt idx="76">
                  <c:v>2220.3000000000011</c:v>
                </c:pt>
                <c:pt idx="77">
                  <c:v>2266.8000000000011</c:v>
                </c:pt>
                <c:pt idx="78">
                  <c:v>2313.9000000000033</c:v>
                </c:pt>
                <c:pt idx="79">
                  <c:v>2361.6000000000022</c:v>
                </c:pt>
                <c:pt idx="80">
                  <c:v>2409.9000000000033</c:v>
                </c:pt>
                <c:pt idx="81">
                  <c:v>2458.8000000000011</c:v>
                </c:pt>
                <c:pt idx="82">
                  <c:v>2508.3000000000011</c:v>
                </c:pt>
                <c:pt idx="83">
                  <c:v>2558.4000000000033</c:v>
                </c:pt>
                <c:pt idx="84">
                  <c:v>2609.1000000000022</c:v>
                </c:pt>
                <c:pt idx="85">
                  <c:v>2660.4000000000033</c:v>
                </c:pt>
                <c:pt idx="86">
                  <c:v>2712.3000000000011</c:v>
                </c:pt>
                <c:pt idx="87">
                  <c:v>2764.8000000000011</c:v>
                </c:pt>
                <c:pt idx="88">
                  <c:v>2817.9000000000033</c:v>
                </c:pt>
                <c:pt idx="89">
                  <c:v>2871.6000000000022</c:v>
                </c:pt>
                <c:pt idx="90">
                  <c:v>2925.9000000000033</c:v>
                </c:pt>
                <c:pt idx="91">
                  <c:v>2980.8000000000011</c:v>
                </c:pt>
                <c:pt idx="92">
                  <c:v>3036.3000000000011</c:v>
                </c:pt>
                <c:pt idx="93">
                  <c:v>3092.4000000000033</c:v>
                </c:pt>
                <c:pt idx="94">
                  <c:v>3149.1000000000022</c:v>
                </c:pt>
                <c:pt idx="95">
                  <c:v>3206.4000000000033</c:v>
                </c:pt>
                <c:pt idx="96">
                  <c:v>3264.3000000000011</c:v>
                </c:pt>
                <c:pt idx="97">
                  <c:v>3322.8000000000011</c:v>
                </c:pt>
                <c:pt idx="98">
                  <c:v>3381.9000000000033</c:v>
                </c:pt>
                <c:pt idx="99">
                  <c:v>3441.6000000000022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342920"/>
        <c:axId val="228240040"/>
      </c:lineChart>
      <c:catAx>
        <c:axId val="228342920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8240040"/>
        <c:crosses val="autoZero"/>
        <c:auto val="1"/>
        <c:lblAlgn val="ctr"/>
        <c:lblOffset val="100"/>
        <c:noMultiLvlLbl val="0"/>
      </c:catAx>
      <c:valAx>
        <c:axId val="22824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834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95250</xdr:colOff>
      <xdr:row>9</xdr:row>
      <xdr:rowOff>61911</xdr:rowOff>
    </xdr:from>
    <xdr:to>
      <xdr:col>32</xdr:col>
      <xdr:colOff>428625</xdr:colOff>
      <xdr:row>30</xdr:row>
      <xdr:rowOff>76200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85725</xdr:colOff>
      <xdr:row>30</xdr:row>
      <xdr:rowOff>166687</xdr:rowOff>
    </xdr:from>
    <xdr:to>
      <xdr:col>32</xdr:col>
      <xdr:colOff>419100</xdr:colOff>
      <xdr:row>55</xdr:row>
      <xdr:rowOff>28575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4" sqref="A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C110"/>
  <sheetViews>
    <sheetView tabSelected="1" zoomScaleNormal="100" workbookViewId="0">
      <selection activeCell="Q26" sqref="Q26"/>
    </sheetView>
  </sheetViews>
  <sheetFormatPr defaultRowHeight="13.5" x14ac:dyDescent="0.15"/>
  <cols>
    <col min="3" max="4" width="10.625" bestFit="1" customWidth="1"/>
    <col min="5" max="5" width="13" bestFit="1" customWidth="1"/>
    <col min="6" max="7" width="9.25" bestFit="1" customWidth="1"/>
    <col min="8" max="8" width="3.5" customWidth="1"/>
    <col min="9" max="9" width="10.625" bestFit="1" customWidth="1"/>
    <col min="10" max="10" width="10.5" bestFit="1" customWidth="1"/>
    <col min="11" max="11" width="10.25" bestFit="1" customWidth="1"/>
    <col min="13" max="13" width="4.75" customWidth="1"/>
    <col min="14" max="14" width="10.5" bestFit="1" customWidth="1"/>
    <col min="15" max="15" width="10.625" bestFit="1" customWidth="1"/>
    <col min="16" max="16" width="10.875" customWidth="1"/>
    <col min="17" max="17" width="9" customWidth="1"/>
    <col min="18" max="18" width="3.5" customWidth="1"/>
    <col min="21" max="22" width="10.5" bestFit="1" customWidth="1"/>
    <col min="23" max="23" width="13" bestFit="1" customWidth="1"/>
    <col min="27" max="27" width="14.125" bestFit="1" customWidth="1"/>
  </cols>
  <sheetData>
    <row r="1" spans="1:29" ht="75.75" customHeight="1" x14ac:dyDescent="0.15">
      <c r="A1" s="45" t="s">
        <v>17</v>
      </c>
      <c r="B1" s="45"/>
      <c r="C1" s="45"/>
      <c r="D1" s="45"/>
      <c r="E1" s="45"/>
      <c r="F1" s="45"/>
      <c r="G1" s="45"/>
      <c r="H1" s="36"/>
      <c r="I1" s="53" t="s">
        <v>18</v>
      </c>
      <c r="J1" s="53"/>
      <c r="K1" s="53"/>
      <c r="L1" s="53"/>
      <c r="M1" s="53"/>
      <c r="N1" s="53"/>
      <c r="O1" s="53"/>
      <c r="P1" s="53"/>
      <c r="Q1" s="53"/>
      <c r="R1" s="54"/>
      <c r="S1" s="55" t="s">
        <v>35</v>
      </c>
      <c r="T1" s="45"/>
      <c r="U1" s="45"/>
      <c r="V1" s="45"/>
      <c r="W1" s="45"/>
      <c r="X1" s="45"/>
      <c r="Y1" s="57" t="s">
        <v>47</v>
      </c>
      <c r="Z1" s="56"/>
    </row>
    <row r="2" spans="1:29" ht="21" x14ac:dyDescent="0.4">
      <c r="A2" s="22"/>
      <c r="B2" s="22" t="s">
        <v>2</v>
      </c>
      <c r="C2" s="22" t="s">
        <v>3</v>
      </c>
      <c r="D2" s="22" t="s">
        <v>2</v>
      </c>
      <c r="E2" s="22" t="s">
        <v>5</v>
      </c>
      <c r="F2" s="22" t="s">
        <v>50</v>
      </c>
      <c r="G2" s="38" t="s">
        <v>46</v>
      </c>
      <c r="H2" s="24"/>
      <c r="I2" s="49"/>
      <c r="J2" s="50"/>
      <c r="K2" s="49" t="s">
        <v>19</v>
      </c>
      <c r="L2" s="49"/>
      <c r="M2" s="49"/>
      <c r="N2" s="49"/>
      <c r="O2" s="49"/>
      <c r="P2" s="49" t="s">
        <v>19</v>
      </c>
      <c r="Q2" s="49"/>
      <c r="R2" s="30"/>
      <c r="S2" s="51"/>
      <c r="T2" s="51" t="s">
        <v>2</v>
      </c>
      <c r="U2" s="51" t="s">
        <v>3</v>
      </c>
      <c r="V2" s="51" t="s">
        <v>2</v>
      </c>
      <c r="W2" s="51" t="s">
        <v>5</v>
      </c>
      <c r="X2" s="51" t="s">
        <v>1</v>
      </c>
      <c r="Y2" s="52" t="s">
        <v>46</v>
      </c>
    </row>
    <row r="3" spans="1:29" ht="18" customHeight="1" x14ac:dyDescent="0.35">
      <c r="A3" s="8" t="s">
        <v>45</v>
      </c>
      <c r="B3" s="9">
        <v>412</v>
      </c>
      <c r="C3" s="46">
        <v>2</v>
      </c>
      <c r="D3" s="23">
        <v>1</v>
      </c>
      <c r="E3" s="40">
        <v>1</v>
      </c>
      <c r="F3" s="10">
        <v>0.5</v>
      </c>
      <c r="G3" s="10">
        <v>2</v>
      </c>
      <c r="H3" s="25"/>
      <c r="I3" s="10"/>
      <c r="J3" s="10"/>
      <c r="K3" s="43">
        <v>4</v>
      </c>
      <c r="L3" s="10"/>
      <c r="M3" s="10"/>
      <c r="N3" s="10"/>
      <c r="O3" s="10"/>
      <c r="P3" s="43">
        <v>6</v>
      </c>
      <c r="Q3" s="10"/>
      <c r="R3" s="31"/>
      <c r="S3" s="8" t="s">
        <v>4</v>
      </c>
      <c r="T3" s="9">
        <v>62</v>
      </c>
      <c r="U3" s="46">
        <v>1</v>
      </c>
      <c r="V3" s="23">
        <v>1</v>
      </c>
      <c r="W3" s="40">
        <v>1</v>
      </c>
      <c r="X3" s="10">
        <v>1.2</v>
      </c>
      <c r="Y3" s="10">
        <v>2</v>
      </c>
      <c r="AA3" s="1" t="s">
        <v>21</v>
      </c>
      <c r="AB3" s="1" t="s">
        <v>7</v>
      </c>
      <c r="AC3" s="1" t="s">
        <v>10</v>
      </c>
    </row>
    <row r="4" spans="1:29" ht="18" customHeight="1" x14ac:dyDescent="0.35">
      <c r="A4" s="11" t="s">
        <v>32</v>
      </c>
      <c r="B4" s="9">
        <v>41</v>
      </c>
      <c r="C4" s="47"/>
      <c r="D4" s="23">
        <v>0.4</v>
      </c>
      <c r="E4" s="41"/>
      <c r="F4" s="10">
        <v>0.5</v>
      </c>
      <c r="G4" s="10">
        <v>2</v>
      </c>
      <c r="H4" s="25"/>
      <c r="I4" s="33"/>
      <c r="J4" s="10"/>
      <c r="K4" s="43"/>
      <c r="L4" s="10"/>
      <c r="M4" s="10"/>
      <c r="N4" s="10"/>
      <c r="O4" s="10"/>
      <c r="P4" s="43"/>
      <c r="Q4" s="9"/>
      <c r="R4" s="31"/>
      <c r="S4" s="11" t="s">
        <v>34</v>
      </c>
      <c r="T4" s="9">
        <v>100</v>
      </c>
      <c r="U4" s="47"/>
      <c r="V4" s="23">
        <v>0.4</v>
      </c>
      <c r="W4" s="41"/>
      <c r="X4" s="10">
        <v>0.35</v>
      </c>
      <c r="Y4" s="10">
        <v>2</v>
      </c>
      <c r="AA4" s="1" t="s">
        <v>37</v>
      </c>
      <c r="AB4" s="1" t="s">
        <v>8</v>
      </c>
      <c r="AC4" s="1" t="s">
        <v>9</v>
      </c>
    </row>
    <row r="5" spans="1:29" ht="18" customHeight="1" x14ac:dyDescent="0.35">
      <c r="A5" s="21" t="s">
        <v>33</v>
      </c>
      <c r="B5" s="9">
        <v>4</v>
      </c>
      <c r="C5" s="47"/>
      <c r="D5" s="23">
        <v>0.25</v>
      </c>
      <c r="E5" s="41"/>
      <c r="F5" s="10">
        <v>0.1</v>
      </c>
      <c r="G5" s="10">
        <v>2</v>
      </c>
      <c r="H5" s="25"/>
      <c r="I5" s="10"/>
      <c r="K5" s="43"/>
      <c r="L5" s="10"/>
      <c r="M5" s="10"/>
      <c r="N5" s="10"/>
      <c r="O5" s="10"/>
      <c r="P5" s="43"/>
      <c r="Q5" s="9"/>
      <c r="R5" s="31"/>
      <c r="S5" s="21" t="s">
        <v>33</v>
      </c>
      <c r="T5" s="9">
        <v>4</v>
      </c>
      <c r="U5" s="47"/>
      <c r="V5" s="23">
        <v>0.25</v>
      </c>
      <c r="W5" s="41"/>
      <c r="X5" s="10">
        <v>0.1</v>
      </c>
      <c r="Y5" s="10">
        <v>2</v>
      </c>
      <c r="AA5" s="1" t="s">
        <v>36</v>
      </c>
      <c r="AB5" s="1" t="s">
        <v>11</v>
      </c>
      <c r="AC5" s="1" t="s">
        <v>15</v>
      </c>
    </row>
    <row r="6" spans="1:29" ht="18" customHeight="1" x14ac:dyDescent="0.35">
      <c r="A6" s="37" t="s">
        <v>40</v>
      </c>
      <c r="B6" s="9">
        <v>14</v>
      </c>
      <c r="C6" s="47"/>
      <c r="D6" s="23">
        <v>1</v>
      </c>
      <c r="E6" s="41"/>
      <c r="F6" s="10">
        <v>0.5</v>
      </c>
      <c r="G6" s="10">
        <v>2</v>
      </c>
      <c r="H6" s="25"/>
      <c r="I6" s="10"/>
      <c r="J6" s="10"/>
      <c r="K6" s="43"/>
      <c r="L6" s="10"/>
      <c r="M6" s="10"/>
      <c r="N6" s="10"/>
      <c r="P6" s="43"/>
      <c r="Q6" s="9"/>
      <c r="R6" s="31"/>
      <c r="S6" s="37" t="s">
        <v>41</v>
      </c>
      <c r="T6" s="9">
        <v>14</v>
      </c>
      <c r="U6" s="47"/>
      <c r="V6" s="23">
        <v>1</v>
      </c>
      <c r="W6" s="41"/>
      <c r="X6" s="10">
        <v>0.5</v>
      </c>
      <c r="Y6" s="10">
        <v>2</v>
      </c>
      <c r="AA6" s="1" t="s">
        <v>6</v>
      </c>
      <c r="AB6" s="1" t="s">
        <v>13</v>
      </c>
      <c r="AC6" s="1" t="s">
        <v>14</v>
      </c>
    </row>
    <row r="7" spans="1:29" ht="18" customHeight="1" x14ac:dyDescent="0.35">
      <c r="A7" s="21" t="s">
        <v>41</v>
      </c>
      <c r="B7" s="9">
        <v>8</v>
      </c>
      <c r="C7" s="48"/>
      <c r="D7" s="23">
        <v>1</v>
      </c>
      <c r="E7" s="42"/>
      <c r="F7" s="10">
        <v>0.1</v>
      </c>
      <c r="G7" s="10">
        <v>2</v>
      </c>
      <c r="H7" s="25"/>
      <c r="I7" s="10"/>
      <c r="J7" s="10"/>
      <c r="K7" s="43"/>
      <c r="L7" s="10"/>
      <c r="M7" s="10"/>
      <c r="N7" s="10"/>
      <c r="O7" s="10"/>
      <c r="P7" s="43"/>
      <c r="Q7" s="9"/>
      <c r="R7" s="31"/>
      <c r="S7" s="21" t="s">
        <v>42</v>
      </c>
      <c r="T7" s="9">
        <v>8</v>
      </c>
      <c r="U7" s="48"/>
      <c r="V7" s="23">
        <v>1</v>
      </c>
      <c r="W7" s="42"/>
      <c r="X7" s="10">
        <v>0.1</v>
      </c>
      <c r="Y7" s="10">
        <v>2</v>
      </c>
      <c r="AA7" s="1" t="s">
        <v>6</v>
      </c>
      <c r="AB7" s="1" t="s">
        <v>16</v>
      </c>
      <c r="AC7" s="1" t="s">
        <v>12</v>
      </c>
    </row>
    <row r="8" spans="1:29" x14ac:dyDescent="0.15">
      <c r="A8" s="4"/>
      <c r="B8" s="2"/>
      <c r="C8" s="2"/>
      <c r="D8" s="3"/>
      <c r="E8" s="3"/>
      <c r="F8" s="2"/>
      <c r="G8" s="3"/>
      <c r="H8" s="26"/>
      <c r="I8" s="3"/>
      <c r="J8" s="3"/>
      <c r="K8" s="3"/>
      <c r="L8" s="3"/>
      <c r="M8" s="3"/>
      <c r="N8" s="3"/>
      <c r="O8" s="3"/>
      <c r="P8" s="2"/>
      <c r="Q8" s="2"/>
      <c r="R8" s="29"/>
      <c r="S8" s="35"/>
      <c r="T8" s="35"/>
      <c r="U8" s="35"/>
      <c r="V8" s="35"/>
      <c r="W8" s="35"/>
      <c r="X8" s="35"/>
      <c r="Y8" s="39"/>
    </row>
    <row r="9" spans="1:29" ht="33" customHeight="1" x14ac:dyDescent="0.15">
      <c r="A9" s="4"/>
      <c r="B9" s="2"/>
      <c r="C9" s="2"/>
      <c r="D9" s="3"/>
      <c r="E9" s="3"/>
      <c r="F9" s="2"/>
      <c r="G9" s="3"/>
      <c r="H9" s="26"/>
      <c r="I9" s="44" t="s">
        <v>44</v>
      </c>
      <c r="J9" s="44"/>
      <c r="K9" s="44"/>
      <c r="L9" s="44"/>
      <c r="M9" s="34"/>
      <c r="N9" s="44" t="s">
        <v>48</v>
      </c>
      <c r="O9" s="44"/>
      <c r="P9" s="44"/>
      <c r="Q9" s="44"/>
      <c r="R9" s="29"/>
      <c r="S9" s="35"/>
      <c r="T9" s="35"/>
      <c r="U9" s="35"/>
      <c r="V9" s="35"/>
      <c r="W9" s="35"/>
      <c r="X9" s="35"/>
      <c r="Y9" s="39"/>
    </row>
    <row r="10" spans="1:29" ht="15" x14ac:dyDescent="0.25">
      <c r="A10" s="14" t="s">
        <v>0</v>
      </c>
      <c r="B10" s="15" t="s">
        <v>23</v>
      </c>
      <c r="C10" s="16" t="s">
        <v>38</v>
      </c>
      <c r="D10" s="12" t="s">
        <v>29</v>
      </c>
      <c r="E10" s="15" t="s">
        <v>49</v>
      </c>
      <c r="F10" s="16" t="s">
        <v>39</v>
      </c>
      <c r="G10" s="12" t="s">
        <v>43</v>
      </c>
      <c r="H10" s="27"/>
      <c r="I10" s="17" t="s">
        <v>25</v>
      </c>
      <c r="J10" s="18" t="s">
        <v>20</v>
      </c>
      <c r="K10" s="19" t="s">
        <v>22</v>
      </c>
      <c r="L10" s="13" t="s">
        <v>28</v>
      </c>
      <c r="M10" s="20"/>
      <c r="N10" s="17" t="s">
        <v>26</v>
      </c>
      <c r="O10" s="13" t="s">
        <v>27</v>
      </c>
      <c r="P10" s="19" t="s">
        <v>22</v>
      </c>
      <c r="Q10" s="13" t="s">
        <v>28</v>
      </c>
      <c r="R10" s="32"/>
      <c r="S10" s="14" t="s">
        <v>0</v>
      </c>
      <c r="T10" s="15" t="s">
        <v>24</v>
      </c>
      <c r="U10" s="16" t="s">
        <v>30</v>
      </c>
      <c r="V10" s="12" t="s">
        <v>31</v>
      </c>
      <c r="W10" s="15" t="s">
        <v>49</v>
      </c>
      <c r="X10" s="16" t="s">
        <v>39</v>
      </c>
      <c r="Y10" s="12" t="s">
        <v>43</v>
      </c>
    </row>
    <row r="11" spans="1:29" x14ac:dyDescent="0.15">
      <c r="A11" s="5">
        <v>1</v>
      </c>
      <c r="B11" s="2">
        <f>(B$3 + POWER(A11, G$3) * C$3) * (D$3 + E$3 * F$3)</f>
        <v>621</v>
      </c>
      <c r="C11" s="2">
        <f>(B$4 + POWER(A11, G$4) * C$3) * (D$4 + E$3 * F$4)</f>
        <v>38.700000000000003</v>
      </c>
      <c r="D11" s="2">
        <f>(B$5 + POWER(A11, G$4) * C$3) * (D$5 + E$3 * F$5)</f>
        <v>2.0999999999999996</v>
      </c>
      <c r="E11" s="2">
        <v>0</v>
      </c>
      <c r="F11" s="2">
        <v>0</v>
      </c>
      <c r="G11" s="2">
        <v>0</v>
      </c>
      <c r="H11" s="28"/>
      <c r="I11" s="6">
        <f t="shared" ref="I11:I42" si="0">(C11 - V11) * K$3</f>
        <v>146.4</v>
      </c>
      <c r="J11" s="6">
        <f>T11- I11</f>
        <v>-7.7999999999999829</v>
      </c>
      <c r="K11" s="7">
        <f>ROUND(J11/(I11/K$3) * 100,2)</f>
        <v>-21.31</v>
      </c>
      <c r="L11" s="7" t="str">
        <f>IF(K11&gt;0,IF(K11&gt;50,"难已可击杀","接近可击杀"),IF(K11&lt;-30,"碾压","刚好击杀"))</f>
        <v>刚好击杀</v>
      </c>
      <c r="M11" s="2"/>
      <c r="N11" s="6">
        <f>MAX((U11 - D11),0) * P$3</f>
        <v>441.90000000000003</v>
      </c>
      <c r="O11" s="6">
        <f>B11-N11</f>
        <v>179.09999999999997</v>
      </c>
      <c r="P11" s="7">
        <f>IF(N11=0,1,ROUND(O11/(N11/P$3) * 100,2))</f>
        <v>243.18</v>
      </c>
      <c r="Q11" s="7" t="str">
        <f>IF(P11&gt;0,IF(P11&gt;50,"难已击杀","接近可击杀"),IF(P11&lt;-30,"碾压","刚好击杀"))</f>
        <v>难已击杀</v>
      </c>
      <c r="R11" s="29"/>
      <c r="S11" s="5">
        <v>1</v>
      </c>
      <c r="T11" s="2">
        <f>(T$3+POWER(S11,Y$3)*U$3)*(V$3+W$3*X$3)</f>
        <v>138.60000000000002</v>
      </c>
      <c r="U11" s="2">
        <f>(T$4 + POWER(S11, Y$4) * U$3) * (V$4 + W$3 * X$4)</f>
        <v>75.75</v>
      </c>
      <c r="V11" s="2">
        <f>(T$5 + POWER(S11, Y$5) * C$3) * (V$5 + W$3 * X$5)</f>
        <v>2.0999999999999996</v>
      </c>
      <c r="W11" s="2">
        <v>0</v>
      </c>
      <c r="X11" s="2">
        <v>0</v>
      </c>
      <c r="Y11" s="39">
        <v>0</v>
      </c>
    </row>
    <row r="12" spans="1:29" x14ac:dyDescent="0.15">
      <c r="A12" s="5">
        <v>2</v>
      </c>
      <c r="B12" s="2">
        <f>(B$3 + POWER(A12, G$3) * C$3) * (D$3 + E$3 * F$3)</f>
        <v>630</v>
      </c>
      <c r="C12" s="2">
        <f t="shared" ref="C12:C75" si="1">(B$4 + POWER(A12, G$4) * C$3) * (D$4 + E$3 * F$4)</f>
        <v>44.1</v>
      </c>
      <c r="D12" s="2">
        <f t="shared" ref="D12:D75" si="2">(B$5 + POWER(A12, G$4) * C$3) * (D$5 + E$3 * F$5)</f>
        <v>4.1999999999999993</v>
      </c>
      <c r="E12" s="2">
        <v>0</v>
      </c>
      <c r="F12" s="2">
        <v>0</v>
      </c>
      <c r="G12" s="2">
        <v>0</v>
      </c>
      <c r="H12" s="28"/>
      <c r="I12" s="6">
        <f t="shared" si="0"/>
        <v>159.60000000000002</v>
      </c>
      <c r="J12" s="6">
        <f>T12 - I12</f>
        <v>-14.400000000000006</v>
      </c>
      <c r="K12" s="7">
        <f t="shared" ref="K12:K50" si="3">ROUND(J12/(I12/K$3) * 100,2)</f>
        <v>-36.090000000000003</v>
      </c>
      <c r="L12" s="7" t="str">
        <f t="shared" ref="L12:L75" si="4">IF(K12&gt;0,IF(K12&gt;50,"难已可击杀","接近可击杀"),IF(K12&lt;-30,"碾压","刚好击杀"))</f>
        <v>碾压</v>
      </c>
      <c r="M12" s="2"/>
      <c r="N12" s="6">
        <f t="shared" ref="N12:N75" si="5">MAX((U12 - D12),0) * P$3</f>
        <v>442.79999999999995</v>
      </c>
      <c r="O12" s="6">
        <f t="shared" ref="O12:O13" si="6">B12-N12</f>
        <v>187.20000000000005</v>
      </c>
      <c r="P12" s="7">
        <f t="shared" ref="P12:P75" si="7">IF(N12=0,1,ROUND(O12/(N12/P$3) * 100,2))</f>
        <v>253.66</v>
      </c>
      <c r="Q12" s="7" t="str">
        <f t="shared" ref="Q12:Q75" si="8">IF(P12&gt;0,IF(P12&gt;50,"难已击杀","接近可击杀"),IF(P12&lt;-30,"碾压","刚好击杀"))</f>
        <v>难已击杀</v>
      </c>
      <c r="R12" s="29"/>
      <c r="S12" s="5">
        <v>2</v>
      </c>
      <c r="T12" s="2">
        <f>(T$3+POWER(S12,Y$3)*U$3)*(V$3+W$3*X$3)</f>
        <v>145.20000000000002</v>
      </c>
      <c r="U12" s="2">
        <f t="shared" ref="U12:U75" si="9">(T$4 + POWER(S12, Y$4) * U$3) * (V$4 + W$3 * X$4)</f>
        <v>78</v>
      </c>
      <c r="V12" s="2">
        <f t="shared" ref="V12:V75" si="10">(T$5 + POWER(S12, Y$5) * C$3) * (V$5 + W$3 * X$5)</f>
        <v>4.1999999999999993</v>
      </c>
      <c r="W12" s="2">
        <v>0</v>
      </c>
      <c r="X12" s="2">
        <v>0</v>
      </c>
      <c r="Y12" s="39">
        <v>0</v>
      </c>
    </row>
    <row r="13" spans="1:29" x14ac:dyDescent="0.15">
      <c r="A13" s="5">
        <v>3</v>
      </c>
      <c r="B13" s="2">
        <f t="shared" ref="B13:B75" si="11">(B$3 + POWER(A13, G$3) * C$3) * (D$3 + E$3 * F$3)</f>
        <v>645</v>
      </c>
      <c r="C13" s="2">
        <f t="shared" si="1"/>
        <v>53.1</v>
      </c>
      <c r="D13" s="2">
        <f t="shared" si="2"/>
        <v>7.6999999999999993</v>
      </c>
      <c r="E13" s="2">
        <v>0</v>
      </c>
      <c r="F13" s="2">
        <v>0</v>
      </c>
      <c r="G13" s="2">
        <v>0</v>
      </c>
      <c r="H13" s="28"/>
      <c r="I13" s="6">
        <f t="shared" si="0"/>
        <v>181.60000000000002</v>
      </c>
      <c r="J13" s="6">
        <f t="shared" ref="J13:J50" si="12">T13 - I13</f>
        <v>-25.400000000000006</v>
      </c>
      <c r="K13" s="7">
        <f t="shared" si="3"/>
        <v>-55.95</v>
      </c>
      <c r="L13" s="7" t="str">
        <f t="shared" si="4"/>
        <v>碾压</v>
      </c>
      <c r="M13" s="2"/>
      <c r="N13" s="6">
        <f t="shared" si="5"/>
        <v>444.29999999999995</v>
      </c>
      <c r="O13" s="6">
        <f t="shared" si="6"/>
        <v>200.70000000000005</v>
      </c>
      <c r="P13" s="7">
        <f t="shared" si="7"/>
        <v>271.02999999999997</v>
      </c>
      <c r="Q13" s="7" t="str">
        <f t="shared" si="8"/>
        <v>难已击杀</v>
      </c>
      <c r="R13" s="29"/>
      <c r="S13" s="5">
        <v>3</v>
      </c>
      <c r="T13" s="2">
        <f t="shared" ref="T13:T75" si="13">(T$3+POWER(S13,Y$3)*U$3)*(V$3+W$3*X$3)</f>
        <v>156.20000000000002</v>
      </c>
      <c r="U13" s="2">
        <f t="shared" si="9"/>
        <v>81.75</v>
      </c>
      <c r="V13" s="2">
        <f t="shared" si="10"/>
        <v>7.6999999999999993</v>
      </c>
      <c r="W13" s="2">
        <v>0</v>
      </c>
      <c r="X13" s="2">
        <v>0</v>
      </c>
      <c r="Y13" s="39">
        <v>0</v>
      </c>
    </row>
    <row r="14" spans="1:29" x14ac:dyDescent="0.15">
      <c r="A14" s="5">
        <v>4</v>
      </c>
      <c r="B14" s="2">
        <f t="shared" si="11"/>
        <v>666</v>
      </c>
      <c r="C14" s="2">
        <f t="shared" si="1"/>
        <v>65.7</v>
      </c>
      <c r="D14" s="2">
        <f t="shared" si="2"/>
        <v>12.6</v>
      </c>
      <c r="E14" s="2">
        <v>0</v>
      </c>
      <c r="F14" s="2">
        <v>0</v>
      </c>
      <c r="G14" s="2">
        <v>0</v>
      </c>
      <c r="H14" s="28"/>
      <c r="I14" s="6">
        <f t="shared" si="0"/>
        <v>212.4</v>
      </c>
      <c r="J14" s="6">
        <f t="shared" si="12"/>
        <v>-40.799999999999983</v>
      </c>
      <c r="K14" s="7">
        <f t="shared" si="3"/>
        <v>-76.84</v>
      </c>
      <c r="L14" s="7" t="str">
        <f t="shared" si="4"/>
        <v>碾压</v>
      </c>
      <c r="M14" s="2"/>
      <c r="N14" s="6">
        <f t="shared" si="5"/>
        <v>446.40000000000003</v>
      </c>
      <c r="O14" s="6">
        <f t="shared" ref="O14:O45" si="14">B14-N14</f>
        <v>219.59999999999997</v>
      </c>
      <c r="P14" s="7">
        <f t="shared" si="7"/>
        <v>295.16000000000003</v>
      </c>
      <c r="Q14" s="7" t="str">
        <f t="shared" si="8"/>
        <v>难已击杀</v>
      </c>
      <c r="R14" s="29"/>
      <c r="S14" s="5">
        <v>4</v>
      </c>
      <c r="T14" s="2">
        <f t="shared" si="13"/>
        <v>171.60000000000002</v>
      </c>
      <c r="U14" s="2">
        <f t="shared" si="9"/>
        <v>87</v>
      </c>
      <c r="V14" s="2">
        <f t="shared" si="10"/>
        <v>12.6</v>
      </c>
      <c r="W14" s="2">
        <v>0</v>
      </c>
      <c r="X14" s="2">
        <v>0</v>
      </c>
      <c r="Y14" s="39">
        <v>0</v>
      </c>
    </row>
    <row r="15" spans="1:29" x14ac:dyDescent="0.15">
      <c r="A15" s="5">
        <v>5</v>
      </c>
      <c r="B15" s="2">
        <f t="shared" si="11"/>
        <v>693</v>
      </c>
      <c r="C15" s="2">
        <f t="shared" si="1"/>
        <v>81.900000000000006</v>
      </c>
      <c r="D15" s="2">
        <f t="shared" si="2"/>
        <v>18.899999999999999</v>
      </c>
      <c r="E15" s="2">
        <v>0</v>
      </c>
      <c r="F15" s="2">
        <v>0</v>
      </c>
      <c r="G15" s="2">
        <v>0</v>
      </c>
      <c r="H15" s="28"/>
      <c r="I15" s="6">
        <f t="shared" si="0"/>
        <v>252.00000000000003</v>
      </c>
      <c r="J15" s="6">
        <f t="shared" si="12"/>
        <v>-60.600000000000023</v>
      </c>
      <c r="K15" s="7">
        <f t="shared" si="3"/>
        <v>-96.19</v>
      </c>
      <c r="L15" s="7" t="str">
        <f t="shared" si="4"/>
        <v>碾压</v>
      </c>
      <c r="M15" s="2"/>
      <c r="N15" s="6">
        <f t="shared" si="5"/>
        <v>449.09999999999997</v>
      </c>
      <c r="O15" s="6">
        <f t="shared" si="14"/>
        <v>243.90000000000003</v>
      </c>
      <c r="P15" s="7">
        <f t="shared" si="7"/>
        <v>325.85000000000002</v>
      </c>
      <c r="Q15" s="7" t="str">
        <f t="shared" si="8"/>
        <v>难已击杀</v>
      </c>
      <c r="R15" s="29"/>
      <c r="S15" s="5">
        <v>5</v>
      </c>
      <c r="T15" s="2">
        <f t="shared" si="13"/>
        <v>191.4</v>
      </c>
      <c r="U15" s="2">
        <f t="shared" si="9"/>
        <v>93.75</v>
      </c>
      <c r="V15" s="2">
        <f t="shared" si="10"/>
        <v>18.899999999999999</v>
      </c>
      <c r="W15" s="2">
        <v>0</v>
      </c>
      <c r="X15" s="2">
        <v>0</v>
      </c>
      <c r="Y15" s="39">
        <v>0</v>
      </c>
    </row>
    <row r="16" spans="1:29" x14ac:dyDescent="0.15">
      <c r="A16" s="5">
        <v>6</v>
      </c>
      <c r="B16" s="2">
        <f t="shared" si="11"/>
        <v>726</v>
      </c>
      <c r="C16" s="2">
        <f t="shared" si="1"/>
        <v>101.7</v>
      </c>
      <c r="D16" s="2">
        <f t="shared" si="2"/>
        <v>26.599999999999998</v>
      </c>
      <c r="E16" s="2">
        <v>0</v>
      </c>
      <c r="F16" s="2">
        <v>0</v>
      </c>
      <c r="G16" s="2">
        <v>0</v>
      </c>
      <c r="H16" s="28"/>
      <c r="I16" s="6">
        <f t="shared" si="0"/>
        <v>300.40000000000003</v>
      </c>
      <c r="J16" s="6">
        <f t="shared" si="12"/>
        <v>-84.800000000000011</v>
      </c>
      <c r="K16" s="7">
        <f t="shared" si="3"/>
        <v>-112.92</v>
      </c>
      <c r="L16" s="7" t="str">
        <f t="shared" si="4"/>
        <v>碾压</v>
      </c>
      <c r="M16" s="2"/>
      <c r="N16" s="6">
        <f t="shared" si="5"/>
        <v>452.40000000000003</v>
      </c>
      <c r="O16" s="6">
        <f t="shared" si="14"/>
        <v>273.59999999999997</v>
      </c>
      <c r="P16" s="7">
        <f t="shared" si="7"/>
        <v>362.86</v>
      </c>
      <c r="Q16" s="7" t="str">
        <f t="shared" si="8"/>
        <v>难已击杀</v>
      </c>
      <c r="R16" s="29"/>
      <c r="S16" s="5">
        <v>6</v>
      </c>
      <c r="T16" s="2">
        <f t="shared" si="13"/>
        <v>215.60000000000002</v>
      </c>
      <c r="U16" s="2">
        <f t="shared" si="9"/>
        <v>102</v>
      </c>
      <c r="V16" s="2">
        <f t="shared" si="10"/>
        <v>26.599999999999998</v>
      </c>
      <c r="W16" s="2">
        <v>0</v>
      </c>
      <c r="X16" s="2">
        <v>0</v>
      </c>
      <c r="Y16" s="39">
        <v>0</v>
      </c>
    </row>
    <row r="17" spans="1:25" x14ac:dyDescent="0.15">
      <c r="A17" s="5">
        <v>7</v>
      </c>
      <c r="B17" s="2">
        <f t="shared" si="11"/>
        <v>765</v>
      </c>
      <c r="C17" s="2">
        <f t="shared" si="1"/>
        <v>125.10000000000001</v>
      </c>
      <c r="D17" s="2">
        <f t="shared" si="2"/>
        <v>35.699999999999996</v>
      </c>
      <c r="E17" s="2">
        <v>0</v>
      </c>
      <c r="F17" s="2">
        <v>0</v>
      </c>
      <c r="G17" s="2">
        <v>0</v>
      </c>
      <c r="H17" s="29"/>
      <c r="I17" s="6">
        <f t="shared" si="0"/>
        <v>357.6</v>
      </c>
      <c r="J17" s="6">
        <f t="shared" si="12"/>
        <v>-113.4</v>
      </c>
      <c r="K17" s="7">
        <f t="shared" si="3"/>
        <v>-126.85</v>
      </c>
      <c r="L17" s="7" t="str">
        <f t="shared" si="4"/>
        <v>碾压</v>
      </c>
      <c r="M17" s="2"/>
      <c r="N17" s="6">
        <f t="shared" si="5"/>
        <v>456.30000000000007</v>
      </c>
      <c r="O17" s="6">
        <f t="shared" si="14"/>
        <v>308.69999999999993</v>
      </c>
      <c r="P17" s="7">
        <f t="shared" si="7"/>
        <v>405.92</v>
      </c>
      <c r="Q17" s="7" t="str">
        <f t="shared" si="8"/>
        <v>难已击杀</v>
      </c>
      <c r="R17" s="29"/>
      <c r="S17" s="5">
        <v>7</v>
      </c>
      <c r="T17" s="2">
        <f t="shared" si="13"/>
        <v>244.20000000000002</v>
      </c>
      <c r="U17" s="2">
        <f t="shared" si="9"/>
        <v>111.75</v>
      </c>
      <c r="V17" s="2">
        <f t="shared" si="10"/>
        <v>35.699999999999996</v>
      </c>
      <c r="W17" s="2">
        <v>0</v>
      </c>
      <c r="X17" s="2">
        <v>0</v>
      </c>
      <c r="Y17" s="39">
        <v>0</v>
      </c>
    </row>
    <row r="18" spans="1:25" x14ac:dyDescent="0.15">
      <c r="A18" s="5">
        <v>8</v>
      </c>
      <c r="B18" s="2">
        <f t="shared" si="11"/>
        <v>810</v>
      </c>
      <c r="C18" s="2">
        <f t="shared" si="1"/>
        <v>152.1</v>
      </c>
      <c r="D18" s="2">
        <f t="shared" si="2"/>
        <v>46.199999999999996</v>
      </c>
      <c r="E18" s="2">
        <v>0</v>
      </c>
      <c r="F18" s="2">
        <v>0</v>
      </c>
      <c r="G18" s="2">
        <v>0</v>
      </c>
      <c r="H18" s="26"/>
      <c r="I18" s="6">
        <f t="shared" si="0"/>
        <v>423.6</v>
      </c>
      <c r="J18" s="6">
        <f t="shared" si="12"/>
        <v>-146.39999999999998</v>
      </c>
      <c r="K18" s="7">
        <f t="shared" si="3"/>
        <v>-138.24</v>
      </c>
      <c r="L18" s="7" t="str">
        <f t="shared" si="4"/>
        <v>碾压</v>
      </c>
      <c r="M18" s="2"/>
      <c r="N18" s="6">
        <f t="shared" si="5"/>
        <v>460.80000000000007</v>
      </c>
      <c r="O18" s="6">
        <f t="shared" si="14"/>
        <v>349.19999999999993</v>
      </c>
      <c r="P18" s="7">
        <f t="shared" si="7"/>
        <v>454.69</v>
      </c>
      <c r="Q18" s="7" t="str">
        <f t="shared" si="8"/>
        <v>难已击杀</v>
      </c>
      <c r="R18" s="29"/>
      <c r="S18" s="5">
        <v>8</v>
      </c>
      <c r="T18" s="2">
        <f t="shared" si="13"/>
        <v>277.20000000000005</v>
      </c>
      <c r="U18" s="2">
        <f t="shared" si="9"/>
        <v>123</v>
      </c>
      <c r="V18" s="2">
        <f t="shared" si="10"/>
        <v>46.199999999999996</v>
      </c>
      <c r="W18" s="2">
        <v>0</v>
      </c>
      <c r="X18" s="2">
        <v>0</v>
      </c>
      <c r="Y18" s="39">
        <v>0</v>
      </c>
    </row>
    <row r="19" spans="1:25" x14ac:dyDescent="0.15">
      <c r="A19" s="5">
        <v>9</v>
      </c>
      <c r="B19" s="2">
        <f t="shared" si="11"/>
        <v>861</v>
      </c>
      <c r="C19" s="2">
        <f t="shared" si="1"/>
        <v>182.70000000000002</v>
      </c>
      <c r="D19" s="2">
        <f t="shared" si="2"/>
        <v>58.099999999999994</v>
      </c>
      <c r="E19" s="2">
        <v>0</v>
      </c>
      <c r="F19" s="2">
        <v>0</v>
      </c>
      <c r="G19" s="2">
        <v>0</v>
      </c>
      <c r="H19" s="28"/>
      <c r="I19" s="6">
        <f t="shared" si="0"/>
        <v>498.40000000000009</v>
      </c>
      <c r="J19" s="6">
        <f t="shared" si="12"/>
        <v>-183.80000000000007</v>
      </c>
      <c r="K19" s="7">
        <f>ROUND(J19/(I19/K$3) * 100,2)</f>
        <v>-147.51</v>
      </c>
      <c r="L19" s="7" t="str">
        <f t="shared" si="4"/>
        <v>碾压</v>
      </c>
      <c r="M19" s="2"/>
      <c r="N19" s="6">
        <f t="shared" si="5"/>
        <v>465.90000000000003</v>
      </c>
      <c r="O19" s="6">
        <f t="shared" si="14"/>
        <v>395.09999999999997</v>
      </c>
      <c r="P19" s="7">
        <f t="shared" si="7"/>
        <v>508.82</v>
      </c>
      <c r="Q19" s="7" t="str">
        <f t="shared" si="8"/>
        <v>难已击杀</v>
      </c>
      <c r="R19" s="29"/>
      <c r="S19" s="5">
        <v>9</v>
      </c>
      <c r="T19" s="2">
        <f t="shared" si="13"/>
        <v>314.60000000000002</v>
      </c>
      <c r="U19" s="2">
        <f t="shared" si="9"/>
        <v>135.75</v>
      </c>
      <c r="V19" s="2">
        <f t="shared" si="10"/>
        <v>58.099999999999994</v>
      </c>
      <c r="W19" s="2">
        <v>0</v>
      </c>
      <c r="X19" s="2">
        <v>0</v>
      </c>
      <c r="Y19" s="39">
        <v>0</v>
      </c>
    </row>
    <row r="20" spans="1:25" x14ac:dyDescent="0.15">
      <c r="A20" s="5">
        <v>10</v>
      </c>
      <c r="B20" s="2">
        <f t="shared" si="11"/>
        <v>918</v>
      </c>
      <c r="C20" s="2">
        <f t="shared" si="1"/>
        <v>216.9</v>
      </c>
      <c r="D20" s="2">
        <f t="shared" si="2"/>
        <v>71.399999999999991</v>
      </c>
      <c r="E20" s="2">
        <v>0</v>
      </c>
      <c r="F20" s="2">
        <v>0</v>
      </c>
      <c r="G20" s="2">
        <v>0</v>
      </c>
      <c r="H20" s="28"/>
      <c r="I20" s="6">
        <f t="shared" si="0"/>
        <v>582</v>
      </c>
      <c r="J20" s="6">
        <f t="shared" si="12"/>
        <v>-225.59999999999997</v>
      </c>
      <c r="K20" s="7">
        <f t="shared" si="3"/>
        <v>-155.05000000000001</v>
      </c>
      <c r="L20" s="7" t="str">
        <f t="shared" si="4"/>
        <v>碾压</v>
      </c>
      <c r="M20" s="2"/>
      <c r="N20" s="6">
        <f t="shared" si="5"/>
        <v>471.6</v>
      </c>
      <c r="O20" s="6">
        <f t="shared" si="14"/>
        <v>446.4</v>
      </c>
      <c r="P20" s="7">
        <f t="shared" si="7"/>
        <v>567.94000000000005</v>
      </c>
      <c r="Q20" s="7" t="str">
        <f t="shared" si="8"/>
        <v>难已击杀</v>
      </c>
      <c r="R20" s="29"/>
      <c r="S20" s="5">
        <v>10</v>
      </c>
      <c r="T20" s="2">
        <f t="shared" si="13"/>
        <v>356.40000000000003</v>
      </c>
      <c r="U20" s="2">
        <f t="shared" si="9"/>
        <v>150</v>
      </c>
      <c r="V20" s="2">
        <f t="shared" si="10"/>
        <v>71.399999999999991</v>
      </c>
      <c r="W20" s="2">
        <v>0</v>
      </c>
      <c r="X20" s="2">
        <v>0</v>
      </c>
      <c r="Y20" s="39">
        <v>0</v>
      </c>
    </row>
    <row r="21" spans="1:25" x14ac:dyDescent="0.15">
      <c r="A21" s="5">
        <v>11</v>
      </c>
      <c r="B21" s="2">
        <f t="shared" si="11"/>
        <v>981</v>
      </c>
      <c r="C21" s="2">
        <f t="shared" si="1"/>
        <v>254.70000000000002</v>
      </c>
      <c r="D21" s="2">
        <f t="shared" si="2"/>
        <v>86.1</v>
      </c>
      <c r="E21" s="2">
        <v>0</v>
      </c>
      <c r="F21" s="2">
        <v>0</v>
      </c>
      <c r="G21" s="2">
        <v>0</v>
      </c>
      <c r="H21" s="28"/>
      <c r="I21" s="6">
        <f t="shared" si="0"/>
        <v>674.40000000000009</v>
      </c>
      <c r="J21" s="6">
        <f t="shared" si="12"/>
        <v>-271.80000000000007</v>
      </c>
      <c r="K21" s="7">
        <f t="shared" si="3"/>
        <v>-161.21</v>
      </c>
      <c r="L21" s="7" t="str">
        <f t="shared" si="4"/>
        <v>碾压</v>
      </c>
      <c r="M21" s="2"/>
      <c r="N21" s="6">
        <f t="shared" si="5"/>
        <v>477.90000000000003</v>
      </c>
      <c r="O21" s="6">
        <f t="shared" si="14"/>
        <v>503.09999999999997</v>
      </c>
      <c r="P21" s="7">
        <f t="shared" si="7"/>
        <v>631.64</v>
      </c>
      <c r="Q21" s="7" t="str">
        <f t="shared" si="8"/>
        <v>难已击杀</v>
      </c>
      <c r="R21" s="29"/>
      <c r="S21" s="5">
        <v>11</v>
      </c>
      <c r="T21" s="2">
        <f t="shared" si="13"/>
        <v>402.6</v>
      </c>
      <c r="U21" s="2">
        <f t="shared" si="9"/>
        <v>165.75</v>
      </c>
      <c r="V21" s="2">
        <f t="shared" si="10"/>
        <v>86.1</v>
      </c>
      <c r="W21" s="2">
        <v>0</v>
      </c>
      <c r="X21" s="2">
        <v>0</v>
      </c>
      <c r="Y21" s="39">
        <v>0</v>
      </c>
    </row>
    <row r="22" spans="1:25" x14ac:dyDescent="0.15">
      <c r="A22" s="5">
        <v>12</v>
      </c>
      <c r="B22" s="2">
        <f t="shared" si="11"/>
        <v>1050</v>
      </c>
      <c r="C22" s="2">
        <f t="shared" si="1"/>
        <v>296.10000000000002</v>
      </c>
      <c r="D22" s="2">
        <f t="shared" si="2"/>
        <v>102.19999999999999</v>
      </c>
      <c r="E22" s="2">
        <v>0</v>
      </c>
      <c r="F22" s="2">
        <v>0</v>
      </c>
      <c r="G22" s="2">
        <v>0</v>
      </c>
      <c r="H22" s="28"/>
      <c r="I22" s="6">
        <f t="shared" si="0"/>
        <v>775.60000000000014</v>
      </c>
      <c r="J22" s="6">
        <f t="shared" si="12"/>
        <v>-322.40000000000009</v>
      </c>
      <c r="K22" s="7">
        <f t="shared" si="3"/>
        <v>-166.27</v>
      </c>
      <c r="L22" s="7" t="str">
        <f t="shared" si="4"/>
        <v>碾压</v>
      </c>
      <c r="M22" s="2"/>
      <c r="N22" s="6">
        <f t="shared" si="5"/>
        <v>484.80000000000007</v>
      </c>
      <c r="O22" s="6">
        <f t="shared" si="14"/>
        <v>565.19999999999993</v>
      </c>
      <c r="P22" s="7">
        <f t="shared" si="7"/>
        <v>699.5</v>
      </c>
      <c r="Q22" s="7" t="str">
        <f t="shared" si="8"/>
        <v>难已击杀</v>
      </c>
      <c r="R22" s="29"/>
      <c r="S22" s="5">
        <v>12</v>
      </c>
      <c r="T22" s="2">
        <f t="shared" si="13"/>
        <v>453.20000000000005</v>
      </c>
      <c r="U22" s="2">
        <f t="shared" si="9"/>
        <v>183</v>
      </c>
      <c r="V22" s="2">
        <f t="shared" si="10"/>
        <v>102.19999999999999</v>
      </c>
      <c r="W22" s="2">
        <v>0</v>
      </c>
      <c r="X22" s="2">
        <v>0</v>
      </c>
      <c r="Y22" s="39">
        <v>0</v>
      </c>
    </row>
    <row r="23" spans="1:25" x14ac:dyDescent="0.15">
      <c r="A23" s="5">
        <v>13</v>
      </c>
      <c r="B23" s="2">
        <f t="shared" si="11"/>
        <v>1125</v>
      </c>
      <c r="C23" s="2">
        <f t="shared" si="1"/>
        <v>341.1</v>
      </c>
      <c r="D23" s="2">
        <f t="shared" si="2"/>
        <v>119.69999999999999</v>
      </c>
      <c r="E23" s="2">
        <v>0</v>
      </c>
      <c r="F23" s="2">
        <v>0</v>
      </c>
      <c r="G23" s="2">
        <v>0</v>
      </c>
      <c r="H23" s="28"/>
      <c r="I23" s="6">
        <f t="shared" si="0"/>
        <v>885.60000000000014</v>
      </c>
      <c r="J23" s="6">
        <f t="shared" si="12"/>
        <v>-377.40000000000009</v>
      </c>
      <c r="K23" s="7">
        <f t="shared" si="3"/>
        <v>-170.46</v>
      </c>
      <c r="L23" s="7" t="str">
        <f t="shared" si="4"/>
        <v>碾压</v>
      </c>
      <c r="M23" s="2"/>
      <c r="N23" s="6">
        <f t="shared" si="5"/>
        <v>492.30000000000007</v>
      </c>
      <c r="O23" s="6">
        <f t="shared" si="14"/>
        <v>632.69999999999993</v>
      </c>
      <c r="P23" s="7">
        <f t="shared" si="7"/>
        <v>771.12</v>
      </c>
      <c r="Q23" s="7" t="str">
        <f t="shared" si="8"/>
        <v>难已击杀</v>
      </c>
      <c r="R23" s="29"/>
      <c r="S23" s="5">
        <v>13</v>
      </c>
      <c r="T23" s="2">
        <f t="shared" si="13"/>
        <v>508.20000000000005</v>
      </c>
      <c r="U23" s="2">
        <f t="shared" si="9"/>
        <v>201.75</v>
      </c>
      <c r="V23" s="2">
        <f t="shared" si="10"/>
        <v>119.69999999999999</v>
      </c>
      <c r="W23" s="2">
        <v>0</v>
      </c>
      <c r="X23" s="2">
        <v>0</v>
      </c>
      <c r="Y23" s="39">
        <v>0</v>
      </c>
    </row>
    <row r="24" spans="1:25" x14ac:dyDescent="0.15">
      <c r="A24" s="5">
        <v>14</v>
      </c>
      <c r="B24" s="2">
        <f t="shared" si="11"/>
        <v>1206</v>
      </c>
      <c r="C24" s="2">
        <f t="shared" si="1"/>
        <v>389.7</v>
      </c>
      <c r="D24" s="2">
        <f t="shared" si="2"/>
        <v>138.6</v>
      </c>
      <c r="E24" s="2">
        <v>0</v>
      </c>
      <c r="F24" s="2">
        <v>0</v>
      </c>
      <c r="G24" s="2">
        <v>0</v>
      </c>
      <c r="H24" s="28"/>
      <c r="I24" s="6">
        <f t="shared" si="0"/>
        <v>1004.4</v>
      </c>
      <c r="J24" s="6">
        <f t="shared" si="12"/>
        <v>-436.79999999999995</v>
      </c>
      <c r="K24" s="7">
        <f t="shared" si="3"/>
        <v>-173.95</v>
      </c>
      <c r="L24" s="7" t="str">
        <f t="shared" si="4"/>
        <v>碾压</v>
      </c>
      <c r="M24" s="2"/>
      <c r="N24" s="6">
        <f t="shared" si="5"/>
        <v>500.40000000000003</v>
      </c>
      <c r="O24" s="6">
        <f t="shared" si="14"/>
        <v>705.59999999999991</v>
      </c>
      <c r="P24" s="7">
        <f t="shared" si="7"/>
        <v>846.04</v>
      </c>
      <c r="Q24" s="7" t="str">
        <f t="shared" si="8"/>
        <v>难已击杀</v>
      </c>
      <c r="R24" s="29"/>
      <c r="S24" s="5">
        <v>14</v>
      </c>
      <c r="T24" s="2">
        <f t="shared" si="13"/>
        <v>567.6</v>
      </c>
      <c r="U24" s="2">
        <f t="shared" si="9"/>
        <v>222</v>
      </c>
      <c r="V24" s="2">
        <f t="shared" si="10"/>
        <v>138.6</v>
      </c>
      <c r="W24" s="2">
        <v>0</v>
      </c>
      <c r="X24" s="2">
        <v>0</v>
      </c>
      <c r="Y24" s="39">
        <v>0</v>
      </c>
    </row>
    <row r="25" spans="1:25" x14ac:dyDescent="0.15">
      <c r="A25" s="5">
        <v>15</v>
      </c>
      <c r="B25" s="2">
        <f t="shared" si="11"/>
        <v>1293</v>
      </c>
      <c r="C25" s="2">
        <f t="shared" si="1"/>
        <v>441.90000000000003</v>
      </c>
      <c r="D25" s="2">
        <f t="shared" si="2"/>
        <v>158.89999999999998</v>
      </c>
      <c r="E25" s="2">
        <v>0</v>
      </c>
      <c r="F25" s="2">
        <v>0</v>
      </c>
      <c r="G25" s="2">
        <v>0</v>
      </c>
      <c r="H25" s="28"/>
      <c r="I25" s="6">
        <f t="shared" si="0"/>
        <v>1132.0000000000002</v>
      </c>
      <c r="J25" s="6">
        <f t="shared" si="12"/>
        <v>-500.60000000000014</v>
      </c>
      <c r="K25" s="7">
        <f t="shared" si="3"/>
        <v>-176.89</v>
      </c>
      <c r="L25" s="7" t="str">
        <f t="shared" si="4"/>
        <v>碾压</v>
      </c>
      <c r="M25" s="2"/>
      <c r="N25" s="6">
        <f t="shared" si="5"/>
        <v>509.10000000000014</v>
      </c>
      <c r="O25" s="6">
        <f t="shared" si="14"/>
        <v>783.89999999999986</v>
      </c>
      <c r="P25" s="7">
        <f t="shared" si="7"/>
        <v>923.87</v>
      </c>
      <c r="Q25" s="7" t="str">
        <f t="shared" si="8"/>
        <v>难已击杀</v>
      </c>
      <c r="R25" s="29"/>
      <c r="S25" s="5">
        <v>15</v>
      </c>
      <c r="T25" s="2">
        <f t="shared" si="13"/>
        <v>631.40000000000009</v>
      </c>
      <c r="U25" s="2">
        <f t="shared" si="9"/>
        <v>243.75</v>
      </c>
      <c r="V25" s="2">
        <f t="shared" si="10"/>
        <v>158.89999999999998</v>
      </c>
      <c r="W25" s="2">
        <v>0</v>
      </c>
      <c r="X25" s="2">
        <v>0</v>
      </c>
      <c r="Y25" s="39">
        <v>0</v>
      </c>
    </row>
    <row r="26" spans="1:25" x14ac:dyDescent="0.15">
      <c r="A26" s="5">
        <v>16</v>
      </c>
      <c r="B26" s="2">
        <f t="shared" si="11"/>
        <v>1386</v>
      </c>
      <c r="C26" s="2">
        <f t="shared" si="1"/>
        <v>497.7</v>
      </c>
      <c r="D26" s="2">
        <f t="shared" si="2"/>
        <v>180.6</v>
      </c>
      <c r="E26" s="2">
        <v>0</v>
      </c>
      <c r="F26" s="2">
        <v>0</v>
      </c>
      <c r="G26" s="2">
        <v>0</v>
      </c>
      <c r="H26" s="28"/>
      <c r="I26" s="6">
        <f t="shared" si="0"/>
        <v>1268.4000000000001</v>
      </c>
      <c r="J26" s="6">
        <f t="shared" si="12"/>
        <v>-568.80000000000007</v>
      </c>
      <c r="K26" s="7">
        <f t="shared" si="3"/>
        <v>-179.38</v>
      </c>
      <c r="L26" s="7" t="str">
        <f t="shared" si="4"/>
        <v>碾压</v>
      </c>
      <c r="M26" s="2"/>
      <c r="N26" s="6">
        <f t="shared" si="5"/>
        <v>518.40000000000009</v>
      </c>
      <c r="O26" s="6">
        <f t="shared" si="14"/>
        <v>867.59999999999991</v>
      </c>
      <c r="P26" s="7">
        <f t="shared" si="7"/>
        <v>1004.17</v>
      </c>
      <c r="Q26" s="7" t="str">
        <f t="shared" si="8"/>
        <v>难已击杀</v>
      </c>
      <c r="R26" s="29"/>
      <c r="S26" s="5">
        <v>16</v>
      </c>
      <c r="T26" s="2">
        <f t="shared" si="13"/>
        <v>699.6</v>
      </c>
      <c r="U26" s="2">
        <f t="shared" si="9"/>
        <v>267</v>
      </c>
      <c r="V26" s="2">
        <f t="shared" si="10"/>
        <v>180.6</v>
      </c>
      <c r="W26" s="2">
        <v>0</v>
      </c>
      <c r="X26" s="2">
        <v>0</v>
      </c>
      <c r="Y26" s="39">
        <v>0</v>
      </c>
    </row>
    <row r="27" spans="1:25" x14ac:dyDescent="0.15">
      <c r="A27" s="5">
        <v>17</v>
      </c>
      <c r="B27" s="2">
        <f t="shared" si="11"/>
        <v>1485</v>
      </c>
      <c r="C27" s="2">
        <f t="shared" si="1"/>
        <v>557.1</v>
      </c>
      <c r="D27" s="2">
        <f t="shared" si="2"/>
        <v>203.7</v>
      </c>
      <c r="E27" s="2">
        <v>0</v>
      </c>
      <c r="F27" s="2">
        <v>0</v>
      </c>
      <c r="G27" s="2">
        <v>0</v>
      </c>
      <c r="H27" s="28"/>
      <c r="I27" s="6">
        <f t="shared" si="0"/>
        <v>1413.6000000000001</v>
      </c>
      <c r="J27" s="6">
        <f t="shared" si="12"/>
        <v>-641.40000000000009</v>
      </c>
      <c r="K27" s="7">
        <f t="shared" si="3"/>
        <v>-181.49</v>
      </c>
      <c r="L27" s="7" t="str">
        <f t="shared" si="4"/>
        <v>碾压</v>
      </c>
      <c r="M27" s="2"/>
      <c r="N27" s="6">
        <f t="shared" si="5"/>
        <v>528.30000000000007</v>
      </c>
      <c r="O27" s="6">
        <f t="shared" si="14"/>
        <v>956.69999999999993</v>
      </c>
      <c r="P27" s="7">
        <f t="shared" si="7"/>
        <v>1086.54</v>
      </c>
      <c r="Q27" s="7" t="str">
        <f t="shared" si="8"/>
        <v>难已击杀</v>
      </c>
      <c r="R27" s="29"/>
      <c r="S27" s="5">
        <v>17</v>
      </c>
      <c r="T27" s="2">
        <f t="shared" si="13"/>
        <v>772.2</v>
      </c>
      <c r="U27" s="2">
        <f t="shared" si="9"/>
        <v>291.75</v>
      </c>
      <c r="V27" s="2">
        <f t="shared" si="10"/>
        <v>203.7</v>
      </c>
      <c r="W27" s="2">
        <v>0</v>
      </c>
      <c r="X27" s="2">
        <v>0</v>
      </c>
      <c r="Y27" s="39">
        <v>0</v>
      </c>
    </row>
    <row r="28" spans="1:25" x14ac:dyDescent="0.15">
      <c r="A28" s="5">
        <v>18</v>
      </c>
      <c r="B28" s="2">
        <f t="shared" si="11"/>
        <v>1590</v>
      </c>
      <c r="C28" s="2">
        <f t="shared" si="1"/>
        <v>620.1</v>
      </c>
      <c r="D28" s="2">
        <f t="shared" si="2"/>
        <v>228.2</v>
      </c>
      <c r="E28" s="2">
        <v>0</v>
      </c>
      <c r="F28" s="2">
        <v>0</v>
      </c>
      <c r="G28" s="2">
        <v>0</v>
      </c>
      <c r="H28" s="28"/>
      <c r="I28" s="6">
        <f t="shared" si="0"/>
        <v>1567.6000000000001</v>
      </c>
      <c r="J28" s="6">
        <f t="shared" si="12"/>
        <v>-718.40000000000009</v>
      </c>
      <c r="K28" s="7">
        <f t="shared" si="3"/>
        <v>-183.31</v>
      </c>
      <c r="L28" s="7" t="str">
        <f t="shared" si="4"/>
        <v>碾压</v>
      </c>
      <c r="M28" s="2"/>
      <c r="N28" s="6">
        <f t="shared" si="5"/>
        <v>538.80000000000007</v>
      </c>
      <c r="O28" s="6">
        <f t="shared" si="14"/>
        <v>1051.1999999999998</v>
      </c>
      <c r="P28" s="7">
        <f t="shared" si="7"/>
        <v>1170.5999999999999</v>
      </c>
      <c r="Q28" s="7" t="str">
        <f t="shared" si="8"/>
        <v>难已击杀</v>
      </c>
      <c r="R28" s="29"/>
      <c r="S28" s="5">
        <v>18</v>
      </c>
      <c r="T28" s="2">
        <f t="shared" si="13"/>
        <v>849.2</v>
      </c>
      <c r="U28" s="2">
        <f t="shared" si="9"/>
        <v>318</v>
      </c>
      <c r="V28" s="2">
        <f t="shared" si="10"/>
        <v>228.2</v>
      </c>
      <c r="W28" s="2">
        <v>0</v>
      </c>
      <c r="X28" s="2">
        <v>0</v>
      </c>
      <c r="Y28" s="39">
        <v>0</v>
      </c>
    </row>
    <row r="29" spans="1:25" x14ac:dyDescent="0.15">
      <c r="A29" s="5">
        <v>19</v>
      </c>
      <c r="B29" s="2">
        <f t="shared" si="11"/>
        <v>1701</v>
      </c>
      <c r="C29" s="2">
        <f t="shared" si="1"/>
        <v>686.7</v>
      </c>
      <c r="D29" s="2">
        <f t="shared" si="2"/>
        <v>254.1</v>
      </c>
      <c r="E29" s="2">
        <v>0</v>
      </c>
      <c r="F29" s="2">
        <v>0</v>
      </c>
      <c r="G29" s="2">
        <v>0</v>
      </c>
      <c r="H29" s="28"/>
      <c r="I29" s="6">
        <f t="shared" si="0"/>
        <v>1730.4</v>
      </c>
      <c r="J29" s="6">
        <f t="shared" si="12"/>
        <v>-799.80000000000007</v>
      </c>
      <c r="K29" s="7">
        <f t="shared" si="3"/>
        <v>-184.88</v>
      </c>
      <c r="L29" s="7" t="str">
        <f t="shared" si="4"/>
        <v>碾压</v>
      </c>
      <c r="M29" s="2"/>
      <c r="N29" s="6">
        <f t="shared" si="5"/>
        <v>549.90000000000009</v>
      </c>
      <c r="O29" s="6">
        <f t="shared" si="14"/>
        <v>1151.0999999999999</v>
      </c>
      <c r="P29" s="7">
        <f t="shared" si="7"/>
        <v>1255.97</v>
      </c>
      <c r="Q29" s="7" t="str">
        <f t="shared" si="8"/>
        <v>难已击杀</v>
      </c>
      <c r="R29" s="29"/>
      <c r="S29" s="5">
        <v>19</v>
      </c>
      <c r="T29" s="2">
        <f t="shared" si="13"/>
        <v>930.6</v>
      </c>
      <c r="U29" s="2">
        <f t="shared" si="9"/>
        <v>345.75</v>
      </c>
      <c r="V29" s="2">
        <f t="shared" si="10"/>
        <v>254.1</v>
      </c>
      <c r="W29" s="2">
        <v>0</v>
      </c>
      <c r="X29" s="2">
        <v>0</v>
      </c>
      <c r="Y29" s="39">
        <v>0</v>
      </c>
    </row>
    <row r="30" spans="1:25" x14ac:dyDescent="0.15">
      <c r="A30" s="5">
        <v>20</v>
      </c>
      <c r="B30" s="2">
        <f t="shared" si="11"/>
        <v>1818</v>
      </c>
      <c r="C30" s="2">
        <f t="shared" si="1"/>
        <v>756.9</v>
      </c>
      <c r="D30" s="2">
        <f t="shared" si="2"/>
        <v>281.39999999999998</v>
      </c>
      <c r="E30" s="2">
        <v>0</v>
      </c>
      <c r="F30" s="2">
        <v>0</v>
      </c>
      <c r="G30" s="2">
        <v>0</v>
      </c>
      <c r="H30" s="28"/>
      <c r="I30" s="6">
        <f t="shared" si="0"/>
        <v>1902</v>
      </c>
      <c r="J30" s="6">
        <f t="shared" si="12"/>
        <v>-885.59999999999991</v>
      </c>
      <c r="K30" s="7">
        <f t="shared" si="3"/>
        <v>-186.25</v>
      </c>
      <c r="L30" s="7" t="str">
        <f t="shared" si="4"/>
        <v>碾压</v>
      </c>
      <c r="M30" s="2"/>
      <c r="N30" s="6">
        <f t="shared" si="5"/>
        <v>561.60000000000014</v>
      </c>
      <c r="O30" s="6">
        <f t="shared" si="14"/>
        <v>1256.3999999999999</v>
      </c>
      <c r="P30" s="7">
        <f t="shared" si="7"/>
        <v>1342.31</v>
      </c>
      <c r="Q30" s="7" t="str">
        <f t="shared" si="8"/>
        <v>难已击杀</v>
      </c>
      <c r="R30" s="29"/>
      <c r="S30" s="5">
        <v>20</v>
      </c>
      <c r="T30" s="2">
        <f t="shared" si="13"/>
        <v>1016.4000000000001</v>
      </c>
      <c r="U30" s="2">
        <f t="shared" si="9"/>
        <v>375</v>
      </c>
      <c r="V30" s="2">
        <f t="shared" si="10"/>
        <v>281.39999999999998</v>
      </c>
      <c r="W30" s="2">
        <v>0</v>
      </c>
      <c r="X30" s="2">
        <v>0</v>
      </c>
      <c r="Y30" s="39">
        <v>0</v>
      </c>
    </row>
    <row r="31" spans="1:25" x14ac:dyDescent="0.15">
      <c r="A31" s="5">
        <v>21</v>
      </c>
      <c r="B31" s="2">
        <f t="shared" si="11"/>
        <v>1941</v>
      </c>
      <c r="C31" s="2">
        <f t="shared" si="1"/>
        <v>830.7</v>
      </c>
      <c r="D31" s="2">
        <f t="shared" si="2"/>
        <v>310.09999999999997</v>
      </c>
      <c r="E31" s="2">
        <v>0</v>
      </c>
      <c r="F31" s="2">
        <v>0</v>
      </c>
      <c r="G31" s="2">
        <v>0</v>
      </c>
      <c r="H31" s="28"/>
      <c r="I31" s="6">
        <f t="shared" si="0"/>
        <v>2082.4000000000005</v>
      </c>
      <c r="J31" s="6">
        <f t="shared" si="12"/>
        <v>-975.80000000000041</v>
      </c>
      <c r="K31" s="7">
        <f t="shared" si="3"/>
        <v>-187.44</v>
      </c>
      <c r="L31" s="7" t="str">
        <f t="shared" si="4"/>
        <v>碾压</v>
      </c>
      <c r="M31" s="2"/>
      <c r="N31" s="6">
        <f t="shared" si="5"/>
        <v>573.9000000000002</v>
      </c>
      <c r="O31" s="6">
        <f t="shared" si="14"/>
        <v>1367.1</v>
      </c>
      <c r="P31" s="7">
        <f t="shared" si="7"/>
        <v>1429.27</v>
      </c>
      <c r="Q31" s="7" t="str">
        <f t="shared" si="8"/>
        <v>难已击杀</v>
      </c>
      <c r="R31" s="29"/>
      <c r="S31" s="5">
        <v>21</v>
      </c>
      <c r="T31" s="2">
        <f t="shared" si="13"/>
        <v>1106.6000000000001</v>
      </c>
      <c r="U31" s="2">
        <f t="shared" si="9"/>
        <v>405.75</v>
      </c>
      <c r="V31" s="2">
        <f t="shared" si="10"/>
        <v>310.09999999999997</v>
      </c>
      <c r="W31" s="2">
        <v>0</v>
      </c>
      <c r="X31" s="2">
        <v>0</v>
      </c>
      <c r="Y31" s="39">
        <v>0</v>
      </c>
    </row>
    <row r="32" spans="1:25" x14ac:dyDescent="0.15">
      <c r="A32" s="5">
        <v>22</v>
      </c>
      <c r="B32" s="2">
        <f t="shared" si="11"/>
        <v>2070</v>
      </c>
      <c r="C32" s="2">
        <f t="shared" si="1"/>
        <v>908.1</v>
      </c>
      <c r="D32" s="2">
        <f t="shared" si="2"/>
        <v>340.2</v>
      </c>
      <c r="E32" s="2">
        <v>0</v>
      </c>
      <c r="F32" s="2">
        <v>0</v>
      </c>
      <c r="G32" s="2">
        <v>0</v>
      </c>
      <c r="H32" s="28"/>
      <c r="I32" s="6">
        <f t="shared" si="0"/>
        <v>2271.6000000000004</v>
      </c>
      <c r="J32" s="6">
        <f t="shared" si="12"/>
        <v>-1070.4000000000003</v>
      </c>
      <c r="K32" s="7">
        <f t="shared" si="3"/>
        <v>-188.48</v>
      </c>
      <c r="L32" s="7" t="str">
        <f t="shared" si="4"/>
        <v>碾压</v>
      </c>
      <c r="M32" s="2"/>
      <c r="N32" s="6">
        <f t="shared" si="5"/>
        <v>586.80000000000007</v>
      </c>
      <c r="O32" s="6">
        <f t="shared" si="14"/>
        <v>1483.1999999999998</v>
      </c>
      <c r="P32" s="7">
        <f t="shared" si="7"/>
        <v>1516.56</v>
      </c>
      <c r="Q32" s="7" t="str">
        <f t="shared" si="8"/>
        <v>难已击杀</v>
      </c>
      <c r="R32" s="29"/>
      <c r="S32" s="5">
        <v>22</v>
      </c>
      <c r="T32" s="2">
        <f t="shared" si="13"/>
        <v>1201.2</v>
      </c>
      <c r="U32" s="2">
        <f t="shared" si="9"/>
        <v>438</v>
      </c>
      <c r="V32" s="2">
        <f t="shared" si="10"/>
        <v>340.2</v>
      </c>
      <c r="W32" s="2">
        <v>0</v>
      </c>
      <c r="X32" s="2">
        <v>0</v>
      </c>
      <c r="Y32" s="39">
        <v>0</v>
      </c>
    </row>
    <row r="33" spans="1:25" x14ac:dyDescent="0.15">
      <c r="A33" s="5">
        <v>23</v>
      </c>
      <c r="B33" s="2">
        <f t="shared" si="11"/>
        <v>2205</v>
      </c>
      <c r="C33" s="2">
        <f t="shared" si="1"/>
        <v>989.1</v>
      </c>
      <c r="D33" s="2">
        <f t="shared" si="2"/>
        <v>371.7</v>
      </c>
      <c r="E33" s="2">
        <v>0</v>
      </c>
      <c r="F33" s="2">
        <v>0</v>
      </c>
      <c r="G33" s="2">
        <v>0</v>
      </c>
      <c r="H33" s="28"/>
      <c r="I33" s="6">
        <f t="shared" si="0"/>
        <v>2469.6000000000004</v>
      </c>
      <c r="J33" s="6">
        <f t="shared" si="12"/>
        <v>-1169.4000000000003</v>
      </c>
      <c r="K33" s="7">
        <f t="shared" si="3"/>
        <v>-189.41</v>
      </c>
      <c r="L33" s="7" t="str">
        <f t="shared" si="4"/>
        <v>碾压</v>
      </c>
      <c r="M33" s="2"/>
      <c r="N33" s="6">
        <f t="shared" si="5"/>
        <v>600.30000000000007</v>
      </c>
      <c r="O33" s="6">
        <f t="shared" si="14"/>
        <v>1604.6999999999998</v>
      </c>
      <c r="P33" s="7">
        <f t="shared" si="7"/>
        <v>1603.9</v>
      </c>
      <c r="Q33" s="7" t="str">
        <f t="shared" si="8"/>
        <v>难已击杀</v>
      </c>
      <c r="R33" s="29"/>
      <c r="S33" s="5">
        <v>23</v>
      </c>
      <c r="T33" s="2">
        <f t="shared" si="13"/>
        <v>1300.2</v>
      </c>
      <c r="U33" s="2">
        <f t="shared" si="9"/>
        <v>471.75</v>
      </c>
      <c r="V33" s="2">
        <f t="shared" si="10"/>
        <v>371.7</v>
      </c>
      <c r="W33" s="2">
        <v>0</v>
      </c>
      <c r="X33" s="2">
        <v>0</v>
      </c>
      <c r="Y33" s="39">
        <v>0</v>
      </c>
    </row>
    <row r="34" spans="1:25" x14ac:dyDescent="0.15">
      <c r="A34" s="5">
        <v>24</v>
      </c>
      <c r="B34" s="2">
        <f t="shared" si="11"/>
        <v>2346</v>
      </c>
      <c r="C34" s="2">
        <f t="shared" si="1"/>
        <v>1073.7</v>
      </c>
      <c r="D34" s="2">
        <f t="shared" si="2"/>
        <v>404.59999999999997</v>
      </c>
      <c r="E34" s="2">
        <v>0</v>
      </c>
      <c r="F34" s="2">
        <v>0</v>
      </c>
      <c r="G34" s="2">
        <v>0</v>
      </c>
      <c r="H34" s="28"/>
      <c r="I34" s="6">
        <f t="shared" si="0"/>
        <v>2676.4000000000005</v>
      </c>
      <c r="J34" s="6">
        <f t="shared" si="12"/>
        <v>-1272.8000000000004</v>
      </c>
      <c r="K34" s="7">
        <f t="shared" si="3"/>
        <v>-190.23</v>
      </c>
      <c r="L34" s="7" t="str">
        <f t="shared" si="4"/>
        <v>碾压</v>
      </c>
      <c r="M34" s="2"/>
      <c r="N34" s="6">
        <f t="shared" si="5"/>
        <v>614.4000000000002</v>
      </c>
      <c r="O34" s="6">
        <f t="shared" si="14"/>
        <v>1731.6</v>
      </c>
      <c r="P34" s="7">
        <f t="shared" si="7"/>
        <v>1691.02</v>
      </c>
      <c r="Q34" s="7" t="str">
        <f t="shared" si="8"/>
        <v>难已击杀</v>
      </c>
      <c r="R34" s="29"/>
      <c r="S34" s="5">
        <v>24</v>
      </c>
      <c r="T34" s="2">
        <f t="shared" si="13"/>
        <v>1403.6000000000001</v>
      </c>
      <c r="U34" s="2">
        <f t="shared" si="9"/>
        <v>507</v>
      </c>
      <c r="V34" s="2">
        <f t="shared" si="10"/>
        <v>404.59999999999997</v>
      </c>
      <c r="W34" s="2">
        <v>0</v>
      </c>
      <c r="X34" s="2">
        <v>0</v>
      </c>
      <c r="Y34" s="39">
        <v>0</v>
      </c>
    </row>
    <row r="35" spans="1:25" x14ac:dyDescent="0.15">
      <c r="A35" s="5">
        <v>25</v>
      </c>
      <c r="B35" s="2">
        <f t="shared" si="11"/>
        <v>2493</v>
      </c>
      <c r="C35" s="2">
        <f t="shared" si="1"/>
        <v>1161.9000000000001</v>
      </c>
      <c r="D35" s="2">
        <f t="shared" si="2"/>
        <v>438.9</v>
      </c>
      <c r="E35" s="2">
        <v>0</v>
      </c>
      <c r="F35" s="2">
        <v>0</v>
      </c>
      <c r="G35" s="2">
        <v>0</v>
      </c>
      <c r="H35" s="28"/>
      <c r="I35" s="6">
        <f t="shared" si="0"/>
        <v>2892.0000000000005</v>
      </c>
      <c r="J35" s="6">
        <f t="shared" si="12"/>
        <v>-1380.6000000000004</v>
      </c>
      <c r="K35" s="7">
        <f t="shared" si="3"/>
        <v>-190.95</v>
      </c>
      <c r="L35" s="7" t="str">
        <f t="shared" si="4"/>
        <v>碾压</v>
      </c>
      <c r="M35" s="2"/>
      <c r="N35" s="6">
        <f t="shared" si="5"/>
        <v>629.10000000000014</v>
      </c>
      <c r="O35" s="6">
        <f t="shared" si="14"/>
        <v>1863.8999999999999</v>
      </c>
      <c r="P35" s="7">
        <f t="shared" si="7"/>
        <v>1777.68</v>
      </c>
      <c r="Q35" s="7" t="str">
        <f t="shared" si="8"/>
        <v>难已击杀</v>
      </c>
      <c r="R35" s="29"/>
      <c r="S35" s="5">
        <v>25</v>
      </c>
      <c r="T35" s="2">
        <f t="shared" si="13"/>
        <v>1511.4</v>
      </c>
      <c r="U35" s="2">
        <f t="shared" si="9"/>
        <v>543.75</v>
      </c>
      <c r="V35" s="2">
        <f t="shared" si="10"/>
        <v>438.9</v>
      </c>
      <c r="W35" s="2">
        <v>0</v>
      </c>
      <c r="X35" s="2">
        <v>0</v>
      </c>
      <c r="Y35" s="39">
        <v>0</v>
      </c>
    </row>
    <row r="36" spans="1:25" x14ac:dyDescent="0.15">
      <c r="A36" s="5">
        <v>26</v>
      </c>
      <c r="B36" s="2">
        <f t="shared" si="11"/>
        <v>2646</v>
      </c>
      <c r="C36" s="2">
        <f t="shared" si="1"/>
        <v>1253.7</v>
      </c>
      <c r="D36" s="2">
        <f t="shared" si="2"/>
        <v>474.59999999999997</v>
      </c>
      <c r="E36" s="2">
        <v>0</v>
      </c>
      <c r="F36" s="2">
        <v>0</v>
      </c>
      <c r="G36" s="2">
        <v>0</v>
      </c>
      <c r="H36" s="28"/>
      <c r="I36" s="6">
        <f t="shared" si="0"/>
        <v>3116.4000000000005</v>
      </c>
      <c r="J36" s="6">
        <f t="shared" si="12"/>
        <v>-1492.8000000000004</v>
      </c>
      <c r="K36" s="7">
        <f t="shared" si="3"/>
        <v>-191.61</v>
      </c>
      <c r="L36" s="7" t="str">
        <f t="shared" si="4"/>
        <v>碾压</v>
      </c>
      <c r="M36" s="2"/>
      <c r="N36" s="6">
        <f t="shared" si="5"/>
        <v>644.4000000000002</v>
      </c>
      <c r="O36" s="6">
        <f t="shared" si="14"/>
        <v>2001.6</v>
      </c>
      <c r="P36" s="7">
        <f t="shared" si="7"/>
        <v>1863.69</v>
      </c>
      <c r="Q36" s="7" t="str">
        <f t="shared" si="8"/>
        <v>难已击杀</v>
      </c>
      <c r="R36" s="29"/>
      <c r="S36" s="5">
        <v>26</v>
      </c>
      <c r="T36" s="2">
        <f t="shared" si="13"/>
        <v>1623.6000000000001</v>
      </c>
      <c r="U36" s="2">
        <f t="shared" si="9"/>
        <v>582</v>
      </c>
      <c r="V36" s="2">
        <f t="shared" si="10"/>
        <v>474.59999999999997</v>
      </c>
      <c r="W36" s="2">
        <v>0</v>
      </c>
      <c r="X36" s="2">
        <v>0</v>
      </c>
      <c r="Y36" s="39">
        <v>0</v>
      </c>
    </row>
    <row r="37" spans="1:25" x14ac:dyDescent="0.15">
      <c r="A37" s="5">
        <v>27</v>
      </c>
      <c r="B37" s="2">
        <f t="shared" si="11"/>
        <v>2805</v>
      </c>
      <c r="C37" s="2">
        <f t="shared" si="1"/>
        <v>1349.1000000000001</v>
      </c>
      <c r="D37" s="2">
        <f t="shared" si="2"/>
        <v>511.7</v>
      </c>
      <c r="E37" s="2">
        <v>0</v>
      </c>
      <c r="F37" s="2">
        <v>0</v>
      </c>
      <c r="G37" s="2">
        <v>0</v>
      </c>
      <c r="H37" s="28"/>
      <c r="I37" s="6">
        <f t="shared" si="0"/>
        <v>3349.6000000000004</v>
      </c>
      <c r="J37" s="6">
        <f t="shared" si="12"/>
        <v>-1609.4000000000003</v>
      </c>
      <c r="K37" s="7">
        <f t="shared" si="3"/>
        <v>-192.19</v>
      </c>
      <c r="L37" s="7" t="str">
        <f t="shared" si="4"/>
        <v>碾压</v>
      </c>
      <c r="M37" s="2"/>
      <c r="N37" s="6">
        <f t="shared" si="5"/>
        <v>660.30000000000007</v>
      </c>
      <c r="O37" s="6">
        <f t="shared" si="14"/>
        <v>2144.6999999999998</v>
      </c>
      <c r="P37" s="7">
        <f t="shared" si="7"/>
        <v>1948.84</v>
      </c>
      <c r="Q37" s="7" t="str">
        <f t="shared" si="8"/>
        <v>难已击杀</v>
      </c>
      <c r="R37" s="29"/>
      <c r="S37" s="5">
        <v>27</v>
      </c>
      <c r="T37" s="2">
        <f t="shared" si="13"/>
        <v>1740.2</v>
      </c>
      <c r="U37" s="2">
        <f t="shared" si="9"/>
        <v>621.75</v>
      </c>
      <c r="V37" s="2">
        <f t="shared" si="10"/>
        <v>511.7</v>
      </c>
      <c r="W37" s="2">
        <v>0</v>
      </c>
      <c r="X37" s="2">
        <v>0</v>
      </c>
      <c r="Y37" s="39">
        <v>0</v>
      </c>
    </row>
    <row r="38" spans="1:25" x14ac:dyDescent="0.15">
      <c r="A38" s="5">
        <v>28</v>
      </c>
      <c r="B38" s="2">
        <f t="shared" si="11"/>
        <v>2970</v>
      </c>
      <c r="C38" s="2">
        <f t="shared" si="1"/>
        <v>1448.1000000000001</v>
      </c>
      <c r="D38" s="2">
        <f t="shared" si="2"/>
        <v>550.19999999999993</v>
      </c>
      <c r="E38" s="2">
        <v>0</v>
      </c>
      <c r="F38" s="2">
        <v>0</v>
      </c>
      <c r="G38" s="2">
        <v>0</v>
      </c>
      <c r="H38" s="28"/>
      <c r="I38" s="6">
        <f t="shared" si="0"/>
        <v>3591.6000000000008</v>
      </c>
      <c r="J38" s="6">
        <f t="shared" si="12"/>
        <v>-1730.4000000000008</v>
      </c>
      <c r="K38" s="7">
        <f t="shared" si="3"/>
        <v>-192.72</v>
      </c>
      <c r="L38" s="7" t="str">
        <f t="shared" si="4"/>
        <v>碾压</v>
      </c>
      <c r="M38" s="2"/>
      <c r="N38" s="6">
        <f t="shared" si="5"/>
        <v>676.80000000000041</v>
      </c>
      <c r="O38" s="6">
        <f t="shared" si="14"/>
        <v>2293.1999999999998</v>
      </c>
      <c r="P38" s="7">
        <f t="shared" si="7"/>
        <v>2032.98</v>
      </c>
      <c r="Q38" s="7" t="str">
        <f t="shared" si="8"/>
        <v>难已击杀</v>
      </c>
      <c r="R38" s="29"/>
      <c r="S38" s="5">
        <v>28</v>
      </c>
      <c r="T38" s="2">
        <f t="shared" si="13"/>
        <v>1861.2</v>
      </c>
      <c r="U38" s="2">
        <f t="shared" si="9"/>
        <v>663</v>
      </c>
      <c r="V38" s="2">
        <f t="shared" si="10"/>
        <v>550.19999999999993</v>
      </c>
      <c r="W38" s="2">
        <v>0</v>
      </c>
      <c r="X38" s="2">
        <v>0</v>
      </c>
      <c r="Y38" s="39">
        <v>0</v>
      </c>
    </row>
    <row r="39" spans="1:25" x14ac:dyDescent="0.15">
      <c r="A39" s="5">
        <v>29</v>
      </c>
      <c r="B39" s="2">
        <f t="shared" si="11"/>
        <v>3141</v>
      </c>
      <c r="C39" s="2">
        <f t="shared" si="1"/>
        <v>1550.7</v>
      </c>
      <c r="D39" s="2">
        <f t="shared" si="2"/>
        <v>590.09999999999991</v>
      </c>
      <c r="E39" s="2">
        <v>0</v>
      </c>
      <c r="F39" s="2">
        <v>0</v>
      </c>
      <c r="G39" s="2">
        <v>0</v>
      </c>
      <c r="H39" s="28"/>
      <c r="I39" s="6">
        <f t="shared" si="0"/>
        <v>3842.4000000000005</v>
      </c>
      <c r="J39" s="6">
        <f t="shared" si="12"/>
        <v>-1855.8000000000004</v>
      </c>
      <c r="K39" s="7">
        <f t="shared" si="3"/>
        <v>-193.19</v>
      </c>
      <c r="L39" s="7" t="str">
        <f t="shared" si="4"/>
        <v>碾压</v>
      </c>
      <c r="M39" s="2"/>
      <c r="N39" s="6">
        <f t="shared" si="5"/>
        <v>693.90000000000055</v>
      </c>
      <c r="O39" s="6">
        <f t="shared" si="14"/>
        <v>2447.0999999999995</v>
      </c>
      <c r="P39" s="7">
        <f t="shared" si="7"/>
        <v>2115.9499999999998</v>
      </c>
      <c r="Q39" s="7" t="str">
        <f t="shared" si="8"/>
        <v>难已击杀</v>
      </c>
      <c r="R39" s="29"/>
      <c r="S39" s="5">
        <v>29</v>
      </c>
      <c r="T39" s="2">
        <f t="shared" si="13"/>
        <v>1986.6000000000001</v>
      </c>
      <c r="U39" s="2">
        <f t="shared" si="9"/>
        <v>705.75</v>
      </c>
      <c r="V39" s="2">
        <f t="shared" si="10"/>
        <v>590.09999999999991</v>
      </c>
      <c r="W39" s="2">
        <v>0</v>
      </c>
      <c r="X39" s="2">
        <v>0</v>
      </c>
      <c r="Y39" s="39">
        <v>0</v>
      </c>
    </row>
    <row r="40" spans="1:25" x14ac:dyDescent="0.15">
      <c r="A40" s="5">
        <v>30</v>
      </c>
      <c r="B40" s="2">
        <f t="shared" si="11"/>
        <v>3318</v>
      </c>
      <c r="C40" s="2">
        <f t="shared" si="1"/>
        <v>1656.9</v>
      </c>
      <c r="D40" s="2">
        <f t="shared" si="2"/>
        <v>631.4</v>
      </c>
      <c r="E40" s="2">
        <v>0</v>
      </c>
      <c r="F40" s="2">
        <v>0</v>
      </c>
      <c r="G40" s="2">
        <v>0</v>
      </c>
      <c r="H40" s="28"/>
      <c r="I40" s="6">
        <f t="shared" si="0"/>
        <v>4102</v>
      </c>
      <c r="J40" s="6">
        <f t="shared" si="12"/>
        <v>-1985.6</v>
      </c>
      <c r="K40" s="7">
        <f t="shared" si="3"/>
        <v>-193.62</v>
      </c>
      <c r="L40" s="7" t="str">
        <f t="shared" si="4"/>
        <v>碾压</v>
      </c>
      <c r="M40" s="2"/>
      <c r="N40" s="6">
        <f t="shared" si="5"/>
        <v>711.60000000000014</v>
      </c>
      <c r="O40" s="6">
        <f t="shared" si="14"/>
        <v>2606.3999999999996</v>
      </c>
      <c r="P40" s="7">
        <f t="shared" si="7"/>
        <v>2197.64</v>
      </c>
      <c r="Q40" s="7" t="str">
        <f t="shared" si="8"/>
        <v>难已击杀</v>
      </c>
      <c r="R40" s="29"/>
      <c r="S40" s="5">
        <v>30</v>
      </c>
      <c r="T40" s="2">
        <f t="shared" si="13"/>
        <v>2116.4</v>
      </c>
      <c r="U40" s="2">
        <f t="shared" si="9"/>
        <v>750</v>
      </c>
      <c r="V40" s="2">
        <f t="shared" si="10"/>
        <v>631.4</v>
      </c>
      <c r="W40" s="2">
        <v>0</v>
      </c>
      <c r="X40" s="2">
        <v>0</v>
      </c>
      <c r="Y40" s="39">
        <v>0</v>
      </c>
    </row>
    <row r="41" spans="1:25" x14ac:dyDescent="0.15">
      <c r="A41" s="5">
        <v>31</v>
      </c>
      <c r="B41" s="2">
        <f t="shared" si="11"/>
        <v>3501</v>
      </c>
      <c r="C41" s="2">
        <f t="shared" si="1"/>
        <v>1766.7</v>
      </c>
      <c r="D41" s="2">
        <f t="shared" si="2"/>
        <v>674.09999999999991</v>
      </c>
      <c r="E41" s="2">
        <v>0</v>
      </c>
      <c r="F41" s="2">
        <v>0</v>
      </c>
      <c r="G41" s="2">
        <v>0</v>
      </c>
      <c r="H41" s="28"/>
      <c r="I41" s="6">
        <f t="shared" si="0"/>
        <v>4370.4000000000005</v>
      </c>
      <c r="J41" s="6">
        <f t="shared" si="12"/>
        <v>-2119.8000000000002</v>
      </c>
      <c r="K41" s="7">
        <f t="shared" si="3"/>
        <v>-194.01</v>
      </c>
      <c r="L41" s="7" t="str">
        <f t="shared" si="4"/>
        <v>碾压</v>
      </c>
      <c r="M41" s="2"/>
      <c r="N41" s="6">
        <f t="shared" si="5"/>
        <v>729.90000000000055</v>
      </c>
      <c r="O41" s="6">
        <f t="shared" si="14"/>
        <v>2771.0999999999995</v>
      </c>
      <c r="P41" s="7">
        <f t="shared" si="7"/>
        <v>2277.9299999999998</v>
      </c>
      <c r="Q41" s="7" t="str">
        <f t="shared" si="8"/>
        <v>难已击杀</v>
      </c>
      <c r="R41" s="29"/>
      <c r="S41" s="5">
        <v>31</v>
      </c>
      <c r="T41" s="2">
        <f t="shared" si="13"/>
        <v>2250.6000000000004</v>
      </c>
      <c r="U41" s="2">
        <f t="shared" si="9"/>
        <v>795.75</v>
      </c>
      <c r="V41" s="2">
        <f t="shared" si="10"/>
        <v>674.09999999999991</v>
      </c>
      <c r="W41" s="2">
        <v>0</v>
      </c>
      <c r="X41" s="2">
        <v>0</v>
      </c>
      <c r="Y41" s="39">
        <v>0</v>
      </c>
    </row>
    <row r="42" spans="1:25" x14ac:dyDescent="0.15">
      <c r="A42" s="5">
        <v>32</v>
      </c>
      <c r="B42" s="2">
        <f t="shared" si="11"/>
        <v>3690</v>
      </c>
      <c r="C42" s="2">
        <f t="shared" si="1"/>
        <v>1880.1000000000001</v>
      </c>
      <c r="D42" s="2">
        <f t="shared" si="2"/>
        <v>718.19999999999993</v>
      </c>
      <c r="E42" s="2">
        <v>0</v>
      </c>
      <c r="F42" s="2">
        <v>0</v>
      </c>
      <c r="G42" s="2">
        <v>0</v>
      </c>
      <c r="H42" s="28"/>
      <c r="I42" s="6">
        <f t="shared" si="0"/>
        <v>4647.6000000000004</v>
      </c>
      <c r="J42" s="6">
        <f t="shared" si="12"/>
        <v>-2258.4</v>
      </c>
      <c r="K42" s="7">
        <f t="shared" si="3"/>
        <v>-194.37</v>
      </c>
      <c r="L42" s="7" t="str">
        <f t="shared" si="4"/>
        <v>碾压</v>
      </c>
      <c r="M42" s="2"/>
      <c r="N42" s="6">
        <f t="shared" si="5"/>
        <v>748.80000000000041</v>
      </c>
      <c r="O42" s="6">
        <f t="shared" si="14"/>
        <v>2941.2</v>
      </c>
      <c r="P42" s="7">
        <f t="shared" si="7"/>
        <v>2356.73</v>
      </c>
      <c r="Q42" s="7" t="str">
        <f t="shared" si="8"/>
        <v>难已击杀</v>
      </c>
      <c r="R42" s="29"/>
      <c r="S42" s="5">
        <v>32</v>
      </c>
      <c r="T42" s="2">
        <f t="shared" si="13"/>
        <v>2389.2000000000003</v>
      </c>
      <c r="U42" s="2">
        <f t="shared" si="9"/>
        <v>843</v>
      </c>
      <c r="V42" s="2">
        <f t="shared" si="10"/>
        <v>718.19999999999993</v>
      </c>
      <c r="W42" s="2">
        <v>0</v>
      </c>
      <c r="X42" s="2">
        <v>0</v>
      </c>
      <c r="Y42" s="39">
        <v>0</v>
      </c>
    </row>
    <row r="43" spans="1:25" x14ac:dyDescent="0.15">
      <c r="A43" s="5">
        <v>33</v>
      </c>
      <c r="B43" s="2">
        <f t="shared" si="11"/>
        <v>3885</v>
      </c>
      <c r="C43" s="2">
        <f t="shared" si="1"/>
        <v>1997.1000000000001</v>
      </c>
      <c r="D43" s="2">
        <f t="shared" si="2"/>
        <v>763.69999999999993</v>
      </c>
      <c r="E43" s="2">
        <v>0</v>
      </c>
      <c r="F43" s="2">
        <v>0</v>
      </c>
      <c r="G43" s="2">
        <v>0</v>
      </c>
      <c r="H43" s="28"/>
      <c r="I43" s="6">
        <f t="shared" ref="I43:I74" si="15">(C43 - V43) * K$3</f>
        <v>4933.6000000000004</v>
      </c>
      <c r="J43" s="6">
        <f t="shared" si="12"/>
        <v>-2401.4</v>
      </c>
      <c r="K43" s="7">
        <f t="shared" si="3"/>
        <v>-194.7</v>
      </c>
      <c r="L43" s="7" t="str">
        <f t="shared" si="4"/>
        <v>碾压</v>
      </c>
      <c r="M43" s="2"/>
      <c r="N43" s="6">
        <f t="shared" si="5"/>
        <v>768.30000000000041</v>
      </c>
      <c r="O43" s="6">
        <f t="shared" si="14"/>
        <v>3116.7</v>
      </c>
      <c r="P43" s="7">
        <f t="shared" si="7"/>
        <v>2433.9699999999998</v>
      </c>
      <c r="Q43" s="7" t="str">
        <f t="shared" si="8"/>
        <v>难已击杀</v>
      </c>
      <c r="R43" s="29"/>
      <c r="S43" s="5">
        <v>33</v>
      </c>
      <c r="T43" s="2">
        <f t="shared" si="13"/>
        <v>2532.2000000000003</v>
      </c>
      <c r="U43" s="2">
        <f t="shared" si="9"/>
        <v>891.75</v>
      </c>
      <c r="V43" s="2">
        <f t="shared" si="10"/>
        <v>763.69999999999993</v>
      </c>
      <c r="W43" s="2">
        <v>0</v>
      </c>
      <c r="X43" s="2">
        <v>0</v>
      </c>
      <c r="Y43" s="39">
        <v>0</v>
      </c>
    </row>
    <row r="44" spans="1:25" x14ac:dyDescent="0.15">
      <c r="A44" s="5">
        <v>34</v>
      </c>
      <c r="B44" s="2">
        <f t="shared" si="11"/>
        <v>4086</v>
      </c>
      <c r="C44" s="2">
        <f t="shared" si="1"/>
        <v>2117.7000000000003</v>
      </c>
      <c r="D44" s="2">
        <f t="shared" si="2"/>
        <v>810.59999999999991</v>
      </c>
      <c r="E44" s="2">
        <v>0</v>
      </c>
      <c r="F44" s="2">
        <v>0</v>
      </c>
      <c r="G44" s="2">
        <v>0</v>
      </c>
      <c r="H44" s="28"/>
      <c r="I44" s="6">
        <f t="shared" si="15"/>
        <v>5228.4000000000015</v>
      </c>
      <c r="J44" s="6">
        <f t="shared" si="12"/>
        <v>-2548.8000000000011</v>
      </c>
      <c r="K44" s="7">
        <f t="shared" si="3"/>
        <v>-195</v>
      </c>
      <c r="L44" s="7" t="str">
        <f t="shared" si="4"/>
        <v>碾压</v>
      </c>
      <c r="M44" s="2"/>
      <c r="N44" s="6">
        <f t="shared" si="5"/>
        <v>788.40000000000055</v>
      </c>
      <c r="O44" s="6">
        <f t="shared" si="14"/>
        <v>3297.5999999999995</v>
      </c>
      <c r="P44" s="7">
        <f t="shared" si="7"/>
        <v>2509.59</v>
      </c>
      <c r="Q44" s="7" t="str">
        <f t="shared" si="8"/>
        <v>难已击杀</v>
      </c>
      <c r="R44" s="29"/>
      <c r="S44" s="5">
        <v>34</v>
      </c>
      <c r="T44" s="2">
        <f t="shared" si="13"/>
        <v>2679.6000000000004</v>
      </c>
      <c r="U44" s="2">
        <f t="shared" si="9"/>
        <v>942</v>
      </c>
      <c r="V44" s="2">
        <f t="shared" si="10"/>
        <v>810.59999999999991</v>
      </c>
      <c r="W44" s="2">
        <v>0</v>
      </c>
      <c r="X44" s="2">
        <v>0</v>
      </c>
      <c r="Y44" s="39">
        <v>0</v>
      </c>
    </row>
    <row r="45" spans="1:25" x14ac:dyDescent="0.15">
      <c r="A45" s="5">
        <v>35</v>
      </c>
      <c r="B45" s="2">
        <f t="shared" si="11"/>
        <v>4293</v>
      </c>
      <c r="C45" s="2">
        <f t="shared" si="1"/>
        <v>2241.9</v>
      </c>
      <c r="D45" s="2">
        <f t="shared" si="2"/>
        <v>858.9</v>
      </c>
      <c r="E45" s="2">
        <v>0</v>
      </c>
      <c r="F45" s="2">
        <v>0</v>
      </c>
      <c r="G45" s="2">
        <v>0</v>
      </c>
      <c r="H45" s="28"/>
      <c r="I45" s="6">
        <f t="shared" si="15"/>
        <v>5532</v>
      </c>
      <c r="J45" s="6">
        <f t="shared" si="12"/>
        <v>-2700.6</v>
      </c>
      <c r="K45" s="7">
        <f t="shared" si="3"/>
        <v>-195.27</v>
      </c>
      <c r="L45" s="7" t="str">
        <f t="shared" si="4"/>
        <v>碾压</v>
      </c>
      <c r="M45" s="2"/>
      <c r="N45" s="6">
        <f t="shared" si="5"/>
        <v>809.10000000000014</v>
      </c>
      <c r="O45" s="6">
        <f t="shared" si="14"/>
        <v>3483.8999999999996</v>
      </c>
      <c r="P45" s="7">
        <f t="shared" si="7"/>
        <v>2583.54</v>
      </c>
      <c r="Q45" s="7" t="str">
        <f t="shared" si="8"/>
        <v>难已击杀</v>
      </c>
      <c r="R45" s="29"/>
      <c r="S45" s="5">
        <v>35</v>
      </c>
      <c r="T45" s="2">
        <f t="shared" si="13"/>
        <v>2831.4</v>
      </c>
      <c r="U45" s="2">
        <f t="shared" si="9"/>
        <v>993.75</v>
      </c>
      <c r="V45" s="2">
        <f t="shared" si="10"/>
        <v>858.9</v>
      </c>
      <c r="W45" s="2">
        <v>0</v>
      </c>
      <c r="X45" s="2">
        <v>0</v>
      </c>
      <c r="Y45" s="39">
        <v>0</v>
      </c>
    </row>
    <row r="46" spans="1:25" x14ac:dyDescent="0.15">
      <c r="A46" s="5">
        <v>36</v>
      </c>
      <c r="B46" s="2">
        <f t="shared" si="11"/>
        <v>4506</v>
      </c>
      <c r="C46" s="2">
        <f t="shared" si="1"/>
        <v>2369.7000000000003</v>
      </c>
      <c r="D46" s="2">
        <f t="shared" si="2"/>
        <v>908.59999999999991</v>
      </c>
      <c r="E46" s="2">
        <v>0</v>
      </c>
      <c r="F46" s="2">
        <v>0</v>
      </c>
      <c r="G46" s="2">
        <v>0</v>
      </c>
      <c r="H46" s="28"/>
      <c r="I46" s="6">
        <f t="shared" si="15"/>
        <v>5844.4000000000015</v>
      </c>
      <c r="J46" s="6">
        <f t="shared" si="12"/>
        <v>-2856.8000000000011</v>
      </c>
      <c r="K46" s="7">
        <f t="shared" si="3"/>
        <v>-195.52</v>
      </c>
      <c r="L46" s="7" t="str">
        <f t="shared" si="4"/>
        <v>碾压</v>
      </c>
      <c r="M46" s="2"/>
      <c r="N46" s="6">
        <f t="shared" si="5"/>
        <v>830.40000000000055</v>
      </c>
      <c r="O46" s="6">
        <f t="shared" ref="O46:O77" si="16">B46-N46</f>
        <v>3675.5999999999995</v>
      </c>
      <c r="P46" s="7">
        <f t="shared" si="7"/>
        <v>2655.78</v>
      </c>
      <c r="Q46" s="7" t="str">
        <f t="shared" si="8"/>
        <v>难已击杀</v>
      </c>
      <c r="R46" s="29"/>
      <c r="S46" s="5">
        <v>36</v>
      </c>
      <c r="T46" s="2">
        <f t="shared" si="13"/>
        <v>2987.6000000000004</v>
      </c>
      <c r="U46" s="2">
        <f t="shared" si="9"/>
        <v>1047</v>
      </c>
      <c r="V46" s="2">
        <f t="shared" si="10"/>
        <v>908.59999999999991</v>
      </c>
      <c r="W46" s="2">
        <v>0</v>
      </c>
      <c r="X46" s="2">
        <v>0</v>
      </c>
      <c r="Y46" s="39">
        <v>0</v>
      </c>
    </row>
    <row r="47" spans="1:25" x14ac:dyDescent="0.15">
      <c r="A47" s="5">
        <v>37</v>
      </c>
      <c r="B47" s="2">
        <f t="shared" si="11"/>
        <v>4725</v>
      </c>
      <c r="C47" s="2">
        <f t="shared" si="1"/>
        <v>2501.1</v>
      </c>
      <c r="D47" s="2">
        <f t="shared" si="2"/>
        <v>959.69999999999993</v>
      </c>
      <c r="E47" s="2">
        <v>0</v>
      </c>
      <c r="F47" s="2">
        <v>0</v>
      </c>
      <c r="G47" s="2">
        <v>0</v>
      </c>
      <c r="H47" s="28"/>
      <c r="I47" s="6">
        <f t="shared" si="15"/>
        <v>6165.6</v>
      </c>
      <c r="J47" s="6">
        <f t="shared" si="12"/>
        <v>-3017.4</v>
      </c>
      <c r="K47" s="7">
        <f t="shared" si="3"/>
        <v>-195.76</v>
      </c>
      <c r="L47" s="7" t="str">
        <f t="shared" si="4"/>
        <v>碾压</v>
      </c>
      <c r="M47" s="2"/>
      <c r="N47" s="6">
        <f t="shared" si="5"/>
        <v>852.30000000000041</v>
      </c>
      <c r="O47" s="6">
        <f t="shared" si="16"/>
        <v>3872.7</v>
      </c>
      <c r="P47" s="7">
        <f t="shared" si="7"/>
        <v>2726.29</v>
      </c>
      <c r="Q47" s="7" t="str">
        <f t="shared" si="8"/>
        <v>难已击杀</v>
      </c>
      <c r="R47" s="29"/>
      <c r="S47" s="5">
        <v>37</v>
      </c>
      <c r="T47" s="2">
        <f t="shared" si="13"/>
        <v>3148.2000000000003</v>
      </c>
      <c r="U47" s="2">
        <f t="shared" si="9"/>
        <v>1101.75</v>
      </c>
      <c r="V47" s="2">
        <f t="shared" si="10"/>
        <v>959.69999999999993</v>
      </c>
      <c r="W47" s="2">
        <v>0</v>
      </c>
      <c r="X47" s="2">
        <v>0</v>
      </c>
      <c r="Y47" s="39">
        <v>0</v>
      </c>
    </row>
    <row r="48" spans="1:25" x14ac:dyDescent="0.15">
      <c r="A48" s="5">
        <v>38</v>
      </c>
      <c r="B48" s="2">
        <f t="shared" si="11"/>
        <v>4950</v>
      </c>
      <c r="C48" s="2">
        <f t="shared" si="1"/>
        <v>2636.1</v>
      </c>
      <c r="D48" s="2">
        <f t="shared" si="2"/>
        <v>1012.1999999999999</v>
      </c>
      <c r="E48" s="2">
        <v>0</v>
      </c>
      <c r="F48" s="2">
        <v>0</v>
      </c>
      <c r="G48" s="2">
        <v>0</v>
      </c>
      <c r="H48" s="28"/>
      <c r="I48" s="6">
        <f t="shared" si="15"/>
        <v>6495.6</v>
      </c>
      <c r="J48" s="6">
        <f t="shared" si="12"/>
        <v>-3182.4</v>
      </c>
      <c r="K48" s="7">
        <f t="shared" si="3"/>
        <v>-195.97</v>
      </c>
      <c r="L48" s="7" t="str">
        <f t="shared" si="4"/>
        <v>碾压</v>
      </c>
      <c r="M48" s="2"/>
      <c r="N48" s="6">
        <f t="shared" si="5"/>
        <v>874.80000000000041</v>
      </c>
      <c r="O48" s="6">
        <f t="shared" si="16"/>
        <v>4075.2</v>
      </c>
      <c r="P48" s="7">
        <f t="shared" si="7"/>
        <v>2795.06</v>
      </c>
      <c r="Q48" s="7" t="str">
        <f t="shared" si="8"/>
        <v>难已击杀</v>
      </c>
      <c r="R48" s="29"/>
      <c r="S48" s="5">
        <v>38</v>
      </c>
      <c r="T48" s="2">
        <f t="shared" si="13"/>
        <v>3313.2000000000003</v>
      </c>
      <c r="U48" s="2">
        <f t="shared" si="9"/>
        <v>1158</v>
      </c>
      <c r="V48" s="2">
        <f t="shared" si="10"/>
        <v>1012.1999999999999</v>
      </c>
      <c r="W48" s="2">
        <v>0</v>
      </c>
      <c r="X48" s="2">
        <v>0</v>
      </c>
      <c r="Y48" s="39">
        <v>0</v>
      </c>
    </row>
    <row r="49" spans="1:25" x14ac:dyDescent="0.15">
      <c r="A49" s="5">
        <v>39</v>
      </c>
      <c r="B49" s="2">
        <f t="shared" si="11"/>
        <v>5181</v>
      </c>
      <c r="C49" s="2">
        <f t="shared" si="1"/>
        <v>2774.7000000000003</v>
      </c>
      <c r="D49" s="2">
        <f t="shared" si="2"/>
        <v>1066.0999999999999</v>
      </c>
      <c r="E49" s="2">
        <v>0</v>
      </c>
      <c r="F49" s="2">
        <v>0</v>
      </c>
      <c r="G49" s="2">
        <v>0</v>
      </c>
      <c r="H49" s="28"/>
      <c r="I49" s="6">
        <f t="shared" si="15"/>
        <v>6834.4000000000015</v>
      </c>
      <c r="J49" s="6">
        <f t="shared" si="12"/>
        <v>-3351.8000000000011</v>
      </c>
      <c r="K49" s="7">
        <f t="shared" si="3"/>
        <v>-196.17</v>
      </c>
      <c r="L49" s="7" t="str">
        <f t="shared" si="4"/>
        <v>碾压</v>
      </c>
      <c r="M49" s="2"/>
      <c r="N49" s="6">
        <f t="shared" si="5"/>
        <v>897.90000000000055</v>
      </c>
      <c r="O49" s="6">
        <f t="shared" si="16"/>
        <v>4283.0999999999995</v>
      </c>
      <c r="P49" s="7">
        <f t="shared" si="7"/>
        <v>2862.08</v>
      </c>
      <c r="Q49" s="7" t="str">
        <f t="shared" si="8"/>
        <v>难已击杀</v>
      </c>
      <c r="R49" s="29"/>
      <c r="S49" s="5">
        <v>39</v>
      </c>
      <c r="T49" s="2">
        <f t="shared" si="13"/>
        <v>3482.6000000000004</v>
      </c>
      <c r="U49" s="2">
        <f t="shared" si="9"/>
        <v>1215.75</v>
      </c>
      <c r="V49" s="2">
        <f t="shared" si="10"/>
        <v>1066.0999999999999</v>
      </c>
      <c r="W49" s="2">
        <v>0</v>
      </c>
      <c r="X49" s="2">
        <v>0</v>
      </c>
      <c r="Y49" s="39">
        <v>0</v>
      </c>
    </row>
    <row r="50" spans="1:25" x14ac:dyDescent="0.15">
      <c r="A50" s="5">
        <v>40</v>
      </c>
      <c r="B50" s="2">
        <f t="shared" si="11"/>
        <v>5418</v>
      </c>
      <c r="C50" s="2">
        <f t="shared" si="1"/>
        <v>2916.9</v>
      </c>
      <c r="D50" s="2">
        <f t="shared" si="2"/>
        <v>1121.3999999999999</v>
      </c>
      <c r="E50" s="2">
        <v>0</v>
      </c>
      <c r="F50" s="2">
        <v>0</v>
      </c>
      <c r="G50" s="2">
        <v>0</v>
      </c>
      <c r="H50" s="28"/>
      <c r="I50" s="6">
        <f t="shared" si="15"/>
        <v>7182.0000000000009</v>
      </c>
      <c r="J50" s="6">
        <f t="shared" si="12"/>
        <v>-3525.6000000000008</v>
      </c>
      <c r="K50" s="7">
        <f t="shared" si="3"/>
        <v>-196.36</v>
      </c>
      <c r="L50" s="7" t="str">
        <f t="shared" si="4"/>
        <v>碾压</v>
      </c>
      <c r="M50" s="2"/>
      <c r="N50" s="6">
        <f t="shared" si="5"/>
        <v>921.60000000000082</v>
      </c>
      <c r="O50" s="6">
        <f t="shared" si="16"/>
        <v>4496.3999999999996</v>
      </c>
      <c r="P50" s="7">
        <f t="shared" si="7"/>
        <v>2927.34</v>
      </c>
      <c r="Q50" s="7" t="str">
        <f t="shared" si="8"/>
        <v>难已击杀</v>
      </c>
      <c r="R50" s="29"/>
      <c r="S50" s="5">
        <v>40</v>
      </c>
      <c r="T50" s="2">
        <f t="shared" si="13"/>
        <v>3656.4</v>
      </c>
      <c r="U50" s="2">
        <f t="shared" si="9"/>
        <v>1275</v>
      </c>
      <c r="V50" s="2">
        <f t="shared" si="10"/>
        <v>1121.3999999999999</v>
      </c>
      <c r="W50" s="2">
        <v>0</v>
      </c>
      <c r="X50" s="2">
        <v>0</v>
      </c>
      <c r="Y50" s="39">
        <v>0</v>
      </c>
    </row>
    <row r="51" spans="1:25" x14ac:dyDescent="0.15">
      <c r="A51" s="5">
        <v>41</v>
      </c>
      <c r="B51" s="2">
        <f t="shared" si="11"/>
        <v>5661</v>
      </c>
      <c r="C51" s="2">
        <f t="shared" si="1"/>
        <v>3062.7000000000003</v>
      </c>
      <c r="D51" s="2">
        <f t="shared" si="2"/>
        <v>1178.0999999999999</v>
      </c>
      <c r="E51" s="2">
        <v>0</v>
      </c>
      <c r="F51" s="2">
        <v>0</v>
      </c>
      <c r="G51" s="2">
        <v>0</v>
      </c>
      <c r="H51" s="28"/>
      <c r="I51" s="6">
        <f t="shared" si="15"/>
        <v>7538.4000000000015</v>
      </c>
      <c r="J51" s="6">
        <f t="shared" ref="J51:J60" si="17">T51 - I51</f>
        <v>-3703.8000000000011</v>
      </c>
      <c r="K51" s="7">
        <f t="shared" ref="K51:K60" si="18">ROUND(J51/(I51/K$3) * 100,2)</f>
        <v>-196.53</v>
      </c>
      <c r="L51" s="7" t="str">
        <f t="shared" si="4"/>
        <v>碾压</v>
      </c>
      <c r="M51" s="2"/>
      <c r="N51" s="6">
        <f t="shared" si="5"/>
        <v>945.90000000000055</v>
      </c>
      <c r="O51" s="6">
        <f t="shared" si="16"/>
        <v>4715.0999999999995</v>
      </c>
      <c r="P51" s="7">
        <f t="shared" si="7"/>
        <v>2990.87</v>
      </c>
      <c r="Q51" s="7" t="str">
        <f t="shared" si="8"/>
        <v>难已击杀</v>
      </c>
      <c r="R51" s="29"/>
      <c r="S51" s="5">
        <v>41</v>
      </c>
      <c r="T51" s="2">
        <f t="shared" si="13"/>
        <v>3834.6000000000004</v>
      </c>
      <c r="U51" s="2">
        <f t="shared" si="9"/>
        <v>1335.75</v>
      </c>
      <c r="V51" s="2">
        <f t="shared" si="10"/>
        <v>1178.0999999999999</v>
      </c>
      <c r="W51" s="2">
        <v>0</v>
      </c>
      <c r="X51" s="2">
        <v>0</v>
      </c>
      <c r="Y51" s="39">
        <v>0</v>
      </c>
    </row>
    <row r="52" spans="1:25" x14ac:dyDescent="0.15">
      <c r="A52" s="5">
        <v>42</v>
      </c>
      <c r="B52" s="2">
        <f t="shared" si="11"/>
        <v>5910</v>
      </c>
      <c r="C52" s="2">
        <f t="shared" si="1"/>
        <v>3212.1</v>
      </c>
      <c r="D52" s="2">
        <f t="shared" si="2"/>
        <v>1236.1999999999998</v>
      </c>
      <c r="E52" s="2">
        <v>0</v>
      </c>
      <c r="F52" s="2">
        <v>0</v>
      </c>
      <c r="G52" s="2">
        <v>0</v>
      </c>
      <c r="H52" s="28"/>
      <c r="I52" s="6">
        <f t="shared" si="15"/>
        <v>7903.6</v>
      </c>
      <c r="J52" s="6">
        <f t="shared" si="17"/>
        <v>-3886.4</v>
      </c>
      <c r="K52" s="7">
        <f t="shared" si="18"/>
        <v>-196.69</v>
      </c>
      <c r="L52" s="7" t="str">
        <f t="shared" si="4"/>
        <v>碾压</v>
      </c>
      <c r="M52" s="2"/>
      <c r="N52" s="6">
        <f t="shared" si="5"/>
        <v>970.80000000000109</v>
      </c>
      <c r="O52" s="6">
        <f t="shared" si="16"/>
        <v>4939.1999999999989</v>
      </c>
      <c r="P52" s="7">
        <f t="shared" si="7"/>
        <v>3052.66</v>
      </c>
      <c r="Q52" s="7" t="str">
        <f t="shared" si="8"/>
        <v>难已击杀</v>
      </c>
      <c r="R52" s="29"/>
      <c r="S52" s="5">
        <v>42</v>
      </c>
      <c r="T52" s="2">
        <f t="shared" si="13"/>
        <v>4017.2000000000003</v>
      </c>
      <c r="U52" s="2">
        <f t="shared" si="9"/>
        <v>1398</v>
      </c>
      <c r="V52" s="2">
        <f t="shared" si="10"/>
        <v>1236.1999999999998</v>
      </c>
      <c r="W52" s="2">
        <v>0</v>
      </c>
      <c r="X52" s="2">
        <v>0</v>
      </c>
      <c r="Y52" s="39">
        <v>0</v>
      </c>
    </row>
    <row r="53" spans="1:25" x14ac:dyDescent="0.15">
      <c r="A53" s="5">
        <v>43</v>
      </c>
      <c r="B53" s="2">
        <f t="shared" si="11"/>
        <v>6165</v>
      </c>
      <c r="C53" s="2">
        <f t="shared" si="1"/>
        <v>3365.1</v>
      </c>
      <c r="D53" s="2">
        <f t="shared" si="2"/>
        <v>1295.6999999999998</v>
      </c>
      <c r="E53" s="2">
        <v>0</v>
      </c>
      <c r="F53" s="2">
        <v>0</v>
      </c>
      <c r="G53" s="2">
        <v>0</v>
      </c>
      <c r="H53" s="28"/>
      <c r="I53" s="6">
        <f t="shared" si="15"/>
        <v>8277.6</v>
      </c>
      <c r="J53" s="6">
        <f t="shared" si="17"/>
        <v>-4073.3999999999996</v>
      </c>
      <c r="K53" s="7">
        <f t="shared" si="18"/>
        <v>-196.84</v>
      </c>
      <c r="L53" s="7" t="str">
        <f t="shared" si="4"/>
        <v>碾压</v>
      </c>
      <c r="M53" s="2"/>
      <c r="N53" s="6">
        <f t="shared" si="5"/>
        <v>996.30000000000109</v>
      </c>
      <c r="O53" s="6">
        <f t="shared" si="16"/>
        <v>5168.6999999999989</v>
      </c>
      <c r="P53" s="7">
        <f t="shared" si="7"/>
        <v>3112.74</v>
      </c>
      <c r="Q53" s="7" t="str">
        <f t="shared" si="8"/>
        <v>难已击杀</v>
      </c>
      <c r="R53" s="29"/>
      <c r="S53" s="5">
        <v>43</v>
      </c>
      <c r="T53" s="2">
        <f t="shared" si="13"/>
        <v>4204.2000000000007</v>
      </c>
      <c r="U53" s="2">
        <f t="shared" si="9"/>
        <v>1461.75</v>
      </c>
      <c r="V53" s="2">
        <f t="shared" si="10"/>
        <v>1295.6999999999998</v>
      </c>
      <c r="W53" s="2">
        <v>0</v>
      </c>
      <c r="X53" s="2">
        <v>0</v>
      </c>
      <c r="Y53" s="39">
        <v>0</v>
      </c>
    </row>
    <row r="54" spans="1:25" x14ac:dyDescent="0.15">
      <c r="A54" s="5">
        <v>44</v>
      </c>
      <c r="B54" s="2">
        <f t="shared" si="11"/>
        <v>6426</v>
      </c>
      <c r="C54" s="2">
        <f t="shared" si="1"/>
        <v>3521.7000000000003</v>
      </c>
      <c r="D54" s="2">
        <f t="shared" si="2"/>
        <v>1356.6</v>
      </c>
      <c r="E54" s="2">
        <v>0</v>
      </c>
      <c r="F54" s="2">
        <v>0</v>
      </c>
      <c r="G54" s="2">
        <v>0</v>
      </c>
      <c r="H54" s="28"/>
      <c r="I54" s="6">
        <f t="shared" si="15"/>
        <v>8660.4000000000015</v>
      </c>
      <c r="J54" s="6">
        <f t="shared" si="17"/>
        <v>-4264.8000000000011</v>
      </c>
      <c r="K54" s="7">
        <f t="shared" si="18"/>
        <v>-196.98</v>
      </c>
      <c r="L54" s="7" t="str">
        <f t="shared" si="4"/>
        <v>碾压</v>
      </c>
      <c r="M54" s="2"/>
      <c r="N54" s="6">
        <f t="shared" si="5"/>
        <v>1022.4000000000005</v>
      </c>
      <c r="O54" s="6">
        <f t="shared" si="16"/>
        <v>5403.5999999999995</v>
      </c>
      <c r="P54" s="7">
        <f t="shared" si="7"/>
        <v>3171.13</v>
      </c>
      <c r="Q54" s="7" t="str">
        <f t="shared" si="8"/>
        <v>难已击杀</v>
      </c>
      <c r="R54" s="29"/>
      <c r="S54" s="5">
        <v>44</v>
      </c>
      <c r="T54" s="2">
        <f t="shared" si="13"/>
        <v>4395.6000000000004</v>
      </c>
      <c r="U54" s="2">
        <f t="shared" si="9"/>
        <v>1527</v>
      </c>
      <c r="V54" s="2">
        <f t="shared" si="10"/>
        <v>1356.6</v>
      </c>
      <c r="W54" s="2">
        <v>0</v>
      </c>
      <c r="X54" s="2">
        <v>0</v>
      </c>
      <c r="Y54" s="39">
        <v>0</v>
      </c>
    </row>
    <row r="55" spans="1:25" x14ac:dyDescent="0.15">
      <c r="A55" s="5">
        <v>45</v>
      </c>
      <c r="B55" s="2">
        <f t="shared" si="11"/>
        <v>6693</v>
      </c>
      <c r="C55" s="2">
        <f t="shared" si="1"/>
        <v>3681.9</v>
      </c>
      <c r="D55" s="2">
        <f t="shared" si="2"/>
        <v>1418.8999999999999</v>
      </c>
      <c r="E55" s="2">
        <v>0</v>
      </c>
      <c r="F55" s="2">
        <v>0</v>
      </c>
      <c r="G55" s="2">
        <v>0</v>
      </c>
      <c r="H55" s="28"/>
      <c r="I55" s="6">
        <f t="shared" si="15"/>
        <v>9052</v>
      </c>
      <c r="J55" s="6">
        <f t="shared" si="17"/>
        <v>-4460.5999999999995</v>
      </c>
      <c r="K55" s="7">
        <f t="shared" si="18"/>
        <v>-197.11</v>
      </c>
      <c r="L55" s="7" t="str">
        <f t="shared" si="4"/>
        <v>碾压</v>
      </c>
      <c r="M55" s="2"/>
      <c r="N55" s="6">
        <f t="shared" si="5"/>
        <v>1049.1000000000008</v>
      </c>
      <c r="O55" s="6">
        <f t="shared" si="16"/>
        <v>5643.9</v>
      </c>
      <c r="P55" s="7">
        <f t="shared" si="7"/>
        <v>3227.85</v>
      </c>
      <c r="Q55" s="7" t="str">
        <f t="shared" si="8"/>
        <v>难已击杀</v>
      </c>
      <c r="R55" s="29"/>
      <c r="S55" s="5">
        <v>45</v>
      </c>
      <c r="T55" s="2">
        <f t="shared" si="13"/>
        <v>4591.4000000000005</v>
      </c>
      <c r="U55" s="2">
        <f t="shared" si="9"/>
        <v>1593.75</v>
      </c>
      <c r="V55" s="2">
        <f t="shared" si="10"/>
        <v>1418.8999999999999</v>
      </c>
      <c r="W55" s="2">
        <v>0</v>
      </c>
      <c r="X55" s="2">
        <v>0</v>
      </c>
      <c r="Y55" s="39">
        <v>0</v>
      </c>
    </row>
    <row r="56" spans="1:25" x14ac:dyDescent="0.15">
      <c r="A56" s="5">
        <v>46</v>
      </c>
      <c r="B56" s="2">
        <f t="shared" si="11"/>
        <v>6966</v>
      </c>
      <c r="C56" s="2">
        <f t="shared" si="1"/>
        <v>3845.7000000000003</v>
      </c>
      <c r="D56" s="2">
        <f t="shared" si="2"/>
        <v>1482.6</v>
      </c>
      <c r="E56" s="2">
        <v>0</v>
      </c>
      <c r="F56" s="2">
        <v>0</v>
      </c>
      <c r="G56" s="2">
        <v>0</v>
      </c>
      <c r="H56" s="28"/>
      <c r="I56" s="6">
        <f t="shared" si="15"/>
        <v>9452.4000000000015</v>
      </c>
      <c r="J56" s="6">
        <f t="shared" si="17"/>
        <v>-4660.8000000000011</v>
      </c>
      <c r="K56" s="7">
        <f t="shared" si="18"/>
        <v>-197.23</v>
      </c>
      <c r="L56" s="7" t="str">
        <f t="shared" si="4"/>
        <v>碾压</v>
      </c>
      <c r="M56" s="2"/>
      <c r="N56" s="6">
        <f t="shared" si="5"/>
        <v>1076.4000000000005</v>
      </c>
      <c r="O56" s="6">
        <f t="shared" si="16"/>
        <v>5889.5999999999995</v>
      </c>
      <c r="P56" s="7">
        <f t="shared" si="7"/>
        <v>3282.94</v>
      </c>
      <c r="Q56" s="7" t="str">
        <f t="shared" si="8"/>
        <v>难已击杀</v>
      </c>
      <c r="R56" s="29"/>
      <c r="S56" s="5">
        <v>46</v>
      </c>
      <c r="T56" s="2">
        <f t="shared" si="13"/>
        <v>4791.6000000000004</v>
      </c>
      <c r="U56" s="2">
        <f t="shared" si="9"/>
        <v>1662</v>
      </c>
      <c r="V56" s="2">
        <f t="shared" si="10"/>
        <v>1482.6</v>
      </c>
      <c r="W56" s="2">
        <v>0</v>
      </c>
      <c r="X56" s="2">
        <v>0</v>
      </c>
      <c r="Y56" s="39">
        <v>0</v>
      </c>
    </row>
    <row r="57" spans="1:25" x14ac:dyDescent="0.15">
      <c r="A57" s="5">
        <v>47</v>
      </c>
      <c r="B57" s="2">
        <f t="shared" si="11"/>
        <v>7245</v>
      </c>
      <c r="C57" s="2">
        <f t="shared" si="1"/>
        <v>4013.1</v>
      </c>
      <c r="D57" s="2">
        <f t="shared" si="2"/>
        <v>1547.6999999999998</v>
      </c>
      <c r="E57" s="2">
        <v>0</v>
      </c>
      <c r="F57" s="2">
        <v>0</v>
      </c>
      <c r="G57" s="2">
        <v>0</v>
      </c>
      <c r="H57" s="28"/>
      <c r="I57" s="6">
        <f t="shared" si="15"/>
        <v>9861.6</v>
      </c>
      <c r="J57" s="6">
        <f t="shared" si="17"/>
        <v>-4865.3999999999996</v>
      </c>
      <c r="K57" s="7">
        <f t="shared" si="18"/>
        <v>-197.35</v>
      </c>
      <c r="L57" s="7" t="str">
        <f t="shared" si="4"/>
        <v>碾压</v>
      </c>
      <c r="M57" s="2"/>
      <c r="N57" s="6">
        <f t="shared" si="5"/>
        <v>1104.3000000000011</v>
      </c>
      <c r="O57" s="6">
        <f t="shared" si="16"/>
        <v>6140.6999999999989</v>
      </c>
      <c r="P57" s="7">
        <f t="shared" si="7"/>
        <v>3336.43</v>
      </c>
      <c r="Q57" s="7" t="str">
        <f t="shared" si="8"/>
        <v>难已击杀</v>
      </c>
      <c r="R57" s="29"/>
      <c r="S57" s="5">
        <v>47</v>
      </c>
      <c r="T57" s="2">
        <f t="shared" si="13"/>
        <v>4996.2000000000007</v>
      </c>
      <c r="U57" s="2">
        <f t="shared" si="9"/>
        <v>1731.75</v>
      </c>
      <c r="V57" s="2">
        <f t="shared" si="10"/>
        <v>1547.6999999999998</v>
      </c>
      <c r="W57" s="2">
        <v>0</v>
      </c>
      <c r="X57" s="2">
        <v>0</v>
      </c>
      <c r="Y57" s="39">
        <v>0</v>
      </c>
    </row>
    <row r="58" spans="1:25" x14ac:dyDescent="0.15">
      <c r="A58" s="5">
        <v>48</v>
      </c>
      <c r="B58" s="2">
        <f t="shared" si="11"/>
        <v>7530</v>
      </c>
      <c r="C58" s="2">
        <f t="shared" si="1"/>
        <v>4184.1000000000004</v>
      </c>
      <c r="D58" s="2">
        <f t="shared" si="2"/>
        <v>1614.1999999999998</v>
      </c>
      <c r="E58" s="2">
        <v>0</v>
      </c>
      <c r="F58" s="2">
        <v>0</v>
      </c>
      <c r="G58" s="2">
        <v>0</v>
      </c>
      <c r="H58" s="28"/>
      <c r="I58" s="6">
        <f t="shared" si="15"/>
        <v>10279.600000000002</v>
      </c>
      <c r="J58" s="6">
        <f t="shared" si="17"/>
        <v>-5074.4000000000015</v>
      </c>
      <c r="K58" s="7">
        <f t="shared" si="18"/>
        <v>-197.46</v>
      </c>
      <c r="L58" s="7" t="str">
        <f t="shared" si="4"/>
        <v>碾压</v>
      </c>
      <c r="M58" s="2"/>
      <c r="N58" s="6">
        <f t="shared" si="5"/>
        <v>1132.8000000000011</v>
      </c>
      <c r="O58" s="6">
        <f t="shared" si="16"/>
        <v>6397.1999999999989</v>
      </c>
      <c r="P58" s="7">
        <f t="shared" si="7"/>
        <v>3388.35</v>
      </c>
      <c r="Q58" s="7" t="str">
        <f t="shared" si="8"/>
        <v>难已击杀</v>
      </c>
      <c r="R58" s="29"/>
      <c r="S58" s="5">
        <v>48</v>
      </c>
      <c r="T58" s="2">
        <f t="shared" si="13"/>
        <v>5205.2000000000007</v>
      </c>
      <c r="U58" s="2">
        <f t="shared" si="9"/>
        <v>1803</v>
      </c>
      <c r="V58" s="2">
        <f t="shared" si="10"/>
        <v>1614.1999999999998</v>
      </c>
      <c r="W58" s="2">
        <v>0</v>
      </c>
      <c r="X58" s="2">
        <v>0</v>
      </c>
      <c r="Y58" s="39">
        <v>0</v>
      </c>
    </row>
    <row r="59" spans="1:25" x14ac:dyDescent="0.15">
      <c r="A59" s="5">
        <v>49</v>
      </c>
      <c r="B59" s="2">
        <f t="shared" si="11"/>
        <v>7821</v>
      </c>
      <c r="C59" s="2">
        <f t="shared" si="1"/>
        <v>4358.7</v>
      </c>
      <c r="D59" s="2">
        <f t="shared" si="2"/>
        <v>1682.1</v>
      </c>
      <c r="E59" s="2">
        <v>0</v>
      </c>
      <c r="F59" s="2">
        <v>0</v>
      </c>
      <c r="G59" s="2">
        <v>0</v>
      </c>
      <c r="H59" s="28"/>
      <c r="I59" s="6">
        <f t="shared" si="15"/>
        <v>10706.4</v>
      </c>
      <c r="J59" s="6">
        <f t="shared" si="17"/>
        <v>-5287.7999999999993</v>
      </c>
      <c r="K59" s="7">
        <f t="shared" si="18"/>
        <v>-197.56</v>
      </c>
      <c r="L59" s="7" t="str">
        <f t="shared" si="4"/>
        <v>碾压</v>
      </c>
      <c r="M59" s="2"/>
      <c r="N59" s="6">
        <f t="shared" si="5"/>
        <v>1161.9000000000005</v>
      </c>
      <c r="O59" s="6">
        <f t="shared" si="16"/>
        <v>6659.0999999999995</v>
      </c>
      <c r="P59" s="7">
        <f t="shared" si="7"/>
        <v>3438.73</v>
      </c>
      <c r="Q59" s="7" t="str">
        <f t="shared" si="8"/>
        <v>难已击杀</v>
      </c>
      <c r="R59" s="29"/>
      <c r="S59" s="5">
        <v>49</v>
      </c>
      <c r="T59" s="2">
        <f t="shared" si="13"/>
        <v>5418.6</v>
      </c>
      <c r="U59" s="2">
        <f t="shared" si="9"/>
        <v>1875.75</v>
      </c>
      <c r="V59" s="2">
        <f t="shared" si="10"/>
        <v>1682.1</v>
      </c>
      <c r="W59" s="2">
        <v>0</v>
      </c>
      <c r="X59" s="2">
        <v>0</v>
      </c>
      <c r="Y59" s="39">
        <v>0</v>
      </c>
    </row>
    <row r="60" spans="1:25" x14ac:dyDescent="0.15">
      <c r="A60" s="5">
        <v>50</v>
      </c>
      <c r="B60" s="2">
        <f t="shared" si="11"/>
        <v>8118</v>
      </c>
      <c r="C60" s="2">
        <f t="shared" si="1"/>
        <v>4536.9000000000005</v>
      </c>
      <c r="D60" s="2">
        <f t="shared" si="2"/>
        <v>1751.3999999999999</v>
      </c>
      <c r="E60" s="2">
        <v>0</v>
      </c>
      <c r="F60" s="2">
        <v>0</v>
      </c>
      <c r="G60" s="2">
        <v>0</v>
      </c>
      <c r="H60" s="28"/>
      <c r="I60" s="6">
        <f t="shared" si="15"/>
        <v>11142.000000000004</v>
      </c>
      <c r="J60" s="6">
        <f t="shared" si="17"/>
        <v>-5505.6000000000031</v>
      </c>
      <c r="K60" s="7">
        <f t="shared" si="18"/>
        <v>-197.65</v>
      </c>
      <c r="L60" s="7" t="str">
        <f t="shared" si="4"/>
        <v>碾压</v>
      </c>
      <c r="M60" s="2"/>
      <c r="N60" s="6">
        <f t="shared" si="5"/>
        <v>1191.6000000000008</v>
      </c>
      <c r="O60" s="6">
        <f t="shared" si="16"/>
        <v>6926.4</v>
      </c>
      <c r="P60" s="7">
        <f t="shared" si="7"/>
        <v>3487.61</v>
      </c>
      <c r="Q60" s="7" t="str">
        <f t="shared" si="8"/>
        <v>难已击杀</v>
      </c>
      <c r="R60" s="29"/>
      <c r="S60" s="5">
        <v>50</v>
      </c>
      <c r="T60" s="2">
        <f t="shared" si="13"/>
        <v>5636.4000000000005</v>
      </c>
      <c r="U60" s="2">
        <f t="shared" si="9"/>
        <v>1950</v>
      </c>
      <c r="V60" s="2">
        <f t="shared" si="10"/>
        <v>1751.3999999999999</v>
      </c>
      <c r="W60" s="2">
        <v>0</v>
      </c>
      <c r="X60" s="2">
        <v>0</v>
      </c>
      <c r="Y60" s="39">
        <v>0</v>
      </c>
    </row>
    <row r="61" spans="1:25" x14ac:dyDescent="0.15">
      <c r="A61" s="5">
        <v>51</v>
      </c>
      <c r="B61" s="2">
        <f t="shared" si="11"/>
        <v>8421</v>
      </c>
      <c r="C61" s="2">
        <f t="shared" si="1"/>
        <v>4718.7</v>
      </c>
      <c r="D61" s="2">
        <f t="shared" si="2"/>
        <v>1822.1</v>
      </c>
      <c r="E61" s="2">
        <v>0</v>
      </c>
      <c r="F61" s="2">
        <v>0</v>
      </c>
      <c r="G61" s="2">
        <v>0</v>
      </c>
      <c r="H61" s="28"/>
      <c r="I61" s="6">
        <f t="shared" si="15"/>
        <v>11586.4</v>
      </c>
      <c r="J61" s="6">
        <f t="shared" ref="J61:J100" si="19">T61 - I61</f>
        <v>-5727.7999999999993</v>
      </c>
      <c r="K61" s="7">
        <f t="shared" ref="K61:K100" si="20">ROUND(J61/(I61/K$3) * 100,2)</f>
        <v>-197.74</v>
      </c>
      <c r="L61" s="7" t="str">
        <f t="shared" si="4"/>
        <v>碾压</v>
      </c>
      <c r="M61" s="2"/>
      <c r="N61" s="6">
        <f t="shared" si="5"/>
        <v>1221.9000000000005</v>
      </c>
      <c r="O61" s="6">
        <f t="shared" si="16"/>
        <v>7199.0999999999995</v>
      </c>
      <c r="P61" s="7">
        <f t="shared" si="7"/>
        <v>3535.04</v>
      </c>
      <c r="Q61" s="7" t="str">
        <f t="shared" si="8"/>
        <v>难已击杀</v>
      </c>
      <c r="R61" s="29"/>
      <c r="S61" s="5">
        <v>51</v>
      </c>
      <c r="T61" s="2">
        <f t="shared" si="13"/>
        <v>5858.6</v>
      </c>
      <c r="U61" s="2">
        <f t="shared" si="9"/>
        <v>2025.75</v>
      </c>
      <c r="V61" s="2">
        <f t="shared" si="10"/>
        <v>1822.1</v>
      </c>
      <c r="W61" s="2">
        <v>0</v>
      </c>
      <c r="X61" s="2">
        <v>0</v>
      </c>
      <c r="Y61" s="39">
        <v>0</v>
      </c>
    </row>
    <row r="62" spans="1:25" x14ac:dyDescent="0.15">
      <c r="A62" s="5">
        <v>52</v>
      </c>
      <c r="B62" s="2">
        <f t="shared" si="11"/>
        <v>8730</v>
      </c>
      <c r="C62" s="2">
        <f t="shared" si="1"/>
        <v>4904.1000000000004</v>
      </c>
      <c r="D62" s="2">
        <f t="shared" si="2"/>
        <v>1894.1999999999998</v>
      </c>
      <c r="E62" s="2">
        <v>0</v>
      </c>
      <c r="F62" s="2">
        <v>0</v>
      </c>
      <c r="G62" s="2">
        <v>0</v>
      </c>
      <c r="H62" s="28"/>
      <c r="I62" s="6">
        <f t="shared" si="15"/>
        <v>12039.600000000002</v>
      </c>
      <c r="J62" s="6">
        <f t="shared" si="19"/>
        <v>-5954.4000000000015</v>
      </c>
      <c r="K62" s="7">
        <f t="shared" si="20"/>
        <v>-197.83</v>
      </c>
      <c r="L62" s="7" t="str">
        <f t="shared" si="4"/>
        <v>碾压</v>
      </c>
      <c r="M62" s="2"/>
      <c r="N62" s="6">
        <f t="shared" si="5"/>
        <v>1252.8000000000011</v>
      </c>
      <c r="O62" s="6">
        <f t="shared" si="16"/>
        <v>7477.1999999999989</v>
      </c>
      <c r="P62" s="7">
        <f t="shared" si="7"/>
        <v>3581.03</v>
      </c>
      <c r="Q62" s="7" t="str">
        <f t="shared" si="8"/>
        <v>难已击杀</v>
      </c>
      <c r="R62" s="29"/>
      <c r="S62" s="5">
        <v>52</v>
      </c>
      <c r="T62" s="2">
        <f t="shared" si="13"/>
        <v>6085.2000000000007</v>
      </c>
      <c r="U62" s="2">
        <f t="shared" si="9"/>
        <v>2103</v>
      </c>
      <c r="V62" s="2">
        <f t="shared" si="10"/>
        <v>1894.1999999999998</v>
      </c>
      <c r="W62" s="2">
        <v>0</v>
      </c>
      <c r="X62" s="2">
        <v>0</v>
      </c>
      <c r="Y62" s="39">
        <v>0</v>
      </c>
    </row>
    <row r="63" spans="1:25" x14ac:dyDescent="0.15">
      <c r="A63" s="5">
        <v>53</v>
      </c>
      <c r="B63" s="2">
        <f t="shared" si="11"/>
        <v>9045</v>
      </c>
      <c r="C63" s="2">
        <f t="shared" si="1"/>
        <v>5093.1000000000004</v>
      </c>
      <c r="D63" s="2">
        <f t="shared" si="2"/>
        <v>1967.6999999999998</v>
      </c>
      <c r="E63" s="2">
        <v>0</v>
      </c>
      <c r="F63" s="2">
        <v>0</v>
      </c>
      <c r="G63" s="2">
        <v>0</v>
      </c>
      <c r="H63" s="28"/>
      <c r="I63" s="6">
        <f t="shared" si="15"/>
        <v>12501.600000000002</v>
      </c>
      <c r="J63" s="6">
        <f t="shared" si="19"/>
        <v>-6185.4000000000015</v>
      </c>
      <c r="K63" s="7">
        <f t="shared" si="20"/>
        <v>-197.91</v>
      </c>
      <c r="L63" s="7" t="str">
        <f t="shared" si="4"/>
        <v>碾压</v>
      </c>
      <c r="M63" s="2"/>
      <c r="N63" s="6">
        <f t="shared" si="5"/>
        <v>1284.3000000000011</v>
      </c>
      <c r="O63" s="6">
        <f t="shared" si="16"/>
        <v>7760.6999999999989</v>
      </c>
      <c r="P63" s="7">
        <f t="shared" si="7"/>
        <v>3625.65</v>
      </c>
      <c r="Q63" s="7" t="str">
        <f t="shared" si="8"/>
        <v>难已击杀</v>
      </c>
      <c r="R63" s="29"/>
      <c r="S63" s="5">
        <v>53</v>
      </c>
      <c r="T63" s="2">
        <f t="shared" si="13"/>
        <v>6316.2000000000007</v>
      </c>
      <c r="U63" s="2">
        <f t="shared" si="9"/>
        <v>2181.75</v>
      </c>
      <c r="V63" s="2">
        <f t="shared" si="10"/>
        <v>1967.6999999999998</v>
      </c>
      <c r="W63" s="2">
        <v>0</v>
      </c>
      <c r="X63" s="2">
        <v>0</v>
      </c>
      <c r="Y63" s="39">
        <v>0</v>
      </c>
    </row>
    <row r="64" spans="1:25" x14ac:dyDescent="0.15">
      <c r="A64" s="5">
        <v>54</v>
      </c>
      <c r="B64" s="2">
        <f t="shared" si="11"/>
        <v>9366</v>
      </c>
      <c r="C64" s="2">
        <f t="shared" si="1"/>
        <v>5285.7</v>
      </c>
      <c r="D64" s="2">
        <f t="shared" si="2"/>
        <v>2042.6</v>
      </c>
      <c r="E64" s="2">
        <v>0</v>
      </c>
      <c r="F64" s="2">
        <v>0</v>
      </c>
      <c r="G64" s="2">
        <v>0</v>
      </c>
      <c r="H64" s="28"/>
      <c r="I64" s="6">
        <f t="shared" si="15"/>
        <v>12972.4</v>
      </c>
      <c r="J64" s="6">
        <f t="shared" si="19"/>
        <v>-6420.7999999999993</v>
      </c>
      <c r="K64" s="7">
        <f t="shared" si="20"/>
        <v>-197.98</v>
      </c>
      <c r="L64" s="7" t="str">
        <f t="shared" si="4"/>
        <v>碾压</v>
      </c>
      <c r="M64" s="2"/>
      <c r="N64" s="6">
        <f t="shared" si="5"/>
        <v>1316.4000000000005</v>
      </c>
      <c r="O64" s="6">
        <f t="shared" si="16"/>
        <v>8049.5999999999995</v>
      </c>
      <c r="P64" s="7">
        <f t="shared" si="7"/>
        <v>3668.92</v>
      </c>
      <c r="Q64" s="7" t="str">
        <f t="shared" si="8"/>
        <v>难已击杀</v>
      </c>
      <c r="R64" s="29"/>
      <c r="S64" s="5">
        <v>54</v>
      </c>
      <c r="T64" s="2">
        <f t="shared" si="13"/>
        <v>6551.6</v>
      </c>
      <c r="U64" s="2">
        <f t="shared" si="9"/>
        <v>2262</v>
      </c>
      <c r="V64" s="2">
        <f t="shared" si="10"/>
        <v>2042.6</v>
      </c>
      <c r="W64" s="2">
        <v>0</v>
      </c>
      <c r="X64" s="2">
        <v>0</v>
      </c>
      <c r="Y64" s="39">
        <v>0</v>
      </c>
    </row>
    <row r="65" spans="1:25" x14ac:dyDescent="0.15">
      <c r="A65" s="5">
        <v>55</v>
      </c>
      <c r="B65" s="2">
        <f t="shared" si="11"/>
        <v>9693</v>
      </c>
      <c r="C65" s="2">
        <f t="shared" si="1"/>
        <v>5481.9000000000005</v>
      </c>
      <c r="D65" s="2">
        <f t="shared" si="2"/>
        <v>2118.9</v>
      </c>
      <c r="E65" s="2">
        <v>0</v>
      </c>
      <c r="F65" s="2">
        <v>0</v>
      </c>
      <c r="G65" s="2">
        <v>0</v>
      </c>
      <c r="H65" s="28"/>
      <c r="I65" s="6">
        <f t="shared" si="15"/>
        <v>13452.000000000002</v>
      </c>
      <c r="J65" s="6">
        <f t="shared" si="19"/>
        <v>-6660.6000000000013</v>
      </c>
      <c r="K65" s="7">
        <f t="shared" si="20"/>
        <v>-198.06</v>
      </c>
      <c r="L65" s="7" t="str">
        <f t="shared" si="4"/>
        <v>碾压</v>
      </c>
      <c r="M65" s="2"/>
      <c r="N65" s="6">
        <f t="shared" si="5"/>
        <v>1349.0999999999995</v>
      </c>
      <c r="O65" s="6">
        <f t="shared" si="16"/>
        <v>8343.9000000000015</v>
      </c>
      <c r="P65" s="7">
        <f t="shared" si="7"/>
        <v>3710.87</v>
      </c>
      <c r="Q65" s="7" t="str">
        <f t="shared" si="8"/>
        <v>难已击杀</v>
      </c>
      <c r="R65" s="29"/>
      <c r="S65" s="5">
        <v>55</v>
      </c>
      <c r="T65" s="2">
        <f t="shared" si="13"/>
        <v>6791.4000000000005</v>
      </c>
      <c r="U65" s="2">
        <f t="shared" si="9"/>
        <v>2343.75</v>
      </c>
      <c r="V65" s="2">
        <f t="shared" si="10"/>
        <v>2118.9</v>
      </c>
      <c r="W65" s="2">
        <v>0</v>
      </c>
      <c r="X65" s="2">
        <v>0</v>
      </c>
      <c r="Y65" s="39">
        <v>0</v>
      </c>
    </row>
    <row r="66" spans="1:25" x14ac:dyDescent="0.15">
      <c r="A66" s="5">
        <v>56</v>
      </c>
      <c r="B66" s="2">
        <f t="shared" si="11"/>
        <v>10026</v>
      </c>
      <c r="C66" s="2">
        <f t="shared" si="1"/>
        <v>5681.7</v>
      </c>
      <c r="D66" s="2">
        <f t="shared" si="2"/>
        <v>2196.6</v>
      </c>
      <c r="E66" s="2">
        <v>0</v>
      </c>
      <c r="F66" s="2">
        <v>0</v>
      </c>
      <c r="G66" s="2">
        <v>0</v>
      </c>
      <c r="H66" s="28"/>
      <c r="I66" s="6">
        <f t="shared" si="15"/>
        <v>13940.4</v>
      </c>
      <c r="J66" s="6">
        <f t="shared" si="19"/>
        <v>-6904.7999999999993</v>
      </c>
      <c r="K66" s="7">
        <f t="shared" si="20"/>
        <v>-198.12</v>
      </c>
      <c r="L66" s="7" t="str">
        <f t="shared" si="4"/>
        <v>碾压</v>
      </c>
      <c r="M66" s="2"/>
      <c r="N66" s="6">
        <f t="shared" si="5"/>
        <v>1382.4000000000005</v>
      </c>
      <c r="O66" s="6">
        <f t="shared" si="16"/>
        <v>8643.5999999999985</v>
      </c>
      <c r="P66" s="7">
        <f t="shared" si="7"/>
        <v>3751.56</v>
      </c>
      <c r="Q66" s="7" t="str">
        <f t="shared" si="8"/>
        <v>难已击杀</v>
      </c>
      <c r="R66" s="29"/>
      <c r="S66" s="5">
        <v>56</v>
      </c>
      <c r="T66" s="2">
        <f t="shared" si="13"/>
        <v>7035.6</v>
      </c>
      <c r="U66" s="2">
        <f t="shared" si="9"/>
        <v>2427</v>
      </c>
      <c r="V66" s="2">
        <f t="shared" si="10"/>
        <v>2196.6</v>
      </c>
      <c r="W66" s="2">
        <v>0</v>
      </c>
      <c r="X66" s="2">
        <v>0</v>
      </c>
      <c r="Y66" s="39">
        <v>0</v>
      </c>
    </row>
    <row r="67" spans="1:25" x14ac:dyDescent="0.15">
      <c r="A67" s="5">
        <v>57</v>
      </c>
      <c r="B67" s="2">
        <f t="shared" si="11"/>
        <v>10365</v>
      </c>
      <c r="C67" s="2">
        <f t="shared" si="1"/>
        <v>5885.1</v>
      </c>
      <c r="D67" s="2">
        <f t="shared" si="2"/>
        <v>2275.6999999999998</v>
      </c>
      <c r="E67" s="2">
        <v>0</v>
      </c>
      <c r="F67" s="2">
        <v>0</v>
      </c>
      <c r="G67" s="2">
        <v>0</v>
      </c>
      <c r="H67" s="28"/>
      <c r="I67" s="6">
        <f t="shared" si="15"/>
        <v>14437.600000000002</v>
      </c>
      <c r="J67" s="6">
        <f t="shared" si="19"/>
        <v>-7153.4000000000015</v>
      </c>
      <c r="K67" s="7">
        <f t="shared" si="20"/>
        <v>-198.19</v>
      </c>
      <c r="L67" s="7" t="str">
        <f t="shared" si="4"/>
        <v>碾压</v>
      </c>
      <c r="M67" s="2"/>
      <c r="N67" s="6">
        <f t="shared" si="5"/>
        <v>1416.3000000000011</v>
      </c>
      <c r="O67" s="6">
        <f t="shared" si="16"/>
        <v>8948.6999999999989</v>
      </c>
      <c r="P67" s="7">
        <f t="shared" si="7"/>
        <v>3791.02</v>
      </c>
      <c r="Q67" s="7" t="str">
        <f t="shared" si="8"/>
        <v>难已击杀</v>
      </c>
      <c r="R67" s="29"/>
      <c r="S67" s="5">
        <v>57</v>
      </c>
      <c r="T67" s="2">
        <f t="shared" si="13"/>
        <v>7284.2000000000007</v>
      </c>
      <c r="U67" s="2">
        <f t="shared" si="9"/>
        <v>2511.75</v>
      </c>
      <c r="V67" s="2">
        <f t="shared" si="10"/>
        <v>2275.6999999999998</v>
      </c>
      <c r="W67" s="2">
        <v>0</v>
      </c>
      <c r="X67" s="2">
        <v>0</v>
      </c>
      <c r="Y67" s="39">
        <v>0</v>
      </c>
    </row>
    <row r="68" spans="1:25" x14ac:dyDescent="0.15">
      <c r="A68" s="5">
        <v>58</v>
      </c>
      <c r="B68" s="2">
        <f t="shared" si="11"/>
        <v>10710</v>
      </c>
      <c r="C68" s="2">
        <f t="shared" si="1"/>
        <v>6092.1</v>
      </c>
      <c r="D68" s="2">
        <f t="shared" si="2"/>
        <v>2356.1999999999998</v>
      </c>
      <c r="E68" s="2">
        <v>0</v>
      </c>
      <c r="F68" s="2">
        <v>0</v>
      </c>
      <c r="G68" s="2">
        <v>0</v>
      </c>
      <c r="H68" s="28"/>
      <c r="I68" s="6">
        <f t="shared" si="15"/>
        <v>14943.600000000002</v>
      </c>
      <c r="J68" s="6">
        <f t="shared" si="19"/>
        <v>-7406.4000000000015</v>
      </c>
      <c r="K68" s="7">
        <f t="shared" si="20"/>
        <v>-198.25</v>
      </c>
      <c r="L68" s="7" t="str">
        <f t="shared" si="4"/>
        <v>碾压</v>
      </c>
      <c r="M68" s="2"/>
      <c r="N68" s="6">
        <f t="shared" si="5"/>
        <v>1450.8000000000011</v>
      </c>
      <c r="O68" s="6">
        <f t="shared" si="16"/>
        <v>9259.1999999999989</v>
      </c>
      <c r="P68" s="7">
        <f t="shared" si="7"/>
        <v>3829.28</v>
      </c>
      <c r="Q68" s="7" t="str">
        <f t="shared" si="8"/>
        <v>难已击杀</v>
      </c>
      <c r="R68" s="29"/>
      <c r="S68" s="5">
        <v>58</v>
      </c>
      <c r="T68" s="2">
        <f t="shared" si="13"/>
        <v>7537.2000000000007</v>
      </c>
      <c r="U68" s="2">
        <f t="shared" si="9"/>
        <v>2598</v>
      </c>
      <c r="V68" s="2">
        <f t="shared" si="10"/>
        <v>2356.1999999999998</v>
      </c>
      <c r="W68" s="2">
        <v>0</v>
      </c>
      <c r="X68" s="2">
        <v>0</v>
      </c>
      <c r="Y68" s="39">
        <v>0</v>
      </c>
    </row>
    <row r="69" spans="1:25" x14ac:dyDescent="0.15">
      <c r="A69" s="5">
        <v>59</v>
      </c>
      <c r="B69" s="2">
        <f t="shared" si="11"/>
        <v>11061</v>
      </c>
      <c r="C69" s="2">
        <f t="shared" si="1"/>
        <v>6302.7</v>
      </c>
      <c r="D69" s="2">
        <f t="shared" si="2"/>
        <v>2438.1</v>
      </c>
      <c r="E69" s="2">
        <v>0</v>
      </c>
      <c r="F69" s="2">
        <v>0</v>
      </c>
      <c r="G69" s="2">
        <v>0</v>
      </c>
      <c r="H69" s="28"/>
      <c r="I69" s="6">
        <f t="shared" si="15"/>
        <v>15458.4</v>
      </c>
      <c r="J69" s="6">
        <f t="shared" si="19"/>
        <v>-7663.7999999999993</v>
      </c>
      <c r="K69" s="7">
        <f t="shared" si="20"/>
        <v>-198.31</v>
      </c>
      <c r="L69" s="7" t="str">
        <f t="shared" si="4"/>
        <v>碾压</v>
      </c>
      <c r="M69" s="2"/>
      <c r="N69" s="6">
        <f t="shared" si="5"/>
        <v>1485.9000000000005</v>
      </c>
      <c r="O69" s="6">
        <f t="shared" si="16"/>
        <v>9575.0999999999985</v>
      </c>
      <c r="P69" s="7">
        <f t="shared" si="7"/>
        <v>3866.38</v>
      </c>
      <c r="Q69" s="7" t="str">
        <f t="shared" si="8"/>
        <v>难已击杀</v>
      </c>
      <c r="R69" s="29"/>
      <c r="S69" s="5">
        <v>59</v>
      </c>
      <c r="T69" s="2">
        <f t="shared" si="13"/>
        <v>7794.6</v>
      </c>
      <c r="U69" s="2">
        <f t="shared" si="9"/>
        <v>2685.75</v>
      </c>
      <c r="V69" s="2">
        <f t="shared" si="10"/>
        <v>2438.1</v>
      </c>
      <c r="W69" s="2">
        <v>0</v>
      </c>
      <c r="X69" s="2">
        <v>0</v>
      </c>
      <c r="Y69" s="39">
        <v>0</v>
      </c>
    </row>
    <row r="70" spans="1:25" x14ac:dyDescent="0.15">
      <c r="A70" s="5">
        <v>60</v>
      </c>
      <c r="B70" s="2">
        <f t="shared" si="11"/>
        <v>11418</v>
      </c>
      <c r="C70" s="2">
        <f t="shared" si="1"/>
        <v>6516.9000000000005</v>
      </c>
      <c r="D70" s="2">
        <f t="shared" si="2"/>
        <v>2521.3999999999996</v>
      </c>
      <c r="E70" s="2">
        <v>0</v>
      </c>
      <c r="F70" s="2">
        <v>0</v>
      </c>
      <c r="G70" s="2">
        <v>0</v>
      </c>
      <c r="H70" s="28"/>
      <c r="I70" s="6">
        <f t="shared" si="15"/>
        <v>15982.000000000004</v>
      </c>
      <c r="J70" s="6">
        <f t="shared" si="19"/>
        <v>-7925.6000000000031</v>
      </c>
      <c r="K70" s="7">
        <f t="shared" si="20"/>
        <v>-198.36</v>
      </c>
      <c r="L70" s="7" t="str">
        <f t="shared" si="4"/>
        <v>碾压</v>
      </c>
      <c r="M70" s="2"/>
      <c r="N70" s="6">
        <f t="shared" si="5"/>
        <v>1521.6000000000022</v>
      </c>
      <c r="O70" s="6">
        <f t="shared" si="16"/>
        <v>9896.3999999999978</v>
      </c>
      <c r="P70" s="7">
        <f t="shared" si="7"/>
        <v>3902.37</v>
      </c>
      <c r="Q70" s="7" t="str">
        <f t="shared" si="8"/>
        <v>难已击杀</v>
      </c>
      <c r="R70" s="29"/>
      <c r="S70" s="5">
        <v>60</v>
      </c>
      <c r="T70" s="2">
        <f t="shared" si="13"/>
        <v>8056.4000000000005</v>
      </c>
      <c r="U70" s="2">
        <f t="shared" si="9"/>
        <v>2775</v>
      </c>
      <c r="V70" s="2">
        <f t="shared" si="10"/>
        <v>2521.3999999999996</v>
      </c>
      <c r="W70" s="2">
        <v>0</v>
      </c>
      <c r="X70" s="2">
        <v>0</v>
      </c>
      <c r="Y70" s="39">
        <v>0</v>
      </c>
    </row>
    <row r="71" spans="1:25" x14ac:dyDescent="0.15">
      <c r="A71" s="5">
        <v>61</v>
      </c>
      <c r="B71" s="2">
        <f t="shared" si="11"/>
        <v>11781</v>
      </c>
      <c r="C71" s="2">
        <f t="shared" si="1"/>
        <v>6734.7</v>
      </c>
      <c r="D71" s="2">
        <f t="shared" si="2"/>
        <v>2606.1</v>
      </c>
      <c r="E71" s="2">
        <v>0</v>
      </c>
      <c r="F71" s="2">
        <v>0</v>
      </c>
      <c r="G71" s="2">
        <v>0</v>
      </c>
      <c r="H71" s="28"/>
      <c r="I71" s="6">
        <f t="shared" si="15"/>
        <v>16514.400000000001</v>
      </c>
      <c r="J71" s="6">
        <f t="shared" si="19"/>
        <v>-8191.8000000000011</v>
      </c>
      <c r="K71" s="7">
        <f t="shared" si="20"/>
        <v>-198.42</v>
      </c>
      <c r="L71" s="7" t="str">
        <f t="shared" si="4"/>
        <v>碾压</v>
      </c>
      <c r="M71" s="2"/>
      <c r="N71" s="6">
        <f t="shared" si="5"/>
        <v>1557.9000000000005</v>
      </c>
      <c r="O71" s="6">
        <f t="shared" si="16"/>
        <v>10223.099999999999</v>
      </c>
      <c r="P71" s="7">
        <f t="shared" si="7"/>
        <v>3937.26</v>
      </c>
      <c r="Q71" s="7" t="str">
        <f t="shared" si="8"/>
        <v>难已击杀</v>
      </c>
      <c r="R71" s="29"/>
      <c r="S71" s="5">
        <v>61</v>
      </c>
      <c r="T71" s="2">
        <f t="shared" si="13"/>
        <v>8322.6</v>
      </c>
      <c r="U71" s="2">
        <f t="shared" si="9"/>
        <v>2865.75</v>
      </c>
      <c r="V71" s="2">
        <f t="shared" si="10"/>
        <v>2606.1</v>
      </c>
      <c r="W71" s="2">
        <v>0</v>
      </c>
      <c r="X71" s="2">
        <v>0</v>
      </c>
      <c r="Y71" s="39">
        <v>0</v>
      </c>
    </row>
    <row r="72" spans="1:25" x14ac:dyDescent="0.15">
      <c r="A72" s="5">
        <v>62</v>
      </c>
      <c r="B72" s="2">
        <f t="shared" si="11"/>
        <v>12150</v>
      </c>
      <c r="C72" s="2">
        <f t="shared" si="1"/>
        <v>6956.1</v>
      </c>
      <c r="D72" s="2">
        <f t="shared" si="2"/>
        <v>2692.2</v>
      </c>
      <c r="E72" s="2">
        <v>0</v>
      </c>
      <c r="F72" s="2">
        <v>0</v>
      </c>
      <c r="G72" s="2">
        <v>0</v>
      </c>
      <c r="H72" s="28"/>
      <c r="I72" s="6">
        <f t="shared" si="15"/>
        <v>17055.600000000002</v>
      </c>
      <c r="J72" s="6">
        <f t="shared" si="19"/>
        <v>-8462.4000000000015</v>
      </c>
      <c r="K72" s="7">
        <f t="shared" si="20"/>
        <v>-198.47</v>
      </c>
      <c r="L72" s="7" t="str">
        <f t="shared" si="4"/>
        <v>碾压</v>
      </c>
      <c r="M72" s="2"/>
      <c r="N72" s="6">
        <f t="shared" si="5"/>
        <v>1594.8000000000011</v>
      </c>
      <c r="O72" s="6">
        <f t="shared" si="16"/>
        <v>10555.199999999999</v>
      </c>
      <c r="P72" s="7">
        <f t="shared" si="7"/>
        <v>3971.11</v>
      </c>
      <c r="Q72" s="7" t="str">
        <f t="shared" si="8"/>
        <v>难已击杀</v>
      </c>
      <c r="R72" s="29"/>
      <c r="S72" s="5">
        <v>62</v>
      </c>
      <c r="T72" s="2">
        <f t="shared" si="13"/>
        <v>8593.2000000000007</v>
      </c>
      <c r="U72" s="2">
        <f t="shared" si="9"/>
        <v>2958</v>
      </c>
      <c r="V72" s="2">
        <f t="shared" si="10"/>
        <v>2692.2</v>
      </c>
      <c r="W72" s="2">
        <v>0</v>
      </c>
      <c r="X72" s="2">
        <v>0</v>
      </c>
      <c r="Y72" s="39">
        <v>0</v>
      </c>
    </row>
    <row r="73" spans="1:25" x14ac:dyDescent="0.15">
      <c r="A73" s="5">
        <v>63</v>
      </c>
      <c r="B73" s="2">
        <f t="shared" si="11"/>
        <v>12525</v>
      </c>
      <c r="C73" s="2">
        <f t="shared" si="1"/>
        <v>7181.1</v>
      </c>
      <c r="D73" s="2">
        <f t="shared" si="2"/>
        <v>2779.7</v>
      </c>
      <c r="E73" s="2">
        <v>0</v>
      </c>
      <c r="F73" s="2">
        <v>0</v>
      </c>
      <c r="G73" s="2">
        <v>0</v>
      </c>
      <c r="H73" s="28"/>
      <c r="I73" s="6">
        <f t="shared" si="15"/>
        <v>17605.600000000002</v>
      </c>
      <c r="J73" s="6">
        <f t="shared" si="19"/>
        <v>-8737.4000000000015</v>
      </c>
      <c r="K73" s="7">
        <f t="shared" si="20"/>
        <v>-198.51</v>
      </c>
      <c r="L73" s="7" t="str">
        <f t="shared" si="4"/>
        <v>碾压</v>
      </c>
      <c r="M73" s="2"/>
      <c r="N73" s="6">
        <f t="shared" si="5"/>
        <v>1632.3000000000011</v>
      </c>
      <c r="O73" s="6">
        <f t="shared" si="16"/>
        <v>10892.699999999999</v>
      </c>
      <c r="P73" s="7">
        <f t="shared" si="7"/>
        <v>4003.93</v>
      </c>
      <c r="Q73" s="7" t="str">
        <f t="shared" si="8"/>
        <v>难已击杀</v>
      </c>
      <c r="R73" s="29"/>
      <c r="S73" s="5">
        <v>63</v>
      </c>
      <c r="T73" s="2">
        <f t="shared" si="13"/>
        <v>8868.2000000000007</v>
      </c>
      <c r="U73" s="2">
        <f t="shared" si="9"/>
        <v>3051.75</v>
      </c>
      <c r="V73" s="2">
        <f t="shared" si="10"/>
        <v>2779.7</v>
      </c>
      <c r="W73" s="2">
        <v>0</v>
      </c>
      <c r="X73" s="2">
        <v>0</v>
      </c>
      <c r="Y73" s="39">
        <v>0</v>
      </c>
    </row>
    <row r="74" spans="1:25" x14ac:dyDescent="0.15">
      <c r="A74" s="5">
        <v>64</v>
      </c>
      <c r="B74" s="2">
        <f t="shared" si="11"/>
        <v>12906</v>
      </c>
      <c r="C74" s="2">
        <f t="shared" si="1"/>
        <v>7409.7</v>
      </c>
      <c r="D74" s="2">
        <f t="shared" si="2"/>
        <v>2868.6</v>
      </c>
      <c r="E74" s="2">
        <v>0</v>
      </c>
      <c r="F74" s="2">
        <v>0</v>
      </c>
      <c r="G74" s="2">
        <v>0</v>
      </c>
      <c r="H74" s="28"/>
      <c r="I74" s="6">
        <f t="shared" si="15"/>
        <v>18164.400000000001</v>
      </c>
      <c r="J74" s="6">
        <f t="shared" si="19"/>
        <v>-9016.8000000000011</v>
      </c>
      <c r="K74" s="7">
        <f t="shared" si="20"/>
        <v>-198.56</v>
      </c>
      <c r="L74" s="7" t="str">
        <f t="shared" si="4"/>
        <v>碾压</v>
      </c>
      <c r="M74" s="2"/>
      <c r="N74" s="6">
        <f t="shared" si="5"/>
        <v>1670.4000000000005</v>
      </c>
      <c r="O74" s="6">
        <f t="shared" si="16"/>
        <v>11235.599999999999</v>
      </c>
      <c r="P74" s="7">
        <f t="shared" si="7"/>
        <v>4035.78</v>
      </c>
      <c r="Q74" s="7" t="str">
        <f t="shared" si="8"/>
        <v>难已击杀</v>
      </c>
      <c r="R74" s="29"/>
      <c r="S74" s="5">
        <v>64</v>
      </c>
      <c r="T74" s="2">
        <f t="shared" si="13"/>
        <v>9147.6</v>
      </c>
      <c r="U74" s="2">
        <f t="shared" si="9"/>
        <v>3147</v>
      </c>
      <c r="V74" s="2">
        <f t="shared" si="10"/>
        <v>2868.6</v>
      </c>
      <c r="W74" s="2">
        <v>0</v>
      </c>
      <c r="X74" s="2">
        <v>0</v>
      </c>
      <c r="Y74" s="39">
        <v>0</v>
      </c>
    </row>
    <row r="75" spans="1:25" x14ac:dyDescent="0.15">
      <c r="A75" s="5">
        <v>65</v>
      </c>
      <c r="B75" s="2">
        <f t="shared" si="11"/>
        <v>13293</v>
      </c>
      <c r="C75" s="2">
        <f t="shared" si="1"/>
        <v>7641.9000000000005</v>
      </c>
      <c r="D75" s="2">
        <f t="shared" si="2"/>
        <v>2958.8999999999996</v>
      </c>
      <c r="E75" s="2">
        <v>0</v>
      </c>
      <c r="F75" s="2">
        <v>0</v>
      </c>
      <c r="G75" s="2">
        <v>0</v>
      </c>
      <c r="H75" s="28"/>
      <c r="I75" s="6">
        <f t="shared" ref="I75:I110" si="21">(C75 - V75) * K$3</f>
        <v>18732.000000000004</v>
      </c>
      <c r="J75" s="6">
        <f t="shared" si="19"/>
        <v>-9300.6000000000022</v>
      </c>
      <c r="K75" s="7">
        <f t="shared" si="20"/>
        <v>-198.6</v>
      </c>
      <c r="L75" s="7" t="str">
        <f t="shared" si="4"/>
        <v>碾压</v>
      </c>
      <c r="M75" s="2"/>
      <c r="N75" s="6">
        <f t="shared" si="5"/>
        <v>1709.1000000000022</v>
      </c>
      <c r="O75" s="6">
        <f t="shared" si="16"/>
        <v>11583.899999999998</v>
      </c>
      <c r="P75" s="7">
        <f t="shared" si="7"/>
        <v>4066.67</v>
      </c>
      <c r="Q75" s="7" t="str">
        <f t="shared" si="8"/>
        <v>难已击杀</v>
      </c>
      <c r="R75" s="29"/>
      <c r="S75" s="5">
        <v>65</v>
      </c>
      <c r="T75" s="2">
        <f t="shared" si="13"/>
        <v>9431.4000000000015</v>
      </c>
      <c r="U75" s="2">
        <f t="shared" si="9"/>
        <v>3243.75</v>
      </c>
      <c r="V75" s="2">
        <f t="shared" si="10"/>
        <v>2958.8999999999996</v>
      </c>
      <c r="W75" s="2">
        <v>0</v>
      </c>
      <c r="X75" s="2">
        <v>0</v>
      </c>
      <c r="Y75" s="39">
        <v>0</v>
      </c>
    </row>
    <row r="76" spans="1:25" x14ac:dyDescent="0.15">
      <c r="A76" s="5">
        <v>66</v>
      </c>
      <c r="B76" s="2">
        <f t="shared" ref="B76:B110" si="22">(B$3 + POWER(A76, G$3) * C$3) * (D$3 + E$3 * F$3)</f>
        <v>13686</v>
      </c>
      <c r="C76" s="2">
        <f t="shared" ref="C76:C110" si="23">(B$4 + POWER(A76, G$4) * C$3) * (D$4 + E$3 * F$4)</f>
        <v>7877.7</v>
      </c>
      <c r="D76" s="2">
        <f t="shared" ref="D76:D110" si="24">(B$5 + POWER(A76, G$4) * C$3) * (D$5 + E$3 * F$5)</f>
        <v>3050.6</v>
      </c>
      <c r="E76" s="2">
        <v>0</v>
      </c>
      <c r="F76" s="2">
        <v>0</v>
      </c>
      <c r="G76" s="2">
        <v>0</v>
      </c>
      <c r="H76" s="28"/>
      <c r="I76" s="6">
        <f t="shared" si="21"/>
        <v>19308.400000000001</v>
      </c>
      <c r="J76" s="6">
        <f t="shared" si="19"/>
        <v>-9588.8000000000011</v>
      </c>
      <c r="K76" s="7">
        <f t="shared" si="20"/>
        <v>-198.65</v>
      </c>
      <c r="L76" s="7" t="str">
        <f t="shared" ref="L76:L110" si="25">IF(K76&gt;0,IF(K76&gt;50,"难已可击杀","接近可击杀"),IF(K76&lt;-30,"碾压","刚好击杀"))</f>
        <v>碾压</v>
      </c>
      <c r="M76" s="2"/>
      <c r="N76" s="6">
        <f t="shared" ref="N76:N110" si="26">MAX((U76 - D76),0) * P$3</f>
        <v>1748.4000000000005</v>
      </c>
      <c r="O76" s="6">
        <f t="shared" si="16"/>
        <v>11937.599999999999</v>
      </c>
      <c r="P76" s="7">
        <f t="shared" ref="P76:P110" si="27">IF(N76=0,1,ROUND(O76/(N76/P$3) * 100,2))</f>
        <v>4096.6400000000003</v>
      </c>
      <c r="Q76" s="7" t="str">
        <f t="shared" ref="Q76:Q110" si="28">IF(P76&gt;0,IF(P76&gt;50,"难已击杀","接近可击杀"),IF(P76&lt;-30,"碾压","刚好击杀"))</f>
        <v>难已击杀</v>
      </c>
      <c r="R76" s="29"/>
      <c r="S76" s="5">
        <v>66</v>
      </c>
      <c r="T76" s="2">
        <f t="shared" ref="T76:T110" si="29">(T$3+POWER(S76,Y$3)*U$3)*(V$3+W$3*X$3)</f>
        <v>9719.6</v>
      </c>
      <c r="U76" s="2">
        <f t="shared" ref="U76:U110" si="30">(T$4 + POWER(S76, Y$4) * U$3) * (V$4 + W$3 * X$4)</f>
        <v>3342</v>
      </c>
      <c r="V76" s="2">
        <f t="shared" ref="V76:V110" si="31">(T$5 + POWER(S76, Y$5) * C$3) * (V$5 + W$3 * X$5)</f>
        <v>3050.6</v>
      </c>
      <c r="W76" s="2">
        <v>0</v>
      </c>
      <c r="X76" s="2">
        <v>0</v>
      </c>
      <c r="Y76" s="39">
        <v>0</v>
      </c>
    </row>
    <row r="77" spans="1:25" x14ac:dyDescent="0.15">
      <c r="A77" s="5">
        <v>67</v>
      </c>
      <c r="B77" s="2">
        <f t="shared" si="22"/>
        <v>14085</v>
      </c>
      <c r="C77" s="2">
        <f t="shared" si="23"/>
        <v>8117.1</v>
      </c>
      <c r="D77" s="2">
        <f t="shared" si="24"/>
        <v>3143.7</v>
      </c>
      <c r="E77" s="2">
        <v>0</v>
      </c>
      <c r="F77" s="2">
        <v>0</v>
      </c>
      <c r="G77" s="2">
        <v>0</v>
      </c>
      <c r="H77" s="28"/>
      <c r="I77" s="6">
        <f t="shared" si="21"/>
        <v>19893.600000000002</v>
      </c>
      <c r="J77" s="6">
        <f t="shared" si="19"/>
        <v>-9881.4000000000015</v>
      </c>
      <c r="K77" s="7">
        <f t="shared" si="20"/>
        <v>-198.69</v>
      </c>
      <c r="L77" s="7" t="str">
        <f t="shared" si="25"/>
        <v>碾压</v>
      </c>
      <c r="M77" s="2"/>
      <c r="N77" s="6">
        <f t="shared" si="26"/>
        <v>1788.3000000000011</v>
      </c>
      <c r="O77" s="6">
        <f t="shared" si="16"/>
        <v>12296.699999999999</v>
      </c>
      <c r="P77" s="7">
        <f t="shared" si="27"/>
        <v>4125.72</v>
      </c>
      <c r="Q77" s="7" t="str">
        <f t="shared" si="28"/>
        <v>难已击杀</v>
      </c>
      <c r="R77" s="29"/>
      <c r="S77" s="5">
        <v>67</v>
      </c>
      <c r="T77" s="2">
        <f t="shared" si="29"/>
        <v>10012.200000000001</v>
      </c>
      <c r="U77" s="2">
        <f t="shared" si="30"/>
        <v>3441.75</v>
      </c>
      <c r="V77" s="2">
        <f t="shared" si="31"/>
        <v>3143.7</v>
      </c>
      <c r="W77" s="2">
        <v>0</v>
      </c>
      <c r="X77" s="2">
        <v>0</v>
      </c>
      <c r="Y77" s="39">
        <v>0</v>
      </c>
    </row>
    <row r="78" spans="1:25" x14ac:dyDescent="0.15">
      <c r="A78" s="5">
        <v>68</v>
      </c>
      <c r="B78" s="2">
        <f t="shared" si="22"/>
        <v>14490</v>
      </c>
      <c r="C78" s="2">
        <f t="shared" si="23"/>
        <v>8360.1</v>
      </c>
      <c r="D78" s="2">
        <f t="shared" si="24"/>
        <v>3238.2</v>
      </c>
      <c r="E78" s="2">
        <v>0</v>
      </c>
      <c r="F78" s="2">
        <v>0</v>
      </c>
      <c r="G78" s="2">
        <v>0</v>
      </c>
      <c r="H78" s="28"/>
      <c r="I78" s="6">
        <f t="shared" si="21"/>
        <v>20487.600000000002</v>
      </c>
      <c r="J78" s="6">
        <f t="shared" si="19"/>
        <v>-10178.400000000001</v>
      </c>
      <c r="K78" s="7">
        <f t="shared" si="20"/>
        <v>-198.72</v>
      </c>
      <c r="L78" s="7" t="str">
        <f t="shared" si="25"/>
        <v>碾压</v>
      </c>
      <c r="M78" s="2"/>
      <c r="N78" s="6">
        <f t="shared" si="26"/>
        <v>1828.8000000000011</v>
      </c>
      <c r="O78" s="6">
        <f t="shared" ref="O78:O109" si="32">B78-N78</f>
        <v>12661.199999999999</v>
      </c>
      <c r="P78" s="7">
        <f t="shared" si="27"/>
        <v>4153.9399999999996</v>
      </c>
      <c r="Q78" s="7" t="str">
        <f t="shared" si="28"/>
        <v>难已击杀</v>
      </c>
      <c r="R78" s="29"/>
      <c r="S78" s="5">
        <v>68</v>
      </c>
      <c r="T78" s="2">
        <f t="shared" si="29"/>
        <v>10309.200000000001</v>
      </c>
      <c r="U78" s="2">
        <f t="shared" si="30"/>
        <v>3543</v>
      </c>
      <c r="V78" s="2">
        <f t="shared" si="31"/>
        <v>3238.2</v>
      </c>
      <c r="W78" s="2">
        <v>0</v>
      </c>
      <c r="X78" s="2">
        <v>0</v>
      </c>
      <c r="Y78" s="39">
        <v>0</v>
      </c>
    </row>
    <row r="79" spans="1:25" x14ac:dyDescent="0.15">
      <c r="A79" s="5">
        <v>69</v>
      </c>
      <c r="B79" s="2">
        <f t="shared" si="22"/>
        <v>14901</v>
      </c>
      <c r="C79" s="2">
        <f t="shared" si="23"/>
        <v>8606.7000000000007</v>
      </c>
      <c r="D79" s="2">
        <f t="shared" si="24"/>
        <v>3334.1</v>
      </c>
      <c r="E79" s="2">
        <v>0</v>
      </c>
      <c r="F79" s="2">
        <v>0</v>
      </c>
      <c r="G79" s="2">
        <v>0</v>
      </c>
      <c r="H79" s="28"/>
      <c r="I79" s="6">
        <f t="shared" si="21"/>
        <v>21090.400000000001</v>
      </c>
      <c r="J79" s="6">
        <f t="shared" si="19"/>
        <v>-10479.800000000001</v>
      </c>
      <c r="K79" s="7">
        <f t="shared" si="20"/>
        <v>-198.76</v>
      </c>
      <c r="L79" s="7" t="str">
        <f t="shared" si="25"/>
        <v>碾压</v>
      </c>
      <c r="M79" s="2"/>
      <c r="N79" s="6">
        <f t="shared" si="26"/>
        <v>1869.9000000000005</v>
      </c>
      <c r="O79" s="6">
        <f t="shared" si="32"/>
        <v>13031.099999999999</v>
      </c>
      <c r="P79" s="7">
        <f t="shared" si="27"/>
        <v>4181.33</v>
      </c>
      <c r="Q79" s="7" t="str">
        <f t="shared" si="28"/>
        <v>难已击杀</v>
      </c>
      <c r="R79" s="29"/>
      <c r="S79" s="5">
        <v>69</v>
      </c>
      <c r="T79" s="2">
        <f t="shared" si="29"/>
        <v>10610.6</v>
      </c>
      <c r="U79" s="2">
        <f t="shared" si="30"/>
        <v>3645.75</v>
      </c>
      <c r="V79" s="2">
        <f t="shared" si="31"/>
        <v>3334.1</v>
      </c>
      <c r="W79" s="2">
        <v>0</v>
      </c>
      <c r="X79" s="2">
        <v>0</v>
      </c>
      <c r="Y79" s="39">
        <v>0</v>
      </c>
    </row>
    <row r="80" spans="1:25" x14ac:dyDescent="0.15">
      <c r="A80" s="5">
        <v>70</v>
      </c>
      <c r="B80" s="2">
        <f t="shared" si="22"/>
        <v>15318</v>
      </c>
      <c r="C80" s="2">
        <f t="shared" si="23"/>
        <v>8856.9</v>
      </c>
      <c r="D80" s="2">
        <f t="shared" si="24"/>
        <v>3431.3999999999996</v>
      </c>
      <c r="E80" s="2">
        <v>0</v>
      </c>
      <c r="F80" s="2">
        <v>0</v>
      </c>
      <c r="G80" s="2">
        <v>0</v>
      </c>
      <c r="H80" s="28"/>
      <c r="I80" s="6">
        <f t="shared" si="21"/>
        <v>21702</v>
      </c>
      <c r="J80" s="6">
        <f t="shared" si="19"/>
        <v>-10785.599999999999</v>
      </c>
      <c r="K80" s="7">
        <f t="shared" si="20"/>
        <v>-198.79</v>
      </c>
      <c r="L80" s="7" t="str">
        <f t="shared" si="25"/>
        <v>碾压</v>
      </c>
      <c r="M80" s="2"/>
      <c r="N80" s="6">
        <f t="shared" si="26"/>
        <v>1911.6000000000022</v>
      </c>
      <c r="O80" s="6">
        <f t="shared" si="32"/>
        <v>13406.399999999998</v>
      </c>
      <c r="P80" s="7">
        <f t="shared" si="27"/>
        <v>4207.91</v>
      </c>
      <c r="Q80" s="7" t="str">
        <f t="shared" si="28"/>
        <v>难已击杀</v>
      </c>
      <c r="R80" s="29"/>
      <c r="S80" s="5">
        <v>70</v>
      </c>
      <c r="T80" s="2">
        <f t="shared" si="29"/>
        <v>10916.400000000001</v>
      </c>
      <c r="U80" s="2">
        <f t="shared" si="30"/>
        <v>3750</v>
      </c>
      <c r="V80" s="2">
        <f t="shared" si="31"/>
        <v>3431.3999999999996</v>
      </c>
      <c r="W80" s="2">
        <v>0</v>
      </c>
      <c r="X80" s="2">
        <v>0</v>
      </c>
      <c r="Y80" s="39">
        <v>0</v>
      </c>
    </row>
    <row r="81" spans="1:25" x14ac:dyDescent="0.15">
      <c r="A81" s="5">
        <v>71</v>
      </c>
      <c r="B81" s="2">
        <f t="shared" si="22"/>
        <v>15741</v>
      </c>
      <c r="C81" s="2">
        <f t="shared" si="23"/>
        <v>9110.7000000000007</v>
      </c>
      <c r="D81" s="2">
        <f t="shared" si="24"/>
        <v>3530.1</v>
      </c>
      <c r="E81" s="2">
        <v>0</v>
      </c>
      <c r="F81" s="2">
        <v>0</v>
      </c>
      <c r="G81" s="2">
        <v>0</v>
      </c>
      <c r="H81" s="28"/>
      <c r="I81" s="6">
        <f t="shared" si="21"/>
        <v>22322.400000000001</v>
      </c>
      <c r="J81" s="6">
        <f t="shared" si="19"/>
        <v>-11095.800000000001</v>
      </c>
      <c r="K81" s="7">
        <f t="shared" si="20"/>
        <v>-198.83</v>
      </c>
      <c r="L81" s="7" t="str">
        <f t="shared" si="25"/>
        <v>碾压</v>
      </c>
      <c r="M81" s="2"/>
      <c r="N81" s="6">
        <f t="shared" si="26"/>
        <v>1953.9000000000005</v>
      </c>
      <c r="O81" s="6">
        <f t="shared" si="32"/>
        <v>13787.099999999999</v>
      </c>
      <c r="P81" s="7">
        <f t="shared" si="27"/>
        <v>4233.72</v>
      </c>
      <c r="Q81" s="7" t="str">
        <f t="shared" si="28"/>
        <v>难已击杀</v>
      </c>
      <c r="R81" s="29"/>
      <c r="S81" s="5">
        <v>71</v>
      </c>
      <c r="T81" s="2">
        <f t="shared" si="29"/>
        <v>11226.6</v>
      </c>
      <c r="U81" s="2">
        <f t="shared" si="30"/>
        <v>3855.75</v>
      </c>
      <c r="V81" s="2">
        <f t="shared" si="31"/>
        <v>3530.1</v>
      </c>
      <c r="W81" s="2">
        <v>0</v>
      </c>
      <c r="X81" s="2">
        <v>0</v>
      </c>
      <c r="Y81" s="39">
        <v>0</v>
      </c>
    </row>
    <row r="82" spans="1:25" x14ac:dyDescent="0.15">
      <c r="A82" s="5">
        <v>72</v>
      </c>
      <c r="B82" s="2">
        <f t="shared" si="22"/>
        <v>16170</v>
      </c>
      <c r="C82" s="2">
        <f t="shared" si="23"/>
        <v>9368.1</v>
      </c>
      <c r="D82" s="2">
        <f t="shared" si="24"/>
        <v>3630.2</v>
      </c>
      <c r="E82" s="2">
        <v>0</v>
      </c>
      <c r="F82" s="2">
        <v>0</v>
      </c>
      <c r="G82" s="2">
        <v>0</v>
      </c>
      <c r="H82" s="28"/>
      <c r="I82" s="6">
        <f t="shared" si="21"/>
        <v>22951.600000000002</v>
      </c>
      <c r="J82" s="6">
        <f t="shared" si="19"/>
        <v>-11410.400000000001</v>
      </c>
      <c r="K82" s="7">
        <f t="shared" si="20"/>
        <v>-198.86</v>
      </c>
      <c r="L82" s="7" t="str">
        <f t="shared" si="25"/>
        <v>碾压</v>
      </c>
      <c r="M82" s="2"/>
      <c r="N82" s="6">
        <f t="shared" si="26"/>
        <v>1996.8000000000011</v>
      </c>
      <c r="O82" s="6">
        <f t="shared" si="32"/>
        <v>14173.199999999999</v>
      </c>
      <c r="P82" s="7">
        <f t="shared" si="27"/>
        <v>4258.7700000000004</v>
      </c>
      <c r="Q82" s="7" t="str">
        <f t="shared" si="28"/>
        <v>难已击杀</v>
      </c>
      <c r="R82" s="29"/>
      <c r="S82" s="5">
        <v>72</v>
      </c>
      <c r="T82" s="2">
        <f t="shared" si="29"/>
        <v>11541.2</v>
      </c>
      <c r="U82" s="2">
        <f t="shared" si="30"/>
        <v>3963</v>
      </c>
      <c r="V82" s="2">
        <f t="shared" si="31"/>
        <v>3630.2</v>
      </c>
      <c r="W82" s="2">
        <v>0</v>
      </c>
      <c r="X82" s="2">
        <v>0</v>
      </c>
      <c r="Y82" s="39">
        <v>0</v>
      </c>
    </row>
    <row r="83" spans="1:25" x14ac:dyDescent="0.15">
      <c r="A83" s="5">
        <v>73</v>
      </c>
      <c r="B83" s="2">
        <f t="shared" si="22"/>
        <v>16605</v>
      </c>
      <c r="C83" s="2">
        <f t="shared" si="23"/>
        <v>9629.1</v>
      </c>
      <c r="D83" s="2">
        <f t="shared" si="24"/>
        <v>3731.7</v>
      </c>
      <c r="E83" s="2">
        <v>0</v>
      </c>
      <c r="F83" s="2">
        <v>0</v>
      </c>
      <c r="G83" s="2">
        <v>0</v>
      </c>
      <c r="H83" s="28"/>
      <c r="I83" s="6">
        <f t="shared" si="21"/>
        <v>23589.600000000002</v>
      </c>
      <c r="J83" s="6">
        <f t="shared" si="19"/>
        <v>-11729.400000000001</v>
      </c>
      <c r="K83" s="7">
        <f t="shared" si="20"/>
        <v>-198.89</v>
      </c>
      <c r="L83" s="7" t="str">
        <f t="shared" si="25"/>
        <v>碾压</v>
      </c>
      <c r="M83" s="2"/>
      <c r="N83" s="6">
        <f t="shared" si="26"/>
        <v>2040.3000000000011</v>
      </c>
      <c r="O83" s="6">
        <f t="shared" si="32"/>
        <v>14564.699999999999</v>
      </c>
      <c r="P83" s="7">
        <f t="shared" si="27"/>
        <v>4283.1099999999997</v>
      </c>
      <c r="Q83" s="7" t="str">
        <f t="shared" si="28"/>
        <v>难已击杀</v>
      </c>
      <c r="R83" s="29"/>
      <c r="S83" s="5">
        <v>73</v>
      </c>
      <c r="T83" s="2">
        <f t="shared" si="29"/>
        <v>11860.2</v>
      </c>
      <c r="U83" s="2">
        <f t="shared" si="30"/>
        <v>4071.75</v>
      </c>
      <c r="V83" s="2">
        <f t="shared" si="31"/>
        <v>3731.7</v>
      </c>
      <c r="W83" s="2">
        <v>0</v>
      </c>
      <c r="X83" s="2">
        <v>0</v>
      </c>
      <c r="Y83" s="39">
        <v>0</v>
      </c>
    </row>
    <row r="84" spans="1:25" x14ac:dyDescent="0.15">
      <c r="A84" s="5">
        <v>74</v>
      </c>
      <c r="B84" s="2">
        <f t="shared" si="22"/>
        <v>17046</v>
      </c>
      <c r="C84" s="2">
        <f t="shared" si="23"/>
        <v>9893.7000000000007</v>
      </c>
      <c r="D84" s="2">
        <f t="shared" si="24"/>
        <v>3834.6</v>
      </c>
      <c r="E84" s="2">
        <v>0</v>
      </c>
      <c r="F84" s="2">
        <v>0</v>
      </c>
      <c r="G84" s="2">
        <v>0</v>
      </c>
      <c r="H84" s="28"/>
      <c r="I84" s="6">
        <f t="shared" si="21"/>
        <v>24236.400000000001</v>
      </c>
      <c r="J84" s="6">
        <f t="shared" si="19"/>
        <v>-12052.800000000001</v>
      </c>
      <c r="K84" s="7">
        <f t="shared" si="20"/>
        <v>-198.92</v>
      </c>
      <c r="L84" s="7" t="str">
        <f t="shared" si="25"/>
        <v>碾压</v>
      </c>
      <c r="M84" s="2"/>
      <c r="N84" s="6">
        <f t="shared" si="26"/>
        <v>2084.4000000000005</v>
      </c>
      <c r="O84" s="6">
        <f t="shared" si="32"/>
        <v>14961.599999999999</v>
      </c>
      <c r="P84" s="7">
        <f t="shared" si="27"/>
        <v>4306.74</v>
      </c>
      <c r="Q84" s="7" t="str">
        <f t="shared" si="28"/>
        <v>难已击杀</v>
      </c>
      <c r="R84" s="29"/>
      <c r="S84" s="5">
        <v>74</v>
      </c>
      <c r="T84" s="2">
        <f t="shared" si="29"/>
        <v>12183.6</v>
      </c>
      <c r="U84" s="2">
        <f t="shared" si="30"/>
        <v>4182</v>
      </c>
      <c r="V84" s="2">
        <f t="shared" si="31"/>
        <v>3834.6</v>
      </c>
      <c r="W84" s="2">
        <v>0</v>
      </c>
      <c r="X84" s="2">
        <v>0</v>
      </c>
      <c r="Y84" s="39">
        <v>0</v>
      </c>
    </row>
    <row r="85" spans="1:25" x14ac:dyDescent="0.15">
      <c r="A85" s="5">
        <v>75</v>
      </c>
      <c r="B85" s="2">
        <f t="shared" si="22"/>
        <v>17493</v>
      </c>
      <c r="C85" s="2">
        <f t="shared" si="23"/>
        <v>10161.9</v>
      </c>
      <c r="D85" s="2">
        <f t="shared" si="24"/>
        <v>3938.8999999999996</v>
      </c>
      <c r="E85" s="2">
        <v>0</v>
      </c>
      <c r="F85" s="2">
        <v>0</v>
      </c>
      <c r="G85" s="2">
        <v>0</v>
      </c>
      <c r="H85" s="28"/>
      <c r="I85" s="6">
        <f t="shared" si="21"/>
        <v>24892</v>
      </c>
      <c r="J85" s="6">
        <f t="shared" si="19"/>
        <v>-12380.599999999999</v>
      </c>
      <c r="K85" s="7">
        <f t="shared" si="20"/>
        <v>-198.95</v>
      </c>
      <c r="L85" s="7" t="str">
        <f t="shared" si="25"/>
        <v>碾压</v>
      </c>
      <c r="M85" s="2"/>
      <c r="N85" s="6">
        <f t="shared" si="26"/>
        <v>2129.1000000000022</v>
      </c>
      <c r="O85" s="6">
        <f t="shared" si="32"/>
        <v>15363.899999999998</v>
      </c>
      <c r="P85" s="7">
        <f t="shared" si="27"/>
        <v>4329.6899999999996</v>
      </c>
      <c r="Q85" s="7" t="str">
        <f t="shared" si="28"/>
        <v>难已击杀</v>
      </c>
      <c r="R85" s="29"/>
      <c r="S85" s="5">
        <v>75</v>
      </c>
      <c r="T85" s="2">
        <f t="shared" si="29"/>
        <v>12511.400000000001</v>
      </c>
      <c r="U85" s="2">
        <f t="shared" si="30"/>
        <v>4293.75</v>
      </c>
      <c r="V85" s="2">
        <f t="shared" si="31"/>
        <v>3938.8999999999996</v>
      </c>
      <c r="W85" s="2">
        <v>0</v>
      </c>
      <c r="X85" s="2">
        <v>0</v>
      </c>
      <c r="Y85" s="39">
        <v>0</v>
      </c>
    </row>
    <row r="86" spans="1:25" x14ac:dyDescent="0.15">
      <c r="A86" s="5">
        <v>76</v>
      </c>
      <c r="B86" s="2">
        <f t="shared" si="22"/>
        <v>17946</v>
      </c>
      <c r="C86" s="2">
        <f t="shared" si="23"/>
        <v>10433.700000000001</v>
      </c>
      <c r="D86" s="2">
        <f t="shared" si="24"/>
        <v>4044.6</v>
      </c>
      <c r="E86" s="2">
        <v>0</v>
      </c>
      <c r="F86" s="2">
        <v>0</v>
      </c>
      <c r="G86" s="2">
        <v>0</v>
      </c>
      <c r="H86" s="28"/>
      <c r="I86" s="6">
        <f t="shared" si="21"/>
        <v>25556.400000000001</v>
      </c>
      <c r="J86" s="6">
        <f t="shared" si="19"/>
        <v>-12712.800000000001</v>
      </c>
      <c r="K86" s="7">
        <f t="shared" si="20"/>
        <v>-198.98</v>
      </c>
      <c r="L86" s="7" t="str">
        <f t="shared" si="25"/>
        <v>碾压</v>
      </c>
      <c r="M86" s="2"/>
      <c r="N86" s="6">
        <f t="shared" si="26"/>
        <v>2174.4000000000005</v>
      </c>
      <c r="O86" s="6">
        <f t="shared" si="32"/>
        <v>15771.599999999999</v>
      </c>
      <c r="P86" s="7">
        <f t="shared" si="27"/>
        <v>4351.99</v>
      </c>
      <c r="Q86" s="7" t="str">
        <f t="shared" si="28"/>
        <v>难已击杀</v>
      </c>
      <c r="R86" s="29"/>
      <c r="S86" s="5">
        <v>76</v>
      </c>
      <c r="T86" s="2">
        <f t="shared" si="29"/>
        <v>12843.6</v>
      </c>
      <c r="U86" s="2">
        <f t="shared" si="30"/>
        <v>4407</v>
      </c>
      <c r="V86" s="2">
        <f t="shared" si="31"/>
        <v>4044.6</v>
      </c>
      <c r="W86" s="2">
        <v>0</v>
      </c>
      <c r="X86" s="2">
        <v>0</v>
      </c>
      <c r="Y86" s="39">
        <v>0</v>
      </c>
    </row>
    <row r="87" spans="1:25" x14ac:dyDescent="0.15">
      <c r="A87" s="5">
        <v>77</v>
      </c>
      <c r="B87" s="2">
        <f t="shared" si="22"/>
        <v>18405</v>
      </c>
      <c r="C87" s="2">
        <f t="shared" si="23"/>
        <v>10709.1</v>
      </c>
      <c r="D87" s="2">
        <f t="shared" si="24"/>
        <v>4151.7</v>
      </c>
      <c r="E87" s="2">
        <v>0</v>
      </c>
      <c r="F87" s="2">
        <v>0</v>
      </c>
      <c r="G87" s="2">
        <v>0</v>
      </c>
      <c r="H87" s="28"/>
      <c r="I87" s="6">
        <f t="shared" si="21"/>
        <v>26229.600000000002</v>
      </c>
      <c r="J87" s="6">
        <f t="shared" si="19"/>
        <v>-13049.400000000001</v>
      </c>
      <c r="K87" s="7">
        <f t="shared" si="20"/>
        <v>-199</v>
      </c>
      <c r="L87" s="7" t="str">
        <f t="shared" si="25"/>
        <v>碾压</v>
      </c>
      <c r="M87" s="2"/>
      <c r="N87" s="6">
        <f t="shared" si="26"/>
        <v>2220.3000000000011</v>
      </c>
      <c r="O87" s="6">
        <f t="shared" si="32"/>
        <v>16184.699999999999</v>
      </c>
      <c r="P87" s="7">
        <f t="shared" si="27"/>
        <v>4373.6499999999996</v>
      </c>
      <c r="Q87" s="7" t="str">
        <f t="shared" si="28"/>
        <v>难已击杀</v>
      </c>
      <c r="R87" s="29"/>
      <c r="S87" s="5">
        <v>77</v>
      </c>
      <c r="T87" s="2">
        <f t="shared" si="29"/>
        <v>13180.2</v>
      </c>
      <c r="U87" s="2">
        <f t="shared" si="30"/>
        <v>4521.75</v>
      </c>
      <c r="V87" s="2">
        <f t="shared" si="31"/>
        <v>4151.7</v>
      </c>
      <c r="W87" s="2">
        <v>0</v>
      </c>
      <c r="X87" s="2">
        <v>0</v>
      </c>
      <c r="Y87" s="39">
        <v>0</v>
      </c>
    </row>
    <row r="88" spans="1:25" x14ac:dyDescent="0.15">
      <c r="A88" s="5">
        <v>78</v>
      </c>
      <c r="B88" s="2">
        <f t="shared" si="22"/>
        <v>18870</v>
      </c>
      <c r="C88" s="2">
        <f t="shared" si="23"/>
        <v>10988.1</v>
      </c>
      <c r="D88" s="2">
        <f t="shared" si="24"/>
        <v>4260.2</v>
      </c>
      <c r="E88" s="2">
        <v>0</v>
      </c>
      <c r="F88" s="2">
        <v>0</v>
      </c>
      <c r="G88" s="2">
        <v>0</v>
      </c>
      <c r="H88" s="28"/>
      <c r="I88" s="6">
        <f t="shared" si="21"/>
        <v>26911.600000000002</v>
      </c>
      <c r="J88" s="6">
        <f t="shared" si="19"/>
        <v>-13390.400000000001</v>
      </c>
      <c r="K88" s="7">
        <f t="shared" si="20"/>
        <v>-199.03</v>
      </c>
      <c r="L88" s="7" t="str">
        <f t="shared" si="25"/>
        <v>碾压</v>
      </c>
      <c r="M88" s="2"/>
      <c r="N88" s="6">
        <f t="shared" si="26"/>
        <v>2266.8000000000011</v>
      </c>
      <c r="O88" s="6">
        <f t="shared" si="32"/>
        <v>16603.199999999997</v>
      </c>
      <c r="P88" s="7">
        <f t="shared" si="27"/>
        <v>4394.71</v>
      </c>
      <c r="Q88" s="7" t="str">
        <f t="shared" si="28"/>
        <v>难已击杀</v>
      </c>
      <c r="R88" s="29"/>
      <c r="S88" s="5">
        <v>78</v>
      </c>
      <c r="T88" s="2">
        <f t="shared" si="29"/>
        <v>13521.2</v>
      </c>
      <c r="U88" s="2">
        <f t="shared" si="30"/>
        <v>4638</v>
      </c>
      <c r="V88" s="2">
        <f t="shared" si="31"/>
        <v>4260.2</v>
      </c>
      <c r="W88" s="2">
        <v>0</v>
      </c>
      <c r="X88" s="2">
        <v>0</v>
      </c>
      <c r="Y88" s="39">
        <v>0</v>
      </c>
    </row>
    <row r="89" spans="1:25" x14ac:dyDescent="0.15">
      <c r="A89" s="5">
        <v>79</v>
      </c>
      <c r="B89" s="2">
        <f t="shared" si="22"/>
        <v>19341</v>
      </c>
      <c r="C89" s="2">
        <f t="shared" si="23"/>
        <v>11270.7</v>
      </c>
      <c r="D89" s="2">
        <f t="shared" si="24"/>
        <v>4370.0999999999995</v>
      </c>
      <c r="E89" s="2">
        <v>0</v>
      </c>
      <c r="F89" s="2">
        <v>0</v>
      </c>
      <c r="G89" s="2">
        <v>0</v>
      </c>
      <c r="H89" s="28"/>
      <c r="I89" s="6">
        <f t="shared" si="21"/>
        <v>27602.400000000005</v>
      </c>
      <c r="J89" s="6">
        <f t="shared" si="19"/>
        <v>-13735.800000000005</v>
      </c>
      <c r="K89" s="7">
        <f t="shared" si="20"/>
        <v>-199.05</v>
      </c>
      <c r="L89" s="7" t="str">
        <f t="shared" si="25"/>
        <v>碾压</v>
      </c>
      <c r="M89" s="2"/>
      <c r="N89" s="6">
        <f t="shared" si="26"/>
        <v>2313.9000000000033</v>
      </c>
      <c r="O89" s="6">
        <f t="shared" si="32"/>
        <v>17027.099999999999</v>
      </c>
      <c r="P89" s="7">
        <f t="shared" si="27"/>
        <v>4415.17</v>
      </c>
      <c r="Q89" s="7" t="str">
        <f t="shared" si="28"/>
        <v>难已击杀</v>
      </c>
      <c r="R89" s="29"/>
      <c r="S89" s="5">
        <v>79</v>
      </c>
      <c r="T89" s="2">
        <f t="shared" si="29"/>
        <v>13866.6</v>
      </c>
      <c r="U89" s="2">
        <f t="shared" si="30"/>
        <v>4755.75</v>
      </c>
      <c r="V89" s="2">
        <f t="shared" si="31"/>
        <v>4370.0999999999995</v>
      </c>
      <c r="W89" s="2">
        <v>0</v>
      </c>
      <c r="X89" s="2">
        <v>0</v>
      </c>
      <c r="Y89" s="39">
        <v>0</v>
      </c>
    </row>
    <row r="90" spans="1:25" x14ac:dyDescent="0.15">
      <c r="A90" s="5">
        <v>80</v>
      </c>
      <c r="B90" s="2">
        <f t="shared" si="22"/>
        <v>19818</v>
      </c>
      <c r="C90" s="2">
        <f t="shared" si="23"/>
        <v>11556.9</v>
      </c>
      <c r="D90" s="2">
        <f t="shared" si="24"/>
        <v>4481.3999999999996</v>
      </c>
      <c r="E90" s="2">
        <v>0</v>
      </c>
      <c r="F90" s="2">
        <v>0</v>
      </c>
      <c r="G90" s="2">
        <v>0</v>
      </c>
      <c r="H90" s="28"/>
      <c r="I90" s="6">
        <f t="shared" si="21"/>
        <v>28302</v>
      </c>
      <c r="J90" s="6">
        <f t="shared" si="19"/>
        <v>-14085.599999999999</v>
      </c>
      <c r="K90" s="7">
        <f t="shared" si="20"/>
        <v>-199.08</v>
      </c>
      <c r="L90" s="7" t="str">
        <f t="shared" si="25"/>
        <v>碾压</v>
      </c>
      <c r="M90" s="2"/>
      <c r="N90" s="6">
        <f t="shared" si="26"/>
        <v>2361.6000000000022</v>
      </c>
      <c r="O90" s="6">
        <f t="shared" si="32"/>
        <v>17456.399999999998</v>
      </c>
      <c r="P90" s="7">
        <f t="shared" si="27"/>
        <v>4435.0600000000004</v>
      </c>
      <c r="Q90" s="7" t="str">
        <f t="shared" si="28"/>
        <v>难已击杀</v>
      </c>
      <c r="R90" s="29"/>
      <c r="S90" s="5">
        <v>80</v>
      </c>
      <c r="T90" s="2">
        <f t="shared" si="29"/>
        <v>14216.400000000001</v>
      </c>
      <c r="U90" s="2">
        <f t="shared" si="30"/>
        <v>4875</v>
      </c>
      <c r="V90" s="2">
        <f t="shared" si="31"/>
        <v>4481.3999999999996</v>
      </c>
      <c r="W90" s="2">
        <v>0</v>
      </c>
      <c r="X90" s="2">
        <v>0</v>
      </c>
      <c r="Y90" s="39">
        <v>0</v>
      </c>
    </row>
    <row r="91" spans="1:25" x14ac:dyDescent="0.15">
      <c r="A91" s="5">
        <v>81</v>
      </c>
      <c r="B91" s="2">
        <f t="shared" si="22"/>
        <v>20301</v>
      </c>
      <c r="C91" s="2">
        <f t="shared" si="23"/>
        <v>11846.7</v>
      </c>
      <c r="D91" s="2">
        <f t="shared" si="24"/>
        <v>4594.0999999999995</v>
      </c>
      <c r="E91" s="2">
        <v>0</v>
      </c>
      <c r="F91" s="2">
        <v>0</v>
      </c>
      <c r="G91" s="2">
        <v>0</v>
      </c>
      <c r="H91" s="28"/>
      <c r="I91" s="6">
        <f t="shared" si="21"/>
        <v>29010.400000000005</v>
      </c>
      <c r="J91" s="6">
        <f t="shared" si="19"/>
        <v>-14439.800000000005</v>
      </c>
      <c r="K91" s="7">
        <f t="shared" si="20"/>
        <v>-199.1</v>
      </c>
      <c r="L91" s="7" t="str">
        <f t="shared" si="25"/>
        <v>碾压</v>
      </c>
      <c r="M91" s="2"/>
      <c r="N91" s="6">
        <f t="shared" si="26"/>
        <v>2409.9000000000033</v>
      </c>
      <c r="O91" s="6">
        <f t="shared" si="32"/>
        <v>17891.099999999999</v>
      </c>
      <c r="P91" s="7">
        <f t="shared" si="27"/>
        <v>4454.3999999999996</v>
      </c>
      <c r="Q91" s="7" t="str">
        <f t="shared" si="28"/>
        <v>难已击杀</v>
      </c>
      <c r="R91" s="29"/>
      <c r="S91" s="5">
        <v>81</v>
      </c>
      <c r="T91" s="2">
        <f t="shared" si="29"/>
        <v>14570.6</v>
      </c>
      <c r="U91" s="2">
        <f t="shared" si="30"/>
        <v>4995.75</v>
      </c>
      <c r="V91" s="2">
        <f t="shared" si="31"/>
        <v>4594.0999999999995</v>
      </c>
      <c r="W91" s="2">
        <v>0</v>
      </c>
      <c r="X91" s="2">
        <v>0</v>
      </c>
      <c r="Y91" s="39">
        <v>0</v>
      </c>
    </row>
    <row r="92" spans="1:25" x14ac:dyDescent="0.15">
      <c r="A92" s="5">
        <v>82</v>
      </c>
      <c r="B92" s="2">
        <f t="shared" si="22"/>
        <v>20790</v>
      </c>
      <c r="C92" s="2">
        <f t="shared" si="23"/>
        <v>12140.1</v>
      </c>
      <c r="D92" s="2">
        <f t="shared" si="24"/>
        <v>4708.2</v>
      </c>
      <c r="E92" s="2">
        <v>0</v>
      </c>
      <c r="F92" s="2">
        <v>0</v>
      </c>
      <c r="G92" s="2">
        <v>0</v>
      </c>
      <c r="H92" s="28"/>
      <c r="I92" s="6">
        <f t="shared" si="21"/>
        <v>29727.600000000002</v>
      </c>
      <c r="J92" s="6">
        <f t="shared" si="19"/>
        <v>-14798.400000000001</v>
      </c>
      <c r="K92" s="7">
        <f t="shared" si="20"/>
        <v>-199.12</v>
      </c>
      <c r="L92" s="7" t="str">
        <f t="shared" si="25"/>
        <v>碾压</v>
      </c>
      <c r="M92" s="2"/>
      <c r="N92" s="6">
        <f t="shared" si="26"/>
        <v>2458.8000000000011</v>
      </c>
      <c r="O92" s="6">
        <f t="shared" si="32"/>
        <v>18331.199999999997</v>
      </c>
      <c r="P92" s="7">
        <f t="shared" si="27"/>
        <v>4473.21</v>
      </c>
      <c r="Q92" s="7" t="str">
        <f t="shared" si="28"/>
        <v>难已击杀</v>
      </c>
      <c r="R92" s="29"/>
      <c r="S92" s="5">
        <v>82</v>
      </c>
      <c r="T92" s="2">
        <f t="shared" si="29"/>
        <v>14929.2</v>
      </c>
      <c r="U92" s="2">
        <f t="shared" si="30"/>
        <v>5118</v>
      </c>
      <c r="V92" s="2">
        <f t="shared" si="31"/>
        <v>4708.2</v>
      </c>
      <c r="W92" s="2">
        <v>0</v>
      </c>
      <c r="X92" s="2">
        <v>0</v>
      </c>
      <c r="Y92" s="39">
        <v>0</v>
      </c>
    </row>
    <row r="93" spans="1:25" x14ac:dyDescent="0.15">
      <c r="A93" s="5">
        <v>83</v>
      </c>
      <c r="B93" s="2">
        <f t="shared" si="22"/>
        <v>21285</v>
      </c>
      <c r="C93" s="2">
        <f t="shared" si="23"/>
        <v>12437.1</v>
      </c>
      <c r="D93" s="2">
        <f t="shared" si="24"/>
        <v>4823.7</v>
      </c>
      <c r="E93" s="2">
        <v>0</v>
      </c>
      <c r="F93" s="2">
        <v>0</v>
      </c>
      <c r="G93" s="2">
        <v>0</v>
      </c>
      <c r="H93" s="28"/>
      <c r="I93" s="6">
        <f t="shared" si="21"/>
        <v>30453.600000000002</v>
      </c>
      <c r="J93" s="6">
        <f t="shared" si="19"/>
        <v>-15161.400000000001</v>
      </c>
      <c r="K93" s="7">
        <f t="shared" si="20"/>
        <v>-199.14</v>
      </c>
      <c r="L93" s="7" t="str">
        <f t="shared" si="25"/>
        <v>碾压</v>
      </c>
      <c r="M93" s="2"/>
      <c r="N93" s="6">
        <f t="shared" si="26"/>
        <v>2508.3000000000011</v>
      </c>
      <c r="O93" s="6">
        <f t="shared" si="32"/>
        <v>18776.699999999997</v>
      </c>
      <c r="P93" s="7">
        <f t="shared" si="27"/>
        <v>4491.5</v>
      </c>
      <c r="Q93" s="7" t="str">
        <f t="shared" si="28"/>
        <v>难已击杀</v>
      </c>
      <c r="R93" s="29"/>
      <c r="S93" s="5">
        <v>83</v>
      </c>
      <c r="T93" s="2">
        <f t="shared" si="29"/>
        <v>15292.2</v>
      </c>
      <c r="U93" s="2">
        <f t="shared" si="30"/>
        <v>5241.75</v>
      </c>
      <c r="V93" s="2">
        <f t="shared" si="31"/>
        <v>4823.7</v>
      </c>
      <c r="W93" s="2">
        <v>0</v>
      </c>
      <c r="X93" s="2">
        <v>0</v>
      </c>
      <c r="Y93" s="39">
        <v>0</v>
      </c>
    </row>
    <row r="94" spans="1:25" x14ac:dyDescent="0.15">
      <c r="A94" s="5">
        <v>84</v>
      </c>
      <c r="B94" s="2">
        <f t="shared" si="22"/>
        <v>21786</v>
      </c>
      <c r="C94" s="2">
        <f t="shared" si="23"/>
        <v>12737.7</v>
      </c>
      <c r="D94" s="2">
        <f t="shared" si="24"/>
        <v>4940.5999999999995</v>
      </c>
      <c r="E94" s="2">
        <v>0</v>
      </c>
      <c r="F94" s="2">
        <v>0</v>
      </c>
      <c r="G94" s="2">
        <v>0</v>
      </c>
      <c r="H94" s="28"/>
      <c r="I94" s="6">
        <f t="shared" si="21"/>
        <v>31188.400000000005</v>
      </c>
      <c r="J94" s="6">
        <f t="shared" si="19"/>
        <v>-15528.800000000005</v>
      </c>
      <c r="K94" s="7">
        <f t="shared" si="20"/>
        <v>-199.16</v>
      </c>
      <c r="L94" s="7" t="str">
        <f t="shared" si="25"/>
        <v>碾压</v>
      </c>
      <c r="M94" s="2"/>
      <c r="N94" s="6">
        <f t="shared" si="26"/>
        <v>2558.4000000000033</v>
      </c>
      <c r="O94" s="6">
        <f t="shared" si="32"/>
        <v>19227.599999999999</v>
      </c>
      <c r="P94" s="7">
        <f t="shared" si="27"/>
        <v>4509.29</v>
      </c>
      <c r="Q94" s="7" t="str">
        <f t="shared" si="28"/>
        <v>难已击杀</v>
      </c>
      <c r="R94" s="29"/>
      <c r="S94" s="5">
        <v>84</v>
      </c>
      <c r="T94" s="2">
        <f t="shared" si="29"/>
        <v>15659.6</v>
      </c>
      <c r="U94" s="2">
        <f t="shared" si="30"/>
        <v>5367</v>
      </c>
      <c r="V94" s="2">
        <f t="shared" si="31"/>
        <v>4940.5999999999995</v>
      </c>
      <c r="W94" s="2">
        <v>0</v>
      </c>
      <c r="X94" s="2">
        <v>0</v>
      </c>
      <c r="Y94" s="39">
        <v>0</v>
      </c>
    </row>
    <row r="95" spans="1:25" x14ac:dyDescent="0.15">
      <c r="A95" s="5">
        <v>85</v>
      </c>
      <c r="B95" s="2">
        <f t="shared" si="22"/>
        <v>22293</v>
      </c>
      <c r="C95" s="2">
        <f t="shared" si="23"/>
        <v>13041.9</v>
      </c>
      <c r="D95" s="2">
        <f t="shared" si="24"/>
        <v>5058.8999999999996</v>
      </c>
      <c r="E95" s="2">
        <v>0</v>
      </c>
      <c r="F95" s="2">
        <v>0</v>
      </c>
      <c r="G95" s="2">
        <v>0</v>
      </c>
      <c r="H95" s="28"/>
      <c r="I95" s="6">
        <f t="shared" si="21"/>
        <v>31932</v>
      </c>
      <c r="J95" s="6">
        <f t="shared" si="19"/>
        <v>-15900.599999999999</v>
      </c>
      <c r="K95" s="7">
        <f t="shared" si="20"/>
        <v>-199.18</v>
      </c>
      <c r="L95" s="7" t="str">
        <f t="shared" si="25"/>
        <v>碾压</v>
      </c>
      <c r="M95" s="2"/>
      <c r="N95" s="6">
        <f t="shared" si="26"/>
        <v>2609.1000000000022</v>
      </c>
      <c r="O95" s="6">
        <f t="shared" si="32"/>
        <v>19683.899999999998</v>
      </c>
      <c r="P95" s="7">
        <f t="shared" si="27"/>
        <v>4526.6000000000004</v>
      </c>
      <c r="Q95" s="7" t="str">
        <f t="shared" si="28"/>
        <v>难已击杀</v>
      </c>
      <c r="R95" s="29"/>
      <c r="S95" s="5">
        <v>85</v>
      </c>
      <c r="T95" s="2">
        <f t="shared" si="29"/>
        <v>16031.400000000001</v>
      </c>
      <c r="U95" s="2">
        <f t="shared" si="30"/>
        <v>5493.75</v>
      </c>
      <c r="V95" s="2">
        <f t="shared" si="31"/>
        <v>5058.8999999999996</v>
      </c>
      <c r="W95" s="2">
        <v>0</v>
      </c>
      <c r="X95" s="2">
        <v>0</v>
      </c>
      <c r="Y95" s="39">
        <v>0</v>
      </c>
    </row>
    <row r="96" spans="1:25" x14ac:dyDescent="0.15">
      <c r="A96" s="5">
        <v>86</v>
      </c>
      <c r="B96" s="2">
        <f t="shared" si="22"/>
        <v>22806</v>
      </c>
      <c r="C96" s="2">
        <f t="shared" si="23"/>
        <v>13349.7</v>
      </c>
      <c r="D96" s="2">
        <f t="shared" si="24"/>
        <v>5178.5999999999995</v>
      </c>
      <c r="E96" s="2">
        <v>0</v>
      </c>
      <c r="F96" s="2">
        <v>0</v>
      </c>
      <c r="G96" s="2">
        <v>0</v>
      </c>
      <c r="H96" s="28"/>
      <c r="I96" s="6">
        <f t="shared" si="21"/>
        <v>32684.400000000005</v>
      </c>
      <c r="J96" s="6">
        <f t="shared" si="19"/>
        <v>-16276.800000000003</v>
      </c>
      <c r="K96" s="7">
        <f t="shared" si="20"/>
        <v>-199.2</v>
      </c>
      <c r="L96" s="7" t="str">
        <f t="shared" si="25"/>
        <v>碾压</v>
      </c>
      <c r="M96" s="2"/>
      <c r="N96" s="6">
        <f t="shared" si="26"/>
        <v>2660.4000000000033</v>
      </c>
      <c r="O96" s="6">
        <f t="shared" si="32"/>
        <v>20145.599999999999</v>
      </c>
      <c r="P96" s="7">
        <f t="shared" si="27"/>
        <v>4543.4399999999996</v>
      </c>
      <c r="Q96" s="7" t="str">
        <f t="shared" si="28"/>
        <v>难已击杀</v>
      </c>
      <c r="R96" s="29"/>
      <c r="S96" s="5">
        <v>86</v>
      </c>
      <c r="T96" s="2">
        <f t="shared" si="29"/>
        <v>16407.600000000002</v>
      </c>
      <c r="U96" s="2">
        <f t="shared" si="30"/>
        <v>5622</v>
      </c>
      <c r="V96" s="2">
        <f t="shared" si="31"/>
        <v>5178.5999999999995</v>
      </c>
      <c r="W96" s="2">
        <v>0</v>
      </c>
      <c r="X96" s="2">
        <v>0</v>
      </c>
      <c r="Y96" s="39">
        <v>0</v>
      </c>
    </row>
    <row r="97" spans="1:25" x14ac:dyDescent="0.15">
      <c r="A97" s="5">
        <v>87</v>
      </c>
      <c r="B97" s="2">
        <f t="shared" si="22"/>
        <v>23325</v>
      </c>
      <c r="C97" s="2">
        <f t="shared" si="23"/>
        <v>13661.1</v>
      </c>
      <c r="D97" s="2">
        <f t="shared" si="24"/>
        <v>5299.7</v>
      </c>
      <c r="E97" s="2">
        <v>0</v>
      </c>
      <c r="F97" s="2">
        <v>0</v>
      </c>
      <c r="G97" s="2">
        <v>0</v>
      </c>
      <c r="H97" s="28"/>
      <c r="I97" s="6">
        <f t="shared" si="21"/>
        <v>33445.600000000006</v>
      </c>
      <c r="J97" s="6">
        <f t="shared" si="19"/>
        <v>-16657.400000000005</v>
      </c>
      <c r="K97" s="7">
        <f t="shared" si="20"/>
        <v>-199.22</v>
      </c>
      <c r="L97" s="7" t="str">
        <f t="shared" si="25"/>
        <v>碾压</v>
      </c>
      <c r="M97" s="2"/>
      <c r="N97" s="6">
        <f t="shared" si="26"/>
        <v>2712.3000000000011</v>
      </c>
      <c r="O97" s="6">
        <f t="shared" si="32"/>
        <v>20612.699999999997</v>
      </c>
      <c r="P97" s="7">
        <f t="shared" si="27"/>
        <v>4559.83</v>
      </c>
      <c r="Q97" s="7" t="str">
        <f t="shared" si="28"/>
        <v>难已击杀</v>
      </c>
      <c r="R97" s="29"/>
      <c r="S97" s="5">
        <v>87</v>
      </c>
      <c r="T97" s="2">
        <f t="shared" si="29"/>
        <v>16788.2</v>
      </c>
      <c r="U97" s="2">
        <f t="shared" si="30"/>
        <v>5751.75</v>
      </c>
      <c r="V97" s="2">
        <f t="shared" si="31"/>
        <v>5299.7</v>
      </c>
      <c r="W97" s="2">
        <v>0</v>
      </c>
      <c r="X97" s="2">
        <v>0</v>
      </c>
      <c r="Y97" s="39">
        <v>0</v>
      </c>
    </row>
    <row r="98" spans="1:25" x14ac:dyDescent="0.15">
      <c r="A98" s="5">
        <v>88</v>
      </c>
      <c r="B98" s="2">
        <f t="shared" si="22"/>
        <v>23850</v>
      </c>
      <c r="C98" s="2">
        <f t="shared" si="23"/>
        <v>13976.1</v>
      </c>
      <c r="D98" s="2">
        <f t="shared" si="24"/>
        <v>5422.2</v>
      </c>
      <c r="E98" s="2">
        <v>0</v>
      </c>
      <c r="F98" s="2">
        <v>0</v>
      </c>
      <c r="G98" s="2">
        <v>0</v>
      </c>
      <c r="H98" s="28"/>
      <c r="I98" s="6">
        <f t="shared" si="21"/>
        <v>34215.600000000006</v>
      </c>
      <c r="J98" s="6">
        <f t="shared" si="19"/>
        <v>-17042.400000000005</v>
      </c>
      <c r="K98" s="7">
        <f t="shared" si="20"/>
        <v>-199.24</v>
      </c>
      <c r="L98" s="7" t="str">
        <f t="shared" si="25"/>
        <v>碾压</v>
      </c>
      <c r="M98" s="2"/>
      <c r="N98" s="6">
        <f t="shared" si="26"/>
        <v>2764.8000000000011</v>
      </c>
      <c r="O98" s="6">
        <f t="shared" si="32"/>
        <v>21085.199999999997</v>
      </c>
      <c r="P98" s="7">
        <f t="shared" si="27"/>
        <v>4575.78</v>
      </c>
      <c r="Q98" s="7" t="str">
        <f t="shared" si="28"/>
        <v>难已击杀</v>
      </c>
      <c r="R98" s="29"/>
      <c r="S98" s="5">
        <v>88</v>
      </c>
      <c r="T98" s="2">
        <f t="shared" si="29"/>
        <v>17173.2</v>
      </c>
      <c r="U98" s="2">
        <f t="shared" si="30"/>
        <v>5883</v>
      </c>
      <c r="V98" s="2">
        <f t="shared" si="31"/>
        <v>5422.2</v>
      </c>
      <c r="W98" s="2">
        <v>0</v>
      </c>
      <c r="X98" s="2">
        <v>0</v>
      </c>
      <c r="Y98" s="39">
        <v>0</v>
      </c>
    </row>
    <row r="99" spans="1:25" x14ac:dyDescent="0.15">
      <c r="A99" s="5">
        <v>89</v>
      </c>
      <c r="B99" s="2">
        <f t="shared" si="22"/>
        <v>24381</v>
      </c>
      <c r="C99" s="2">
        <f t="shared" si="23"/>
        <v>14294.7</v>
      </c>
      <c r="D99" s="2">
        <f t="shared" si="24"/>
        <v>5546.0999999999995</v>
      </c>
      <c r="E99" s="2">
        <v>0</v>
      </c>
      <c r="F99" s="2">
        <v>0</v>
      </c>
      <c r="G99" s="2">
        <v>0</v>
      </c>
      <c r="H99" s="28"/>
      <c r="I99" s="6">
        <f t="shared" si="21"/>
        <v>34994.400000000009</v>
      </c>
      <c r="J99" s="6">
        <f t="shared" si="19"/>
        <v>-17431.800000000007</v>
      </c>
      <c r="K99" s="7">
        <f t="shared" si="20"/>
        <v>-199.25</v>
      </c>
      <c r="L99" s="7" t="str">
        <f t="shared" si="25"/>
        <v>碾压</v>
      </c>
      <c r="M99" s="2"/>
      <c r="N99" s="6">
        <f t="shared" si="26"/>
        <v>2817.9000000000033</v>
      </c>
      <c r="O99" s="6">
        <f t="shared" si="32"/>
        <v>21563.1</v>
      </c>
      <c r="P99" s="7">
        <f t="shared" si="27"/>
        <v>4591.3100000000004</v>
      </c>
      <c r="Q99" s="7" t="str">
        <f t="shared" si="28"/>
        <v>难已击杀</v>
      </c>
      <c r="R99" s="29"/>
      <c r="S99" s="5">
        <v>89</v>
      </c>
      <c r="T99" s="2">
        <f t="shared" si="29"/>
        <v>17562.600000000002</v>
      </c>
      <c r="U99" s="2">
        <f t="shared" si="30"/>
        <v>6015.75</v>
      </c>
      <c r="V99" s="2">
        <f t="shared" si="31"/>
        <v>5546.0999999999995</v>
      </c>
      <c r="W99" s="2">
        <v>0</v>
      </c>
      <c r="X99" s="2">
        <v>0</v>
      </c>
      <c r="Y99" s="39">
        <v>0</v>
      </c>
    </row>
    <row r="100" spans="1:25" x14ac:dyDescent="0.15">
      <c r="A100" s="5">
        <v>90</v>
      </c>
      <c r="B100" s="2">
        <f t="shared" si="22"/>
        <v>24918</v>
      </c>
      <c r="C100" s="2">
        <f t="shared" si="23"/>
        <v>14616.9</v>
      </c>
      <c r="D100" s="2">
        <f t="shared" si="24"/>
        <v>5671.4</v>
      </c>
      <c r="E100" s="2">
        <v>0</v>
      </c>
      <c r="F100" s="2">
        <v>0</v>
      </c>
      <c r="G100" s="2">
        <v>0</v>
      </c>
      <c r="H100" s="28"/>
      <c r="I100" s="6">
        <f t="shared" si="21"/>
        <v>35782</v>
      </c>
      <c r="J100" s="6">
        <f t="shared" si="19"/>
        <v>-17825.599999999999</v>
      </c>
      <c r="K100" s="7">
        <f t="shared" si="20"/>
        <v>-199.27</v>
      </c>
      <c r="L100" s="7" t="str">
        <f t="shared" si="25"/>
        <v>碾压</v>
      </c>
      <c r="M100" s="2"/>
      <c r="N100" s="6">
        <f t="shared" si="26"/>
        <v>2871.6000000000022</v>
      </c>
      <c r="O100" s="6">
        <f t="shared" si="32"/>
        <v>22046.399999999998</v>
      </c>
      <c r="P100" s="7">
        <f t="shared" si="27"/>
        <v>4606.4399999999996</v>
      </c>
      <c r="Q100" s="7" t="str">
        <f t="shared" si="28"/>
        <v>难已击杀</v>
      </c>
      <c r="R100" s="29"/>
      <c r="S100" s="5">
        <v>90</v>
      </c>
      <c r="T100" s="2">
        <f t="shared" si="29"/>
        <v>17956.400000000001</v>
      </c>
      <c r="U100" s="2">
        <f t="shared" si="30"/>
        <v>6150</v>
      </c>
      <c r="V100" s="2">
        <f t="shared" si="31"/>
        <v>5671.4</v>
      </c>
      <c r="W100" s="2">
        <v>0</v>
      </c>
      <c r="X100" s="2">
        <v>0</v>
      </c>
      <c r="Y100" s="39">
        <v>0</v>
      </c>
    </row>
    <row r="101" spans="1:25" x14ac:dyDescent="0.15">
      <c r="A101" s="5">
        <v>91</v>
      </c>
      <c r="B101" s="2">
        <f t="shared" si="22"/>
        <v>25461</v>
      </c>
      <c r="C101" s="2">
        <f t="shared" si="23"/>
        <v>14942.7</v>
      </c>
      <c r="D101" s="2">
        <f t="shared" si="24"/>
        <v>5798.0999999999995</v>
      </c>
      <c r="E101" s="2">
        <v>0</v>
      </c>
      <c r="F101" s="2">
        <v>0</v>
      </c>
      <c r="G101" s="2">
        <v>0</v>
      </c>
      <c r="H101" s="28"/>
      <c r="I101" s="6">
        <f t="shared" si="21"/>
        <v>36578.400000000009</v>
      </c>
      <c r="J101" s="6">
        <f t="shared" ref="J101:J110" si="33">T101 - I101</f>
        <v>-18223.800000000007</v>
      </c>
      <c r="K101" s="7">
        <f t="shared" ref="K101:K110" si="34">ROUND(J101/(I101/K$3) * 100,2)</f>
        <v>-199.28</v>
      </c>
      <c r="L101" s="7" t="str">
        <f t="shared" si="25"/>
        <v>碾压</v>
      </c>
      <c r="M101" s="2"/>
      <c r="N101" s="6">
        <f t="shared" si="26"/>
        <v>2925.9000000000033</v>
      </c>
      <c r="O101" s="6">
        <f t="shared" si="32"/>
        <v>22535.1</v>
      </c>
      <c r="P101" s="7">
        <f t="shared" si="27"/>
        <v>4621.16</v>
      </c>
      <c r="Q101" s="7" t="str">
        <f t="shared" si="28"/>
        <v>难已击杀</v>
      </c>
      <c r="R101" s="29"/>
      <c r="S101" s="5">
        <v>91</v>
      </c>
      <c r="T101" s="2">
        <f t="shared" si="29"/>
        <v>18354.600000000002</v>
      </c>
      <c r="U101" s="2">
        <f t="shared" si="30"/>
        <v>6285.75</v>
      </c>
      <c r="V101" s="2">
        <f t="shared" si="31"/>
        <v>5798.0999999999995</v>
      </c>
      <c r="W101" s="2">
        <v>0</v>
      </c>
      <c r="X101" s="2">
        <v>0</v>
      </c>
      <c r="Y101" s="39">
        <v>0</v>
      </c>
    </row>
    <row r="102" spans="1:25" x14ac:dyDescent="0.15">
      <c r="A102" s="5">
        <v>92</v>
      </c>
      <c r="B102" s="2">
        <f t="shared" si="22"/>
        <v>26010</v>
      </c>
      <c r="C102" s="2">
        <f t="shared" si="23"/>
        <v>15272.1</v>
      </c>
      <c r="D102" s="2">
        <f t="shared" si="24"/>
        <v>5926.2</v>
      </c>
      <c r="E102" s="2">
        <v>0</v>
      </c>
      <c r="F102" s="2">
        <v>0</v>
      </c>
      <c r="G102" s="2">
        <v>0</v>
      </c>
      <c r="H102" s="28"/>
      <c r="I102" s="6">
        <f t="shared" si="21"/>
        <v>37383.600000000006</v>
      </c>
      <c r="J102" s="6">
        <f t="shared" si="33"/>
        <v>-18626.400000000005</v>
      </c>
      <c r="K102" s="7">
        <f t="shared" si="34"/>
        <v>-199.3</v>
      </c>
      <c r="L102" s="7" t="str">
        <f t="shared" si="25"/>
        <v>碾压</v>
      </c>
      <c r="M102" s="2"/>
      <c r="N102" s="6">
        <f t="shared" si="26"/>
        <v>2980.8000000000011</v>
      </c>
      <c r="O102" s="6">
        <f t="shared" si="32"/>
        <v>23029.199999999997</v>
      </c>
      <c r="P102" s="7">
        <f t="shared" si="27"/>
        <v>4635.51</v>
      </c>
      <c r="Q102" s="7" t="str">
        <f t="shared" si="28"/>
        <v>难已击杀</v>
      </c>
      <c r="R102" s="29"/>
      <c r="S102" s="5">
        <v>92</v>
      </c>
      <c r="T102" s="2">
        <f t="shared" si="29"/>
        <v>18757.2</v>
      </c>
      <c r="U102" s="2">
        <f t="shared" si="30"/>
        <v>6423</v>
      </c>
      <c r="V102" s="2">
        <f t="shared" si="31"/>
        <v>5926.2</v>
      </c>
      <c r="W102" s="2">
        <v>0</v>
      </c>
      <c r="X102" s="2">
        <v>0</v>
      </c>
      <c r="Y102" s="39">
        <v>0</v>
      </c>
    </row>
    <row r="103" spans="1:25" x14ac:dyDescent="0.15">
      <c r="A103" s="5">
        <v>93</v>
      </c>
      <c r="B103" s="2">
        <f t="shared" si="22"/>
        <v>26565</v>
      </c>
      <c r="C103" s="2">
        <f t="shared" si="23"/>
        <v>15605.1</v>
      </c>
      <c r="D103" s="2">
        <f t="shared" si="24"/>
        <v>6055.7</v>
      </c>
      <c r="E103" s="2">
        <v>0</v>
      </c>
      <c r="F103" s="2">
        <v>0</v>
      </c>
      <c r="G103" s="2">
        <v>0</v>
      </c>
      <c r="H103" s="28"/>
      <c r="I103" s="6">
        <f t="shared" si="21"/>
        <v>38197.600000000006</v>
      </c>
      <c r="J103" s="6">
        <f t="shared" si="33"/>
        <v>-19033.400000000005</v>
      </c>
      <c r="K103" s="7">
        <f t="shared" si="34"/>
        <v>-199.32</v>
      </c>
      <c r="L103" s="7" t="str">
        <f t="shared" si="25"/>
        <v>碾压</v>
      </c>
      <c r="M103" s="2"/>
      <c r="N103" s="6">
        <f t="shared" si="26"/>
        <v>3036.3000000000011</v>
      </c>
      <c r="O103" s="6">
        <f t="shared" si="32"/>
        <v>23528.699999999997</v>
      </c>
      <c r="P103" s="7">
        <f t="shared" si="27"/>
        <v>4649.4799999999996</v>
      </c>
      <c r="Q103" s="7" t="str">
        <f t="shared" si="28"/>
        <v>难已击杀</v>
      </c>
      <c r="R103" s="29"/>
      <c r="S103" s="5">
        <v>93</v>
      </c>
      <c r="T103" s="2">
        <f t="shared" si="29"/>
        <v>19164.2</v>
      </c>
      <c r="U103" s="2">
        <f t="shared" si="30"/>
        <v>6561.75</v>
      </c>
      <c r="V103" s="2">
        <f t="shared" si="31"/>
        <v>6055.7</v>
      </c>
      <c r="W103" s="2">
        <v>0</v>
      </c>
      <c r="X103" s="2">
        <v>0</v>
      </c>
      <c r="Y103" s="39">
        <v>0</v>
      </c>
    </row>
    <row r="104" spans="1:25" x14ac:dyDescent="0.15">
      <c r="A104" s="5">
        <v>94</v>
      </c>
      <c r="B104" s="2">
        <f t="shared" si="22"/>
        <v>27126</v>
      </c>
      <c r="C104" s="2">
        <f t="shared" si="23"/>
        <v>15941.7</v>
      </c>
      <c r="D104" s="2">
        <f t="shared" si="24"/>
        <v>6186.5999999999995</v>
      </c>
      <c r="E104" s="2">
        <v>0</v>
      </c>
      <c r="F104" s="2">
        <v>0</v>
      </c>
      <c r="G104" s="2">
        <v>0</v>
      </c>
      <c r="H104" s="28"/>
      <c r="I104" s="6">
        <f t="shared" si="21"/>
        <v>39020.400000000009</v>
      </c>
      <c r="J104" s="6">
        <f t="shared" si="33"/>
        <v>-19444.800000000007</v>
      </c>
      <c r="K104" s="7">
        <f t="shared" si="34"/>
        <v>-199.33</v>
      </c>
      <c r="L104" s="7" t="str">
        <f t="shared" si="25"/>
        <v>碾压</v>
      </c>
      <c r="M104" s="2"/>
      <c r="N104" s="6">
        <f t="shared" si="26"/>
        <v>3092.4000000000033</v>
      </c>
      <c r="O104" s="6">
        <f t="shared" si="32"/>
        <v>24033.599999999999</v>
      </c>
      <c r="P104" s="7">
        <f t="shared" si="27"/>
        <v>4663.1000000000004</v>
      </c>
      <c r="Q104" s="7" t="str">
        <f t="shared" si="28"/>
        <v>难已击杀</v>
      </c>
      <c r="R104" s="29"/>
      <c r="S104" s="5">
        <v>94</v>
      </c>
      <c r="T104" s="2">
        <f t="shared" si="29"/>
        <v>19575.600000000002</v>
      </c>
      <c r="U104" s="2">
        <f t="shared" si="30"/>
        <v>6702</v>
      </c>
      <c r="V104" s="2">
        <f t="shared" si="31"/>
        <v>6186.5999999999995</v>
      </c>
      <c r="W104" s="2">
        <v>0</v>
      </c>
      <c r="X104" s="2">
        <v>0</v>
      </c>
      <c r="Y104" s="39">
        <v>0</v>
      </c>
    </row>
    <row r="105" spans="1:25" x14ac:dyDescent="0.15">
      <c r="A105" s="5">
        <v>95</v>
      </c>
      <c r="B105" s="2">
        <f t="shared" si="22"/>
        <v>27693</v>
      </c>
      <c r="C105" s="2">
        <f t="shared" si="23"/>
        <v>16281.9</v>
      </c>
      <c r="D105" s="2">
        <f t="shared" si="24"/>
        <v>6318.9</v>
      </c>
      <c r="E105" s="2">
        <v>0</v>
      </c>
      <c r="F105" s="2">
        <v>0</v>
      </c>
      <c r="G105" s="2">
        <v>0</v>
      </c>
      <c r="H105" s="28"/>
      <c r="I105" s="6">
        <f t="shared" si="21"/>
        <v>39852</v>
      </c>
      <c r="J105" s="6">
        <f t="shared" si="33"/>
        <v>-19860.599999999999</v>
      </c>
      <c r="K105" s="7">
        <f t="shared" si="34"/>
        <v>-199.34</v>
      </c>
      <c r="L105" s="7" t="str">
        <f t="shared" si="25"/>
        <v>碾压</v>
      </c>
      <c r="M105" s="2"/>
      <c r="N105" s="6">
        <f t="shared" si="26"/>
        <v>3149.1000000000022</v>
      </c>
      <c r="O105" s="6">
        <f t="shared" si="32"/>
        <v>24543.899999999998</v>
      </c>
      <c r="P105" s="7">
        <f t="shared" si="27"/>
        <v>4676.3599999999997</v>
      </c>
      <c r="Q105" s="7" t="str">
        <f t="shared" si="28"/>
        <v>难已击杀</v>
      </c>
      <c r="R105" s="29"/>
      <c r="S105" s="5">
        <v>95</v>
      </c>
      <c r="T105" s="2">
        <f t="shared" si="29"/>
        <v>19991.400000000001</v>
      </c>
      <c r="U105" s="2">
        <f t="shared" si="30"/>
        <v>6843.75</v>
      </c>
      <c r="V105" s="2">
        <f t="shared" si="31"/>
        <v>6318.9</v>
      </c>
      <c r="W105" s="2">
        <v>0</v>
      </c>
      <c r="X105" s="2">
        <v>0</v>
      </c>
      <c r="Y105" s="39">
        <v>0</v>
      </c>
    </row>
    <row r="106" spans="1:25" x14ac:dyDescent="0.15">
      <c r="A106" s="5">
        <v>96</v>
      </c>
      <c r="B106" s="2">
        <f t="shared" si="22"/>
        <v>28266</v>
      </c>
      <c r="C106" s="2">
        <f t="shared" si="23"/>
        <v>16625.7</v>
      </c>
      <c r="D106" s="2">
        <f t="shared" si="24"/>
        <v>6452.5999999999995</v>
      </c>
      <c r="E106" s="2">
        <v>0</v>
      </c>
      <c r="F106" s="2">
        <v>0</v>
      </c>
      <c r="G106" s="2">
        <v>0</v>
      </c>
      <c r="H106" s="28"/>
      <c r="I106" s="6">
        <f t="shared" si="21"/>
        <v>40692.400000000009</v>
      </c>
      <c r="J106" s="6">
        <f t="shared" si="33"/>
        <v>-20280.800000000007</v>
      </c>
      <c r="K106" s="7">
        <f t="shared" si="34"/>
        <v>-199.36</v>
      </c>
      <c r="L106" s="7" t="str">
        <f t="shared" si="25"/>
        <v>碾压</v>
      </c>
      <c r="M106" s="2"/>
      <c r="N106" s="6">
        <f t="shared" si="26"/>
        <v>3206.4000000000033</v>
      </c>
      <c r="O106" s="6">
        <f t="shared" si="32"/>
        <v>25059.599999999999</v>
      </c>
      <c r="P106" s="7">
        <f t="shared" si="27"/>
        <v>4689.3</v>
      </c>
      <c r="Q106" s="7" t="str">
        <f t="shared" si="28"/>
        <v>难已击杀</v>
      </c>
      <c r="R106" s="29"/>
      <c r="S106" s="5">
        <v>96</v>
      </c>
      <c r="T106" s="2">
        <f t="shared" si="29"/>
        <v>20411.600000000002</v>
      </c>
      <c r="U106" s="2">
        <f t="shared" si="30"/>
        <v>6987</v>
      </c>
      <c r="V106" s="2">
        <f t="shared" si="31"/>
        <v>6452.5999999999995</v>
      </c>
      <c r="W106" s="2">
        <v>0</v>
      </c>
      <c r="X106" s="2">
        <v>0</v>
      </c>
      <c r="Y106" s="39">
        <v>0</v>
      </c>
    </row>
    <row r="107" spans="1:25" x14ac:dyDescent="0.15">
      <c r="A107" s="5">
        <v>97</v>
      </c>
      <c r="B107" s="2">
        <f t="shared" si="22"/>
        <v>28845</v>
      </c>
      <c r="C107" s="2">
        <f t="shared" si="23"/>
        <v>16973.100000000002</v>
      </c>
      <c r="D107" s="2">
        <f t="shared" si="24"/>
        <v>6587.7</v>
      </c>
      <c r="E107" s="2">
        <v>0</v>
      </c>
      <c r="F107" s="2">
        <v>0</v>
      </c>
      <c r="G107" s="2">
        <v>0</v>
      </c>
      <c r="H107" s="28"/>
      <c r="I107" s="6">
        <f t="shared" si="21"/>
        <v>41541.600000000006</v>
      </c>
      <c r="J107" s="6">
        <f t="shared" si="33"/>
        <v>-20705.400000000005</v>
      </c>
      <c r="K107" s="7">
        <f t="shared" si="34"/>
        <v>-199.37</v>
      </c>
      <c r="L107" s="7" t="str">
        <f t="shared" si="25"/>
        <v>碾压</v>
      </c>
      <c r="M107" s="2"/>
      <c r="N107" s="6">
        <f t="shared" si="26"/>
        <v>3264.3000000000011</v>
      </c>
      <c r="O107" s="6">
        <f t="shared" si="32"/>
        <v>25580.699999999997</v>
      </c>
      <c r="P107" s="7">
        <f t="shared" si="27"/>
        <v>4701.8999999999996</v>
      </c>
      <c r="Q107" s="7" t="str">
        <f t="shared" si="28"/>
        <v>难已击杀</v>
      </c>
      <c r="R107" s="29"/>
      <c r="S107" s="5">
        <v>97</v>
      </c>
      <c r="T107" s="2">
        <f t="shared" si="29"/>
        <v>20836.2</v>
      </c>
      <c r="U107" s="2">
        <f t="shared" si="30"/>
        <v>7131.75</v>
      </c>
      <c r="V107" s="2">
        <f t="shared" si="31"/>
        <v>6587.7</v>
      </c>
      <c r="W107" s="2">
        <v>0</v>
      </c>
      <c r="X107" s="2">
        <v>0</v>
      </c>
      <c r="Y107" s="39">
        <v>0</v>
      </c>
    </row>
    <row r="108" spans="1:25" x14ac:dyDescent="0.15">
      <c r="A108" s="5">
        <v>98</v>
      </c>
      <c r="B108" s="2">
        <f t="shared" si="22"/>
        <v>29430</v>
      </c>
      <c r="C108" s="2">
        <f t="shared" si="23"/>
        <v>17324.100000000002</v>
      </c>
      <c r="D108" s="2">
        <f t="shared" si="24"/>
        <v>6724.2</v>
      </c>
      <c r="E108" s="2">
        <v>0</v>
      </c>
      <c r="F108" s="2">
        <v>0</v>
      </c>
      <c r="G108" s="2">
        <v>0</v>
      </c>
      <c r="H108" s="28"/>
      <c r="I108" s="6">
        <f t="shared" si="21"/>
        <v>42399.600000000006</v>
      </c>
      <c r="J108" s="6">
        <f t="shared" si="33"/>
        <v>-21134.400000000005</v>
      </c>
      <c r="K108" s="7">
        <f t="shared" si="34"/>
        <v>-199.38</v>
      </c>
      <c r="L108" s="7" t="str">
        <f t="shared" si="25"/>
        <v>碾压</v>
      </c>
      <c r="M108" s="2"/>
      <c r="N108" s="6">
        <f t="shared" si="26"/>
        <v>3322.8000000000011</v>
      </c>
      <c r="O108" s="6">
        <f t="shared" si="32"/>
        <v>26107.199999999997</v>
      </c>
      <c r="P108" s="7">
        <f t="shared" si="27"/>
        <v>4714.1899999999996</v>
      </c>
      <c r="Q108" s="7" t="str">
        <f t="shared" si="28"/>
        <v>难已击杀</v>
      </c>
      <c r="R108" s="29"/>
      <c r="S108" s="5">
        <v>98</v>
      </c>
      <c r="T108" s="2">
        <f t="shared" si="29"/>
        <v>21265.200000000001</v>
      </c>
      <c r="U108" s="2">
        <f t="shared" si="30"/>
        <v>7278</v>
      </c>
      <c r="V108" s="2">
        <f t="shared" si="31"/>
        <v>6724.2</v>
      </c>
      <c r="W108" s="2">
        <v>0</v>
      </c>
      <c r="X108" s="2">
        <v>0</v>
      </c>
      <c r="Y108" s="39">
        <v>0</v>
      </c>
    </row>
    <row r="109" spans="1:25" x14ac:dyDescent="0.15">
      <c r="A109" s="5">
        <v>99</v>
      </c>
      <c r="B109" s="2">
        <f t="shared" si="22"/>
        <v>30021</v>
      </c>
      <c r="C109" s="2">
        <f t="shared" si="23"/>
        <v>17678.7</v>
      </c>
      <c r="D109" s="2">
        <f t="shared" si="24"/>
        <v>6862.0999999999995</v>
      </c>
      <c r="E109" s="2">
        <v>0</v>
      </c>
      <c r="F109" s="2">
        <v>0</v>
      </c>
      <c r="G109" s="2">
        <v>0</v>
      </c>
      <c r="H109" s="28"/>
      <c r="I109" s="6">
        <f t="shared" si="21"/>
        <v>43266.400000000009</v>
      </c>
      <c r="J109" s="6">
        <f t="shared" si="33"/>
        <v>-21567.800000000007</v>
      </c>
      <c r="K109" s="7">
        <f t="shared" si="34"/>
        <v>-199.4</v>
      </c>
      <c r="L109" s="7" t="str">
        <f t="shared" si="25"/>
        <v>碾压</v>
      </c>
      <c r="M109" s="2"/>
      <c r="N109" s="6">
        <f t="shared" si="26"/>
        <v>3381.9000000000033</v>
      </c>
      <c r="O109" s="6">
        <f t="shared" si="32"/>
        <v>26639.1</v>
      </c>
      <c r="P109" s="7">
        <f t="shared" si="27"/>
        <v>4726.18</v>
      </c>
      <c r="Q109" s="7" t="str">
        <f t="shared" si="28"/>
        <v>难已击杀</v>
      </c>
      <c r="R109" s="29"/>
      <c r="S109" s="5">
        <v>99</v>
      </c>
      <c r="T109" s="2">
        <f t="shared" si="29"/>
        <v>21698.600000000002</v>
      </c>
      <c r="U109" s="2">
        <f t="shared" si="30"/>
        <v>7425.75</v>
      </c>
      <c r="V109" s="2">
        <f t="shared" si="31"/>
        <v>6862.0999999999995</v>
      </c>
      <c r="W109" s="2">
        <v>0</v>
      </c>
      <c r="X109" s="2">
        <v>0</v>
      </c>
      <c r="Y109" s="39">
        <v>0</v>
      </c>
    </row>
    <row r="110" spans="1:25" x14ac:dyDescent="0.15">
      <c r="A110" s="5">
        <v>100</v>
      </c>
      <c r="B110" s="2">
        <f t="shared" si="22"/>
        <v>30618</v>
      </c>
      <c r="C110" s="2">
        <f>(B$4 + POWER(A110, G$4) * C$3) * (D$4 + E$3 * F$4)</f>
        <v>18036.900000000001</v>
      </c>
      <c r="D110" s="2">
        <f t="shared" si="24"/>
        <v>7001.4</v>
      </c>
      <c r="E110" s="2">
        <v>0</v>
      </c>
      <c r="F110" s="2">
        <v>0</v>
      </c>
      <c r="G110" s="2">
        <v>0</v>
      </c>
      <c r="H110" s="28"/>
      <c r="I110" s="6">
        <f t="shared" si="21"/>
        <v>44142.000000000007</v>
      </c>
      <c r="J110" s="6">
        <f t="shared" si="33"/>
        <v>-22005.600000000006</v>
      </c>
      <c r="K110" s="7">
        <f t="shared" si="34"/>
        <v>-199.41</v>
      </c>
      <c r="L110" s="7" t="str">
        <f t="shared" si="25"/>
        <v>碾压</v>
      </c>
      <c r="M110" s="2"/>
      <c r="N110" s="6">
        <f t="shared" si="26"/>
        <v>3441.6000000000022</v>
      </c>
      <c r="O110" s="6">
        <f t="shared" ref="O110:O141" si="35">B110-N110</f>
        <v>27176.399999999998</v>
      </c>
      <c r="P110" s="7">
        <f t="shared" si="27"/>
        <v>4737.87</v>
      </c>
      <c r="Q110" s="7" t="str">
        <f t="shared" si="28"/>
        <v>难已击杀</v>
      </c>
      <c r="R110" s="29"/>
      <c r="S110" s="5">
        <v>100</v>
      </c>
      <c r="T110" s="2">
        <f t="shared" si="29"/>
        <v>22136.400000000001</v>
      </c>
      <c r="U110" s="2">
        <f t="shared" si="30"/>
        <v>7575</v>
      </c>
      <c r="V110" s="2">
        <f t="shared" si="31"/>
        <v>7001.4</v>
      </c>
      <c r="W110" s="2">
        <v>0</v>
      </c>
      <c r="X110" s="2">
        <v>0</v>
      </c>
      <c r="Y110" s="39">
        <v>0</v>
      </c>
    </row>
  </sheetData>
  <mergeCells count="11">
    <mergeCell ref="I9:L9"/>
    <mergeCell ref="N9:Q9"/>
    <mergeCell ref="A1:G1"/>
    <mergeCell ref="S1:X1"/>
    <mergeCell ref="C3:C7"/>
    <mergeCell ref="U3:U7"/>
    <mergeCell ref="I1:Q1"/>
    <mergeCell ref="E3:E7"/>
    <mergeCell ref="W3:W7"/>
    <mergeCell ref="K3:K7"/>
    <mergeCell ref="P3:P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基础设定</vt:lpstr>
      <vt:lpstr>卡牌成长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zhengnan</cp:lastModifiedBy>
  <dcterms:created xsi:type="dcterms:W3CDTF">2006-09-16T00:00:00Z</dcterms:created>
  <dcterms:modified xsi:type="dcterms:W3CDTF">2022-03-17T17:32:54Z</dcterms:modified>
</cp:coreProperties>
</file>