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ons\Downloads\"/>
    </mc:Choice>
  </mc:AlternateContent>
  <xr:revisionPtr revIDLastSave="0" documentId="13_ncr:1_{8CB3E9A2-A8AE-4FB9-9B7B-4F0AD73C08C0}" xr6:coauthVersionLast="47" xr6:coauthVersionMax="47" xr10:uidLastSave="{00000000-0000-0000-0000-000000000000}"/>
  <bookViews>
    <workbookView xWindow="-30150" yWindow="1695" windowWidth="28800" windowHeight="15345" activeTab="2" xr2:uid="{00000000-000D-0000-FFFF-FFFF00000000}"/>
  </bookViews>
  <sheets>
    <sheet name="Avi Approved Tefen" sheetId="1" r:id="rId1"/>
    <sheet name="Mego Afek" sheetId="2" r:id="rId2"/>
    <sheet name="Tefen " sheetId="3" r:id="rId3"/>
    <sheet name="Karmiel" sheetId="4" r:id="rId4"/>
    <sheet name="Bar Lev" sheetId="5" r:id="rId5"/>
    <sheet name="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3" l="1"/>
  <c r="J67" i="3"/>
  <c r="J65" i="3"/>
  <c r="J19" i="3"/>
  <c r="J13" i="3"/>
  <c r="J8" i="3"/>
  <c r="J6" i="3"/>
  <c r="J5" i="3"/>
  <c r="J4" i="3"/>
  <c r="K3" i="3"/>
  <c r="J9" i="2"/>
  <c r="J8" i="2"/>
  <c r="J7" i="2"/>
  <c r="J6" i="2"/>
  <c r="J3" i="2"/>
  <c r="K2" i="2"/>
  <c r="J2" i="2"/>
</calcChain>
</file>

<file path=xl/sharedStrings.xml><?xml version="1.0" encoding="utf-8"?>
<sst xmlns="http://schemas.openxmlformats.org/spreadsheetml/2006/main" count="1879" uniqueCount="1343">
  <si>
    <t>Company</t>
  </si>
  <si>
    <t>English</t>
  </si>
  <si>
    <t>Company Location</t>
  </si>
  <si>
    <t>Company Website</t>
  </si>
  <si>
    <t>LinkedIn Page</t>
  </si>
  <si>
    <t>Contact Name</t>
  </si>
  <si>
    <t>Role</t>
  </si>
  <si>
    <t>Connection Type</t>
  </si>
  <si>
    <t>Profile</t>
  </si>
  <si>
    <t>Next Follow-Up</t>
  </si>
  <si>
    <t>Notes</t>
  </si>
  <si>
    <t>ננומיל</t>
  </si>
  <si>
    <t xml:space="preserve">Nanomill Technologies </t>
  </si>
  <si>
    <t>Tefen</t>
  </si>
  <si>
    <t>https://israeli-companies.com/hevra/%D7%9E%D7%99%D7%93%D7%A2-%D7%A2%D7%9C-%D7%A0%D7%A0%D7%95%D7%9E%D7%99%D7%9C-%D7%98%D7%9B%D7%A0%D7%95%D7%9C%D7%95%D7%92%D7%99%D7%95%D7%AA-%D7%91%D7%A2%D7%9E/</t>
  </si>
  <si>
    <t>Not on LinkedIN</t>
  </si>
  <si>
    <t>Pelemix</t>
  </si>
  <si>
    <t>אקוושילד</t>
  </si>
  <si>
    <t>Equashield</t>
  </si>
  <si>
    <t>https://www.equashield.com/</t>
  </si>
  <si>
    <t>https://www.linkedin.com/company/equashield-israel/</t>
  </si>
  <si>
    <t>Meiron Mann</t>
  </si>
  <si>
    <t>Chairman</t>
  </si>
  <si>
    <t>Erik Shem Tov</t>
  </si>
  <si>
    <t>Co-founder &amp; CEO</t>
  </si>
  <si>
    <t>2nd</t>
  </si>
  <si>
    <t>https://www.linkedin.com/in/eric-shem-tov/</t>
  </si>
  <si>
    <t>none</t>
  </si>
  <si>
    <t>Marino Kriheli</t>
  </si>
  <si>
    <t>Co-founder</t>
  </si>
  <si>
    <t>3rd</t>
  </si>
  <si>
    <t>https://www.linkedin.com/in/marino-kriheli-b0b26125/</t>
  </si>
  <si>
    <t>Itamar Petersil</t>
  </si>
  <si>
    <t>Chief Financial Officer</t>
  </si>
  <si>
    <t>https://www.linkedin.com/in/itamar-petersil-7a4843119/</t>
  </si>
  <si>
    <t>itamar.p@equashield.com</t>
  </si>
  <si>
    <t>not verified</t>
  </si>
  <si>
    <t>Yotam Shichman</t>
  </si>
  <si>
    <t>Chief Information Officer</t>
  </si>
  <si>
    <t>https://www.linkedin.com/sales/lead/ACwAAAQ5c0cBMO4yEHW1u7xBBfUhHQfWMzjzmZI,NAME_SEARCH,y52i</t>
  </si>
  <si>
    <t>yotam.s@equashield.com</t>
  </si>
  <si>
    <t>Take Your Projects Further with Custom 3D Technical Animations.</t>
  </si>
  <si>
    <t>Tzafrir Tzadik</t>
  </si>
  <si>
    <t>Chief Operating Officer</t>
  </si>
  <si>
    <t>https://www.linkedin.com/sales/lead/ACwAAAXibyABScGcDnraXqHCxHFF8_oseduQ4Bk,NAME_SEARCH,NV6T</t>
  </si>
  <si>
    <t>tzafrir.t@equashield.com</t>
  </si>
  <si>
    <t>Eyal Lavi</t>
  </si>
  <si>
    <t>Control Engineer</t>
  </si>
  <si>
    <t>1st</t>
  </si>
  <si>
    <t>https://www.linkedin.com/in/eyal-lavi-745338179/</t>
  </si>
  <si>
    <t>eyal.l@equashield.com</t>
  </si>
  <si>
    <t>Arik Kamm</t>
  </si>
  <si>
    <t>Motion Planning Engineer</t>
  </si>
  <si>
    <t>arik.k@equashield.com</t>
  </si>
  <si>
    <t>Boaz Slav</t>
  </si>
  <si>
    <t>R&amp;D Manager</t>
  </si>
  <si>
    <t>boaz.s@equashield.com</t>
  </si>
  <si>
    <t>Lilach Ben Shushan</t>
  </si>
  <si>
    <t>Purchasing Manager</t>
  </si>
  <si>
    <t>lilach.b@equashield.com</t>
  </si>
  <si>
    <t>Maria Eisenberg</t>
  </si>
  <si>
    <t>maria.e@equashield.com</t>
  </si>
  <si>
    <t>Or Amiel</t>
  </si>
  <si>
    <t>Mechanical practical enginner</t>
  </si>
  <si>
    <t>oramiel012@gmail.com</t>
  </si>
  <si>
    <t>or.a@equashield.com</t>
  </si>
  <si>
    <t>Joshua W</t>
  </si>
  <si>
    <t xml:space="preserve">Clinical Account Manager </t>
  </si>
  <si>
    <t>joshua.w@equashield.com</t>
  </si>
  <si>
    <t>Allen Saltzman</t>
  </si>
  <si>
    <t>Quality Assurance Manager</t>
  </si>
  <si>
    <t>allen.s@equashield.com</t>
  </si>
  <si>
    <t>Rashad Gilchrist</t>
  </si>
  <si>
    <t>Sales Manager</t>
  </si>
  <si>
    <t>rashad.g@equashield.com</t>
  </si>
  <si>
    <t xml:space="preserve">Jessica Snyder
</t>
  </si>
  <si>
    <t>jessica.s@equashield.com</t>
  </si>
  <si>
    <t xml:space="preserve">Tammy Balzer
</t>
  </si>
  <si>
    <t>Director of Clinical Services</t>
  </si>
  <si>
    <t>tammyb@equashield.com</t>
  </si>
  <si>
    <t>Tal Weib</t>
  </si>
  <si>
    <t>Vice President of Human Resources</t>
  </si>
  <si>
    <t>tal.w@equashield.com</t>
  </si>
  <si>
    <t xml:space="preserve">Darren Stevens
</t>
  </si>
  <si>
    <t>Pharmacist</t>
  </si>
  <si>
    <t>darren.s@equashield.com</t>
  </si>
  <si>
    <t xml:space="preserve">Elke Martin
</t>
  </si>
  <si>
    <t>Director of International Sales</t>
  </si>
  <si>
    <t>elke.m@equashield.com</t>
  </si>
  <si>
    <t xml:space="preserve">Itamar Petersil
</t>
  </si>
  <si>
    <t xml:space="preserve">not verified </t>
  </si>
  <si>
    <t xml:space="preserve">Itamar Knaani
</t>
  </si>
  <si>
    <t>Project Manager</t>
  </si>
  <si>
    <t>itamar.k@equashield.com</t>
  </si>
  <si>
    <t>פלסמד</t>
  </si>
  <si>
    <t>Plastmed</t>
  </si>
  <si>
    <t>https://www.dunsguide.co.il/C0338edf6fa8953dcb13b2457893c3bb6_%D7%97%D7%91%D7%A8%D7%95%D7%AA_%D7%94%D7%99%D7%99%D7%98%D7%A7_%D7%95%D7%9E%D7%99%D7%97%D7%A9%D7%95%D7%91/%D7%A4%D7%9C%D7%90%D7%A1%D7%98%D7%9E%D7%93/</t>
  </si>
  <si>
    <t>N/A</t>
  </si>
  <si>
    <t>Not on LinkedIn</t>
  </si>
  <si>
    <t>באבקים?</t>
  </si>
  <si>
    <t>Babcom Centers</t>
  </si>
  <si>
    <t>https://babcomcenters.com/he/</t>
  </si>
  <si>
    <t>https://www.linkedin.com/company/babcomcenters/</t>
  </si>
  <si>
    <t>Asi Dayan</t>
  </si>
  <si>
    <t>CEO</t>
  </si>
  <si>
    <t>https://www.linkedin.com/in/asi-dayan-53b0a074/</t>
  </si>
  <si>
    <t>asid@babcomcenters.com</t>
  </si>
  <si>
    <t>Imad Telhami</t>
  </si>
  <si>
    <t>Co-Founder &amp; Chairman</t>
  </si>
  <si>
    <t>https://www.linkedin.com/in/imad-telhami-052760b/</t>
  </si>
  <si>
    <t>imadt@babcomcenters.com</t>
  </si>
  <si>
    <t>Alik Cantor</t>
  </si>
  <si>
    <t>https://www.linkedin.com/in/alik-cantor-b09a6525/</t>
  </si>
  <si>
    <t>alikc@babcomcenters.com</t>
  </si>
  <si>
    <t>Omer Sela</t>
  </si>
  <si>
    <t xml:space="preserve">VP Service &amp; Projects </t>
  </si>
  <si>
    <t>https://www.linkedin.com/in/omer-sela-76257014/</t>
  </si>
  <si>
    <t>omers@babcomcenters.com</t>
  </si>
  <si>
    <t>Maha Mansor</t>
  </si>
  <si>
    <t xml:space="preserve">Employer </t>
  </si>
  <si>
    <t>https://www.linkedin.com/in/maha-mansor-659417221/</t>
  </si>
  <si>
    <t>maham@babcomcenters.com</t>
  </si>
  <si>
    <t>Ariel Szwarcman</t>
  </si>
  <si>
    <t xml:space="preserve">Director of Supply Chain and Customer Experience
</t>
  </si>
  <si>
    <t>ariels@babcomcenters.com</t>
  </si>
  <si>
    <t xml:space="preserve">Inbar Tsidkiely
</t>
  </si>
  <si>
    <t>VP of HR</t>
  </si>
  <si>
    <t>inbart@babcomcenters.com</t>
  </si>
  <si>
    <t>Hanna Vaknin</t>
  </si>
  <si>
    <t xml:space="preserve">Chief Technology Officer </t>
  </si>
  <si>
    <t>hannav@babcomcenters.com</t>
  </si>
  <si>
    <t xml:space="preserve">Naomi Sarkadi
</t>
  </si>
  <si>
    <t xml:space="preserve">Customer Service Manager
</t>
  </si>
  <si>
    <t>naomis@babcomcenters.com</t>
  </si>
  <si>
    <t>Omri Ambor</t>
  </si>
  <si>
    <t>CFO</t>
  </si>
  <si>
    <t>omria@babcomcenters.com</t>
  </si>
  <si>
    <t>Musa Haddad</t>
  </si>
  <si>
    <t>COO</t>
  </si>
  <si>
    <t>musah@babcomcenters.com</t>
  </si>
  <si>
    <t>Bar Ezra</t>
  </si>
  <si>
    <t>Owner</t>
  </si>
  <si>
    <t>bare@babcomcenters.com</t>
  </si>
  <si>
    <t>Yuval Lavi</t>
  </si>
  <si>
    <t>Director</t>
  </si>
  <si>
    <t>yuvall@babcomcenters.com</t>
  </si>
  <si>
    <t>ישקר</t>
  </si>
  <si>
    <t>Iscar</t>
  </si>
  <si>
    <t>https://www.iscar.co.il/iscarisrael.aspx?countryid=34&amp;newarticleid=1041</t>
  </si>
  <si>
    <t>Jacob Harpaz</t>
  </si>
  <si>
    <t>Chairman of the Board</t>
  </si>
  <si>
    <t>https://www.linkedin.com/in/jacob-harpaz-572129145/</t>
  </si>
  <si>
    <t>??</t>
  </si>
  <si>
    <t>Alon Ron</t>
  </si>
  <si>
    <t>VP IT CHief Information Officer</t>
  </si>
  <si>
    <t>https://www.linkedin.com/in/alon-ron/</t>
  </si>
  <si>
    <t>alonr@iscar.co.il</t>
  </si>
  <si>
    <t xml:space="preserve">Ronen Zisser </t>
  </si>
  <si>
    <t>https://www.linkedin.com/in/ronen-zisser-282a3b87/</t>
  </si>
  <si>
    <t xml:space="preserve">Shachar Peretz </t>
  </si>
  <si>
    <t>Business Development</t>
  </si>
  <si>
    <t>https://www.linkedin.com/sales/lead/ACwAAAh-tm4B40QgnBhKIlIbqY_5FmcJlAAlAjk,NAME_SEARCH,03vX</t>
  </si>
  <si>
    <t>first</t>
  </si>
  <si>
    <t>Michael Kotlyar</t>
  </si>
  <si>
    <t>Director of Product Management</t>
  </si>
  <si>
    <t>https://www.linkedin.com/in/michaelkotlyar/</t>
  </si>
  <si>
    <t>michaelk@iscar.co.il</t>
  </si>
  <si>
    <t>Uri Ashirov</t>
  </si>
  <si>
    <t>System Assimilator Engineer</t>
  </si>
  <si>
    <t>https://www.linkedin.com/in/uri-ashirov-9abba66b/</t>
  </si>
  <si>
    <t>uria@iscar.co.il</t>
  </si>
  <si>
    <t>Igor Olanovsky</t>
  </si>
  <si>
    <t>Pricing Analysist</t>
  </si>
  <si>
    <t>https://www.linkedin.com/in/igor-olanovsky/</t>
  </si>
  <si>
    <t>Leonid Garman</t>
  </si>
  <si>
    <t>Information Security</t>
  </si>
  <si>
    <t>https://www.linkedin.com/in/%D7%9C%D7%90%D7%95%D7%A0%D7%99%D7%93-%D7%92%D7%A8%D7%9E%D7%9F-116b288a/</t>
  </si>
  <si>
    <t>leonidg@iscar.co.il</t>
  </si>
  <si>
    <t>Kobi Kisos</t>
  </si>
  <si>
    <t>Product Manager</t>
  </si>
  <si>
    <t>https://www.linkedin.com/in/kobi-kisos-b7ab4338/</t>
  </si>
  <si>
    <t>3BY</t>
  </si>
  <si>
    <t>https://www.3by.com/</t>
  </si>
  <si>
    <t>Rafi Alchek</t>
  </si>
  <si>
    <t>https://www.linkedin.com/in/rafi-alchek-9945b627/</t>
  </si>
  <si>
    <t>Khalil Haddad</t>
  </si>
  <si>
    <t>Senior Technical Manager</t>
  </si>
  <si>
    <t>https://www.linkedin.com/in/khalil-haddad-752aa41b0/</t>
  </si>
  <si>
    <t>Alejandro Wolanski</t>
  </si>
  <si>
    <t>Chief Executive Officer</t>
  </si>
  <si>
    <t>https://www.linkedin.com/in/alejandro-wolanski-46ab002a8/</t>
  </si>
  <si>
    <t>Location</t>
  </si>
  <si>
    <t>Website</t>
  </si>
  <si>
    <t>General company email</t>
  </si>
  <si>
    <t>Name</t>
  </si>
  <si>
    <t>Name in Hebrew</t>
  </si>
  <si>
    <t>Position</t>
  </si>
  <si>
    <t>LinkedIn Profile</t>
  </si>
  <si>
    <t xml:space="preserve">Email Address </t>
  </si>
  <si>
    <t>Phone Number</t>
  </si>
  <si>
    <t>1st Email</t>
  </si>
  <si>
    <t>2nd Email</t>
  </si>
  <si>
    <t>3rd Email</t>
  </si>
  <si>
    <t>Mego Afek</t>
  </si>
  <si>
    <t>Gilad Kent</t>
  </si>
  <si>
    <t>Chief Technology Officer</t>
  </si>
  <si>
    <t>giladk@megoafek.com</t>
  </si>
  <si>
    <t xml:space="preserve">Omri Kesler
</t>
  </si>
  <si>
    <t xml:space="preserve">Chief Operating Officer </t>
  </si>
  <si>
    <t>omrik@megoafek.com</t>
  </si>
  <si>
    <t xml:space="preserve">Hussein Mahameed
</t>
  </si>
  <si>
    <t xml:space="preserve">Head of Mobile Development </t>
  </si>
  <si>
    <t>not found</t>
  </si>
  <si>
    <t xml:space="preserve">Asaf Weiss
· </t>
  </si>
  <si>
    <t>Director of Operations</t>
  </si>
  <si>
    <t>asafw@megoafek.com</t>
  </si>
  <si>
    <t>No mobile number</t>
  </si>
  <si>
    <r>
      <rPr>
        <u/>
        <sz val="14"/>
        <color rgb="FF1155CC"/>
        <rFont val="Arial"/>
        <scheme val="minor"/>
      </rPr>
      <t>✦ Sefi Epel</t>
    </r>
  </si>
  <si>
    <t>Tsvi Carniel</t>
  </si>
  <si>
    <t>Vice President of QA/RA</t>
  </si>
  <si>
    <t>tsvic@megoafek.com</t>
  </si>
  <si>
    <t xml:space="preserve">
Yedidya Moy
</t>
  </si>
  <si>
    <t>Medical Products Director</t>
  </si>
  <si>
    <t>moy@megoafek.com</t>
  </si>
  <si>
    <t xml:space="preserve">
Chen Rob
</t>
  </si>
  <si>
    <t xml:space="preserve">
VP, Human Resources</t>
  </si>
  <si>
    <t>chenr@megoafek.com</t>
  </si>
  <si>
    <t>Date</t>
  </si>
  <si>
    <t>איתמר</t>
  </si>
  <si>
    <t>itamar.p@equashield.com, itamar012000@gmail.com</t>
  </si>
  <si>
    <t>97249873737Ext. 183</t>
  </si>
  <si>
    <t>SENT</t>
  </si>
  <si>
    <t>9.3.25</t>
  </si>
  <si>
    <t>17.3.25</t>
  </si>
  <si>
    <t>יותם</t>
  </si>
  <si>
    <t>https://www.linkedin.com/in/yotam-shichman-00789b1b/</t>
  </si>
  <si>
    <t>צפריר</t>
  </si>
  <si>
    <t>https://www.linkedin.com/in/tzafrir-tzadik-aa809029/</t>
  </si>
  <si>
    <t>אייל</t>
  </si>
  <si>
    <t>18.3.25</t>
  </si>
  <si>
    <t>אריק</t>
  </si>
  <si>
    <t>https://www.linkedin.com/in/arik-kamm-7204487b/</t>
  </si>
  <si>
    <t>SENT (but wrong name)</t>
  </si>
  <si>
    <t>בועז</t>
  </si>
  <si>
    <t>https://www.linkedin.com/in/boaz-slav-b8079915/</t>
  </si>
  <si>
    <t>10.3.25</t>
  </si>
  <si>
    <t>לילך</t>
  </si>
  <si>
    <t>https://www.linkedin.com/in/lilach-ben-shushan-49593322b/</t>
  </si>
  <si>
    <t>מריה</t>
  </si>
  <si>
    <t>https://www.linkedin.com/in/maria-eisenberg-8a28b0133/</t>
  </si>
  <si>
    <t>אור</t>
  </si>
  <si>
    <t>Yaniv Ben Zriham</t>
  </si>
  <si>
    <t>יניב</t>
  </si>
  <si>
    <t>Vice President of R&amp;D</t>
  </si>
  <si>
    <t>https://www.linkedin.com/in/yaniv-ben-zriham-39941930/</t>
  </si>
  <si>
    <t>yaniv.b@equashield.com</t>
  </si>
  <si>
    <t>I just have a medtronic phone number</t>
  </si>
  <si>
    <t xml:space="preserve">recently changed jobs </t>
  </si>
  <si>
    <t>Shlomi Magal</t>
  </si>
  <si>
    <t>שלומי</t>
  </si>
  <si>
    <t xml:space="preserve">General Manager </t>
  </si>
  <si>
    <t>https://www.linkedin.com/in/shlomi-magal-649a5a/</t>
  </si>
  <si>
    <t>shlomi.m@equashield.com</t>
  </si>
  <si>
    <t>Dmitry Rapoport</t>
  </si>
  <si>
    <t>דמיטרי</t>
  </si>
  <si>
    <t>NPI and Engineering Manager</t>
  </si>
  <si>
    <t>https://www.linkedin.com/in/dmitry-rapoport-1072b044/</t>
  </si>
  <si>
    <t>dmitry.r@equashield.com</t>
  </si>
  <si>
    <t>Important</t>
  </si>
  <si>
    <t xml:space="preserve">Dennis Schneider
</t>
  </si>
  <si>
    <t>דניס</t>
  </si>
  <si>
    <t>Director, Automation Systems</t>
  </si>
  <si>
    <t>dennis.s@equashield.com</t>
  </si>
  <si>
    <t>Michal Levy</t>
  </si>
  <si>
    <t>מיכל</t>
  </si>
  <si>
    <t>Quality Assurance and Regulatory Affairs Manager</t>
  </si>
  <si>
    <t>https://www.linkedin.com/in/michal-levy-43921a83/</t>
  </si>
  <si>
    <t xml:space="preserve">michal.l@equashield.com
</t>
  </si>
  <si>
    <t>Tal Weiss</t>
  </si>
  <si>
    <t>טל</t>
  </si>
  <si>
    <t>https://www.linkedin.com/in/tal-weiss-942944a8/</t>
  </si>
  <si>
    <t>97249873737 ext166</t>
  </si>
  <si>
    <t>SENT NV</t>
  </si>
  <si>
    <t>Keren Ran</t>
  </si>
  <si>
    <t>קרן</t>
  </si>
  <si>
    <t xml:space="preserve">Director of Product Management </t>
  </si>
  <si>
    <t>https://www.linkedin.com/in/keren-ran/</t>
  </si>
  <si>
    <t xml:space="preserve">keren.r@equashield.com
</t>
  </si>
  <si>
    <t>Limor Amar</t>
  </si>
  <si>
    <t>לימור</t>
  </si>
  <si>
    <t xml:space="preserve">Procurement Manager </t>
  </si>
  <si>
    <t>https://www.linkedin.com/in/limor-amar-64342415/</t>
  </si>
  <si>
    <t xml:space="preserve">limor.a@equashield.com </t>
  </si>
  <si>
    <t>SENT. WRONG EMAIL</t>
  </si>
  <si>
    <t>11.3.25</t>
  </si>
  <si>
    <t>Yaniv Moyal</t>
  </si>
  <si>
    <t>Engineering Manager</t>
  </si>
  <si>
    <t>https://www.linkedin.com/in/yaniv-moyal-13ab702a2/</t>
  </si>
  <si>
    <t>yaniv.m@equashield.com</t>
  </si>
  <si>
    <t>Michal Matan</t>
  </si>
  <si>
    <t xml:space="preserve">Senior Buyer </t>
  </si>
  <si>
    <t>https://www.linkedin.com/in/michal-matan-72b20183/</t>
  </si>
  <si>
    <t>michal.m@equashield.com</t>
  </si>
  <si>
    <t>Shlomi Dach</t>
  </si>
  <si>
    <t>R&amp;D Mechanical Engineer</t>
  </si>
  <si>
    <t>https://www.linkedin.com/in/shlomi-dach-595283125/</t>
  </si>
  <si>
    <t>shlomi.d@equashield.com</t>
  </si>
  <si>
    <t>Chen Sanker</t>
  </si>
  <si>
    <t>חן</t>
  </si>
  <si>
    <t xml:space="preserve">Software Quality Assurance </t>
  </si>
  <si>
    <t>https://www.linkedin.com/in/chen-sanker-bb7830209/</t>
  </si>
  <si>
    <t>chen.s@equashield.com</t>
  </si>
  <si>
    <t>Moti Rozenzon</t>
  </si>
  <si>
    <t>מוטי</t>
  </si>
  <si>
    <t>General Manager at Equashield Pro - Automated Compounding Division.</t>
  </si>
  <si>
    <t>https://www.linkedin.com/in/moti-rozenzon-b4a95a6b/</t>
  </si>
  <si>
    <t>moti.r@equashield.com</t>
  </si>
  <si>
    <t>Elian Ben Graff</t>
  </si>
  <si>
    <t>אליאן</t>
  </si>
  <si>
    <t>RA Manager</t>
  </si>
  <si>
    <t>https://www.linkedin.com/in/elian-ben-graff-277380184/</t>
  </si>
  <si>
    <t>elian.b@equashield.com</t>
  </si>
  <si>
    <t>Stav Schlosberg</t>
  </si>
  <si>
    <t>סתיו</t>
  </si>
  <si>
    <t>Mechanical Design Engineer</t>
  </si>
  <si>
    <t>https://www.linkedin.com/in/stav-schlosberg-177670151/</t>
  </si>
  <si>
    <t>stav.s@equashield.com</t>
  </si>
  <si>
    <t>Dorin Segall</t>
  </si>
  <si>
    <t>דורין</t>
  </si>
  <si>
    <t xml:space="preserve">Software Engineer </t>
  </si>
  <si>
    <t>https://www.linkedin.com/in/dorin-segall-b95277171/</t>
  </si>
  <si>
    <t>dorin.s@equashield.com</t>
  </si>
  <si>
    <t>Itamar Knaani</t>
  </si>
  <si>
    <t xml:space="preserve">System Analyst and Project Manager </t>
  </si>
  <si>
    <t>12.3.25</t>
  </si>
  <si>
    <t>Oleg Korsunsky</t>
  </si>
  <si>
    <t>אולג</t>
  </si>
  <si>
    <t>Senior Research Development Mechanical Engineer</t>
  </si>
  <si>
    <t>oleg.k@equashield.com</t>
  </si>
  <si>
    <t>WRONG EMAIL</t>
  </si>
  <si>
    <t>Eric Shem Tov</t>
  </si>
  <si>
    <t>Owner and CEO</t>
  </si>
  <si>
    <t>eric.s@equashield.com</t>
  </si>
  <si>
    <t>Sami Sadyuv</t>
  </si>
  <si>
    <t>סמי</t>
  </si>
  <si>
    <t>Plant Manager</t>
  </si>
  <si>
    <t>sami.s@equashield.com</t>
  </si>
  <si>
    <t>Aymen Shawah</t>
  </si>
  <si>
    <t>אימן</t>
  </si>
  <si>
    <t>Project Department Manager</t>
  </si>
  <si>
    <t>aymen.s@equashield.com</t>
  </si>
  <si>
    <t>Maya Galperin</t>
  </si>
  <si>
    <t>מאיה</t>
  </si>
  <si>
    <t>Production Manager</t>
  </si>
  <si>
    <t>maya.g@equashield.com</t>
  </si>
  <si>
    <t>מרינו</t>
  </si>
  <si>
    <t xml:space="preserve">Owner </t>
  </si>
  <si>
    <t>marino.k@equashield.com</t>
  </si>
  <si>
    <t>Polina Rosenshtock</t>
  </si>
  <si>
    <t>פולינה</t>
  </si>
  <si>
    <t>New Product Introduction Engineer</t>
  </si>
  <si>
    <t>polina.r@equashield.com</t>
  </si>
  <si>
    <t>Mor Malka</t>
  </si>
  <si>
    <t>מור</t>
  </si>
  <si>
    <t>Construction Manager</t>
  </si>
  <si>
    <t>mor.m@equashield.com</t>
  </si>
  <si>
    <t xml:space="preserve">Aviv Cherone </t>
  </si>
  <si>
    <t xml:space="preserve">אביב
</t>
  </si>
  <si>
    <t>IT Manager</t>
  </si>
  <si>
    <t>aviv.c@equashield.com</t>
  </si>
  <si>
    <t>16.3.25</t>
  </si>
  <si>
    <t>Roie Taboch</t>
  </si>
  <si>
    <t>רועי</t>
  </si>
  <si>
    <t xml:space="preserve">Mechanical Team Lead </t>
  </si>
  <si>
    <t>roie.t@equashield.com</t>
  </si>
  <si>
    <t>Menny Cohen</t>
  </si>
  <si>
    <t xml:space="preserve">
מני</t>
  </si>
  <si>
    <t xml:space="preserve">Senior Regulatory Affairs Specialist </t>
  </si>
  <si>
    <t>menny.c@equashield.com</t>
  </si>
  <si>
    <t>Amir Cahana</t>
  </si>
  <si>
    <t>אמיר</t>
  </si>
  <si>
    <t>Mechanical Engineer</t>
  </si>
  <si>
    <t>amir.c@equashield.com</t>
  </si>
  <si>
    <t>Neer Naor</t>
  </si>
  <si>
    <t>ניר</t>
  </si>
  <si>
    <t>Software QA</t>
  </si>
  <si>
    <t>neer.n@equashield.com</t>
  </si>
  <si>
    <t>Gal Landau</t>
  </si>
  <si>
    <t>גל</t>
  </si>
  <si>
    <t xml:space="preserve">Mechanical Engineer </t>
  </si>
  <si>
    <t>gal.l@equashield.com</t>
  </si>
  <si>
    <t>Adi Galanti Yosipov</t>
  </si>
  <si>
    <t>אדיב</t>
  </si>
  <si>
    <t>Quality Assrance Manager</t>
  </si>
  <si>
    <t>adi.y@equashield.com</t>
  </si>
  <si>
    <t xml:space="preserve">Iscar </t>
  </si>
  <si>
    <r>
      <t>:</t>
    </r>
    <r>
      <rPr>
        <u/>
        <sz val="14"/>
        <color rgb="FF1155CC"/>
        <rFont val="Roboto, Arial, Script"/>
      </rPr>
      <t>headquarters@iscar.co.il</t>
    </r>
  </si>
  <si>
    <t>יעקב</t>
  </si>
  <si>
    <t>jh@iscar.com</t>
  </si>
  <si>
    <t>אלון</t>
  </si>
  <si>
    <t>רונן</t>
  </si>
  <si>
    <t>ronenzisser@iscar.com</t>
  </si>
  <si>
    <t xml:space="preserve">Shahar Peretz </t>
  </si>
  <si>
    <t>שחר</t>
  </si>
  <si>
    <t>https://www.linkedin.com/in/shahar-peretz-ba68913b/</t>
  </si>
  <si>
    <t>shaharp@iscar.co.il</t>
  </si>
  <si>
    <t>מיכאל</t>
  </si>
  <si>
    <t>אורי</t>
  </si>
  <si>
    <t>איגור</t>
  </si>
  <si>
    <t>igor.olan@gmail.com</t>
  </si>
  <si>
    <t>ליאוניד</t>
  </si>
  <si>
    <t>קובי</t>
  </si>
  <si>
    <t>kobiki@iscar.co.il</t>
  </si>
  <si>
    <t>didn't connect</t>
  </si>
  <si>
    <t>Alexander Gutchin</t>
  </si>
  <si>
    <t>אלכסנדר</t>
  </si>
  <si>
    <t xml:space="preserve">Head of Metalworking Technology </t>
  </si>
  <si>
    <t>Dmitry Gal</t>
  </si>
  <si>
    <t>Sergey Sorokin</t>
  </si>
  <si>
    <t>סרגיי</t>
  </si>
  <si>
    <t xml:space="preserve">Plant General Manager </t>
  </si>
  <si>
    <t>Irena Ayzenshtein</t>
  </si>
  <si>
    <t>ארינה</t>
  </si>
  <si>
    <t xml:space="preserve">Warehouse Supervisor </t>
  </si>
  <si>
    <t>רפי</t>
  </si>
  <si>
    <t>rafi@3by.com</t>
  </si>
  <si>
    <t>קליל</t>
  </si>
  <si>
    <t>khalil@3by.com</t>
  </si>
  <si>
    <t>None. Apollo</t>
  </si>
  <si>
    <t>אלכסנדרו</t>
  </si>
  <si>
    <t>alejandro@3by.com</t>
  </si>
  <si>
    <t>Zvika Haim</t>
  </si>
  <si>
    <t>צביקה</t>
  </si>
  <si>
    <t>Unknown</t>
  </si>
  <si>
    <t>unknown</t>
  </si>
  <si>
    <t>Irit Hazan</t>
  </si>
  <si>
    <t>אירית</t>
  </si>
  <si>
    <t>Administration &amp; Purchasing Manager</t>
  </si>
  <si>
    <t>https://www.linkedin.com/in/irit-hazan-03476830/</t>
  </si>
  <si>
    <t>irit@3by.com</t>
  </si>
  <si>
    <t>Maria Olah</t>
  </si>
  <si>
    <t xml:space="preserve">Quality Manager </t>
  </si>
  <si>
    <t>https://www.linkedin.com/in/maria-olah-20663547/</t>
  </si>
  <si>
    <t>maria@3by.com</t>
  </si>
  <si>
    <t>Einat Cohen</t>
  </si>
  <si>
    <t>אינת</t>
  </si>
  <si>
    <t xml:space="preserve">Project coordinator </t>
  </si>
  <si>
    <t>https://www.linkedin.com/in/einat-cohen-b81546231/</t>
  </si>
  <si>
    <t>einat@3by.com</t>
  </si>
  <si>
    <t>Dafi Gutman</t>
  </si>
  <si>
    <t>Senior Account Manager</t>
  </si>
  <si>
    <t>https://www.linkedin.com/in/dafi-gutman-ba60a2149/</t>
  </si>
  <si>
    <t>dafi@3by.com</t>
  </si>
  <si>
    <t>Inga Itkin</t>
  </si>
  <si>
    <t>Quality Assurance Quality Control</t>
  </si>
  <si>
    <t>https://www.linkedin.com/in/inga-itkin-961237245/</t>
  </si>
  <si>
    <t>inga@3by.com</t>
  </si>
  <si>
    <t>יעקוב רייפן</t>
  </si>
  <si>
    <t>לוגיסטיקה</t>
  </si>
  <si>
    <t>https://www.linkedin.com/in/%D7%99%D7%A2%D7%A7%D7%95%D7%91-%D7%A8%D7%99%D7%99%D7%A4%D7%9F-58875a335/</t>
  </si>
  <si>
    <t>Babcomcenter</t>
  </si>
  <si>
    <t>אסי</t>
  </si>
  <si>
    <t>עמאד</t>
  </si>
  <si>
    <t>אליק</t>
  </si>
  <si>
    <t>עומר</t>
  </si>
  <si>
    <t>מהא</t>
  </si>
  <si>
    <t>אריאל</t>
  </si>
  <si>
    <t>https://www.linkedin.com/in/ariel-szwarcman-a945b465/</t>
  </si>
  <si>
    <t>ענבר</t>
  </si>
  <si>
    <t>https://www.linkedin.com/in/inbar-tsidkiely-58280a67/</t>
  </si>
  <si>
    <t>חנה</t>
  </si>
  <si>
    <t>https://www.linkedin.com/in/hannavaknin/</t>
  </si>
  <si>
    <t>נעמי</t>
  </si>
  <si>
    <t>https://www.linkedin.com/in/naomi-sarkadi-ba4865164/</t>
  </si>
  <si>
    <t>עמרי</t>
  </si>
  <si>
    <t>https://www.linkedin.com/in/omri-ambor-380a1718/</t>
  </si>
  <si>
    <t>מוסא</t>
  </si>
  <si>
    <t>https://www.linkedin.com/in/musahaddad/</t>
  </si>
  <si>
    <t>בר</t>
  </si>
  <si>
    <t>יובל</t>
  </si>
  <si>
    <t>Vered Gold Biton</t>
  </si>
  <si>
    <t>ורד</t>
  </si>
  <si>
    <t>Sourcing Expert</t>
  </si>
  <si>
    <t>recently changed jobs</t>
  </si>
  <si>
    <t>BMK</t>
  </si>
  <si>
    <t>https://www.bmk.co.il/Home</t>
  </si>
  <si>
    <t>​הרכבות אלקטרוניות מתקדמות​</t>
  </si>
  <si>
    <t>Avi Cohen Ron</t>
  </si>
  <si>
    <t>אבי</t>
  </si>
  <si>
    <t>https://www.linkedin.com/in/avicr/</t>
  </si>
  <si>
    <t>avi.ron@bmk.co.il</t>
  </si>
  <si>
    <t>Didn't work</t>
  </si>
  <si>
    <t>Aylon Cohen</t>
  </si>
  <si>
    <t>אילון</t>
  </si>
  <si>
    <t>https://www.linkedin.com/in/aylon-cohen-79333333/</t>
  </si>
  <si>
    <t>aylon.cohen@bmk.co.il</t>
  </si>
  <si>
    <t>Meital Edri</t>
  </si>
  <si>
    <t>מיטל</t>
  </si>
  <si>
    <t>Business Field Manager</t>
  </si>
  <si>
    <t>https://www.linkedin.com/in/meital-edri/</t>
  </si>
  <si>
    <t>meital.edri@bmk.co.il</t>
  </si>
  <si>
    <t>Adi Sharman</t>
  </si>
  <si>
    <t>עדי</t>
  </si>
  <si>
    <t>Tests</t>
  </si>
  <si>
    <t>https://www.linkedin.com/in/adi-sharman-8509ab8b/</t>
  </si>
  <si>
    <t>no</t>
  </si>
  <si>
    <t>Katerina Lesnikov</t>
  </si>
  <si>
    <t>קטרינה</t>
  </si>
  <si>
    <t xml:space="preserve">Quality Assurance Manager </t>
  </si>
  <si>
    <t>https://www.linkedin.com/in/katerina-lesnikov-4b41732a8/</t>
  </si>
  <si>
    <t>אברהים אבו האשם</t>
  </si>
  <si>
    <t>https://www.linkedin.com/in/%D7%90%D7%91%D7%A8%D7%94%D7%99%D7%9D-%D7%90%D7%91%D7%95-%D7%94%D7%90%D7%A9%D7%9D-441814207/</t>
  </si>
  <si>
    <t>Michael CBT</t>
  </si>
  <si>
    <t>Engineering &amp; NPI Manager</t>
  </si>
  <si>
    <t>https://www.linkedin.com/in/michael-cbt-a65400145/</t>
  </si>
  <si>
    <t>Anastasiya Tukatsier</t>
  </si>
  <si>
    <t>אנסטסיה</t>
  </si>
  <si>
    <t>AOI מבקרת איכות</t>
  </si>
  <si>
    <t>https://www.linkedin.com/in/anastasiya-tukatsier-359662233/</t>
  </si>
  <si>
    <t>Zoya Nesterko</t>
  </si>
  <si>
    <t>זויה</t>
  </si>
  <si>
    <t xml:space="preserve">Documentation manager CBT </t>
  </si>
  <si>
    <t>https://www.linkedin.com/in/zoya-nesterko-60a2a65a/</t>
  </si>
  <si>
    <t>zoya.nesterko@bmk.co.il</t>
  </si>
  <si>
    <t>Paxis</t>
  </si>
  <si>
    <t>https://www.paxisceramics.com/</t>
  </si>
  <si>
    <t>info@paxisceramics.com</t>
  </si>
  <si>
    <t>19.3.25</t>
  </si>
  <si>
    <t>Vladi Kushnirov-Melnitzer</t>
  </si>
  <si>
    <t>ולאדי</t>
  </si>
  <si>
    <t xml:space="preserve">Head of Engineering and R&amp;D deparment at Paxis Ceramics
</t>
  </si>
  <si>
    <t>https://www.linkedin.com/in/vladi-kushnirov-melnitzer-0a830ab6/</t>
  </si>
  <si>
    <t>vladik@paxiscermaics.com</t>
  </si>
  <si>
    <t>Shira Cohen Peri</t>
  </si>
  <si>
    <t>שירה</t>
  </si>
  <si>
    <t xml:space="preserve">Looking for roles in Project Management, Commercial Management, Procurement Management, or Customer Care Management.
</t>
  </si>
  <si>
    <t>https://www.linkedin.com/in/shira-cohen-peri-9266371a/</t>
  </si>
  <si>
    <t>shirap@paxisceramics.com</t>
  </si>
  <si>
    <t xml:space="preserve">Dov Horowitz
</t>
  </si>
  <si>
    <t>דוב</t>
  </si>
  <si>
    <t>https://www.linkedin.com/in/dov-horowitz-3196b550/</t>
  </si>
  <si>
    <t>horowitzd@paxisceramics.com</t>
  </si>
  <si>
    <t xml:space="preserve">Itzhak Mutzary
</t>
  </si>
  <si>
    <t>יצחק</t>
  </si>
  <si>
    <t xml:space="preserve">CEO &amp; partner at PAXIS Ltd.
</t>
  </si>
  <si>
    <t>https://www.linkedin.com/in/itzhak-mutzary-695a506/</t>
  </si>
  <si>
    <t>itzhakm@paxisceramics.com</t>
  </si>
  <si>
    <t xml:space="preserve">Rana Kassem
</t>
  </si>
  <si>
    <t>רנה</t>
  </si>
  <si>
    <t xml:space="preserve">R&amp;D materials engineer
</t>
  </si>
  <si>
    <t>https://www.linkedin.com/in/rana-kassem-74a1a752/</t>
  </si>
  <si>
    <t>ranak@paxisceramics.com</t>
  </si>
  <si>
    <t xml:space="preserve">Eyal Fuks
</t>
  </si>
  <si>
    <t xml:space="preserve">Mining &amp; Metals Professional
</t>
  </si>
  <si>
    <t>https://www.linkedin.com/in/eyal-fuks-314a9935/</t>
  </si>
  <si>
    <t>eyalf@paxisceramics.com</t>
  </si>
  <si>
    <t>Alex Fleisher</t>
  </si>
  <si>
    <t>אלכס</t>
  </si>
  <si>
    <t>Advanced Materials Processing &amp; Additive Manufacturing of Ceramics</t>
  </si>
  <si>
    <t>https://www.linkedin.com/in/alex-fleisher-b287a7192/</t>
  </si>
  <si>
    <t>alexf@paxisceramics.com</t>
  </si>
  <si>
    <t xml:space="preserve">Peter Teplitzky
</t>
  </si>
  <si>
    <t>פיטר</t>
  </si>
  <si>
    <t xml:space="preserve">Chemist, Researcher, Process Developer | Developing Formulations, Syntheses and Supporting Scale-up
</t>
  </si>
  <si>
    <t>https://www.linkedin.com/in/peter-teplitzky-49b04b141/</t>
  </si>
  <si>
    <t>petert@paxisceramics.com</t>
  </si>
  <si>
    <t>Yarden Maor</t>
  </si>
  <si>
    <t>ירדן</t>
  </si>
  <si>
    <t>https://www.linkedin.com/in/yarden-maor-2ab3451b4/</t>
  </si>
  <si>
    <t>yardenm@paxisceramics.com</t>
  </si>
  <si>
    <t>Techjet Aerofoils</t>
  </si>
  <si>
    <t>https://www.techjet.co.il/</t>
  </si>
  <si>
    <t>הלהבים למנועי סילון</t>
  </si>
  <si>
    <t>Eyal Erez</t>
  </si>
  <si>
    <t>https://www.linkedin.com/in/erezeyal/</t>
  </si>
  <si>
    <t>eyale@techjet.co.il</t>
  </si>
  <si>
    <t>Kfir Sharon</t>
  </si>
  <si>
    <t>כפיר</t>
  </si>
  <si>
    <t xml:space="preserve">Vice President of Marketing and Business Development </t>
  </si>
  <si>
    <t>https://www.linkedin.com/in/kfir-sharon-845862202/</t>
  </si>
  <si>
    <t>kfirs@techjet.co.il</t>
  </si>
  <si>
    <t>RESONSE</t>
  </si>
  <si>
    <t>Ido Tuval</t>
  </si>
  <si>
    <t>עידו</t>
  </si>
  <si>
    <t>Vice President Supply Chain</t>
  </si>
  <si>
    <t>https://www.linkedin.com/in/ido-tuval-462523128/</t>
  </si>
  <si>
    <t>Daniela Mia Touyz</t>
  </si>
  <si>
    <t>דניאלה</t>
  </si>
  <si>
    <t>Purchasing Buyer</t>
  </si>
  <si>
    <t>https://www.linkedin.com/in/daniela-mia-touyz-72276517a/</t>
  </si>
  <si>
    <t>Orly Silberstein</t>
  </si>
  <si>
    <t>אורלי</t>
  </si>
  <si>
    <t>https://www.linkedin.com/in/orly-silberstein-078a178/</t>
  </si>
  <si>
    <t>orlys@techjet.co.il</t>
  </si>
  <si>
    <t>Doron Stansill</t>
  </si>
  <si>
    <t>דורון</t>
  </si>
  <si>
    <t xml:space="preserve">Project manager at tech jet
</t>
  </si>
  <si>
    <t>https://www.linkedin.com/in/doron-stansill-4653793a/</t>
  </si>
  <si>
    <t xml:space="preserve">Tamar Kutnick
</t>
  </si>
  <si>
    <t>תמר</t>
  </si>
  <si>
    <t xml:space="preserve">Marketing &amp; Business Development Project Manager
</t>
  </si>
  <si>
    <t>https://www.linkedin.com/in/tamar-kutnick/</t>
  </si>
  <si>
    <t>tamark@techjet.co.il</t>
  </si>
  <si>
    <t xml:space="preserve">Einat Vinocur
</t>
  </si>
  <si>
    <t>עינת</t>
  </si>
  <si>
    <t xml:space="preserve">Procurement Manager | Supply Chain Optimization Specialist | Aerospace Manufacturing Expert
</t>
  </si>
  <si>
    <t>https://www.linkedin.com/in/einat-vinocur-5b2bb6290/</t>
  </si>
  <si>
    <t>einatv@techjet.co.il</t>
  </si>
  <si>
    <t xml:space="preserve">Vadim Reshedko
</t>
  </si>
  <si>
    <t>ואדים</t>
  </si>
  <si>
    <t>System Administrator</t>
  </si>
  <si>
    <t>https://www.linkedin.com/in/vadim-reshedko-a425861b2/</t>
  </si>
  <si>
    <r>
      <rPr>
        <u/>
        <sz val="14"/>
        <color rgb="FF1155CC"/>
        <rFont val="Arial"/>
      </rPr>
      <t>Ziv Farberman</t>
    </r>
  </si>
  <si>
    <t>זיו</t>
  </si>
  <si>
    <t>Machining technology manager</t>
  </si>
  <si>
    <t>https://www.linkedin.com/in/ziv-farberman-8aa450144/</t>
  </si>
  <si>
    <t>zivf@techjet.co.il</t>
  </si>
  <si>
    <t xml:space="preserve">Yan Yashaev
</t>
  </si>
  <si>
    <t>יאן</t>
  </si>
  <si>
    <t>https://www.linkedin.com/in/yanyashaev/</t>
  </si>
  <si>
    <t>None</t>
  </si>
  <si>
    <t>Ivan Kaplia</t>
  </si>
  <si>
    <t>איוון</t>
  </si>
  <si>
    <t>Head of mold production</t>
  </si>
  <si>
    <t>https://www.linkedin.com/in/ivan-kaplia-9060a017a/</t>
  </si>
  <si>
    <t>ivank@techjet.co.il</t>
  </si>
  <si>
    <t xml:space="preserve">
Tzahi Peled
</t>
  </si>
  <si>
    <t>צחי</t>
  </si>
  <si>
    <t>Customer relation manager</t>
  </si>
  <si>
    <t>https://www.linkedin.com/in/tzahi-peled-05546594/</t>
  </si>
  <si>
    <t>Olga Yanovski</t>
  </si>
  <si>
    <t>אולגה</t>
  </si>
  <si>
    <t>Deputy VP of Quality Assurance</t>
  </si>
  <si>
    <t>https://www.linkedin.com/in/olga-yanovski-b70865199/</t>
  </si>
  <si>
    <t>olgay@techjet.co.il</t>
  </si>
  <si>
    <t xml:space="preserve">Kateryna Blizhnikova
</t>
  </si>
  <si>
    <t>https://www.linkedin.com/in/kateryna-blizhnikova-7b1aa5333/</t>
  </si>
  <si>
    <t xml:space="preserve">Liron Harosh
</t>
  </si>
  <si>
    <t>לירון</t>
  </si>
  <si>
    <t>Production Engineer</t>
  </si>
  <si>
    <t>lironh@techjet.co.il</t>
  </si>
  <si>
    <t>Elana Berkovitsch</t>
  </si>
  <si>
    <t>אילנה</t>
  </si>
  <si>
    <t>חשבת/מנהלת מדור שכר/ הנה״ח/ בטיחות  techjet</t>
  </si>
  <si>
    <r>
      <rPr>
        <u/>
        <sz val="14"/>
        <color rgb="FF1155CC"/>
        <rFont val="Arial"/>
      </rPr>
      <t>Micha Soudry</t>
    </r>
  </si>
  <si>
    <t>מיכה</t>
  </si>
  <si>
    <t xml:space="preserve">Chief Financial Officer </t>
  </si>
  <si>
    <t>https://www.linkedin.com/in/micha-soudry-754a9a220/</t>
  </si>
  <si>
    <t xml:space="preserve">Amir Mendelovich
</t>
  </si>
  <si>
    <t xml:space="preserve">Materials Manager </t>
  </si>
  <si>
    <t>https://www.linkedin.com/in/amir-mendelovich-07b38a1aa/</t>
  </si>
  <si>
    <t>amirm@techjet.co.il</t>
  </si>
  <si>
    <t xml:space="preserve">Ziv Farberman
</t>
  </si>
  <si>
    <t xml:space="preserve">Machining technology manager </t>
  </si>
  <si>
    <t>Elad Harpaz</t>
  </si>
  <si>
    <t>אלעד</t>
  </si>
  <si>
    <t xml:space="preserve">Marketing And Business Development project manager </t>
  </si>
  <si>
    <t>eladh@techjet.co.il</t>
  </si>
  <si>
    <r>
      <rPr>
        <u/>
        <sz val="14"/>
        <color rgb="FF1155CC"/>
        <rFont val="Arial"/>
      </rPr>
      <t>Eden Siboni</t>
    </r>
  </si>
  <si>
    <t>עדן</t>
  </si>
  <si>
    <t xml:space="preserve">Business Unit Manager </t>
  </si>
  <si>
    <t>https://www.linkedin.com/in/eden-siboni-0338042b3/</t>
  </si>
  <si>
    <t>edens@techjet.co.il</t>
  </si>
  <si>
    <t xml:space="preserve">
yehuda cohen</t>
  </si>
  <si>
    <t>יהודה</t>
  </si>
  <si>
    <t xml:space="preserve">Purchasing Department </t>
  </si>
  <si>
    <t xml:space="preserve">Michael Elbaz
</t>
  </si>
  <si>
    <t>Business Improvement Manager</t>
  </si>
  <si>
    <r>
      <rPr>
        <u/>
        <sz val="14"/>
        <color rgb="FF1155CC"/>
        <rFont val="Arial"/>
      </rPr>
      <t>limor alon</t>
    </r>
  </si>
  <si>
    <t>Line Manager</t>
  </si>
  <si>
    <t>https://www.linkedin.com/in/limor-alon-5554662b8/</t>
  </si>
  <si>
    <t xml:space="preserve">limora@techjet.co.il
</t>
  </si>
  <si>
    <t>Evgeniy Vorotnikov</t>
  </si>
  <si>
    <t>יבגני</t>
  </si>
  <si>
    <t>Engineering Department</t>
  </si>
  <si>
    <t>https://www.linkedin.com/in/evgeniy-vorotnikov-b390892a5/</t>
  </si>
  <si>
    <t xml:space="preserve">evgeniyv@techjet.co.il
</t>
  </si>
  <si>
    <r>
      <rPr>
        <u/>
        <sz val="14"/>
        <color rgb="FF1155CC"/>
        <rFont val="Arial"/>
      </rPr>
      <t>Alexander Riva</t>
    </r>
  </si>
  <si>
    <t>https://www.linkedin.com/in/alexander-riva-318b8395/</t>
  </si>
  <si>
    <t>KP Electronic Systems Ltd.</t>
  </si>
  <si>
    <t>https://www.kpsystems.com/</t>
  </si>
  <si>
    <t>שידור אזעקות אלחוטי ארוך-טווח</t>
  </si>
  <si>
    <t xml:space="preserve">Dina Salami
</t>
  </si>
  <si>
    <t>דינה</t>
  </si>
  <si>
    <t>Information Technology Support Team Lead</t>
  </si>
  <si>
    <t>n/a</t>
  </si>
  <si>
    <t xml:space="preserve">Vladimir Dashinsky
</t>
  </si>
  <si>
    <t>ולדימיר</t>
  </si>
  <si>
    <t>KP</t>
  </si>
  <si>
    <t>https://www.linkedin.com/in/vladimir-dashinsky-a230359/</t>
  </si>
  <si>
    <t>vladimir@kpsystems.com</t>
  </si>
  <si>
    <t>Yoram Kenig</t>
  </si>
  <si>
    <t>יורם</t>
  </si>
  <si>
    <t xml:space="preserve">President  KP Electronic Systems LTD </t>
  </si>
  <si>
    <t>https://www.linkedin.com/in/yoram-kenig-87755236/</t>
  </si>
  <si>
    <t>yoramkenig@kpsystems.com</t>
  </si>
  <si>
    <t>Adham Khattar</t>
  </si>
  <si>
    <t>אדהם</t>
  </si>
  <si>
    <t xml:space="preserve">System Engineer </t>
  </si>
  <si>
    <t>https://www.linkedin.com/in/adham-khattar-494881106/</t>
  </si>
  <si>
    <t>akhattar@kpsystems.com</t>
  </si>
  <si>
    <t>Adir Vaits</t>
  </si>
  <si>
    <t>אדיר</t>
  </si>
  <si>
    <t xml:space="preserve">Development Team Lead  </t>
  </si>
  <si>
    <t>No email</t>
  </si>
  <si>
    <t xml:space="preserve">Gal Nachum
</t>
  </si>
  <si>
    <t xml:space="preserve">Marketing contact  </t>
  </si>
  <si>
    <t xml:space="preserve">No email </t>
  </si>
  <si>
    <t xml:space="preserve">Amir Shait
</t>
  </si>
  <si>
    <t>System Integration Specialist</t>
  </si>
  <si>
    <t>https://www.linkedin.com/in/amir-shait-843688186/</t>
  </si>
  <si>
    <t>amir@kpsystems.com</t>
  </si>
  <si>
    <t>Carmit Leib</t>
  </si>
  <si>
    <t>כרמית</t>
  </si>
  <si>
    <t xml:space="preserve">Marcom &amp; Order Processing </t>
  </si>
  <si>
    <t>https://www.linkedin.com/in/carmit-leib-b599aa18/</t>
  </si>
  <si>
    <t xml:space="preserve">carmit@kpsystems.com
</t>
  </si>
  <si>
    <t>dor balahsan</t>
  </si>
  <si>
    <t>דור</t>
  </si>
  <si>
    <t>Technical Project Manager</t>
  </si>
  <si>
    <t>CryoR Cryogenics Research</t>
  </si>
  <si>
    <t>https://cryor.co.il/</t>
  </si>
  <si>
    <t>too small?</t>
  </si>
  <si>
    <t>Nir Tzabar</t>
  </si>
  <si>
    <t>Founder</t>
  </si>
  <si>
    <t>no email</t>
  </si>
  <si>
    <t xml:space="preserve">Alexey Alexeyev
</t>
  </si>
  <si>
    <t>אלכסי</t>
  </si>
  <si>
    <t>Research And Development Engineer</t>
  </si>
  <si>
    <t>alexey.alexeyev@cryor.co.il</t>
  </si>
  <si>
    <t>Tal Halfon</t>
  </si>
  <si>
    <t>tal.halfon@cryor.co.il</t>
  </si>
  <si>
    <t>Ronit Malka</t>
  </si>
  <si>
    <t>רונית</t>
  </si>
  <si>
    <t>ronit.malka@cryor.co.il</t>
  </si>
  <si>
    <t>Blades Technology Company</t>
  </si>
  <si>
    <t>http://www.btl.co.il/</t>
  </si>
  <si>
    <t>Limor Hershkovitz</t>
  </si>
  <si>
    <t>Maor Ganon</t>
  </si>
  <si>
    <t>מאור</t>
  </si>
  <si>
    <t>Tooling Design Team Leader</t>
  </si>
  <si>
    <t xml:space="preserve">Leon Ray
</t>
  </si>
  <si>
    <t>לאון</t>
  </si>
  <si>
    <t xml:space="preserve">Tooling Designer  </t>
  </si>
  <si>
    <t xml:space="preserve">Inquera </t>
  </si>
  <si>
    <t>Danny Weissler</t>
  </si>
  <si>
    <t>דני</t>
  </si>
  <si>
    <t>VP of Sales</t>
  </si>
  <si>
    <t>nayax</t>
  </si>
  <si>
    <r>
      <rPr>
        <u/>
        <sz val="14"/>
        <color rgb="FF000000"/>
        <rFont val="Arial"/>
      </rPr>
      <t>Bruce Zivan</t>
    </r>
  </si>
  <si>
    <t>ברוס</t>
  </si>
  <si>
    <t xml:space="preserve">Director </t>
  </si>
  <si>
    <r>
      <rPr>
        <u/>
        <sz val="14"/>
        <color rgb="FF000000"/>
        <rFont val="Arial"/>
      </rPr>
      <t>Tali Benjamin</t>
    </r>
  </si>
  <si>
    <t>טלי</t>
  </si>
  <si>
    <t xml:space="preserve">tali@inquera.com
</t>
  </si>
  <si>
    <r>
      <rPr>
        <u/>
        <sz val="14"/>
        <color rgb="FF000000"/>
        <rFont val="Arial"/>
      </rPr>
      <t>Nitzan Sapir</t>
    </r>
  </si>
  <si>
    <t>ניצן</t>
  </si>
  <si>
    <t>Judith Kasinetz</t>
  </si>
  <si>
    <t>יהודית</t>
  </si>
  <si>
    <t xml:space="preserve">Data Manager </t>
  </si>
  <si>
    <r>
      <rPr>
        <u/>
        <sz val="14"/>
        <color rgb="FF000000"/>
        <rFont val="Arial"/>
      </rPr>
      <t>Michael Bogatin</t>
    </r>
  </si>
  <si>
    <t>Developer</t>
  </si>
  <si>
    <t>michael@inquera.com</t>
  </si>
  <si>
    <t xml:space="preserve">assaf turtel
</t>
  </si>
  <si>
    <t>אסף</t>
  </si>
  <si>
    <t>VP Profesional Services</t>
  </si>
  <si>
    <t>assafturtel@inquera.com</t>
  </si>
  <si>
    <t>Annelie Levkowitz</t>
  </si>
  <si>
    <t>אנלי</t>
  </si>
  <si>
    <t>Data management at Inquera</t>
  </si>
  <si>
    <t>annelie@inquera.com</t>
  </si>
  <si>
    <t>Roie Rogea</t>
  </si>
  <si>
    <t>Data Cleansing Specialist at Inquera</t>
  </si>
  <si>
    <t xml:space="preserve">Abraham AmitaI
</t>
  </si>
  <si>
    <t>אברהם</t>
  </si>
  <si>
    <t>Domain</t>
  </si>
  <si>
    <t>Svetlana Belkin
·</t>
  </si>
  <si>
    <t>סבטלנה</t>
  </si>
  <si>
    <t>Software Developer</t>
  </si>
  <si>
    <t>sveta@inquera.com</t>
  </si>
  <si>
    <t xml:space="preserve">Miri Yosipov
</t>
  </si>
  <si>
    <t>מירי</t>
  </si>
  <si>
    <t xml:space="preserve">Sales representative  </t>
  </si>
  <si>
    <t>Ros Resnick</t>
  </si>
  <si>
    <t>רוז</t>
  </si>
  <si>
    <t>Publication</t>
  </si>
  <si>
    <t>ros@inquera.com</t>
  </si>
  <si>
    <t>Western Digital</t>
  </si>
  <si>
    <t>https://www.westerndigital.com/</t>
  </si>
  <si>
    <t>Yossi Tayri</t>
  </si>
  <si>
    <t>יוסי</t>
  </si>
  <si>
    <t>Hardware Development Engineer</t>
  </si>
  <si>
    <t>yossi.tayri@wdc.com</t>
  </si>
  <si>
    <t>Kewan Kheralden</t>
  </si>
  <si>
    <t>קוואן</t>
  </si>
  <si>
    <t>Senior Firmware Engineer</t>
  </si>
  <si>
    <t>kewan.kheralden@wdc.com</t>
  </si>
  <si>
    <t>Sagi Shnek</t>
  </si>
  <si>
    <t>שגיא</t>
  </si>
  <si>
    <t>Senior Data Engineer</t>
  </si>
  <si>
    <t xml:space="preserve">sagi.shnek@wdc.com
</t>
  </si>
  <si>
    <t xml:space="preserve">Edris Abzakh
</t>
  </si>
  <si>
    <t>Director, Flash Storage devices Deep Stress System validation Group Manager</t>
  </si>
  <si>
    <t>edris.abzakh@wdc.com</t>
  </si>
  <si>
    <t>Sami Amsalem</t>
  </si>
  <si>
    <t>Integration Engineer</t>
  </si>
  <si>
    <t xml:space="preserve">Eyal Hamo
</t>
  </si>
  <si>
    <t>Technologist System Validation Engineer</t>
  </si>
  <si>
    <t>eyal.hamo@wdc.com</t>
  </si>
  <si>
    <t xml:space="preserve">Shani Halevi
</t>
  </si>
  <si>
    <t>שני</t>
  </si>
  <si>
    <t>System Design and Architecture Engineer</t>
  </si>
  <si>
    <t xml:space="preserve">shani.halevi@wdc.com
</t>
  </si>
  <si>
    <t xml:space="preserve">Dotan Barak
</t>
  </si>
  <si>
    <t>דותן</t>
  </si>
  <si>
    <t>Technologist, Technologist Software Development Engineer</t>
  </si>
  <si>
    <t xml:space="preserve">Uzi Levi
</t>
  </si>
  <si>
    <t>עוזי</t>
  </si>
  <si>
    <t>Quality And Reliability Engineer</t>
  </si>
  <si>
    <t xml:space="preserve">
Zvi Hymowitz</t>
  </si>
  <si>
    <t>צבי</t>
  </si>
  <si>
    <t>IT Support Technician</t>
  </si>
  <si>
    <t>zvi.hymowitz@wdc.com</t>
  </si>
  <si>
    <t xml:space="preserve">
Mark Rossinsky</t>
  </si>
  <si>
    <t>מרק</t>
  </si>
  <si>
    <t>Senior Software Engineer</t>
  </si>
  <si>
    <t>mark.rossinsky@wdc.com</t>
  </si>
  <si>
    <t xml:space="preserve">Fadi Zedan
</t>
  </si>
  <si>
    <t>פדי</t>
  </si>
  <si>
    <t>Principal Engineer, Systems Design Verification Engineering • Flash Business</t>
  </si>
  <si>
    <t>fadi.zedan@wdc.com</t>
  </si>
  <si>
    <t xml:space="preserve">Amera Hajouj
</t>
  </si>
  <si>
    <t>אמירה</t>
  </si>
  <si>
    <t>System Design Verification Engineer</t>
  </si>
  <si>
    <t xml:space="preserve">Shokre Serhan
</t>
  </si>
  <si>
    <t>Technical Engineer</t>
  </si>
  <si>
    <t xml:space="preserve">Keren Lasri
</t>
  </si>
  <si>
    <t>Team Leader - Execution Lab</t>
  </si>
  <si>
    <t>StePac L.A. LTd.</t>
  </si>
  <si>
    <t xml:space="preserve">Did not connect with most of this list. Ran out of invitations. </t>
  </si>
  <si>
    <t>Yossi Blank</t>
  </si>
  <si>
    <t xml:space="preserve">Chief Information Officer </t>
  </si>
  <si>
    <t>yossib@stepac.com</t>
  </si>
  <si>
    <t>Garold Zeltzer</t>
  </si>
  <si>
    <t>ג'רולד</t>
  </si>
  <si>
    <t>garoldz@stepacppc.com</t>
  </si>
  <si>
    <t>Aviad Ran</t>
  </si>
  <si>
    <t>אביעד</t>
  </si>
  <si>
    <t>Plant Engineer</t>
  </si>
  <si>
    <t>aviadr@stepacppc.com</t>
  </si>
  <si>
    <t>Alexey Goihman</t>
  </si>
  <si>
    <t>אליקסי</t>
  </si>
  <si>
    <t>Product Development Manager</t>
  </si>
  <si>
    <t>alexeyg@stepac.com</t>
  </si>
  <si>
    <t>Gary Ward</t>
  </si>
  <si>
    <t>גרי</t>
  </si>
  <si>
    <t>CTO</t>
  </si>
  <si>
    <t>Hila Nagel</t>
  </si>
  <si>
    <t>הילה</t>
  </si>
  <si>
    <t>Marketing Communications Manager</t>
  </si>
  <si>
    <t>hilan@stepac.com</t>
  </si>
  <si>
    <t>Anat Kopmar</t>
  </si>
  <si>
    <t>ענת</t>
  </si>
  <si>
    <t>Quality Manager</t>
  </si>
  <si>
    <t>anatk@stepac.com</t>
  </si>
  <si>
    <t>Samar Mattar</t>
  </si>
  <si>
    <t>סמר</t>
  </si>
  <si>
    <t>IT &amp; IS Manager</t>
  </si>
  <si>
    <t>samarm@stepac.com</t>
  </si>
  <si>
    <t>Hezi Levinsky</t>
  </si>
  <si>
    <t>חזי</t>
  </si>
  <si>
    <t xml:space="preserve">Process Engineer &amp; Technologist </t>
  </si>
  <si>
    <t>hezil@stepacppc.com</t>
  </si>
  <si>
    <t>Rakefet Benor</t>
  </si>
  <si>
    <t>רקפת</t>
  </si>
  <si>
    <t>Senior Executive HR</t>
  </si>
  <si>
    <t>rakefetb@stepac.com</t>
  </si>
  <si>
    <t>Rani Kadosh</t>
  </si>
  <si>
    <t>רני</t>
  </si>
  <si>
    <t>Sales &amp; Marketing Manager</t>
  </si>
  <si>
    <t>ranik@stepac.com</t>
  </si>
  <si>
    <t>Asaf Shachnai</t>
  </si>
  <si>
    <t>VP Marketing and Sales</t>
  </si>
  <si>
    <t>asafs@stepac.com</t>
  </si>
  <si>
    <t>Harel Nagan</t>
  </si>
  <si>
    <t xml:space="preserve">הראל </t>
  </si>
  <si>
    <t xml:space="preserve">R&amp;D Lab Manager and post harvest technologist </t>
  </si>
  <si>
    <t>hareln@stepac.com</t>
  </si>
  <si>
    <t>Ruthy Chen</t>
  </si>
  <si>
    <t xml:space="preserve">רותי </t>
  </si>
  <si>
    <t>Quality director</t>
  </si>
  <si>
    <t>ruthyc@stepacppc.com</t>
  </si>
  <si>
    <t>Sergei Bokan</t>
  </si>
  <si>
    <t xml:space="preserve">סרגיי </t>
  </si>
  <si>
    <t>Manager</t>
  </si>
  <si>
    <t>sergeib@stepac.com</t>
  </si>
  <si>
    <t>Viki Mattar</t>
  </si>
  <si>
    <t xml:space="preserve">ויקי </t>
  </si>
  <si>
    <t xml:space="preserve">Planning Coordinator </t>
  </si>
  <si>
    <t>vikim@stepacppc.com</t>
  </si>
  <si>
    <r>
      <rPr>
        <u/>
        <sz val="11"/>
        <color rgb="FF1155CC"/>
        <rFont val="Arial"/>
        <scheme val="minor"/>
      </rPr>
      <t>Raytheon Technologies</t>
    </r>
  </si>
  <si>
    <t xml:space="preserve">Monique Robas </t>
  </si>
  <si>
    <t>מוניק</t>
  </si>
  <si>
    <t>QA Manager</t>
  </si>
  <si>
    <t>Chen Z</t>
  </si>
  <si>
    <t>צ'ן</t>
  </si>
  <si>
    <t>Sales Coordinator and Customer Service</t>
  </si>
  <si>
    <t>Shosh Ben Tzur</t>
  </si>
  <si>
    <t>שוש</t>
  </si>
  <si>
    <t>VP Operations, Logistics and Administration</t>
  </si>
  <si>
    <t>shoshb@stepacppc.com</t>
  </si>
  <si>
    <t>Matan Netzer</t>
  </si>
  <si>
    <t>מתן</t>
  </si>
  <si>
    <t>Subcontractors and Projects Team Leader</t>
  </si>
  <si>
    <t>recently hired</t>
  </si>
  <si>
    <t>Plasan</t>
  </si>
  <si>
    <t xml:space="preserve">Daniel Cusacovich
</t>
  </si>
  <si>
    <t>Strategic Procurement Team Leader</t>
  </si>
  <si>
    <t>daniel.cusacovich@plasan.com</t>
  </si>
  <si>
    <t>Ofer Katz</t>
  </si>
  <si>
    <t>Purchasing Materials Manager</t>
  </si>
  <si>
    <r>
      <rPr>
        <u/>
        <sz val="14"/>
        <color rgb="FF1155CC"/>
        <rFont val="Arial"/>
      </rPr>
      <t>Miri Nachlai</t>
    </r>
  </si>
  <si>
    <t>miri.nachlai@plasan.com</t>
  </si>
  <si>
    <t xml:space="preserve">Uri Leshem
</t>
  </si>
  <si>
    <t xml:space="preserve">Adi Rotem
</t>
  </si>
  <si>
    <t>Engineering Division Operations Manager</t>
  </si>
  <si>
    <t>couldn't find</t>
  </si>
  <si>
    <t xml:space="preserve">Binny Yodaiken
</t>
  </si>
  <si>
    <t>VP of Engineering and R&amp;D</t>
  </si>
  <si>
    <t>binny.yodaiken@plasan.com</t>
  </si>
  <si>
    <t>Ram Berenstein</t>
  </si>
  <si>
    <t xml:space="preserve">Mechanical Design Engineer </t>
  </si>
  <si>
    <t>ramb@plasan.com</t>
  </si>
  <si>
    <t>Karminsky Lev</t>
  </si>
  <si>
    <t>Sr. Programs and Business Development Manager</t>
  </si>
  <si>
    <t>lev.karminsky@plasan.com</t>
  </si>
  <si>
    <t>Yaniv Peri</t>
  </si>
  <si>
    <t>Senior Buyer</t>
  </si>
  <si>
    <t>Daniel Helshtein</t>
  </si>
  <si>
    <t xml:space="preserve">Procurement Specialist </t>
  </si>
  <si>
    <t>Elad Magid</t>
  </si>
  <si>
    <t>Head of Mechanical Staff Robotic Divison</t>
  </si>
  <si>
    <t>Oren Shiler</t>
  </si>
  <si>
    <t>oren.shiler@plasan.com</t>
  </si>
  <si>
    <t>Eran Gilboa</t>
  </si>
  <si>
    <t>erang@plasan.com</t>
  </si>
  <si>
    <t>Nati Atias</t>
  </si>
  <si>
    <t>Business Unit Manager - Robotics and Maneuvering Systems</t>
  </si>
  <si>
    <t>natia@plasan.com</t>
  </si>
  <si>
    <t>Natav Yatom</t>
  </si>
  <si>
    <t>Head of R&amp;D</t>
  </si>
  <si>
    <t>natav.yatom@plasan.com</t>
  </si>
  <si>
    <t>Liza Alievsky</t>
  </si>
  <si>
    <t>Planning and Control Manager</t>
  </si>
  <si>
    <t>Nadav Yakuti</t>
  </si>
  <si>
    <t>Or Shoshe</t>
  </si>
  <si>
    <t>Project Quality Manager</t>
  </si>
  <si>
    <t>https://www.linkedin.com/in/or-shoshe-b2b345217/</t>
  </si>
  <si>
    <t>Ziv Gafni</t>
  </si>
  <si>
    <t>V.P. Survivability Solutions</t>
  </si>
  <si>
    <t>ziv.gafni@plasan.com</t>
  </si>
  <si>
    <t>Nalchik Hatokai</t>
  </si>
  <si>
    <t xml:space="preserve">Materials Engineer </t>
  </si>
  <si>
    <t xml:space="preserve">nalchikh@plasan.com
</t>
  </si>
  <si>
    <t>Ofir Danino</t>
  </si>
  <si>
    <t>Product Engineer</t>
  </si>
  <si>
    <t>ofird@plasan.com</t>
  </si>
  <si>
    <t xml:space="preserve">Shmulik Genihovich
</t>
  </si>
  <si>
    <t>Head of product development R&amp;D</t>
  </si>
  <si>
    <t>Zohar Zommer</t>
  </si>
  <si>
    <t>Chief of Staff, Marketing and Business Development</t>
  </si>
  <si>
    <t>zohar.zommer@plasan.com</t>
  </si>
  <si>
    <t>Michael Cherem</t>
  </si>
  <si>
    <t>Hanan Silverman</t>
  </si>
  <si>
    <t>hanans@plasan.com</t>
  </si>
  <si>
    <t>Maor Bahumi</t>
  </si>
  <si>
    <t>Embedded Engineer</t>
  </si>
  <si>
    <t xml:space="preserve">maor.bahumi@plasan.com
</t>
  </si>
  <si>
    <t>Duby Cohen</t>
  </si>
  <si>
    <t>vice president integrated system</t>
  </si>
  <si>
    <t>Moshe Elazar</t>
  </si>
  <si>
    <t>President &amp; CEO</t>
  </si>
  <si>
    <t xml:space="preserve">moshe.elazar@plasan.com
</t>
  </si>
  <si>
    <t xml:space="preserve">
Gal Shterenshus
</t>
  </si>
  <si>
    <t>Head of COntract &amp; Sales</t>
  </si>
  <si>
    <t xml:space="preserve">gal.shterenshus@plasan.com
</t>
  </si>
  <si>
    <t>Joseph (Yossi) Weiss</t>
  </si>
  <si>
    <t>https://www.linkedin.com/in/joseph-weiss/</t>
  </si>
  <si>
    <t>Zohar Dahan</t>
  </si>
  <si>
    <t>Head of PMO</t>
  </si>
  <si>
    <t xml:space="preserve">Eitan Aderet </t>
  </si>
  <si>
    <t>Prototype Workshop Manager technical manager</t>
  </si>
  <si>
    <t>Yoram Katz</t>
  </si>
  <si>
    <t>Director of Proposal Management</t>
  </si>
  <si>
    <t>yoramk@plasan.com</t>
  </si>
  <si>
    <t>VP of Quality</t>
  </si>
  <si>
    <t>Dan Ziv</t>
  </si>
  <si>
    <t>Leonid Vaisband</t>
  </si>
  <si>
    <t>CPO</t>
  </si>
  <si>
    <t>Hanit Laron</t>
  </si>
  <si>
    <t>Director of Pricing and contracts</t>
  </si>
  <si>
    <t>Randy Kholhring</t>
  </si>
  <si>
    <t>Plan &amp; Control</t>
  </si>
  <si>
    <t>https://www.linkedin.com/in/randy-kholhring-043189337/</t>
  </si>
  <si>
    <t>Ruvy Bar Lev</t>
  </si>
  <si>
    <t>Instrumentation Team Manager</t>
  </si>
  <si>
    <t xml:space="preserve">ruvyb@plasan.com
</t>
  </si>
  <si>
    <t>Maya Shlain</t>
  </si>
  <si>
    <t xml:space="preserve">maya.shlain@plasan.com
</t>
  </si>
  <si>
    <t>Paz Assaf</t>
  </si>
  <si>
    <t>paza@plasan.com</t>
  </si>
  <si>
    <t>Slava Troyansky</t>
  </si>
  <si>
    <t>Team Manager</t>
  </si>
  <si>
    <t>slavat@plasan.com</t>
  </si>
  <si>
    <t>Tamir Kotton</t>
  </si>
  <si>
    <t>Vice President Program Management</t>
  </si>
  <si>
    <t>tamirk@plasan.com</t>
  </si>
  <si>
    <t>IMC INTERNATIONAL METALWORKING COMPANIES</t>
  </si>
  <si>
    <t>http://www.imc-companies.com/</t>
  </si>
  <si>
    <t>Yuri Sorkin</t>
  </si>
  <si>
    <t xml:space="preserve">Threading lines production manager </t>
  </si>
  <si>
    <t>check this guy. Iscar email</t>
  </si>
  <si>
    <t>yuriso@iscar.co.il</t>
  </si>
  <si>
    <t>Yossi Nardea</t>
  </si>
  <si>
    <t>Chief Security Architect</t>
  </si>
  <si>
    <t>Eran Salmon</t>
  </si>
  <si>
    <t>IMC CSO Chief Sustainbilitiy Officer</t>
  </si>
  <si>
    <t>Ran Tamam</t>
  </si>
  <si>
    <t>not listed</t>
  </si>
  <si>
    <t>also an iscar email</t>
  </si>
  <si>
    <t>rant@iscar.co.il</t>
  </si>
  <si>
    <t>where is he saved</t>
  </si>
  <si>
    <t>Noam Becker</t>
  </si>
  <si>
    <t xml:space="preserve">CISO Chief Information Security Officer </t>
  </si>
  <si>
    <t>noam.becker@imc-chicago.com</t>
  </si>
  <si>
    <t>TurbineJet</t>
  </si>
  <si>
    <t>Ilan Azaria</t>
  </si>
  <si>
    <t>https://www.linkedin.com/in/ilan-azaria-a7989b47/</t>
  </si>
  <si>
    <t>can't find</t>
  </si>
  <si>
    <t>Eli Cohen</t>
  </si>
  <si>
    <t>Planning Manager</t>
  </si>
  <si>
    <t>https://www.linkedin.com/in/eli-cohen-26b023149/</t>
  </si>
  <si>
    <t>Elena Olshevski</t>
  </si>
  <si>
    <t>https://www.linkedin.com/in/elena-olshevski-378352106/</t>
  </si>
  <si>
    <t>Tomer Bentov</t>
  </si>
  <si>
    <t>Information Systems Developer</t>
  </si>
  <si>
    <t>https://www.linkedin.com/in/tomer-bentov-58b31a162/</t>
  </si>
  <si>
    <t>Kira Vainshtein</t>
  </si>
  <si>
    <t>Manufacturing process management</t>
  </si>
  <si>
    <t>https://www.linkedin.com/in/kira-vainshtein-48a246144/</t>
  </si>
  <si>
    <t>Amir Cohen</t>
  </si>
  <si>
    <t>Quality Engineer and Meterology Expert</t>
  </si>
  <si>
    <t>Ronen Sultany</t>
  </si>
  <si>
    <t>Information Security Manager</t>
  </si>
  <si>
    <t>https://www.linkedin.com/in/ronen-sultany-21b7765a/</t>
  </si>
  <si>
    <t>ronen.su@equashield.com</t>
  </si>
  <si>
    <t>Ran Metzer</t>
  </si>
  <si>
    <t xml:space="preserve">VP Operations </t>
  </si>
  <si>
    <t>https://www.linkedin.com/in/ran-metzer-b9aa8ba7/</t>
  </si>
  <si>
    <t>Dmitry Galant</t>
  </si>
  <si>
    <t>Metallurgical Eng</t>
  </si>
  <si>
    <t>https://www.linkedin.com/in/dmitry-galant-46b5b766/</t>
  </si>
  <si>
    <t>MTL 3D</t>
  </si>
  <si>
    <t>Pavel Kocherzhook</t>
  </si>
  <si>
    <t>https://www.linkedin.com/in/pavel-kocherzhook-99095239/</t>
  </si>
  <si>
    <t>pavel@mtl-3d.com</t>
  </si>
  <si>
    <t xml:space="preserve">
Dmitry Surov
</t>
  </si>
  <si>
    <t xml:space="preserve">Not </t>
  </si>
  <si>
    <t xml:space="preserve">Boris Levkovitch
</t>
  </si>
  <si>
    <t xml:space="preserve">Project Manager </t>
  </si>
  <si>
    <t xml:space="preserve">
MTL 3D
</t>
  </si>
  <si>
    <t>Company Owner</t>
  </si>
  <si>
    <t xml:space="preserve">Leonid Perepelizki
</t>
  </si>
  <si>
    <t xml:space="preserve">Technical and Customer Support Engineer </t>
  </si>
  <si>
    <t xml:space="preserve">
Ilya Averuk
</t>
  </si>
  <si>
    <t>Software Engineer</t>
  </si>
  <si>
    <t xml:space="preserve">
Vladimir Karpovsky</t>
  </si>
  <si>
    <t>Deputy CTO</t>
  </si>
  <si>
    <t>nobody matches</t>
  </si>
  <si>
    <t>Sergey Rogachevsky</t>
  </si>
  <si>
    <t>Vladimir Karpovsky</t>
  </si>
  <si>
    <t xml:space="preserve">No match </t>
  </si>
  <si>
    <t>Bermad</t>
  </si>
  <si>
    <r>
      <rPr>
        <u/>
        <sz val="14"/>
        <color rgb="FF1155CC"/>
        <rFont val="Arial"/>
      </rPr>
      <t>Lior Doron</t>
    </r>
  </si>
  <si>
    <t>Head of Product Management</t>
  </si>
  <si>
    <t>doron@bermad.com</t>
  </si>
  <si>
    <t xml:space="preserve">
Itsik Landes
</t>
  </si>
  <si>
    <t>R&amp;D Product Engineer</t>
  </si>
  <si>
    <t>itsik@bermad.com</t>
  </si>
  <si>
    <t xml:space="preserve">
Amit Shtutman
</t>
  </si>
  <si>
    <t>Digital R&amp;D manager</t>
  </si>
  <si>
    <t>amit@bermad.com</t>
  </si>
  <si>
    <t xml:space="preserve">
avri kvartler
</t>
  </si>
  <si>
    <t>avri@bermad.com</t>
  </si>
  <si>
    <t xml:space="preserve">Efrat Schlagman
</t>
  </si>
  <si>
    <t>Global Marcom Manager</t>
  </si>
  <si>
    <t>efrat_s@bermad.com</t>
  </si>
  <si>
    <t xml:space="preserve">Barak Avitov
</t>
  </si>
  <si>
    <t>Site Manager</t>
  </si>
  <si>
    <t>barak@bermad.com</t>
  </si>
  <si>
    <t xml:space="preserve">
Gena Dosovicky</t>
  </si>
  <si>
    <t>Research Development Mechanical Engineer</t>
  </si>
  <si>
    <t>gena.dosovicky@bermad.com</t>
  </si>
  <si>
    <t xml:space="preserve">
Erez Ram-lev
</t>
  </si>
  <si>
    <t>Corporate Business Development</t>
  </si>
  <si>
    <t>erez@bermad.com</t>
  </si>
  <si>
    <t xml:space="preserve">
Sharon Ben Basat
</t>
  </si>
  <si>
    <t>Managing Director India</t>
  </si>
  <si>
    <t>No people match</t>
  </si>
  <si>
    <t xml:space="preserve">
Elad Freyman
</t>
  </si>
  <si>
    <t>elad_f@bermad.com</t>
  </si>
  <si>
    <t>Eyal Geller</t>
  </si>
  <si>
    <t>eyal@bermad.com</t>
  </si>
  <si>
    <t xml:space="preserve">
Assaf Bassi
·</t>
  </si>
  <si>
    <t xml:space="preserve">VP of Business Development &amp; Marketing </t>
  </si>
  <si>
    <t>assaf@bermad.com</t>
  </si>
  <si>
    <t>Boaz Furst</t>
  </si>
  <si>
    <t>CISO and System Manager</t>
  </si>
  <si>
    <r>
      <rPr>
        <u/>
        <sz val="14"/>
        <color rgb="FF1155CC"/>
        <rFont val="Arial"/>
      </rPr>
      <t>Shay Chamoy</t>
    </r>
  </si>
  <si>
    <t>Plastics Technologist R&amp;D Team Leader</t>
  </si>
  <si>
    <t xml:space="preserve">Giora Cameron
</t>
  </si>
  <si>
    <t>Vice President - Americas &amp; Europe</t>
  </si>
  <si>
    <t xml:space="preserve">Tal Ben Yaakov
</t>
  </si>
  <si>
    <t>Application Engineer</t>
  </si>
  <si>
    <t xml:space="preserve">Ran Israeli
</t>
  </si>
  <si>
    <t xml:space="preserve">Ilan Shklarsh
</t>
  </si>
  <si>
    <t>Tai Ziv</t>
  </si>
  <si>
    <t>Eylon Fruendlich</t>
  </si>
  <si>
    <t>Senior Mechanical Engineer</t>
  </si>
  <si>
    <t xml:space="preserve">
Aviv Barak
</t>
  </si>
  <si>
    <t>Pilots and Air valves Mechanical Team Leader</t>
  </si>
  <si>
    <t xml:space="preserve">Tomer A.
</t>
  </si>
  <si>
    <t xml:space="preserve">Vladimir Yaroshetskiy
</t>
  </si>
  <si>
    <t>Employee</t>
  </si>
  <si>
    <r>
      <rPr>
        <u/>
        <sz val="14"/>
        <color rgb="FF1155CC"/>
        <rFont val="Arial"/>
      </rPr>
      <t>Guy Kariti</t>
    </r>
  </si>
  <si>
    <t>Engineering Team Lead</t>
  </si>
  <si>
    <t xml:space="preserve">
Yasmin Kheredin</t>
  </si>
  <si>
    <t xml:space="preserve">Financial implementer </t>
  </si>
  <si>
    <t xml:space="preserve">
Elad Orenstein
</t>
  </si>
  <si>
    <t>Smart Metering Product Manager at Bermad Water Control Solution</t>
  </si>
  <si>
    <t xml:space="preserve">Website </t>
  </si>
  <si>
    <t>General Company Email</t>
  </si>
  <si>
    <t xml:space="preserve">LinkedIN Profile </t>
  </si>
  <si>
    <t>Email Address</t>
  </si>
  <si>
    <t xml:space="preserve">Volta Belting Technology </t>
  </si>
  <si>
    <t>Eli Shulman</t>
  </si>
  <si>
    <t>אלי</t>
  </si>
  <si>
    <t>Director of Research Development</t>
  </si>
  <si>
    <t xml:space="preserve">Atar Erez </t>
  </si>
  <si>
    <t>אתר</t>
  </si>
  <si>
    <t>Tal Klein</t>
  </si>
  <si>
    <t>Klil קליל</t>
  </si>
  <si>
    <t>Karmiel</t>
  </si>
  <si>
    <t>Nir Ilani</t>
  </si>
  <si>
    <t>Maya Peretz Aviv</t>
  </si>
  <si>
    <t>מיה</t>
  </si>
  <si>
    <t>Director of the CEO Office</t>
  </si>
  <si>
    <t>Erez Nir</t>
  </si>
  <si>
    <t>ארז</t>
  </si>
  <si>
    <t>VP Supply Chain and Operation</t>
  </si>
  <si>
    <t>Doron Di Castro</t>
  </si>
  <si>
    <t>Benny Longman</t>
  </si>
  <si>
    <t>בני</t>
  </si>
  <si>
    <t>Adi Chokler</t>
  </si>
  <si>
    <t>Protalix</t>
  </si>
  <si>
    <t xml:space="preserve">Karmiel </t>
  </si>
  <si>
    <t>https://protalix.com/</t>
  </si>
  <si>
    <t>Dror Bashan</t>
  </si>
  <si>
    <t>דרור</t>
  </si>
  <si>
    <t>President and CEO</t>
  </si>
  <si>
    <t>https://www.linkedin.com/in/dror-bashan-801272/</t>
  </si>
  <si>
    <t>dror.bashan@protalix.com</t>
  </si>
  <si>
    <t>Amos Bar Shalev</t>
  </si>
  <si>
    <t>עמוס</t>
  </si>
  <si>
    <t>Ariel Gilert</t>
  </si>
  <si>
    <t>Sr Director R&amp;D</t>
  </si>
  <si>
    <t>https://www.linkedin.com/in/ariel-gilert-1a478057/</t>
  </si>
  <si>
    <t>Ori KALID</t>
  </si>
  <si>
    <t>vp r&amp;d</t>
  </si>
  <si>
    <t>https://www.linkedin.com/in/ori-kalid-810a6a2/</t>
  </si>
  <si>
    <t>Eyal Rubin</t>
  </si>
  <si>
    <t>SVP CFO</t>
  </si>
  <si>
    <t>https://www.linkedin.com/in/eyal-rubin-8b39282/</t>
  </si>
  <si>
    <t>Yakir Nataf</t>
  </si>
  <si>
    <t>יקיר</t>
  </si>
  <si>
    <t>Senior Director of Process and Analytical Development</t>
  </si>
  <si>
    <t>https://www.linkedin.com/in/yakir-nataf-09a22a2b/</t>
  </si>
  <si>
    <t>TDK Lambda Israel subdiary of TDK coproration</t>
  </si>
  <si>
    <t>Eyal Federlein</t>
  </si>
  <si>
    <t>Operationas Director</t>
  </si>
  <si>
    <t>Kobi Vatrio</t>
  </si>
  <si>
    <t>Yariv Eyni</t>
  </si>
  <si>
    <t>יריב</t>
  </si>
  <si>
    <t>Sales Director</t>
  </si>
  <si>
    <t>Yair Ben Zohar</t>
  </si>
  <si>
    <t>יאיר</t>
  </si>
  <si>
    <t>Qualtiy Director</t>
  </si>
  <si>
    <t>USR Electronic Systems</t>
  </si>
  <si>
    <t>LIat Hasson</t>
  </si>
  <si>
    <t>ליאת</t>
  </si>
  <si>
    <t>PMO Project Management Officer</t>
  </si>
  <si>
    <t>Efi Shenhar</t>
  </si>
  <si>
    <t>אפי</t>
  </si>
  <si>
    <t>Moshe Edri</t>
  </si>
  <si>
    <t>משה</t>
  </si>
  <si>
    <t>VP Operations</t>
  </si>
  <si>
    <t xml:space="preserve">Eddie Guez </t>
  </si>
  <si>
    <t>אדי</t>
  </si>
  <si>
    <t xml:space="preserve">CEO USR </t>
  </si>
  <si>
    <t>Yoram Livnat</t>
  </si>
  <si>
    <t>Final Testing</t>
  </si>
  <si>
    <t>Xorcom</t>
  </si>
  <si>
    <t>Eran Gal</t>
  </si>
  <si>
    <t>ערן</t>
  </si>
  <si>
    <t>CEO and Cofounder</t>
  </si>
  <si>
    <t>Izzy Gal</t>
  </si>
  <si>
    <t>איזי</t>
  </si>
  <si>
    <t>VP Innovation</t>
  </si>
  <si>
    <t>Leonid Fainshtein</t>
  </si>
  <si>
    <t>Lena German</t>
  </si>
  <si>
    <t>לנה</t>
  </si>
  <si>
    <t>Production and purchasing manager</t>
  </si>
  <si>
    <t>Fibioseq Medical Ltd</t>
  </si>
  <si>
    <t>Harel Manor</t>
  </si>
  <si>
    <t>הראל</t>
  </si>
  <si>
    <t>CEO &amp; Founder</t>
  </si>
  <si>
    <t>Ofer Vikinsky</t>
  </si>
  <si>
    <t>אופר</t>
  </si>
  <si>
    <t>Tal Caspi</t>
  </si>
  <si>
    <t>Elbit System Israel</t>
  </si>
  <si>
    <t>Dudi Maman</t>
  </si>
  <si>
    <t>דודי</t>
  </si>
  <si>
    <t xml:space="preserve">Director of Global Indirect Procurement and Logistics </t>
  </si>
  <si>
    <t>Alon Amihai</t>
  </si>
  <si>
    <t xml:space="preserve">VP of Supply Chain Chief Procurement Officer </t>
  </si>
  <si>
    <t>Noga Agmon</t>
  </si>
  <si>
    <t>נוגה</t>
  </si>
  <si>
    <t>Direcotr of Quality, Processes &amp; Certifications</t>
  </si>
  <si>
    <t>Boris Winestein</t>
  </si>
  <si>
    <t>בוריס</t>
  </si>
  <si>
    <t xml:space="preserve">Direcotor Stategic Subcontracts Defense </t>
  </si>
  <si>
    <t>Amit Haramati</t>
  </si>
  <si>
    <t>עמית</t>
  </si>
  <si>
    <t>Mechanical Engineering Director</t>
  </si>
  <si>
    <t xml:space="preserve">Plasan </t>
  </si>
  <si>
    <t>Uri Leshem</t>
  </si>
  <si>
    <t>דניאל</t>
  </si>
  <si>
    <t>Ron Shalev</t>
  </si>
  <si>
    <t>רון</t>
  </si>
  <si>
    <t>Sales and Contracts Manager</t>
  </si>
  <si>
    <t>Adi Rotem</t>
  </si>
  <si>
    <t xml:space="preserve">Engineering Division Operations Manager </t>
  </si>
  <si>
    <t>Gilad Ariav</t>
  </si>
  <si>
    <t>גלעד</t>
  </si>
  <si>
    <t xml:space="preserve">VP of Marketing and Business Development </t>
  </si>
  <si>
    <t xml:space="preserve">Shachak Lift </t>
  </si>
  <si>
    <t xml:space="preserve">Orit Rainhartz </t>
  </si>
  <si>
    <t>אורית</t>
  </si>
  <si>
    <t>Gabriel Jaccoby</t>
  </si>
  <si>
    <t>גבריאל</t>
  </si>
  <si>
    <t>Managing Director</t>
  </si>
  <si>
    <t xml:space="preserve">SNR Technologies Ltd. </t>
  </si>
  <si>
    <t xml:space="preserve">Hanita Lenses </t>
  </si>
  <si>
    <t>GE</t>
  </si>
  <si>
    <t>Ruth Bergman</t>
  </si>
  <si>
    <t>Head Healthcare Analytics Lab</t>
  </si>
  <si>
    <t>Ron Bluvshtein</t>
  </si>
  <si>
    <t>SErvice SEgment Leader</t>
  </si>
  <si>
    <t>Sharbel Barhoom</t>
  </si>
  <si>
    <t>System Engineering Manager SPECT</t>
  </si>
  <si>
    <t>Alex Sokulin</t>
  </si>
  <si>
    <t>Principal Engineer</t>
  </si>
  <si>
    <t>Zahi Kfir</t>
  </si>
  <si>
    <t>Software Manager</t>
  </si>
  <si>
    <t>Barel Yashaiiv</t>
  </si>
  <si>
    <t>Logistics Operation Manager</t>
  </si>
  <si>
    <t>Maya Cohen Raz</t>
  </si>
  <si>
    <t>Program sourcing leader</t>
  </si>
  <si>
    <t>Aharon Peretz</t>
  </si>
  <si>
    <t>Manager NM Research and Advanced Applications</t>
  </si>
  <si>
    <t>Omer Barkol</t>
  </si>
  <si>
    <t>Yuval Levin</t>
  </si>
  <si>
    <t xml:space="preserve">Country Manager </t>
  </si>
  <si>
    <t>Ziv Dinman</t>
  </si>
  <si>
    <t>Senior Category Manager</t>
  </si>
  <si>
    <t>Arie Fogel</t>
  </si>
  <si>
    <t>Supplier Quality Lead Engineer</t>
  </si>
  <si>
    <t>Viviana Levy</t>
  </si>
  <si>
    <t xml:space="preserve">EQ Team Leader </t>
  </si>
  <si>
    <t>Irit Bonfil</t>
  </si>
  <si>
    <t>EQ TL</t>
  </si>
  <si>
    <t>Amir Lichter</t>
  </si>
  <si>
    <t>Asaf Shtern</t>
  </si>
  <si>
    <t>Mechanical Engineering Manager</t>
  </si>
  <si>
    <t>Igor Shusterman</t>
  </si>
  <si>
    <t>Manufacturing Manager</t>
  </si>
  <si>
    <t>Michael Lubansky</t>
  </si>
  <si>
    <t xml:space="preserve">Senior Mechanical Architect </t>
  </si>
  <si>
    <t>Eli Stern</t>
  </si>
  <si>
    <t>Clicincal APplications Manager</t>
  </si>
  <si>
    <t>Reshef Schechter</t>
  </si>
  <si>
    <t>Program Sourcing Leader</t>
  </si>
  <si>
    <t>Michael Gaisinsky</t>
  </si>
  <si>
    <t>Senior Software Architect</t>
  </si>
  <si>
    <t>Dima Chorny</t>
  </si>
  <si>
    <t>Sr. Mechanical Engineer</t>
  </si>
  <si>
    <t>Maxim Pachter</t>
  </si>
  <si>
    <t>Senior Software Engineering Manager</t>
  </si>
  <si>
    <t>Shahar Maizner</t>
  </si>
  <si>
    <t>Operations Manager</t>
  </si>
  <si>
    <t>Hadar Mualem</t>
  </si>
  <si>
    <t>Project Engineer</t>
  </si>
  <si>
    <t>Hadas Kosovezer</t>
  </si>
  <si>
    <t>Senior Global Clinical Application Engineer</t>
  </si>
  <si>
    <t>Guy Kagan</t>
  </si>
  <si>
    <t>Senior System Engineer</t>
  </si>
  <si>
    <t>Eitan Shaham</t>
  </si>
  <si>
    <t>Global Marketing Product Mangaer</t>
  </si>
  <si>
    <t>Roana Schiopu</t>
  </si>
  <si>
    <t xml:space="preserve">Global Clinicial Applications Engineer </t>
  </si>
  <si>
    <t>Amit Mor</t>
  </si>
  <si>
    <t>Program Souricng</t>
  </si>
  <si>
    <t>Vladi Grishko</t>
  </si>
  <si>
    <t>Mechanical Practical Engineer</t>
  </si>
  <si>
    <t>Lina Elias</t>
  </si>
  <si>
    <t>Verification Engineer</t>
  </si>
  <si>
    <t>Orian Menahem</t>
  </si>
  <si>
    <t>Production Planner</t>
  </si>
  <si>
    <t>Ayala Grossman</t>
  </si>
  <si>
    <t>Mechanical and Mechatronics Engineer</t>
  </si>
  <si>
    <t>Elraz Strul</t>
  </si>
  <si>
    <t>Materials Manager</t>
  </si>
  <si>
    <t>Adam Inbar</t>
  </si>
  <si>
    <t>Director of Delivery Engineering</t>
  </si>
  <si>
    <t>Natalie Shmuel</t>
  </si>
  <si>
    <t>Global Product Manager</t>
  </si>
  <si>
    <t>Asaf Eitan</t>
  </si>
  <si>
    <t>VP Operations and Supply Chain</t>
  </si>
  <si>
    <t>Aharon Snyder</t>
  </si>
  <si>
    <t>aharon@navitechaid.com</t>
  </si>
  <si>
    <t>1st Email Sent</t>
  </si>
  <si>
    <t>2nd Email Sent</t>
  </si>
  <si>
    <t>3rd Email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</si>
</sst>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6"/>
      <color theme="1"/>
      <name val="Arial"/>
    </font>
    <font>
      <sz val="16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1"/>
      <color rgb="FF3A444F"/>
      <name val="&quot;Inter var&quot;"/>
    </font>
    <font>
      <sz val="10"/>
      <color rgb="FF000000"/>
      <name val="-apple-system"/>
    </font>
    <font>
      <sz val="12"/>
      <color rgb="FF000000"/>
      <name val="-apple-system"/>
    </font>
    <font>
      <sz val="20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sz val="14"/>
      <color rgb="FF2B2826"/>
      <name val="&quot;ABC Diatype&quot;"/>
    </font>
    <font>
      <sz val="14"/>
      <color rgb="FF000000"/>
      <name val="Arial"/>
    </font>
    <font>
      <sz val="14"/>
      <color rgb="FF2B5782"/>
      <name val="&quot;ABC Diatype&quot;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3A444F"/>
      <name val="Arial"/>
    </font>
    <font>
      <sz val="14"/>
      <color rgb="FF3A444F"/>
      <name val="&quot;Inter var&quot;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0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2B2826"/>
      <name val="Arial"/>
    </font>
    <font>
      <u/>
      <sz val="14"/>
      <color rgb="FF0000FF"/>
      <name val="Arial"/>
    </font>
    <font>
      <sz val="14"/>
      <color rgb="FF000000"/>
      <name val="Arial"/>
      <scheme val="minor"/>
    </font>
    <font>
      <u/>
      <sz val="14"/>
      <color rgb="FF0000FF"/>
      <name val="Arial"/>
    </font>
    <font>
      <sz val="14"/>
      <color rgb="FF000000"/>
      <name val="-apple-system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00"/>
      <name val="Arial"/>
    </font>
    <font>
      <u/>
      <sz val="14"/>
      <color rgb="FF000000"/>
      <name val="Arial"/>
    </font>
    <font>
      <sz val="9"/>
      <color rgb="FF2B2826"/>
      <name val="&quot;ABC Diatype&quot;"/>
    </font>
    <font>
      <sz val="11"/>
      <color rgb="FF000000"/>
      <name val="-apple-system"/>
    </font>
    <font>
      <u/>
      <sz val="11"/>
      <color rgb="FF0000FF"/>
      <name val="Arial"/>
    </font>
    <font>
      <u/>
      <sz val="11"/>
      <color rgb="FF000000"/>
      <name val="Arial"/>
    </font>
    <font>
      <u/>
      <sz val="10"/>
      <color rgb="FF0000FF"/>
      <name val="Arial"/>
    </font>
    <font>
      <sz val="11"/>
      <color theme="1"/>
      <name val="Arial"/>
    </font>
    <font>
      <sz val="14"/>
      <color theme="1"/>
      <name val="Arial"/>
    </font>
    <font>
      <u/>
      <sz val="14"/>
      <color rgb="FF1155CC"/>
      <name val="Arial"/>
      <scheme val="minor"/>
    </font>
    <font>
      <u/>
      <sz val="14"/>
      <color rgb="FF1155CC"/>
      <name val="Roboto, Arial, Script"/>
    </font>
    <font>
      <u/>
      <sz val="14"/>
      <color rgb="FF1155CC"/>
      <name val="Arial"/>
    </font>
    <font>
      <u/>
      <sz val="11"/>
      <color rgb="FF1155CC"/>
      <name val="Arial"/>
      <scheme val="minor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2F9FF"/>
        <bgColor rgb="FFF2F9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6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 applyAlignment="1">
      <alignment wrapText="1"/>
    </xf>
    <xf numFmtId="164" fontId="4" fillId="3" borderId="0" xfId="0" applyNumberFormat="1" applyFont="1" applyFill="1"/>
    <xf numFmtId="0" fontId="4" fillId="3" borderId="2" xfId="0" applyFont="1" applyFill="1" applyBorder="1"/>
    <xf numFmtId="0" fontId="2" fillId="0" borderId="0" xfId="0" applyFont="1"/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2" fillId="3" borderId="2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2" xfId="0" applyFont="1" applyBorder="1"/>
    <xf numFmtId="0" fontId="8" fillId="0" borderId="0" xfId="0" applyFont="1" applyAlignment="1">
      <alignment wrapText="1"/>
    </xf>
    <xf numFmtId="0" fontId="4" fillId="4" borderId="0" xfId="0" applyFont="1" applyFill="1"/>
    <xf numFmtId="0" fontId="9" fillId="4" borderId="0" xfId="0" applyFont="1" applyFill="1" applyAlignment="1">
      <alignment wrapText="1"/>
    </xf>
    <xf numFmtId="0" fontId="10" fillId="5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3" fillId="7" borderId="0" xfId="0" applyFont="1" applyFill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wrapText="1"/>
    </xf>
    <xf numFmtId="0" fontId="13" fillId="7" borderId="0" xfId="0" applyFont="1" applyFill="1"/>
    <xf numFmtId="0" fontId="14" fillId="7" borderId="0" xfId="0" applyFont="1" applyFill="1" applyAlignment="1">
      <alignment wrapText="1"/>
    </xf>
    <xf numFmtId="0" fontId="15" fillId="7" borderId="0" xfId="0" applyFont="1" applyFill="1"/>
    <xf numFmtId="0" fontId="2" fillId="7" borderId="2" xfId="0" applyFont="1" applyFill="1" applyBorder="1"/>
    <xf numFmtId="0" fontId="4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9" fontId="2" fillId="0" borderId="0" xfId="0" applyNumberFormat="1" applyFont="1"/>
    <xf numFmtId="0" fontId="3" fillId="0" borderId="0" xfId="0" applyFont="1"/>
    <xf numFmtId="0" fontId="3" fillId="6" borderId="0" xfId="0" applyFont="1" applyFill="1"/>
    <xf numFmtId="0" fontId="4" fillId="6" borderId="0" xfId="0" applyFont="1" applyFill="1"/>
    <xf numFmtId="0" fontId="18" fillId="6" borderId="0" xfId="0" applyFont="1" applyFill="1"/>
    <xf numFmtId="0" fontId="2" fillId="6" borderId="2" xfId="0" applyFont="1" applyFill="1" applyBorder="1"/>
    <xf numFmtId="0" fontId="3" fillId="7" borderId="0" xfId="0" applyFont="1" applyFill="1"/>
    <xf numFmtId="0" fontId="4" fillId="0" borderId="1" xfId="0" applyFont="1" applyBorder="1"/>
    <xf numFmtId="0" fontId="13" fillId="7" borderId="0" xfId="0" applyFont="1" applyFill="1" applyAlignment="1">
      <alignment wrapText="1"/>
    </xf>
    <xf numFmtId="0" fontId="2" fillId="7" borderId="0" xfId="0" applyFont="1" applyFill="1"/>
    <xf numFmtId="0" fontId="13" fillId="0" borderId="0" xfId="0" applyFont="1"/>
    <xf numFmtId="0" fontId="19" fillId="0" borderId="0" xfId="0" applyFont="1"/>
    <xf numFmtId="0" fontId="20" fillId="0" borderId="0" xfId="0" applyFont="1"/>
    <xf numFmtId="0" fontId="21" fillId="6" borderId="0" xfId="0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19" fillId="6" borderId="0" xfId="0" applyFont="1" applyFill="1" applyAlignment="1">
      <alignment horizontal="left"/>
    </xf>
    <xf numFmtId="0" fontId="23" fillId="6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3" fillId="3" borderId="0" xfId="0" applyFont="1" applyFill="1"/>
    <xf numFmtId="0" fontId="19" fillId="3" borderId="0" xfId="0" applyFont="1" applyFill="1"/>
    <xf numFmtId="0" fontId="24" fillId="3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19" fillId="8" borderId="0" xfId="0" applyFont="1" applyFill="1"/>
    <xf numFmtId="0" fontId="28" fillId="8" borderId="0" xfId="0" applyFont="1" applyFill="1" applyAlignment="1">
      <alignment wrapText="1"/>
    </xf>
    <xf numFmtId="0" fontId="29" fillId="8" borderId="0" xfId="0" applyFont="1" applyFill="1" applyAlignment="1">
      <alignment wrapText="1"/>
    </xf>
    <xf numFmtId="0" fontId="13" fillId="6" borderId="0" xfId="0" applyFont="1" applyFill="1"/>
    <xf numFmtId="0" fontId="19" fillId="8" borderId="0" xfId="0" applyFont="1" applyFill="1" applyAlignment="1">
      <alignment wrapText="1"/>
    </xf>
    <xf numFmtId="0" fontId="13" fillId="9" borderId="0" xfId="0" applyFont="1" applyFill="1"/>
    <xf numFmtId="0" fontId="19" fillId="9" borderId="0" xfId="0" applyFont="1" applyFill="1"/>
    <xf numFmtId="0" fontId="30" fillId="9" borderId="0" xfId="0" applyFont="1" applyFill="1" applyAlignment="1">
      <alignment wrapText="1"/>
    </xf>
    <xf numFmtId="0" fontId="31" fillId="9" borderId="0" xfId="0" applyFont="1" applyFill="1"/>
    <xf numFmtId="0" fontId="19" fillId="9" borderId="0" xfId="0" applyFont="1" applyFill="1" applyAlignment="1">
      <alignment wrapText="1"/>
    </xf>
    <xf numFmtId="0" fontId="32" fillId="6" borderId="0" xfId="0" applyFont="1" applyFill="1" applyAlignment="1">
      <alignment wrapText="1"/>
    </xf>
    <xf numFmtId="0" fontId="2" fillId="6" borderId="0" xfId="0" applyFont="1" applyFill="1"/>
    <xf numFmtId="0" fontId="2" fillId="8" borderId="0" xfId="0" applyFont="1" applyFill="1"/>
    <xf numFmtId="0" fontId="33" fillId="8" borderId="0" xfId="0" applyFont="1" applyFill="1"/>
    <xf numFmtId="0" fontId="19" fillId="9" borderId="2" xfId="0" applyFont="1" applyFill="1" applyBorder="1"/>
    <xf numFmtId="0" fontId="19" fillId="0" borderId="0" xfId="0" applyFont="1" applyAlignment="1">
      <alignment wrapText="1"/>
    </xf>
    <xf numFmtId="0" fontId="34" fillId="3" borderId="0" xfId="0" applyFont="1" applyFill="1" applyAlignment="1">
      <alignment wrapText="1"/>
    </xf>
    <xf numFmtId="0" fontId="35" fillId="3" borderId="0" xfId="0" applyFont="1" applyFill="1"/>
    <xf numFmtId="0" fontId="36" fillId="8" borderId="0" xfId="0" applyFont="1" applyFill="1" applyAlignment="1">
      <alignment horizontal="left"/>
    </xf>
    <xf numFmtId="0" fontId="37" fillId="6" borderId="0" xfId="0" applyFont="1" applyFill="1"/>
    <xf numFmtId="0" fontId="38" fillId="6" borderId="0" xfId="0" applyFont="1" applyFill="1" applyAlignment="1">
      <alignment wrapText="1"/>
    </xf>
    <xf numFmtId="0" fontId="39" fillId="8" borderId="0" xfId="0" applyFont="1" applyFill="1"/>
    <xf numFmtId="0" fontId="40" fillId="3" borderId="0" xfId="0" applyFont="1" applyFill="1" applyAlignment="1">
      <alignment horizontal="left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36" fillId="6" borderId="0" xfId="0" applyFont="1" applyFill="1" applyAlignment="1">
      <alignment horizontal="left"/>
    </xf>
    <xf numFmtId="0" fontId="43" fillId="8" borderId="0" xfId="0" applyFont="1" applyFill="1"/>
    <xf numFmtId="0" fontId="44" fillId="0" borderId="0" xfId="0" applyFont="1"/>
    <xf numFmtId="0" fontId="45" fillId="3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13" fillId="8" borderId="0" xfId="0" applyFont="1" applyFill="1" applyAlignment="1">
      <alignment wrapText="1"/>
    </xf>
    <xf numFmtId="0" fontId="13" fillId="8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45" fillId="6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46" fillId="6" borderId="0" xfId="0" applyFont="1" applyFill="1" applyAlignment="1">
      <alignment horizontal="left"/>
    </xf>
    <xf numFmtId="0" fontId="47" fillId="3" borderId="0" xfId="0" applyFont="1" applyFill="1"/>
    <xf numFmtId="0" fontId="48" fillId="6" borderId="0" xfId="0" applyFont="1" applyFill="1" applyAlignment="1">
      <alignment horizontal="left"/>
    </xf>
    <xf numFmtId="0" fontId="49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50" fillId="6" borderId="0" xfId="0" applyFont="1" applyFill="1" applyAlignment="1">
      <alignment horizontal="left"/>
    </xf>
    <xf numFmtId="0" fontId="51" fillId="6" borderId="0" xfId="0" applyFont="1" applyFill="1"/>
    <xf numFmtId="0" fontId="5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sales/lead/ACwAAAXibyABScGcDnraXqHCxHFF8_oseduQ4Bk,NAME_SEARCH,NV6T" TargetMode="External"/><Relationship Id="rId13" Type="http://schemas.openxmlformats.org/officeDocument/2006/relationships/hyperlink" Target="https://www.linkedin.com/in/asi-dayan-53b0a074/" TargetMode="External"/><Relationship Id="rId18" Type="http://schemas.openxmlformats.org/officeDocument/2006/relationships/hyperlink" Target="https://www.iscar.co.il/iscarisrael.aspx?countryid=34&amp;newarticleid=1041" TargetMode="External"/><Relationship Id="rId26" Type="http://schemas.openxmlformats.org/officeDocument/2006/relationships/hyperlink" Target="https://www.linkedin.com/in/%D7%9C%D7%90%D7%95%D7%A0%D7%99%D7%93-%D7%92%D7%A8%D7%9E%D7%9F-116b288a/" TargetMode="External"/><Relationship Id="rId3" Type="http://schemas.openxmlformats.org/officeDocument/2006/relationships/hyperlink" Target="https://www.linkedin.com/company/equashield-israel/" TargetMode="External"/><Relationship Id="rId21" Type="http://schemas.openxmlformats.org/officeDocument/2006/relationships/hyperlink" Target="https://www.linkedin.com/in/ronen-zisser-282a3b87/" TargetMode="External"/><Relationship Id="rId7" Type="http://schemas.openxmlformats.org/officeDocument/2006/relationships/hyperlink" Target="https://www.linkedin.com/sales/lead/ACwAAAQ5c0cBMO4yEHW1u7xBBfUhHQfWMzjzmZI,NAME_SEARCH,y52i" TargetMode="External"/><Relationship Id="rId12" Type="http://schemas.openxmlformats.org/officeDocument/2006/relationships/hyperlink" Target="https://www.linkedin.com/company/babcomcenters/" TargetMode="External"/><Relationship Id="rId17" Type="http://schemas.openxmlformats.org/officeDocument/2006/relationships/hyperlink" Target="https://www.linkedin.com/in/maha-mansor-659417221/" TargetMode="External"/><Relationship Id="rId25" Type="http://schemas.openxmlformats.org/officeDocument/2006/relationships/hyperlink" Target="https://www.linkedin.com/in/igor-olanovsky/" TargetMode="External"/><Relationship Id="rId2" Type="http://schemas.openxmlformats.org/officeDocument/2006/relationships/hyperlink" Target="https://www.equashield.com/" TargetMode="External"/><Relationship Id="rId16" Type="http://schemas.openxmlformats.org/officeDocument/2006/relationships/hyperlink" Target="https://www.linkedin.com/in/omer-sela-76257014/" TargetMode="External"/><Relationship Id="rId20" Type="http://schemas.openxmlformats.org/officeDocument/2006/relationships/hyperlink" Target="https://www.linkedin.com/in/alon-ron/" TargetMode="External"/><Relationship Id="rId29" Type="http://schemas.openxmlformats.org/officeDocument/2006/relationships/hyperlink" Target="https://www.linkedin.com/in/rafi-alchek-9945b627/" TargetMode="External"/><Relationship Id="rId1" Type="http://schemas.openxmlformats.org/officeDocument/2006/relationships/hyperlink" Target="https://israeli-companies.com/hevra/%D7%9E%D7%99%D7%93%D7%A2-%D7%A2%D7%9C-%D7%A0%D7%A0%D7%95%D7%9E%D7%99%D7%9C-%D7%98%D7%9B%D7%A0%D7%95%D7%9C%D7%95%D7%92%D7%99%D7%95%D7%AA-%D7%91%D7%A2%D7%9E/" TargetMode="External"/><Relationship Id="rId6" Type="http://schemas.openxmlformats.org/officeDocument/2006/relationships/hyperlink" Target="https://www.linkedin.com/in/itamar-petersil-7a4843119/" TargetMode="External"/><Relationship Id="rId11" Type="http://schemas.openxmlformats.org/officeDocument/2006/relationships/hyperlink" Target="https://babcomcenters.com/he/" TargetMode="External"/><Relationship Id="rId24" Type="http://schemas.openxmlformats.org/officeDocument/2006/relationships/hyperlink" Target="https://www.linkedin.com/in/uri-ashirov-9abba66b/" TargetMode="External"/><Relationship Id="rId5" Type="http://schemas.openxmlformats.org/officeDocument/2006/relationships/hyperlink" Target="https://www.linkedin.com/in/marino-kriheli-b0b26125/" TargetMode="External"/><Relationship Id="rId15" Type="http://schemas.openxmlformats.org/officeDocument/2006/relationships/hyperlink" Target="https://www.linkedin.com/in/alik-cantor-b09a6525/" TargetMode="External"/><Relationship Id="rId23" Type="http://schemas.openxmlformats.org/officeDocument/2006/relationships/hyperlink" Target="https://www.linkedin.com/in/michaelkotlyar/" TargetMode="External"/><Relationship Id="rId28" Type="http://schemas.openxmlformats.org/officeDocument/2006/relationships/hyperlink" Target="https://www.3by.com/" TargetMode="External"/><Relationship Id="rId10" Type="http://schemas.openxmlformats.org/officeDocument/2006/relationships/hyperlink" Target="https://www.dunsguide.co.il/C0338edf6fa8953dcb13b2457893c3bb6_%D7%97%D7%91%D7%A8%D7%95%D7%AA_%D7%94%D7%99%D7%99%D7%98%D7%A7_%D7%95%D7%9E%D7%99%D7%97%D7%A9%D7%95%D7%91/%D7%A4%D7%9C%D7%90%D7%A1%D7%98%D7%9E%D7%93/" TargetMode="External"/><Relationship Id="rId19" Type="http://schemas.openxmlformats.org/officeDocument/2006/relationships/hyperlink" Target="https://www.linkedin.com/in/jacob-harpaz-572129145/" TargetMode="External"/><Relationship Id="rId31" Type="http://schemas.openxmlformats.org/officeDocument/2006/relationships/hyperlink" Target="https://www.linkedin.com/in/alejandro-wolanski-46ab002a8/" TargetMode="External"/><Relationship Id="rId4" Type="http://schemas.openxmlformats.org/officeDocument/2006/relationships/hyperlink" Target="https://www.linkedin.com/in/eric-shem-tov/" TargetMode="External"/><Relationship Id="rId9" Type="http://schemas.openxmlformats.org/officeDocument/2006/relationships/hyperlink" Target="https://www.linkedin.com/in/eyal-lavi-745338179/" TargetMode="External"/><Relationship Id="rId14" Type="http://schemas.openxmlformats.org/officeDocument/2006/relationships/hyperlink" Target="https://www.linkedin.com/in/imad-telhami-052760b/" TargetMode="External"/><Relationship Id="rId22" Type="http://schemas.openxmlformats.org/officeDocument/2006/relationships/hyperlink" Target="https://www.linkedin.com/sales/lead/ACwAAAh-tm4B40QgnBhKIlIbqY_5FmcJlAAlAjk,NAME_SEARCH,03vX" TargetMode="External"/><Relationship Id="rId27" Type="http://schemas.openxmlformats.org/officeDocument/2006/relationships/hyperlink" Target="https://www.linkedin.com/in/kobi-kisos-b7ab4338/" TargetMode="External"/><Relationship Id="rId30" Type="http://schemas.openxmlformats.org/officeDocument/2006/relationships/hyperlink" Target="https://www.linkedin.com/in/khalil-haddad-752aa41b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sales/lead/ACwAAAD0Ew4BSxxI207ua8jsWZgHS3xt1B34zkw,NAME_SEARCH,2ITF?_ntb=xtxoMPfgRkOVPH8D2r3U9g%3D%3D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sales/lead/ACwAAAArPkIBNV5EKn2pdZUMfyXoORbd5MxoVt4,NAME_SEARCH,pfgJ?_ntb=LofdN%2FGYTqSts%2BI5FmyNVg%3D%3D" TargetMode="External"/><Relationship Id="rId21" Type="http://schemas.openxmlformats.org/officeDocument/2006/relationships/hyperlink" Target="https://www.linkedin.com/in/moti-rozenzon-b4a95a6b/" TargetMode="External"/><Relationship Id="rId42" Type="http://schemas.openxmlformats.org/officeDocument/2006/relationships/hyperlink" Target="https://www.linkedin.com/in/einat-cohen-b81546231/" TargetMode="External"/><Relationship Id="rId63" Type="http://schemas.openxmlformats.org/officeDocument/2006/relationships/hyperlink" Target="https://www.linkedin.com/in/katerina-lesnikov-4b41732a8/" TargetMode="External"/><Relationship Id="rId84" Type="http://schemas.openxmlformats.org/officeDocument/2006/relationships/hyperlink" Target="https://www.linkedin.com/in/orly-silberstein-078a178/" TargetMode="External"/><Relationship Id="rId138" Type="http://schemas.openxmlformats.org/officeDocument/2006/relationships/hyperlink" Target="https://www.linkedin.com/sales/lead/ACwAAAEEYXMBbE0soQ2UBe0TkHwlXTMNWlahyTY,NAME_SEARCH,M4kj?_ntb=x6qfSBXYTiiytW7dkBgH3w%3D%3D" TargetMode="External"/><Relationship Id="rId107" Type="http://schemas.openxmlformats.org/officeDocument/2006/relationships/hyperlink" Target="https://www.kpsystems.com/" TargetMode="External"/><Relationship Id="rId11" Type="http://schemas.openxmlformats.org/officeDocument/2006/relationships/hyperlink" Target="https://www.linkedin.com/in/shlomi-magal-649a5a/" TargetMode="External"/><Relationship Id="rId32" Type="http://schemas.openxmlformats.org/officeDocument/2006/relationships/hyperlink" Target="https://www.linkedin.com/in/uri-ashirov-9abba66b/" TargetMode="External"/><Relationship Id="rId37" Type="http://schemas.openxmlformats.org/officeDocument/2006/relationships/hyperlink" Target="https://www.linkedin.com/in/rafi-alchek-9945b627/" TargetMode="External"/><Relationship Id="rId53" Type="http://schemas.openxmlformats.org/officeDocument/2006/relationships/hyperlink" Target="https://www.linkedin.com/in/inbar-tsidkiely-58280a67/" TargetMode="External"/><Relationship Id="rId58" Type="http://schemas.openxmlformats.org/officeDocument/2006/relationships/hyperlink" Target="https://www.bmk.co.il/Home" TargetMode="External"/><Relationship Id="rId74" Type="http://schemas.openxmlformats.org/officeDocument/2006/relationships/hyperlink" Target="https://www.linkedin.com/in/rana-kassem-74a1a752/" TargetMode="External"/><Relationship Id="rId79" Type="http://schemas.openxmlformats.org/officeDocument/2006/relationships/hyperlink" Target="https://www.techjet.co.il/" TargetMode="External"/><Relationship Id="rId102" Type="http://schemas.openxmlformats.org/officeDocument/2006/relationships/hyperlink" Target="https://www.linkedin.com/sales/lead/ACwAAEw-AZEBiC_oc1AdvMflKuOJ-HttWIFfMh8,NAME_SEARCH,fuNu?_ntb=lSmaEIjuS%2BCQkyWih6lCkA%3D%3D" TargetMode="External"/><Relationship Id="rId123" Type="http://schemas.openxmlformats.org/officeDocument/2006/relationships/hyperlink" Target="https://www.linkedin.com/in/or-shoshe-b2b345217/" TargetMode="External"/><Relationship Id="rId128" Type="http://schemas.openxmlformats.org/officeDocument/2006/relationships/hyperlink" Target="https://www.linkedin.com/in/ilan-azaria-a7989b47/" TargetMode="External"/><Relationship Id="rId5" Type="http://schemas.openxmlformats.org/officeDocument/2006/relationships/hyperlink" Target="https://www.linkedin.com/in/eyal-lavi-745338179/" TargetMode="External"/><Relationship Id="rId90" Type="http://schemas.openxmlformats.org/officeDocument/2006/relationships/hyperlink" Target="https://www.linkedin.com/in/ziv-farberman-8aa450144/" TargetMode="External"/><Relationship Id="rId95" Type="http://schemas.openxmlformats.org/officeDocument/2006/relationships/hyperlink" Target="https://www.linkedin.com/in/kateryna-blizhnikova-7b1aa5333/" TargetMode="External"/><Relationship Id="rId22" Type="http://schemas.openxmlformats.org/officeDocument/2006/relationships/hyperlink" Target="https://www.linkedin.com/in/elian-ben-graff-277380184/" TargetMode="External"/><Relationship Id="rId27" Type="http://schemas.openxmlformats.org/officeDocument/2006/relationships/hyperlink" Target="https://www.linkedin.com/in/jacob-harpaz-572129145/" TargetMode="External"/><Relationship Id="rId43" Type="http://schemas.openxmlformats.org/officeDocument/2006/relationships/hyperlink" Target="https://www.linkedin.com/in/dafi-gutman-ba60a2149/" TargetMode="External"/><Relationship Id="rId48" Type="http://schemas.openxmlformats.org/officeDocument/2006/relationships/hyperlink" Target="https://www.linkedin.com/in/imad-telhami-052760b/" TargetMode="External"/><Relationship Id="rId64" Type="http://schemas.openxmlformats.org/officeDocument/2006/relationships/hyperlink" Target="https://www.linkedin.com/in/%D7%90%D7%91%D7%A8%D7%94%D7%99%D7%9D-%D7%90%D7%91%D7%95-%D7%94%D7%90%D7%A9%D7%9D-441814207/" TargetMode="External"/><Relationship Id="rId69" Type="http://schemas.openxmlformats.org/officeDocument/2006/relationships/hyperlink" Target="mailto:info@paxisceramics.com" TargetMode="External"/><Relationship Id="rId113" Type="http://schemas.openxmlformats.org/officeDocument/2006/relationships/hyperlink" Target="https://cryor.co.il/" TargetMode="External"/><Relationship Id="rId118" Type="http://schemas.openxmlformats.org/officeDocument/2006/relationships/hyperlink" Target="https://www.linkedin.com/sales/lead/ACwAAAFKQYkBunRY8MlDVgLQuXyEjlpYK_Yle74,NAME_SEARCH,BFI8?_ntb=LofdN%2FGYTqSts%2BI5FmyNVg%3D%3D" TargetMode="External"/><Relationship Id="rId134" Type="http://schemas.openxmlformats.org/officeDocument/2006/relationships/hyperlink" Target="https://www.linkedin.com/in/ran-metzer-b9aa8ba7/" TargetMode="External"/><Relationship Id="rId139" Type="http://schemas.openxmlformats.org/officeDocument/2006/relationships/hyperlink" Target="https://www.linkedin.com/sales/lead/ACwAAAa_z94BOLmNgvmD45GbV9LHZy6uImgeglo,NAME_SEARCH,mtI6?_ntb=x6qfSBXYTiiytW7dkBgH3w%3D%3D" TargetMode="External"/><Relationship Id="rId80" Type="http://schemas.openxmlformats.org/officeDocument/2006/relationships/hyperlink" Target="https://www.linkedin.com/in/erezeyal/" TargetMode="External"/><Relationship Id="rId85" Type="http://schemas.openxmlformats.org/officeDocument/2006/relationships/hyperlink" Target="https://www.linkedin.com/in/doron-stansill-4653793a/" TargetMode="External"/><Relationship Id="rId12" Type="http://schemas.openxmlformats.org/officeDocument/2006/relationships/hyperlink" Target="https://www.linkedin.com/in/dmitry-rapoport-1072b044/" TargetMode="External"/><Relationship Id="rId17" Type="http://schemas.openxmlformats.org/officeDocument/2006/relationships/hyperlink" Target="https://www.linkedin.com/in/yaniv-moyal-13ab702a2/" TargetMode="External"/><Relationship Id="rId33" Type="http://schemas.openxmlformats.org/officeDocument/2006/relationships/hyperlink" Target="https://www.linkedin.com/in/igor-olanovsky/" TargetMode="External"/><Relationship Id="rId38" Type="http://schemas.openxmlformats.org/officeDocument/2006/relationships/hyperlink" Target="https://www.linkedin.com/in/khalil-haddad-752aa41b0/" TargetMode="External"/><Relationship Id="rId59" Type="http://schemas.openxmlformats.org/officeDocument/2006/relationships/hyperlink" Target="https://www.linkedin.com/in/avicr/" TargetMode="External"/><Relationship Id="rId103" Type="http://schemas.openxmlformats.org/officeDocument/2006/relationships/hyperlink" Target="https://www.linkedin.com/in/limor-alon-5554662b8/" TargetMode="External"/><Relationship Id="rId108" Type="http://schemas.openxmlformats.org/officeDocument/2006/relationships/hyperlink" Target="https://www.linkedin.com/in/vladimir-dashinsky-a230359/" TargetMode="External"/><Relationship Id="rId124" Type="http://schemas.openxmlformats.org/officeDocument/2006/relationships/hyperlink" Target="https://www.linkedin.com/in/joseph-weiss/" TargetMode="External"/><Relationship Id="rId129" Type="http://schemas.openxmlformats.org/officeDocument/2006/relationships/hyperlink" Target="https://www.linkedin.com/in/eli-cohen-26b023149/" TargetMode="External"/><Relationship Id="rId54" Type="http://schemas.openxmlformats.org/officeDocument/2006/relationships/hyperlink" Target="https://www.linkedin.com/in/hannavaknin/" TargetMode="External"/><Relationship Id="rId70" Type="http://schemas.openxmlformats.org/officeDocument/2006/relationships/hyperlink" Target="https://www.linkedin.com/in/vladi-kushnirov-melnitzer-0a830ab6/" TargetMode="External"/><Relationship Id="rId75" Type="http://schemas.openxmlformats.org/officeDocument/2006/relationships/hyperlink" Target="https://www.linkedin.com/in/eyal-fuks-314a9935/" TargetMode="External"/><Relationship Id="rId91" Type="http://schemas.openxmlformats.org/officeDocument/2006/relationships/hyperlink" Target="https://www.linkedin.com/in/yanyashaev/" TargetMode="External"/><Relationship Id="rId96" Type="http://schemas.openxmlformats.org/officeDocument/2006/relationships/hyperlink" Target="https://www.linkedin.com/sales/lead/ACwAADewmLABpAArWLtyCfLvwEX7GsQAjfiFdpg,NAME_SEARCH,Ypin?_ntb=lSmaEIjuS%2BCQkyWih6lCkA%3D%3D" TargetMode="External"/><Relationship Id="rId140" Type="http://schemas.openxmlformats.org/officeDocument/2006/relationships/hyperlink" Target="https://www.linkedin.com/sales/lead/ACwAAElkjBQBqtqFVddvjM-sBkXfZIpHGESNuRg,NAME_SEARCH,aIIc?_ntb=x6qfSBXYTiiytW7dkBgH3w%3D%3D" TargetMode="External"/><Relationship Id="rId1" Type="http://schemas.openxmlformats.org/officeDocument/2006/relationships/hyperlink" Target="https://www.equashield.com/" TargetMode="External"/><Relationship Id="rId6" Type="http://schemas.openxmlformats.org/officeDocument/2006/relationships/hyperlink" Target="https://www.linkedin.com/in/arik-kamm-7204487b/" TargetMode="External"/><Relationship Id="rId23" Type="http://schemas.openxmlformats.org/officeDocument/2006/relationships/hyperlink" Target="https://www.linkedin.com/in/stav-schlosberg-177670151/" TargetMode="External"/><Relationship Id="rId28" Type="http://schemas.openxmlformats.org/officeDocument/2006/relationships/hyperlink" Target="https://www.linkedin.com/in/alon-ron/" TargetMode="External"/><Relationship Id="rId49" Type="http://schemas.openxmlformats.org/officeDocument/2006/relationships/hyperlink" Target="https://www.linkedin.com/in/alik-cantor-b09a6525/" TargetMode="External"/><Relationship Id="rId114" Type="http://schemas.openxmlformats.org/officeDocument/2006/relationships/hyperlink" Target="http://www.btl.co.il/" TargetMode="External"/><Relationship Id="rId119" Type="http://schemas.openxmlformats.org/officeDocument/2006/relationships/hyperlink" Target="https://www.linkedin.com/sales/lead/ACwAAADDvboBBKGQaAZnSwuB12am4QIBBBNTF_U,NAME_SEARCH,skTe?_ntb=LofdN%2FGYTqSts%2BI5FmyNVg%3D%3D" TargetMode="External"/><Relationship Id="rId44" Type="http://schemas.openxmlformats.org/officeDocument/2006/relationships/hyperlink" Target="https://www.linkedin.com/in/inga-itkin-961237245/" TargetMode="External"/><Relationship Id="rId60" Type="http://schemas.openxmlformats.org/officeDocument/2006/relationships/hyperlink" Target="https://www.linkedin.com/in/aylon-cohen-79333333/" TargetMode="External"/><Relationship Id="rId65" Type="http://schemas.openxmlformats.org/officeDocument/2006/relationships/hyperlink" Target="https://www.linkedin.com/in/michael-cbt-a65400145/" TargetMode="External"/><Relationship Id="rId81" Type="http://schemas.openxmlformats.org/officeDocument/2006/relationships/hyperlink" Target="https://www.linkedin.com/in/kfir-sharon-845862202/" TargetMode="External"/><Relationship Id="rId86" Type="http://schemas.openxmlformats.org/officeDocument/2006/relationships/hyperlink" Target="https://www.linkedin.com/in/tamar-kutnick/" TargetMode="External"/><Relationship Id="rId130" Type="http://schemas.openxmlformats.org/officeDocument/2006/relationships/hyperlink" Target="https://www.linkedin.com/in/elena-olshevski-378352106/" TargetMode="External"/><Relationship Id="rId135" Type="http://schemas.openxmlformats.org/officeDocument/2006/relationships/hyperlink" Target="https://www.linkedin.com/in/dmitry-galant-46b5b766/" TargetMode="External"/><Relationship Id="rId13" Type="http://schemas.openxmlformats.org/officeDocument/2006/relationships/hyperlink" Target="https://www.linkedin.com/in/michal-levy-43921a83/" TargetMode="External"/><Relationship Id="rId18" Type="http://schemas.openxmlformats.org/officeDocument/2006/relationships/hyperlink" Target="https://www.linkedin.com/in/michal-matan-72b20183/" TargetMode="External"/><Relationship Id="rId39" Type="http://schemas.openxmlformats.org/officeDocument/2006/relationships/hyperlink" Target="https://www.linkedin.com/in/alejandro-wolanski-46ab002a8/" TargetMode="External"/><Relationship Id="rId109" Type="http://schemas.openxmlformats.org/officeDocument/2006/relationships/hyperlink" Target="https://www.linkedin.com/in/yoram-kenig-87755236/" TargetMode="External"/><Relationship Id="rId34" Type="http://schemas.openxmlformats.org/officeDocument/2006/relationships/hyperlink" Target="https://www.linkedin.com/in/%D7%9C%D7%90%D7%95%D7%A0%D7%99%D7%93-%D7%92%D7%A8%D7%9E%D7%9F-116b288a/" TargetMode="External"/><Relationship Id="rId50" Type="http://schemas.openxmlformats.org/officeDocument/2006/relationships/hyperlink" Target="https://www.linkedin.com/in/omer-sela-76257014/" TargetMode="External"/><Relationship Id="rId55" Type="http://schemas.openxmlformats.org/officeDocument/2006/relationships/hyperlink" Target="https://www.linkedin.com/in/naomi-sarkadi-ba4865164/" TargetMode="External"/><Relationship Id="rId76" Type="http://schemas.openxmlformats.org/officeDocument/2006/relationships/hyperlink" Target="https://www.linkedin.com/in/alex-fleisher-b287a7192/" TargetMode="External"/><Relationship Id="rId97" Type="http://schemas.openxmlformats.org/officeDocument/2006/relationships/hyperlink" Target="https://www.linkedin.com/in/micha-soudry-754a9a220/" TargetMode="External"/><Relationship Id="rId104" Type="http://schemas.openxmlformats.org/officeDocument/2006/relationships/hyperlink" Target="https://www.linkedin.com/in/evgeniy-vorotnikov-b390892a5/" TargetMode="External"/><Relationship Id="rId120" Type="http://schemas.openxmlformats.org/officeDocument/2006/relationships/hyperlink" Target="https://www.westerndigital.com/" TargetMode="External"/><Relationship Id="rId125" Type="http://schemas.openxmlformats.org/officeDocument/2006/relationships/hyperlink" Target="https://www.linkedin.com/in/randy-kholhring-043189337/" TargetMode="External"/><Relationship Id="rId141" Type="http://schemas.openxmlformats.org/officeDocument/2006/relationships/hyperlink" Target="https://www.linkedin.com/sales/lead/ACwAAAOFQnwB78STX9di0KBvlUJmVLT45zvQpcI,NAME_SEARCH,eELo?_ntb=x6qfSBXYTiiytW7dkBgH3w%3D%3D" TargetMode="External"/><Relationship Id="rId7" Type="http://schemas.openxmlformats.org/officeDocument/2006/relationships/hyperlink" Target="https://www.linkedin.com/in/boaz-slav-b8079915/" TargetMode="External"/><Relationship Id="rId71" Type="http://schemas.openxmlformats.org/officeDocument/2006/relationships/hyperlink" Target="https://www.linkedin.com/in/shira-cohen-peri-9266371a/" TargetMode="External"/><Relationship Id="rId92" Type="http://schemas.openxmlformats.org/officeDocument/2006/relationships/hyperlink" Target="https://www.linkedin.com/in/ivan-kaplia-9060a017a/" TargetMode="External"/><Relationship Id="rId2" Type="http://schemas.openxmlformats.org/officeDocument/2006/relationships/hyperlink" Target="https://www.linkedin.com/in/itamar-petersil-7a4843119/" TargetMode="External"/><Relationship Id="rId29" Type="http://schemas.openxmlformats.org/officeDocument/2006/relationships/hyperlink" Target="https://www.linkedin.com/in/ronen-zisser-282a3b87/" TargetMode="External"/><Relationship Id="rId24" Type="http://schemas.openxmlformats.org/officeDocument/2006/relationships/hyperlink" Target="https://www.linkedin.com/in/dorin-segall-b95277171/" TargetMode="External"/><Relationship Id="rId40" Type="http://schemas.openxmlformats.org/officeDocument/2006/relationships/hyperlink" Target="https://www.linkedin.com/in/irit-hazan-03476830/" TargetMode="External"/><Relationship Id="rId45" Type="http://schemas.openxmlformats.org/officeDocument/2006/relationships/hyperlink" Target="https://www.linkedin.com/in/%D7%99%D7%A2%D7%A7%D7%95%D7%91-%D7%A8%D7%99%D7%99%D7%A4%D7%9F-58875a335/" TargetMode="External"/><Relationship Id="rId66" Type="http://schemas.openxmlformats.org/officeDocument/2006/relationships/hyperlink" Target="https://www.linkedin.com/in/anastasiya-tukatsier-359662233/" TargetMode="External"/><Relationship Id="rId87" Type="http://schemas.openxmlformats.org/officeDocument/2006/relationships/hyperlink" Target="https://www.linkedin.com/in/einat-vinocur-5b2bb6290/" TargetMode="External"/><Relationship Id="rId110" Type="http://schemas.openxmlformats.org/officeDocument/2006/relationships/hyperlink" Target="https://www.linkedin.com/in/adham-khattar-494881106/" TargetMode="External"/><Relationship Id="rId115" Type="http://schemas.openxmlformats.org/officeDocument/2006/relationships/hyperlink" Target="https://www.linkedin.com/sales/lead/ACwAAA-l3o0BLvysvVG_Zhe8-9YU1PcmfxlC67A,NAME_SEARCH,uZMV?_ntb=LofdN%2FGYTqSts%2BI5FmyNVg%3D%3D" TargetMode="External"/><Relationship Id="rId131" Type="http://schemas.openxmlformats.org/officeDocument/2006/relationships/hyperlink" Target="https://www.linkedin.com/in/tomer-bentov-58b31a162/" TargetMode="External"/><Relationship Id="rId136" Type="http://schemas.openxmlformats.org/officeDocument/2006/relationships/hyperlink" Target="https://www.linkedin.com/in/pavel-kocherzhook-99095239/" TargetMode="External"/><Relationship Id="rId61" Type="http://schemas.openxmlformats.org/officeDocument/2006/relationships/hyperlink" Target="https://www.linkedin.com/in/meital-edri/" TargetMode="External"/><Relationship Id="rId82" Type="http://schemas.openxmlformats.org/officeDocument/2006/relationships/hyperlink" Target="https://www.linkedin.com/in/ido-tuval-462523128/" TargetMode="External"/><Relationship Id="rId19" Type="http://schemas.openxmlformats.org/officeDocument/2006/relationships/hyperlink" Target="https://www.linkedin.com/in/shlomi-dach-595283125/" TargetMode="External"/><Relationship Id="rId14" Type="http://schemas.openxmlformats.org/officeDocument/2006/relationships/hyperlink" Target="https://www.linkedin.com/in/tal-weiss-942944a8/" TargetMode="External"/><Relationship Id="rId30" Type="http://schemas.openxmlformats.org/officeDocument/2006/relationships/hyperlink" Target="https://www.linkedin.com/in/shahar-peretz-ba68913b/" TargetMode="External"/><Relationship Id="rId35" Type="http://schemas.openxmlformats.org/officeDocument/2006/relationships/hyperlink" Target="https://www.linkedin.com/in/kobi-kisos-b7ab4338/" TargetMode="External"/><Relationship Id="rId56" Type="http://schemas.openxmlformats.org/officeDocument/2006/relationships/hyperlink" Target="https://www.linkedin.com/in/omri-ambor-380a1718/" TargetMode="External"/><Relationship Id="rId77" Type="http://schemas.openxmlformats.org/officeDocument/2006/relationships/hyperlink" Target="https://www.linkedin.com/in/peter-teplitzky-49b04b141/" TargetMode="External"/><Relationship Id="rId100" Type="http://schemas.openxmlformats.org/officeDocument/2006/relationships/hyperlink" Target="https://www.linkedin.com/sales/lead/ACwAAEtnaycBcOiV-2GK52A9nFLLuG9QDrPjKCY,NAME_SEARCH,Jnqe?_ntb=lSmaEIjuS%2BCQkyWih6lCkA%3D%3D" TargetMode="External"/><Relationship Id="rId105" Type="http://schemas.openxmlformats.org/officeDocument/2006/relationships/hyperlink" Target="https://www.linkedin.com/sales/lead/ACwAABRI8gQBkNw9s6RClk5R04Dc3GhqqESrEk0,NAME_SEARCH,Qz7V?_ntb=lSmaEIjuS%2BCQkyWih6lCkA%3D%3D" TargetMode="External"/><Relationship Id="rId126" Type="http://schemas.openxmlformats.org/officeDocument/2006/relationships/hyperlink" Target="https://www.linkedin.com/sales/company/22991173?_ntb=HQSH3Ye4SZGAo15ELLqz6g%3D%3D&amp;lipi=urn%3Ali%3Apage%3Ad_sales2_search_people%3B72p4Z8UGQ8KTof9dor8UwQ%3D%3D&amp;licu=urn%3Ali%3Acontrol%3Ad_sales2_search_people-view_company_via_profile_lockup&amp;snfl=gwI4i9VzRS%2Bcqnqb0z6U9w%3D%3D" TargetMode="External"/><Relationship Id="rId8" Type="http://schemas.openxmlformats.org/officeDocument/2006/relationships/hyperlink" Target="https://www.linkedin.com/in/lilach-ben-shushan-49593322b/" TargetMode="External"/><Relationship Id="rId51" Type="http://schemas.openxmlformats.org/officeDocument/2006/relationships/hyperlink" Target="https://www.linkedin.com/in/maha-mansor-659417221/" TargetMode="External"/><Relationship Id="rId72" Type="http://schemas.openxmlformats.org/officeDocument/2006/relationships/hyperlink" Target="https://www.linkedin.com/in/dov-horowitz-3196b550/" TargetMode="External"/><Relationship Id="rId93" Type="http://schemas.openxmlformats.org/officeDocument/2006/relationships/hyperlink" Target="https://www.linkedin.com/in/tzahi-peled-05546594/" TargetMode="External"/><Relationship Id="rId98" Type="http://schemas.openxmlformats.org/officeDocument/2006/relationships/hyperlink" Target="https://www.linkedin.com/in/amir-mendelovich-07b38a1aa/" TargetMode="External"/><Relationship Id="rId121" Type="http://schemas.openxmlformats.org/officeDocument/2006/relationships/hyperlink" Target="https://www.linkedin.com/sales/company/40653509?_ntb=HQSH3Ye4SZGAo15ELLqz6g%3D%3D" TargetMode="External"/><Relationship Id="rId142" Type="http://schemas.openxmlformats.org/officeDocument/2006/relationships/hyperlink" Target="mailto:aharon@navitechaid.com" TargetMode="External"/><Relationship Id="rId3" Type="http://schemas.openxmlformats.org/officeDocument/2006/relationships/hyperlink" Target="https://www.linkedin.com/in/yotam-shichman-00789b1b/" TargetMode="External"/><Relationship Id="rId25" Type="http://schemas.openxmlformats.org/officeDocument/2006/relationships/hyperlink" Target="https://www.iscar.co.il/iscarisrael.aspx?countryid=34&amp;newarticleid=1041" TargetMode="External"/><Relationship Id="rId46" Type="http://schemas.openxmlformats.org/officeDocument/2006/relationships/hyperlink" Target="https://babcomcenters.com/he/" TargetMode="External"/><Relationship Id="rId67" Type="http://schemas.openxmlformats.org/officeDocument/2006/relationships/hyperlink" Target="https://www.linkedin.com/in/zoya-nesterko-60a2a65a/" TargetMode="External"/><Relationship Id="rId116" Type="http://schemas.openxmlformats.org/officeDocument/2006/relationships/hyperlink" Target="https://www.linkedin.com/sales/lead/ACwAAADDrmsB_Ep_cmdXo_btrLRpDYdUZgm0Jno,NAME_SEARCH,EtZa?_ntb=LofdN%2FGYTqSts%2BI5FmyNVg%3D%3D" TargetMode="External"/><Relationship Id="rId137" Type="http://schemas.openxmlformats.org/officeDocument/2006/relationships/hyperlink" Target="https://www.linkedin.com/sales/lead/ACwAAADsTnkBR6eU_DH_mp3IBFJbV8jhjcZ4iRw,NAME_SEARCH,B7ID?_ntb=x6qfSBXYTiiytW7dkBgH3w%3D%3D" TargetMode="External"/><Relationship Id="rId20" Type="http://schemas.openxmlformats.org/officeDocument/2006/relationships/hyperlink" Target="https://www.linkedin.com/in/chen-sanker-bb7830209/" TargetMode="External"/><Relationship Id="rId41" Type="http://schemas.openxmlformats.org/officeDocument/2006/relationships/hyperlink" Target="https://www.linkedin.com/in/maria-olah-20663547/" TargetMode="External"/><Relationship Id="rId62" Type="http://schemas.openxmlformats.org/officeDocument/2006/relationships/hyperlink" Target="https://www.linkedin.com/in/adi-sharman-8509ab8b/" TargetMode="External"/><Relationship Id="rId83" Type="http://schemas.openxmlformats.org/officeDocument/2006/relationships/hyperlink" Target="https://www.linkedin.com/in/daniela-mia-touyz-72276517a/" TargetMode="External"/><Relationship Id="rId88" Type="http://schemas.openxmlformats.org/officeDocument/2006/relationships/hyperlink" Target="https://www.linkedin.com/in/vadim-reshedko-a425861b2/" TargetMode="External"/><Relationship Id="rId111" Type="http://schemas.openxmlformats.org/officeDocument/2006/relationships/hyperlink" Target="https://www.linkedin.com/in/amir-shait-843688186/" TargetMode="External"/><Relationship Id="rId132" Type="http://schemas.openxmlformats.org/officeDocument/2006/relationships/hyperlink" Target="https://www.linkedin.com/in/kira-vainshtein-48a246144/" TargetMode="External"/><Relationship Id="rId15" Type="http://schemas.openxmlformats.org/officeDocument/2006/relationships/hyperlink" Target="https://www.linkedin.com/in/keren-ran/" TargetMode="External"/><Relationship Id="rId36" Type="http://schemas.openxmlformats.org/officeDocument/2006/relationships/hyperlink" Target="https://www.3by.com/" TargetMode="External"/><Relationship Id="rId57" Type="http://schemas.openxmlformats.org/officeDocument/2006/relationships/hyperlink" Target="https://www.linkedin.com/in/musahaddad/" TargetMode="External"/><Relationship Id="rId106" Type="http://schemas.openxmlformats.org/officeDocument/2006/relationships/hyperlink" Target="https://www.linkedin.com/in/alexander-riva-318b8395/" TargetMode="External"/><Relationship Id="rId127" Type="http://schemas.openxmlformats.org/officeDocument/2006/relationships/hyperlink" Target="http://www.imc-companies.com/" TargetMode="External"/><Relationship Id="rId10" Type="http://schemas.openxmlformats.org/officeDocument/2006/relationships/hyperlink" Target="https://www.linkedin.com/in/yaniv-ben-zriham-39941930/" TargetMode="External"/><Relationship Id="rId31" Type="http://schemas.openxmlformats.org/officeDocument/2006/relationships/hyperlink" Target="https://www.linkedin.com/in/michaelkotlyar/" TargetMode="External"/><Relationship Id="rId52" Type="http://schemas.openxmlformats.org/officeDocument/2006/relationships/hyperlink" Target="https://www.linkedin.com/in/ariel-szwarcman-a945b465/" TargetMode="External"/><Relationship Id="rId73" Type="http://schemas.openxmlformats.org/officeDocument/2006/relationships/hyperlink" Target="https://www.linkedin.com/in/itzhak-mutzary-695a506/" TargetMode="External"/><Relationship Id="rId78" Type="http://schemas.openxmlformats.org/officeDocument/2006/relationships/hyperlink" Target="https://www.linkedin.com/in/yarden-maor-2ab3451b4/" TargetMode="External"/><Relationship Id="rId94" Type="http://schemas.openxmlformats.org/officeDocument/2006/relationships/hyperlink" Target="https://www.linkedin.com/in/olga-yanovski-b70865199/" TargetMode="External"/><Relationship Id="rId99" Type="http://schemas.openxmlformats.org/officeDocument/2006/relationships/hyperlink" Target="https://www.linkedin.com/in/ziv-farberman-8aa450144/" TargetMode="External"/><Relationship Id="rId101" Type="http://schemas.openxmlformats.org/officeDocument/2006/relationships/hyperlink" Target="https://www.linkedin.com/in/eden-siboni-0338042b3/" TargetMode="External"/><Relationship Id="rId122" Type="http://schemas.openxmlformats.org/officeDocument/2006/relationships/hyperlink" Target="https://www.linkedin.com/sales/lead/ACwAAAPHLu0BnxF0i3-e309ziftTcJzgPR9rruA,NAME_SEARCH,GDG2?_ntb=H4nJpkE6SB2Pj5sVzjTt%2BQ%3D%3D" TargetMode="External"/><Relationship Id="rId4" Type="http://schemas.openxmlformats.org/officeDocument/2006/relationships/hyperlink" Target="https://www.linkedin.com/in/tzafrir-tzadik-aa809029/" TargetMode="External"/><Relationship Id="rId9" Type="http://schemas.openxmlformats.org/officeDocument/2006/relationships/hyperlink" Target="https://www.linkedin.com/in/maria-eisenberg-8a28b0133/" TargetMode="External"/><Relationship Id="rId26" Type="http://schemas.openxmlformats.org/officeDocument/2006/relationships/hyperlink" Target="mailto:headquarters@iscar.co.il" TargetMode="External"/><Relationship Id="rId47" Type="http://schemas.openxmlformats.org/officeDocument/2006/relationships/hyperlink" Target="https://www.linkedin.com/in/asi-dayan-53b0a074/" TargetMode="External"/><Relationship Id="rId68" Type="http://schemas.openxmlformats.org/officeDocument/2006/relationships/hyperlink" Target="https://www.paxisceramics.com/" TargetMode="External"/><Relationship Id="rId89" Type="http://schemas.openxmlformats.org/officeDocument/2006/relationships/hyperlink" Target="https://www.linkedin.com/sales/lead/ACwAACLzCgIBsTfRkv_lG8qBadR370ccUKx-HFk,NAME_SEARCH,MVq3?_ntb=lSmaEIjuS%2BCQkyWih6lCkA%3D%3D" TargetMode="External"/><Relationship Id="rId112" Type="http://schemas.openxmlformats.org/officeDocument/2006/relationships/hyperlink" Target="https://www.linkedin.com/in/carmit-leib-b599aa18/" TargetMode="External"/><Relationship Id="rId133" Type="http://schemas.openxmlformats.org/officeDocument/2006/relationships/hyperlink" Target="https://www.linkedin.com/in/ronen-sultany-21b7765a/" TargetMode="External"/><Relationship Id="rId16" Type="http://schemas.openxmlformats.org/officeDocument/2006/relationships/hyperlink" Target="https://www.linkedin.com/in/limor-amar-64342415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riel-gilert-1a478057/" TargetMode="External"/><Relationship Id="rId2" Type="http://schemas.openxmlformats.org/officeDocument/2006/relationships/hyperlink" Target="https://www.linkedin.com/in/dror-bashan-801272/" TargetMode="External"/><Relationship Id="rId1" Type="http://schemas.openxmlformats.org/officeDocument/2006/relationships/hyperlink" Target="https://protalix.com/" TargetMode="External"/><Relationship Id="rId6" Type="http://schemas.openxmlformats.org/officeDocument/2006/relationships/hyperlink" Target="https://www.linkedin.com/in/yakir-nataf-09a22a2b/" TargetMode="External"/><Relationship Id="rId5" Type="http://schemas.openxmlformats.org/officeDocument/2006/relationships/hyperlink" Target="https://www.linkedin.com/in/eyal-rubin-8b39282/" TargetMode="External"/><Relationship Id="rId4" Type="http://schemas.openxmlformats.org/officeDocument/2006/relationships/hyperlink" Target="https://www.linkedin.com/in/ori-kalid-810a6a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40"/>
  <sheetViews>
    <sheetView workbookViewId="0"/>
  </sheetViews>
  <sheetFormatPr defaultColWidth="12.5703125" defaultRowHeight="15.75" customHeight="1"/>
  <cols>
    <col min="2" max="2" width="13.28515625" customWidth="1"/>
    <col min="3" max="3" width="28.42578125" customWidth="1"/>
    <col min="4" max="4" width="14.85546875" customWidth="1"/>
    <col min="5" max="5" width="23.7109375" customWidth="1"/>
    <col min="7" max="7" width="21" customWidth="1"/>
    <col min="8" max="8" width="27.85546875" customWidth="1"/>
    <col min="10" max="10" width="18.28515625" customWidth="1"/>
    <col min="11" max="11" width="20.5703125" customWidth="1"/>
    <col min="12" max="12" width="16" customWidth="1"/>
  </cols>
  <sheetData>
    <row r="1" spans="2:14" ht="12.7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4" ht="15.75" customHeight="1">
      <c r="B2" s="4" t="s">
        <v>11</v>
      </c>
      <c r="C2" s="5" t="s">
        <v>12</v>
      </c>
      <c r="D2" s="5" t="s">
        <v>13</v>
      </c>
      <c r="E2" s="6" t="s">
        <v>14</v>
      </c>
      <c r="F2" s="5"/>
      <c r="G2" s="5"/>
      <c r="H2" s="5"/>
      <c r="I2" s="5"/>
      <c r="J2" s="7"/>
      <c r="K2" s="7"/>
      <c r="L2" s="8" t="s">
        <v>15</v>
      </c>
      <c r="N2" s="9" t="s">
        <v>16</v>
      </c>
    </row>
    <row r="3" spans="2:14" ht="15.75" customHeight="1">
      <c r="B3" s="4" t="s">
        <v>17</v>
      </c>
      <c r="C3" s="5" t="s">
        <v>18</v>
      </c>
      <c r="D3" s="5" t="s">
        <v>13</v>
      </c>
      <c r="E3" s="10" t="s">
        <v>19</v>
      </c>
      <c r="F3" s="11" t="s">
        <v>20</v>
      </c>
      <c r="G3" s="5"/>
      <c r="H3" s="5"/>
      <c r="I3" s="5"/>
      <c r="J3" s="5"/>
      <c r="K3" s="7"/>
      <c r="L3" s="12"/>
    </row>
    <row r="4" spans="2:14" ht="15.75" customHeight="1">
      <c r="B4" s="13"/>
      <c r="C4" s="14"/>
      <c r="D4" s="14"/>
      <c r="E4" s="14"/>
      <c r="F4" s="14"/>
      <c r="G4" s="14" t="s">
        <v>21</v>
      </c>
      <c r="H4" s="14" t="s">
        <v>22</v>
      </c>
      <c r="I4" s="14"/>
      <c r="J4" s="14"/>
      <c r="K4" s="14"/>
      <c r="L4" s="15"/>
    </row>
    <row r="5" spans="2:14" ht="15.75" customHeight="1">
      <c r="B5" s="13"/>
      <c r="C5" s="14"/>
      <c r="D5" s="14"/>
      <c r="E5" s="14"/>
      <c r="F5" s="14"/>
      <c r="G5" s="14" t="s">
        <v>23</v>
      </c>
      <c r="H5" s="14" t="s">
        <v>24</v>
      </c>
      <c r="I5" s="14" t="s">
        <v>25</v>
      </c>
      <c r="J5" s="16" t="s">
        <v>26</v>
      </c>
      <c r="K5" s="14" t="s">
        <v>27</v>
      </c>
      <c r="L5" s="15"/>
    </row>
    <row r="6" spans="2:14" ht="15.75" customHeight="1">
      <c r="B6" s="13"/>
      <c r="C6" s="14"/>
      <c r="D6" s="14"/>
      <c r="E6" s="14"/>
      <c r="F6" s="14"/>
      <c r="G6" s="14" t="s">
        <v>28</v>
      </c>
      <c r="H6" s="14" t="s">
        <v>29</v>
      </c>
      <c r="I6" s="14" t="s">
        <v>30</v>
      </c>
      <c r="J6" s="16" t="s">
        <v>31</v>
      </c>
      <c r="K6" s="14"/>
      <c r="L6" s="15"/>
    </row>
    <row r="7" spans="2:14" ht="15.75" customHeight="1">
      <c r="B7" s="13"/>
      <c r="C7" s="14"/>
      <c r="D7" s="14"/>
      <c r="E7" s="14"/>
      <c r="F7" s="14"/>
      <c r="G7" s="17" t="s">
        <v>32</v>
      </c>
      <c r="H7" s="17" t="s">
        <v>33</v>
      </c>
      <c r="I7" s="17" t="s">
        <v>25</v>
      </c>
      <c r="J7" s="18" t="s">
        <v>34</v>
      </c>
      <c r="K7" s="19" t="s">
        <v>35</v>
      </c>
      <c r="L7" s="15" t="s">
        <v>36</v>
      </c>
    </row>
    <row r="8" spans="2:14" ht="15.75" customHeight="1">
      <c r="B8" s="13"/>
      <c r="C8" s="14"/>
      <c r="D8" s="14"/>
      <c r="E8" s="14"/>
      <c r="F8" s="14"/>
      <c r="G8" s="17" t="s">
        <v>37</v>
      </c>
      <c r="H8" s="17" t="s">
        <v>38</v>
      </c>
      <c r="I8" s="17" t="s">
        <v>25</v>
      </c>
      <c r="J8" s="18" t="s">
        <v>39</v>
      </c>
      <c r="K8" s="20" t="s">
        <v>40</v>
      </c>
      <c r="L8" s="15"/>
      <c r="M8" s="21" t="s">
        <v>41</v>
      </c>
    </row>
    <row r="9" spans="2:14" ht="15.75" customHeight="1">
      <c r="B9" s="13"/>
      <c r="C9" s="14"/>
      <c r="D9" s="14"/>
      <c r="E9" s="14"/>
      <c r="F9" s="14"/>
      <c r="G9" s="17" t="s">
        <v>42</v>
      </c>
      <c r="H9" s="17" t="s">
        <v>43</v>
      </c>
      <c r="I9" s="17"/>
      <c r="J9" s="18" t="s">
        <v>44</v>
      </c>
      <c r="K9" s="17" t="s">
        <v>45</v>
      </c>
      <c r="L9" s="15"/>
      <c r="M9" s="22"/>
    </row>
    <row r="10" spans="2:14" ht="15.75" customHeight="1">
      <c r="B10" s="13"/>
      <c r="C10" s="14"/>
      <c r="D10" s="14"/>
      <c r="E10" s="14"/>
      <c r="F10" s="14"/>
      <c r="G10" s="17" t="s">
        <v>46</v>
      </c>
      <c r="H10" s="17" t="s">
        <v>47</v>
      </c>
      <c r="I10" s="17" t="s">
        <v>48</v>
      </c>
      <c r="J10" s="18" t="s">
        <v>49</v>
      </c>
      <c r="K10" s="17" t="s">
        <v>50</v>
      </c>
      <c r="L10" s="15"/>
    </row>
    <row r="11" spans="2:14" ht="15.75" customHeight="1">
      <c r="B11" s="13"/>
      <c r="C11" s="14"/>
      <c r="D11" s="14"/>
      <c r="E11" s="14"/>
      <c r="F11" s="14"/>
      <c r="G11" s="17" t="s">
        <v>51</v>
      </c>
      <c r="H11" s="17" t="s">
        <v>52</v>
      </c>
      <c r="I11" s="17" t="s">
        <v>48</v>
      </c>
      <c r="J11" s="17"/>
      <c r="K11" s="17" t="s">
        <v>53</v>
      </c>
      <c r="L11" s="15"/>
    </row>
    <row r="12" spans="2:14" ht="15.75" customHeight="1">
      <c r="B12" s="13"/>
      <c r="C12" s="14"/>
      <c r="D12" s="14"/>
      <c r="E12" s="14"/>
      <c r="F12" s="14"/>
      <c r="G12" s="17" t="s">
        <v>54</v>
      </c>
      <c r="H12" s="17" t="s">
        <v>55</v>
      </c>
      <c r="I12" s="17" t="s">
        <v>25</v>
      </c>
      <c r="J12" s="17"/>
      <c r="K12" s="17" t="s">
        <v>56</v>
      </c>
      <c r="L12" s="15"/>
    </row>
    <row r="13" spans="2:14" ht="15.75" customHeight="1">
      <c r="B13" s="13"/>
      <c r="C13" s="14"/>
      <c r="D13" s="14"/>
      <c r="E13" s="14"/>
      <c r="F13" s="14"/>
      <c r="G13" s="17" t="s">
        <v>57</v>
      </c>
      <c r="H13" s="17" t="s">
        <v>58</v>
      </c>
      <c r="I13" s="17" t="s">
        <v>25</v>
      </c>
      <c r="J13" s="17"/>
      <c r="K13" s="17" t="s">
        <v>59</v>
      </c>
      <c r="L13" s="15"/>
    </row>
    <row r="14" spans="2:14" ht="15.75" customHeight="1">
      <c r="B14" s="13"/>
      <c r="C14" s="14"/>
      <c r="D14" s="14"/>
      <c r="E14" s="14"/>
      <c r="F14" s="14"/>
      <c r="G14" s="17" t="s">
        <v>60</v>
      </c>
      <c r="H14" s="17"/>
      <c r="I14" s="17"/>
      <c r="K14" s="17" t="s">
        <v>61</v>
      </c>
      <c r="L14" s="15"/>
    </row>
    <row r="15" spans="2:14" ht="15.75" customHeight="1">
      <c r="B15" s="13"/>
      <c r="C15" s="14"/>
      <c r="D15" s="14"/>
      <c r="E15" s="14"/>
      <c r="F15" s="14"/>
      <c r="G15" s="17" t="s">
        <v>62</v>
      </c>
      <c r="H15" s="17" t="s">
        <v>63</v>
      </c>
      <c r="I15" s="17"/>
      <c r="J15" s="17" t="s">
        <v>64</v>
      </c>
      <c r="K15" s="17" t="s">
        <v>65</v>
      </c>
      <c r="L15" s="15"/>
    </row>
    <row r="16" spans="2:14" ht="15.75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2:12" ht="15.75" customHeight="1">
      <c r="B17" s="23"/>
      <c r="C17" s="24"/>
      <c r="D17" s="24"/>
      <c r="E17" s="25"/>
      <c r="F17" s="24"/>
      <c r="G17" s="26" t="s">
        <v>66</v>
      </c>
      <c r="H17" s="24" t="s">
        <v>67</v>
      </c>
      <c r="I17" s="24"/>
      <c r="K17" s="24" t="s">
        <v>68</v>
      </c>
      <c r="L17" s="24"/>
    </row>
    <row r="18" spans="2:12" ht="15.75" customHeight="1">
      <c r="B18" s="23"/>
      <c r="C18" s="24"/>
      <c r="D18" s="24"/>
      <c r="E18" s="25"/>
      <c r="F18" s="24"/>
      <c r="G18" s="26" t="s">
        <v>69</v>
      </c>
      <c r="H18" s="24" t="s">
        <v>70</v>
      </c>
      <c r="I18" s="24"/>
      <c r="K18" s="24" t="s">
        <v>71</v>
      </c>
      <c r="L18" s="24"/>
    </row>
    <row r="19" spans="2:12" ht="15.75" customHeight="1">
      <c r="B19" s="23"/>
      <c r="C19" s="24"/>
      <c r="D19" s="24"/>
      <c r="E19" s="25"/>
      <c r="F19" s="24"/>
      <c r="G19" s="26" t="s">
        <v>72</v>
      </c>
      <c r="H19" s="24" t="s">
        <v>73</v>
      </c>
      <c r="I19" s="24"/>
      <c r="K19" s="24" t="s">
        <v>74</v>
      </c>
      <c r="L19" s="24"/>
    </row>
    <row r="20" spans="2:12" ht="15.75" customHeight="1">
      <c r="B20" s="23"/>
      <c r="C20" s="24"/>
      <c r="D20" s="24"/>
      <c r="E20" s="25"/>
      <c r="F20" s="24"/>
      <c r="G20" s="26" t="s">
        <v>75</v>
      </c>
      <c r="H20" s="24" t="s">
        <v>67</v>
      </c>
      <c r="I20" s="24"/>
      <c r="K20" s="24" t="s">
        <v>76</v>
      </c>
      <c r="L20" s="24"/>
    </row>
    <row r="21" spans="2:12" ht="15.75" customHeight="1">
      <c r="B21" s="23"/>
      <c r="C21" s="24"/>
      <c r="D21" s="24"/>
      <c r="E21" s="25"/>
      <c r="F21" s="24"/>
      <c r="G21" s="26" t="s">
        <v>77</v>
      </c>
      <c r="H21" s="24" t="s">
        <v>78</v>
      </c>
      <c r="I21" s="24"/>
      <c r="K21" s="19" t="s">
        <v>79</v>
      </c>
      <c r="L21" s="24"/>
    </row>
    <row r="22" spans="2:12" ht="15.75" customHeight="1">
      <c r="B22" s="23"/>
      <c r="C22" s="24"/>
      <c r="D22" s="24"/>
      <c r="E22" s="25"/>
      <c r="F22" s="24"/>
      <c r="G22" s="26" t="s">
        <v>80</v>
      </c>
      <c r="H22" s="24" t="s">
        <v>81</v>
      </c>
      <c r="I22" s="24"/>
      <c r="K22" s="24" t="s">
        <v>82</v>
      </c>
      <c r="L22" s="24"/>
    </row>
    <row r="23" spans="2:12" ht="15.75" customHeight="1">
      <c r="B23" s="23"/>
      <c r="C23" s="24"/>
      <c r="D23" s="24"/>
      <c r="E23" s="25"/>
      <c r="F23" s="24"/>
      <c r="G23" s="26" t="s">
        <v>83</v>
      </c>
      <c r="H23" s="24" t="s">
        <v>84</v>
      </c>
      <c r="I23" s="24"/>
      <c r="K23" s="19" t="s">
        <v>85</v>
      </c>
      <c r="L23" s="24"/>
    </row>
    <row r="24" spans="2:12" ht="15.75" customHeight="1">
      <c r="B24" s="23"/>
      <c r="C24" s="24"/>
      <c r="D24" s="24"/>
      <c r="E24" s="25"/>
      <c r="F24" s="24"/>
      <c r="G24" s="26" t="s">
        <v>86</v>
      </c>
      <c r="H24" s="24" t="s">
        <v>87</v>
      </c>
      <c r="I24" s="24"/>
      <c r="J24" s="24" t="s">
        <v>88</v>
      </c>
      <c r="K24" s="24"/>
      <c r="L24" s="24"/>
    </row>
    <row r="25" spans="2:12" ht="15.75" customHeight="1">
      <c r="B25" s="23"/>
      <c r="C25" s="24"/>
      <c r="D25" s="24"/>
      <c r="E25" s="25"/>
      <c r="F25" s="24"/>
      <c r="G25" s="26" t="s">
        <v>89</v>
      </c>
      <c r="H25" s="24" t="s">
        <v>33</v>
      </c>
      <c r="I25" s="24"/>
      <c r="J25" s="19" t="s">
        <v>35</v>
      </c>
      <c r="K25" s="24" t="s">
        <v>90</v>
      </c>
      <c r="L25" s="24"/>
    </row>
    <row r="26" spans="2:12" ht="15.75" customHeight="1">
      <c r="B26" s="23"/>
      <c r="C26" s="24"/>
      <c r="D26" s="24"/>
      <c r="E26" s="25"/>
      <c r="F26" s="24"/>
      <c r="G26" s="26" t="s">
        <v>91</v>
      </c>
      <c r="H26" s="24" t="s">
        <v>92</v>
      </c>
      <c r="I26" s="24"/>
      <c r="J26" s="19" t="s">
        <v>93</v>
      </c>
      <c r="K26" s="24"/>
      <c r="L26" s="24"/>
    </row>
    <row r="27" spans="2:12" ht="15.75" customHeight="1">
      <c r="B27" s="23"/>
      <c r="C27" s="24"/>
      <c r="D27" s="24"/>
      <c r="E27" s="25"/>
      <c r="F27" s="24"/>
      <c r="G27" s="26"/>
      <c r="H27" s="24"/>
      <c r="I27" s="24"/>
      <c r="J27" s="24"/>
      <c r="K27" s="24"/>
      <c r="L27" s="24"/>
    </row>
    <row r="28" spans="2:12" ht="15.75" customHeight="1">
      <c r="B28" s="23"/>
      <c r="C28" s="24"/>
      <c r="D28" s="24"/>
      <c r="E28" s="25"/>
      <c r="F28" s="24"/>
      <c r="G28" s="26"/>
      <c r="H28" s="24"/>
      <c r="I28" s="24"/>
      <c r="J28" s="24"/>
      <c r="K28" s="24"/>
      <c r="L28" s="24"/>
    </row>
    <row r="29" spans="2:12" ht="15.75" customHeight="1">
      <c r="B29" s="23" t="s">
        <v>94</v>
      </c>
      <c r="C29" s="24" t="s">
        <v>95</v>
      </c>
      <c r="D29" s="24" t="s">
        <v>13</v>
      </c>
      <c r="E29" s="27" t="s">
        <v>96</v>
      </c>
      <c r="F29" s="24" t="s">
        <v>97</v>
      </c>
      <c r="G29" s="26"/>
      <c r="H29" s="24"/>
      <c r="I29" s="24"/>
      <c r="J29" s="24"/>
      <c r="K29" s="24"/>
      <c r="L29" s="24" t="s">
        <v>98</v>
      </c>
    </row>
    <row r="30" spans="2:12" ht="15.75" customHeight="1">
      <c r="B30" s="23" t="s">
        <v>99</v>
      </c>
      <c r="C30" s="24" t="s">
        <v>100</v>
      </c>
      <c r="D30" s="24" t="s">
        <v>13</v>
      </c>
      <c r="E30" s="28" t="s">
        <v>101</v>
      </c>
      <c r="F30" s="27" t="s">
        <v>102</v>
      </c>
      <c r="G30" s="24"/>
      <c r="H30" s="24"/>
      <c r="I30" s="24"/>
      <c r="J30" s="24"/>
      <c r="K30" s="24"/>
      <c r="L30" s="29"/>
    </row>
    <row r="31" spans="2:12" ht="15.75" customHeight="1">
      <c r="B31" s="13"/>
      <c r="C31" s="14"/>
      <c r="D31" s="14"/>
      <c r="E31" s="30"/>
      <c r="F31" s="14"/>
      <c r="G31" s="14" t="s">
        <v>103</v>
      </c>
      <c r="H31" s="14" t="s">
        <v>104</v>
      </c>
      <c r="I31" s="14"/>
      <c r="J31" s="31" t="s">
        <v>105</v>
      </c>
      <c r="K31" s="14" t="s">
        <v>106</v>
      </c>
      <c r="L31" s="15"/>
    </row>
    <row r="32" spans="2:12" ht="15.75" customHeight="1">
      <c r="B32" s="13"/>
      <c r="C32" s="14"/>
      <c r="D32" s="14"/>
      <c r="E32" s="30"/>
      <c r="F32" s="14"/>
      <c r="G32" s="14" t="s">
        <v>107</v>
      </c>
      <c r="H32" s="14" t="s">
        <v>108</v>
      </c>
      <c r="I32" s="14"/>
      <c r="J32" s="32" t="s">
        <v>109</v>
      </c>
      <c r="K32" s="14" t="s">
        <v>110</v>
      </c>
      <c r="L32" s="15"/>
    </row>
    <row r="33" spans="2:13" ht="15.75" customHeight="1">
      <c r="B33" s="13"/>
      <c r="C33" s="14"/>
      <c r="D33" s="14"/>
      <c r="E33" s="30"/>
      <c r="F33" s="14"/>
      <c r="G33" s="14" t="s">
        <v>111</v>
      </c>
      <c r="H33" s="14" t="s">
        <v>104</v>
      </c>
      <c r="I33" s="14"/>
      <c r="J33" s="32" t="s">
        <v>112</v>
      </c>
      <c r="K33" s="14" t="s">
        <v>113</v>
      </c>
      <c r="L33" s="15"/>
    </row>
    <row r="34" spans="2:13" ht="15.75" customHeight="1">
      <c r="B34" s="13"/>
      <c r="C34" s="14"/>
      <c r="D34" s="14"/>
      <c r="E34" s="30"/>
      <c r="F34" s="14"/>
      <c r="G34" s="14" t="s">
        <v>114</v>
      </c>
      <c r="H34" s="14" t="s">
        <v>115</v>
      </c>
      <c r="I34" s="14"/>
      <c r="J34" s="32" t="s">
        <v>116</v>
      </c>
      <c r="K34" s="14" t="s">
        <v>117</v>
      </c>
      <c r="L34" s="15"/>
    </row>
    <row r="35" spans="2:13" ht="15.75" customHeight="1">
      <c r="B35" s="13"/>
      <c r="C35" s="14"/>
      <c r="D35" s="14"/>
      <c r="E35" s="30"/>
      <c r="F35" s="14"/>
      <c r="G35" s="14" t="s">
        <v>118</v>
      </c>
      <c r="H35" s="14" t="s">
        <v>119</v>
      </c>
      <c r="I35" s="14"/>
      <c r="J35" s="32" t="s">
        <v>120</v>
      </c>
      <c r="K35" s="14" t="s">
        <v>121</v>
      </c>
      <c r="L35" s="15"/>
    </row>
    <row r="36" spans="2:13" ht="20.25">
      <c r="B36" s="23"/>
      <c r="C36" s="24"/>
      <c r="D36" s="24"/>
      <c r="E36" s="25"/>
      <c r="F36" s="24"/>
      <c r="G36" s="9" t="s">
        <v>122</v>
      </c>
      <c r="H36" s="24" t="s">
        <v>123</v>
      </c>
      <c r="I36" s="24"/>
      <c r="K36" s="24" t="s">
        <v>124</v>
      </c>
      <c r="L36" s="29"/>
      <c r="M36" s="33">
        <v>0.83</v>
      </c>
    </row>
    <row r="37" spans="2:13" ht="20.25">
      <c r="B37" s="23"/>
      <c r="C37" s="24"/>
      <c r="D37" s="24"/>
      <c r="E37" s="25"/>
      <c r="F37" s="24"/>
      <c r="G37" s="24" t="s">
        <v>125</v>
      </c>
      <c r="H37" s="24" t="s">
        <v>126</v>
      </c>
      <c r="I37" s="24"/>
      <c r="J37" s="24"/>
      <c r="K37" s="24" t="s">
        <v>127</v>
      </c>
      <c r="L37" s="29"/>
    </row>
    <row r="38" spans="2:13" ht="20.25">
      <c r="B38" s="23"/>
      <c r="C38" s="24"/>
      <c r="D38" s="24"/>
      <c r="E38" s="25"/>
      <c r="F38" s="24"/>
      <c r="G38" s="24" t="s">
        <v>128</v>
      </c>
      <c r="H38" s="24" t="s">
        <v>129</v>
      </c>
      <c r="I38" s="24"/>
      <c r="J38" s="24"/>
      <c r="K38" s="24" t="s">
        <v>130</v>
      </c>
      <c r="L38" s="29"/>
    </row>
    <row r="39" spans="2:13" ht="20.25">
      <c r="B39" s="23"/>
      <c r="C39" s="24"/>
      <c r="D39" s="24"/>
      <c r="E39" s="25"/>
      <c r="F39" s="24"/>
      <c r="G39" s="24" t="s">
        <v>131</v>
      </c>
      <c r="H39" s="24" t="s">
        <v>132</v>
      </c>
      <c r="I39" s="24"/>
      <c r="J39" s="24"/>
      <c r="K39" s="24" t="s">
        <v>133</v>
      </c>
      <c r="L39" s="29"/>
    </row>
    <row r="40" spans="2:13" ht="20.25">
      <c r="B40" s="23"/>
      <c r="C40" s="24"/>
      <c r="D40" s="24"/>
      <c r="E40" s="25"/>
      <c r="F40" s="24"/>
      <c r="G40" s="24" t="s">
        <v>134</v>
      </c>
      <c r="H40" s="24" t="s">
        <v>135</v>
      </c>
      <c r="I40" s="24"/>
      <c r="J40" s="24"/>
      <c r="K40" s="24" t="s">
        <v>136</v>
      </c>
      <c r="L40" s="29"/>
    </row>
    <row r="41" spans="2:13" ht="20.25">
      <c r="B41" s="23"/>
      <c r="C41" s="24"/>
      <c r="D41" s="24"/>
      <c r="E41" s="25"/>
      <c r="F41" s="24"/>
      <c r="G41" s="24" t="s">
        <v>137</v>
      </c>
      <c r="H41" s="24" t="s">
        <v>138</v>
      </c>
      <c r="I41" s="24"/>
      <c r="J41" s="24"/>
      <c r="K41" s="24" t="s">
        <v>139</v>
      </c>
      <c r="L41" s="29"/>
    </row>
    <row r="42" spans="2:13" ht="20.25">
      <c r="B42" s="23"/>
      <c r="C42" s="24"/>
      <c r="D42" s="24"/>
      <c r="E42" s="25"/>
      <c r="F42" s="24"/>
      <c r="G42" s="24" t="s">
        <v>140</v>
      </c>
      <c r="H42" s="24" t="s">
        <v>141</v>
      </c>
      <c r="I42" s="24"/>
      <c r="J42" s="24"/>
      <c r="K42" s="24" t="s">
        <v>142</v>
      </c>
      <c r="L42" s="29"/>
    </row>
    <row r="43" spans="2:13" ht="20.25">
      <c r="B43" s="23"/>
      <c r="C43" s="24"/>
      <c r="D43" s="24"/>
      <c r="E43" s="25"/>
      <c r="F43" s="24"/>
      <c r="G43" s="24" t="s">
        <v>143</v>
      </c>
      <c r="H43" s="24" t="s">
        <v>144</v>
      </c>
      <c r="I43" s="24"/>
      <c r="J43" s="24"/>
      <c r="K43" s="24" t="s">
        <v>145</v>
      </c>
      <c r="L43" s="29"/>
    </row>
    <row r="44" spans="2:13" ht="101.25">
      <c r="B44" s="23" t="s">
        <v>146</v>
      </c>
      <c r="C44" s="24" t="s">
        <v>147</v>
      </c>
      <c r="D44" s="24" t="s">
        <v>13</v>
      </c>
      <c r="E44" s="27" t="s">
        <v>148</v>
      </c>
      <c r="F44" s="24"/>
      <c r="G44" s="24" t="s">
        <v>149</v>
      </c>
      <c r="H44" s="24" t="s">
        <v>150</v>
      </c>
      <c r="I44" s="28" t="s">
        <v>151</v>
      </c>
      <c r="J44" s="24" t="s">
        <v>152</v>
      </c>
      <c r="K44" s="24"/>
      <c r="L44" s="29"/>
    </row>
    <row r="45" spans="2:13" ht="20.25">
      <c r="B45" s="13"/>
      <c r="C45" s="14"/>
      <c r="D45" s="14"/>
      <c r="E45" s="30"/>
      <c r="F45" s="14"/>
      <c r="G45" s="14" t="s">
        <v>153</v>
      </c>
      <c r="H45" s="14" t="s">
        <v>154</v>
      </c>
      <c r="I45" s="32" t="s">
        <v>155</v>
      </c>
      <c r="J45" s="14" t="s">
        <v>156</v>
      </c>
      <c r="K45" s="14"/>
      <c r="L45" s="15"/>
    </row>
    <row r="46" spans="2:13" ht="20.25">
      <c r="B46" s="34"/>
      <c r="C46" s="14"/>
      <c r="D46" s="14"/>
      <c r="E46" s="14"/>
      <c r="F46" s="14"/>
      <c r="G46" s="14" t="s">
        <v>157</v>
      </c>
      <c r="H46" s="14" t="s">
        <v>135</v>
      </c>
      <c r="I46" s="32" t="s">
        <v>158</v>
      </c>
      <c r="J46" s="14" t="s">
        <v>27</v>
      </c>
      <c r="K46" s="14"/>
      <c r="L46" s="15"/>
    </row>
    <row r="47" spans="2:13" ht="20.25">
      <c r="B47" s="34"/>
      <c r="C47" s="14"/>
      <c r="D47" s="14"/>
      <c r="E47" s="14"/>
      <c r="F47" s="14"/>
      <c r="G47" s="14" t="s">
        <v>159</v>
      </c>
      <c r="H47" s="14" t="s">
        <v>160</v>
      </c>
      <c r="I47" s="32" t="s">
        <v>161</v>
      </c>
      <c r="J47" s="14" t="s">
        <v>27</v>
      </c>
      <c r="K47" s="14" t="s">
        <v>162</v>
      </c>
      <c r="L47" s="15"/>
    </row>
    <row r="48" spans="2:13" ht="20.25">
      <c r="G48" s="14" t="s">
        <v>163</v>
      </c>
      <c r="H48" s="14" t="s">
        <v>164</v>
      </c>
      <c r="I48" s="32" t="s">
        <v>165</v>
      </c>
      <c r="J48" s="14" t="s">
        <v>166</v>
      </c>
    </row>
    <row r="49" spans="2:12" ht="20.25">
      <c r="B49" s="34"/>
      <c r="C49" s="14"/>
      <c r="D49" s="14"/>
      <c r="E49" s="14"/>
      <c r="F49" s="14"/>
      <c r="G49" s="14" t="s">
        <v>167</v>
      </c>
      <c r="H49" s="14" t="s">
        <v>168</v>
      </c>
      <c r="I49" s="32" t="s">
        <v>169</v>
      </c>
      <c r="J49" s="14" t="s">
        <v>170</v>
      </c>
      <c r="K49" s="14"/>
      <c r="L49" s="15"/>
    </row>
    <row r="50" spans="2:12" ht="20.25">
      <c r="B50" s="34"/>
      <c r="C50" s="14"/>
      <c r="D50" s="14"/>
      <c r="E50" s="14"/>
      <c r="F50" s="14"/>
      <c r="G50" s="14" t="s">
        <v>171</v>
      </c>
      <c r="H50" s="14" t="s">
        <v>172</v>
      </c>
      <c r="I50" s="32" t="s">
        <v>173</v>
      </c>
      <c r="J50" s="14" t="s">
        <v>27</v>
      </c>
      <c r="K50" s="14"/>
      <c r="L50" s="15"/>
    </row>
    <row r="51" spans="2:12" ht="20.25">
      <c r="B51" s="34"/>
      <c r="C51" s="14"/>
      <c r="D51" s="14"/>
      <c r="E51" s="14"/>
      <c r="F51" s="14"/>
      <c r="G51" s="14" t="s">
        <v>174</v>
      </c>
      <c r="H51" s="14" t="s">
        <v>175</v>
      </c>
      <c r="I51" s="32" t="s">
        <v>176</v>
      </c>
      <c r="J51" s="14" t="s">
        <v>177</v>
      </c>
      <c r="K51" s="14" t="s">
        <v>162</v>
      </c>
      <c r="L51" s="15"/>
    </row>
    <row r="52" spans="2:12" ht="20.25">
      <c r="B52" s="35"/>
      <c r="C52" s="36"/>
      <c r="D52" s="36"/>
      <c r="E52" s="36"/>
      <c r="F52" s="36"/>
      <c r="G52" s="36" t="s">
        <v>178</v>
      </c>
      <c r="H52" s="36" t="s">
        <v>179</v>
      </c>
      <c r="I52" s="37" t="s">
        <v>180</v>
      </c>
      <c r="J52" s="36" t="s">
        <v>27</v>
      </c>
      <c r="K52" s="36"/>
      <c r="L52" s="38"/>
    </row>
    <row r="53" spans="2:12" ht="20.25">
      <c r="B53" s="39" t="s">
        <v>181</v>
      </c>
      <c r="C53" s="24" t="s">
        <v>181</v>
      </c>
      <c r="D53" s="24" t="s">
        <v>13</v>
      </c>
      <c r="E53" s="28" t="s">
        <v>182</v>
      </c>
      <c r="F53" s="24"/>
      <c r="G53" s="24"/>
      <c r="H53" s="24"/>
      <c r="I53" s="24"/>
      <c r="J53" s="24"/>
      <c r="K53" s="24"/>
      <c r="L53" s="29"/>
    </row>
    <row r="54" spans="2:12" ht="20.25">
      <c r="B54" s="40"/>
      <c r="C54" s="14"/>
      <c r="D54" s="14"/>
      <c r="E54" s="14"/>
      <c r="F54" s="14"/>
      <c r="G54" s="14" t="s">
        <v>183</v>
      </c>
      <c r="H54" s="14" t="s">
        <v>138</v>
      </c>
      <c r="I54" s="32" t="s">
        <v>184</v>
      </c>
      <c r="J54" s="14" t="s">
        <v>25</v>
      </c>
      <c r="K54" s="14"/>
      <c r="L54" s="15"/>
    </row>
    <row r="55" spans="2:12" ht="20.25">
      <c r="B55" s="40"/>
      <c r="C55" s="14"/>
      <c r="D55" s="14"/>
      <c r="E55" s="14"/>
      <c r="F55" s="14"/>
      <c r="G55" s="14" t="s">
        <v>185</v>
      </c>
      <c r="H55" s="14" t="s">
        <v>186</v>
      </c>
      <c r="I55" s="32" t="s">
        <v>187</v>
      </c>
      <c r="J55" s="14" t="s">
        <v>25</v>
      </c>
      <c r="K55" s="14"/>
      <c r="L55" s="15"/>
    </row>
    <row r="56" spans="2:12" ht="20.25">
      <c r="B56" s="40"/>
      <c r="C56" s="14"/>
      <c r="D56" s="14"/>
      <c r="E56" s="14"/>
      <c r="F56" s="14"/>
      <c r="G56" s="14" t="s">
        <v>188</v>
      </c>
      <c r="H56" s="14" t="s">
        <v>189</v>
      </c>
      <c r="I56" s="32" t="s">
        <v>190</v>
      </c>
      <c r="J56" s="14" t="s">
        <v>25</v>
      </c>
      <c r="K56" s="14"/>
      <c r="L56" s="15"/>
    </row>
    <row r="57" spans="2:12" ht="20.25">
      <c r="B57" s="40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2:12" ht="20.25">
      <c r="B58" s="40"/>
      <c r="C58" s="14"/>
      <c r="D58" s="14"/>
      <c r="E58" s="14"/>
      <c r="F58" s="14"/>
      <c r="G58" s="14"/>
      <c r="H58" s="14"/>
      <c r="I58" s="14"/>
      <c r="J58" s="14"/>
      <c r="K58" s="14"/>
      <c r="L58" s="15"/>
    </row>
    <row r="59" spans="2:12" ht="20.25">
      <c r="B59" s="40"/>
      <c r="C59" s="14"/>
      <c r="D59" s="14"/>
      <c r="E59" s="14"/>
      <c r="F59" s="14"/>
      <c r="G59" s="14"/>
      <c r="H59" s="14"/>
      <c r="I59" s="14"/>
      <c r="J59" s="14"/>
      <c r="K59" s="14"/>
      <c r="L59" s="15"/>
    </row>
    <row r="60" spans="2:12" ht="20.25">
      <c r="B60" s="40"/>
      <c r="C60" s="14"/>
      <c r="D60" s="14"/>
      <c r="E60" s="14"/>
      <c r="F60" s="14"/>
      <c r="G60" s="14"/>
      <c r="H60" s="14"/>
      <c r="I60" s="14"/>
      <c r="J60" s="14"/>
      <c r="K60" s="14"/>
      <c r="L60" s="15"/>
    </row>
    <row r="61" spans="2:12" ht="20.25">
      <c r="B61" s="40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2:12" ht="20.25">
      <c r="B62" s="40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2:12" ht="20.25">
      <c r="B63" s="40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2:12" ht="20.25">
      <c r="B64" s="40"/>
      <c r="C64" s="14"/>
      <c r="D64" s="14"/>
      <c r="E64" s="14"/>
      <c r="F64" s="14"/>
      <c r="G64" s="14"/>
      <c r="H64" s="14"/>
      <c r="I64" s="14"/>
      <c r="J64" s="14"/>
      <c r="K64" s="14"/>
      <c r="L64" s="15"/>
    </row>
    <row r="65" spans="2:12" ht="20.25">
      <c r="B65" s="40"/>
      <c r="C65" s="14"/>
      <c r="D65" s="14"/>
      <c r="E65" s="14"/>
      <c r="F65" s="14"/>
      <c r="G65" s="14"/>
      <c r="H65" s="14"/>
      <c r="I65" s="14"/>
      <c r="J65" s="14"/>
      <c r="K65" s="14"/>
      <c r="L65" s="15"/>
    </row>
    <row r="66" spans="2:12" ht="20.25">
      <c r="B66" s="40"/>
      <c r="C66" s="14"/>
      <c r="D66" s="14"/>
      <c r="E66" s="14"/>
      <c r="F66" s="14"/>
      <c r="G66" s="14"/>
      <c r="H66" s="14"/>
      <c r="I66" s="14"/>
      <c r="J66" s="14"/>
      <c r="K66" s="14"/>
      <c r="L66" s="15"/>
    </row>
    <row r="67" spans="2:12" ht="20.25">
      <c r="B67" s="40"/>
      <c r="C67" s="14"/>
      <c r="D67" s="14"/>
      <c r="E67" s="14"/>
      <c r="F67" s="14"/>
      <c r="G67" s="14"/>
      <c r="H67" s="14"/>
      <c r="I67" s="14"/>
      <c r="J67" s="14"/>
      <c r="K67" s="14"/>
      <c r="L67" s="15"/>
    </row>
    <row r="68" spans="2:12" ht="20.25">
      <c r="B68" s="40"/>
      <c r="C68" s="14"/>
      <c r="D68" s="14"/>
      <c r="E68" s="14"/>
      <c r="F68" s="14"/>
      <c r="G68" s="14"/>
      <c r="H68" s="14"/>
      <c r="I68" s="14"/>
      <c r="J68" s="14"/>
      <c r="K68" s="14"/>
      <c r="L68" s="15"/>
    </row>
    <row r="69" spans="2:12" ht="20.25">
      <c r="B69" s="40"/>
      <c r="C69" s="14"/>
      <c r="D69" s="14"/>
      <c r="E69" s="14"/>
      <c r="F69" s="14"/>
      <c r="G69" s="14"/>
      <c r="H69" s="14"/>
      <c r="I69" s="14"/>
      <c r="J69" s="14"/>
      <c r="K69" s="14"/>
      <c r="L69" s="15"/>
    </row>
    <row r="70" spans="2:12" ht="20.25">
      <c r="B70" s="40"/>
      <c r="C70" s="14"/>
      <c r="D70" s="14"/>
      <c r="E70" s="14"/>
      <c r="F70" s="14"/>
      <c r="G70" s="14"/>
      <c r="H70" s="14"/>
      <c r="I70" s="14"/>
      <c r="J70" s="14"/>
      <c r="K70" s="14"/>
      <c r="L70" s="15"/>
    </row>
    <row r="71" spans="2:12" ht="20.25">
      <c r="B71" s="40"/>
      <c r="C71" s="14"/>
      <c r="D71" s="14"/>
      <c r="E71" s="14"/>
      <c r="F71" s="14"/>
      <c r="G71" s="14"/>
      <c r="H71" s="14"/>
      <c r="I71" s="14"/>
      <c r="J71" s="14"/>
      <c r="K71" s="14"/>
      <c r="L71" s="15"/>
    </row>
    <row r="72" spans="2:12" ht="20.25">
      <c r="B72" s="40"/>
      <c r="C72" s="14"/>
      <c r="D72" s="14"/>
      <c r="E72" s="14"/>
      <c r="F72" s="14"/>
      <c r="G72" s="14"/>
      <c r="H72" s="14"/>
      <c r="I72" s="14"/>
      <c r="J72" s="14"/>
      <c r="K72" s="14"/>
      <c r="L72" s="15"/>
    </row>
    <row r="73" spans="2:12" ht="20.25">
      <c r="B73" s="40"/>
      <c r="C73" s="14"/>
      <c r="D73" s="14"/>
      <c r="E73" s="14"/>
      <c r="F73" s="14"/>
      <c r="G73" s="14"/>
      <c r="H73" s="14"/>
      <c r="I73" s="14"/>
      <c r="J73" s="14"/>
      <c r="K73" s="14"/>
      <c r="L73" s="15"/>
    </row>
    <row r="74" spans="2:12" ht="20.25">
      <c r="B74" s="40"/>
      <c r="C74" s="14"/>
      <c r="D74" s="14"/>
      <c r="E74" s="14"/>
      <c r="F74" s="14"/>
      <c r="G74" s="14"/>
      <c r="H74" s="14"/>
      <c r="I74" s="14"/>
      <c r="J74" s="14"/>
      <c r="K74" s="14"/>
      <c r="L74" s="15"/>
    </row>
    <row r="75" spans="2:12" ht="20.25">
      <c r="B75" s="40"/>
      <c r="C75" s="14"/>
      <c r="D75" s="14"/>
      <c r="E75" s="14"/>
      <c r="F75" s="14"/>
      <c r="G75" s="14"/>
      <c r="H75" s="14"/>
      <c r="I75" s="14"/>
      <c r="J75" s="14"/>
      <c r="K75" s="14"/>
      <c r="L75" s="15"/>
    </row>
    <row r="76" spans="2:12" ht="20.25">
      <c r="B76" s="40"/>
      <c r="C76" s="14"/>
      <c r="D76" s="14"/>
      <c r="E76" s="14"/>
      <c r="F76" s="14"/>
      <c r="G76" s="14"/>
      <c r="H76" s="14"/>
      <c r="I76" s="14"/>
      <c r="J76" s="14"/>
      <c r="K76" s="14"/>
      <c r="L76" s="15"/>
    </row>
    <row r="77" spans="2:12" ht="20.25">
      <c r="B77" s="40"/>
      <c r="C77" s="14"/>
      <c r="D77" s="14"/>
      <c r="E77" s="14"/>
      <c r="F77" s="14"/>
      <c r="G77" s="14"/>
      <c r="H77" s="14"/>
      <c r="I77" s="14"/>
      <c r="J77" s="14"/>
      <c r="K77" s="14"/>
      <c r="L77" s="15"/>
    </row>
    <row r="78" spans="2:12" ht="20.25">
      <c r="B78" s="40"/>
      <c r="C78" s="14"/>
      <c r="D78" s="14"/>
      <c r="E78" s="14"/>
      <c r="F78" s="14"/>
      <c r="G78" s="14"/>
      <c r="H78" s="14"/>
      <c r="I78" s="14"/>
      <c r="J78" s="14"/>
      <c r="K78" s="14"/>
      <c r="L78" s="15"/>
    </row>
    <row r="79" spans="2:12" ht="20.25">
      <c r="B79" s="40"/>
      <c r="C79" s="14"/>
      <c r="D79" s="14"/>
      <c r="E79" s="14"/>
      <c r="F79" s="14"/>
      <c r="G79" s="14"/>
      <c r="H79" s="14"/>
      <c r="I79" s="14"/>
      <c r="J79" s="14"/>
      <c r="K79" s="14"/>
      <c r="L79" s="15"/>
    </row>
    <row r="80" spans="2:12" ht="20.25">
      <c r="B80" s="40"/>
      <c r="C80" s="14"/>
      <c r="D80" s="14"/>
      <c r="E80" s="14"/>
      <c r="F80" s="14"/>
      <c r="G80" s="14"/>
      <c r="H80" s="14"/>
      <c r="I80" s="14"/>
      <c r="J80" s="14"/>
      <c r="K80" s="14"/>
      <c r="L80" s="15"/>
    </row>
    <row r="81" spans="2:12" ht="20.25">
      <c r="B81" s="40"/>
      <c r="C81" s="14"/>
      <c r="D81" s="14"/>
      <c r="E81" s="14"/>
      <c r="F81" s="14"/>
      <c r="G81" s="14"/>
      <c r="H81" s="14"/>
      <c r="I81" s="14"/>
      <c r="J81" s="14"/>
      <c r="K81" s="14"/>
      <c r="L81" s="15"/>
    </row>
    <row r="82" spans="2:12" ht="20.25">
      <c r="B82" s="40"/>
      <c r="C82" s="14"/>
      <c r="D82" s="14"/>
      <c r="E82" s="14"/>
      <c r="F82" s="14"/>
      <c r="G82" s="14"/>
      <c r="H82" s="14"/>
      <c r="I82" s="14"/>
      <c r="J82" s="14"/>
      <c r="K82" s="14"/>
      <c r="L82" s="15"/>
    </row>
    <row r="83" spans="2:12" ht="20.25">
      <c r="B83" s="40"/>
      <c r="C83" s="14"/>
      <c r="D83" s="14"/>
      <c r="E83" s="14"/>
      <c r="F83" s="14"/>
      <c r="G83" s="14"/>
      <c r="H83" s="14"/>
      <c r="I83" s="14"/>
      <c r="J83" s="14"/>
      <c r="K83" s="14"/>
      <c r="L83" s="15"/>
    </row>
    <row r="84" spans="2:12" ht="20.25">
      <c r="B84" s="40"/>
      <c r="C84" s="14"/>
      <c r="D84" s="14"/>
      <c r="E84" s="14"/>
      <c r="F84" s="14"/>
      <c r="G84" s="14"/>
      <c r="H84" s="14"/>
      <c r="I84" s="14"/>
      <c r="J84" s="14"/>
      <c r="K84" s="14"/>
      <c r="L84" s="15"/>
    </row>
    <row r="85" spans="2:12" ht="20.25">
      <c r="B85" s="40"/>
      <c r="C85" s="14"/>
      <c r="D85" s="14"/>
      <c r="E85" s="14"/>
      <c r="F85" s="14"/>
      <c r="G85" s="14"/>
      <c r="H85" s="14"/>
      <c r="I85" s="14"/>
      <c r="J85" s="14"/>
      <c r="K85" s="14"/>
      <c r="L85" s="15"/>
    </row>
    <row r="86" spans="2:12" ht="20.25">
      <c r="B86" s="40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7" spans="2:12" ht="20.25">
      <c r="B87" s="40"/>
      <c r="C87" s="14"/>
      <c r="D87" s="14"/>
      <c r="E87" s="14"/>
      <c r="F87" s="14"/>
      <c r="G87" s="14"/>
      <c r="H87" s="14"/>
      <c r="I87" s="14"/>
      <c r="J87" s="14"/>
      <c r="K87" s="14"/>
      <c r="L87" s="15"/>
    </row>
    <row r="88" spans="2:12" ht="20.25">
      <c r="B88" s="40"/>
      <c r="C88" s="14"/>
      <c r="D88" s="14"/>
      <c r="E88" s="14"/>
      <c r="F88" s="14"/>
      <c r="G88" s="14"/>
      <c r="H88" s="14"/>
      <c r="I88" s="14"/>
      <c r="J88" s="14"/>
      <c r="K88" s="14"/>
      <c r="L88" s="15"/>
    </row>
    <row r="89" spans="2:12" ht="20.25">
      <c r="B89" s="40"/>
      <c r="C89" s="14"/>
      <c r="D89" s="14"/>
      <c r="E89" s="14"/>
      <c r="F89" s="14"/>
      <c r="G89" s="14"/>
      <c r="H89" s="14"/>
      <c r="I89" s="14"/>
      <c r="J89" s="14"/>
      <c r="K89" s="14"/>
      <c r="L89" s="15"/>
    </row>
    <row r="90" spans="2:12" ht="20.25">
      <c r="B90" s="40"/>
      <c r="C90" s="14"/>
      <c r="D90" s="14"/>
      <c r="E90" s="14"/>
      <c r="F90" s="14"/>
      <c r="G90" s="14"/>
      <c r="H90" s="14"/>
      <c r="I90" s="14"/>
      <c r="J90" s="14"/>
      <c r="K90" s="14"/>
      <c r="L90" s="15"/>
    </row>
    <row r="91" spans="2:12" ht="20.25">
      <c r="B91" s="40"/>
      <c r="C91" s="14"/>
      <c r="D91" s="14"/>
      <c r="E91" s="14"/>
      <c r="F91" s="14"/>
      <c r="G91" s="14"/>
      <c r="H91" s="14"/>
      <c r="I91" s="14"/>
      <c r="J91" s="14"/>
      <c r="K91" s="14"/>
      <c r="L91" s="15"/>
    </row>
    <row r="92" spans="2:12" ht="20.25">
      <c r="B92" s="40"/>
      <c r="C92" s="14"/>
      <c r="D92" s="14"/>
      <c r="E92" s="14"/>
      <c r="F92" s="14"/>
      <c r="G92" s="14"/>
      <c r="H92" s="14"/>
      <c r="I92" s="14"/>
      <c r="J92" s="14"/>
      <c r="K92" s="14"/>
      <c r="L92" s="15"/>
    </row>
    <row r="93" spans="2:12" ht="20.25">
      <c r="B93" s="40"/>
      <c r="C93" s="14"/>
      <c r="D93" s="14"/>
      <c r="E93" s="14"/>
      <c r="F93" s="14"/>
      <c r="G93" s="14"/>
      <c r="H93" s="14"/>
      <c r="I93" s="14"/>
      <c r="J93" s="14"/>
      <c r="K93" s="14"/>
      <c r="L93" s="15"/>
    </row>
    <row r="94" spans="2:12" ht="20.25">
      <c r="B94" s="40"/>
      <c r="C94" s="14"/>
      <c r="D94" s="14"/>
      <c r="E94" s="14"/>
      <c r="F94" s="14"/>
      <c r="G94" s="14"/>
      <c r="H94" s="14"/>
      <c r="I94" s="14"/>
      <c r="J94" s="14"/>
      <c r="K94" s="14"/>
      <c r="L94" s="15"/>
    </row>
    <row r="95" spans="2:12" ht="20.25">
      <c r="B95" s="40"/>
      <c r="C95" s="14"/>
      <c r="D95" s="14"/>
      <c r="E95" s="14"/>
      <c r="F95" s="14"/>
      <c r="G95" s="14"/>
      <c r="H95" s="14"/>
      <c r="I95" s="14"/>
      <c r="J95" s="14"/>
      <c r="K95" s="14"/>
      <c r="L95" s="15"/>
    </row>
    <row r="96" spans="2:12" ht="20.25">
      <c r="B96" s="40"/>
      <c r="C96" s="14"/>
      <c r="D96" s="14"/>
      <c r="E96" s="14"/>
      <c r="F96" s="14"/>
      <c r="G96" s="14"/>
      <c r="H96" s="14"/>
      <c r="I96" s="14"/>
      <c r="J96" s="14"/>
      <c r="K96" s="14"/>
      <c r="L96" s="15"/>
    </row>
    <row r="97" spans="2:12" ht="20.25">
      <c r="B97" s="40"/>
      <c r="C97" s="14"/>
      <c r="D97" s="14"/>
      <c r="E97" s="14"/>
      <c r="F97" s="14"/>
      <c r="G97" s="14"/>
      <c r="H97" s="14"/>
      <c r="I97" s="14"/>
      <c r="J97" s="14"/>
      <c r="K97" s="14"/>
      <c r="L97" s="15"/>
    </row>
    <row r="98" spans="2:12" ht="20.25">
      <c r="B98" s="40"/>
      <c r="C98" s="14"/>
      <c r="D98" s="14"/>
      <c r="E98" s="14"/>
      <c r="F98" s="14"/>
      <c r="G98" s="14"/>
      <c r="H98" s="14"/>
      <c r="I98" s="14"/>
      <c r="J98" s="14"/>
      <c r="K98" s="14"/>
      <c r="L98" s="15"/>
    </row>
    <row r="99" spans="2:12" ht="20.25">
      <c r="B99" s="40"/>
      <c r="C99" s="14"/>
      <c r="D99" s="14"/>
      <c r="E99" s="14"/>
      <c r="F99" s="14"/>
      <c r="G99" s="14"/>
      <c r="H99" s="14"/>
      <c r="I99" s="14"/>
      <c r="J99" s="14"/>
      <c r="K99" s="14"/>
      <c r="L99" s="15"/>
    </row>
    <row r="100" spans="2:12" ht="20.25">
      <c r="B100" s="40"/>
      <c r="C100" s="14"/>
      <c r="D100" s="14"/>
      <c r="E100" s="14"/>
      <c r="F100" s="14"/>
      <c r="G100" s="14"/>
      <c r="H100" s="14"/>
      <c r="I100" s="14"/>
      <c r="J100" s="14"/>
      <c r="K100" s="14"/>
      <c r="L100" s="15"/>
    </row>
    <row r="101" spans="2:12" ht="20.25">
      <c r="B101" s="40"/>
      <c r="C101" s="14"/>
      <c r="D101" s="14"/>
      <c r="E101" s="14"/>
      <c r="F101" s="14"/>
      <c r="G101" s="14"/>
      <c r="H101" s="14"/>
      <c r="I101" s="14"/>
      <c r="J101" s="14"/>
      <c r="K101" s="14"/>
      <c r="L101" s="15"/>
    </row>
    <row r="102" spans="2:12" ht="20.25">
      <c r="B102" s="40"/>
      <c r="C102" s="14"/>
      <c r="D102" s="14"/>
      <c r="E102" s="14"/>
      <c r="F102" s="14"/>
      <c r="G102" s="14"/>
      <c r="H102" s="14"/>
      <c r="I102" s="14"/>
      <c r="J102" s="14"/>
      <c r="K102" s="14"/>
      <c r="L102" s="15"/>
    </row>
    <row r="103" spans="2:12" ht="20.25">
      <c r="B103" s="40"/>
      <c r="C103" s="14"/>
      <c r="D103" s="14"/>
      <c r="E103" s="14"/>
      <c r="F103" s="14"/>
      <c r="G103" s="14"/>
      <c r="H103" s="14"/>
      <c r="I103" s="14"/>
      <c r="J103" s="14"/>
      <c r="K103" s="14"/>
      <c r="L103" s="15"/>
    </row>
    <row r="104" spans="2:12" ht="2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</row>
    <row r="105" spans="2:12" ht="2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</row>
    <row r="106" spans="2:12" ht="2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</row>
    <row r="107" spans="2:12" ht="2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</row>
    <row r="108" spans="2:12" ht="2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</row>
    <row r="109" spans="2:12" ht="2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</row>
    <row r="110" spans="2:12" ht="2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</row>
    <row r="111" spans="2:12" ht="2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</row>
    <row r="112" spans="2:12" ht="2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</row>
    <row r="113" spans="2:12" ht="2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</row>
    <row r="114" spans="2:12" ht="2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</row>
    <row r="115" spans="2:12" ht="2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</row>
    <row r="116" spans="2:12" ht="2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</row>
    <row r="117" spans="2:12" ht="2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</row>
    <row r="118" spans="2:12" ht="2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</row>
    <row r="119" spans="2:12" ht="2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0" spans="2:12" ht="2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</row>
    <row r="121" spans="2:12" ht="2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</row>
    <row r="122" spans="2:12" ht="2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</row>
    <row r="123" spans="2:12" ht="2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</row>
    <row r="124" spans="2:12" ht="2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</row>
    <row r="125" spans="2:12" ht="2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</row>
    <row r="126" spans="2:12" ht="2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</row>
    <row r="127" spans="2:12" ht="2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</row>
    <row r="128" spans="2:12" ht="2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</row>
    <row r="129" spans="2:12" ht="2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</row>
    <row r="130" spans="2:12" ht="2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</row>
    <row r="131" spans="2:12" ht="2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</row>
    <row r="132" spans="2:12" ht="2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</row>
    <row r="133" spans="2:12" ht="2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</row>
    <row r="134" spans="2:12" ht="2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</row>
    <row r="135" spans="2:12" ht="2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</row>
    <row r="136" spans="2:12" ht="2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</row>
    <row r="137" spans="2:12" ht="2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</row>
    <row r="138" spans="2:12" ht="2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2:12" ht="2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2:12" ht="2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</sheetData>
  <hyperlinks>
    <hyperlink ref="E2" r:id="rId1" xr:uid="{00000000-0004-0000-0000-000000000000}"/>
    <hyperlink ref="E3" r:id="rId2" xr:uid="{00000000-0004-0000-0000-000001000000}"/>
    <hyperlink ref="F3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E29" r:id="rId10" xr:uid="{00000000-0004-0000-0000-000009000000}"/>
    <hyperlink ref="E30" r:id="rId11" xr:uid="{00000000-0004-0000-0000-00000A000000}"/>
    <hyperlink ref="F30" r:id="rId12" xr:uid="{00000000-0004-0000-0000-00000B000000}"/>
    <hyperlink ref="J31" r:id="rId13" xr:uid="{00000000-0004-0000-0000-00000C000000}"/>
    <hyperlink ref="J32" r:id="rId14" xr:uid="{00000000-0004-0000-0000-00000D000000}"/>
    <hyperlink ref="J33" r:id="rId15" xr:uid="{00000000-0004-0000-0000-00000E000000}"/>
    <hyperlink ref="J34" r:id="rId16" xr:uid="{00000000-0004-0000-0000-00000F000000}"/>
    <hyperlink ref="J35" r:id="rId17" xr:uid="{00000000-0004-0000-0000-000010000000}"/>
    <hyperlink ref="E44" r:id="rId18" xr:uid="{00000000-0004-0000-0000-000011000000}"/>
    <hyperlink ref="I44" r:id="rId19" xr:uid="{00000000-0004-0000-0000-000012000000}"/>
    <hyperlink ref="I45" r:id="rId20" xr:uid="{00000000-0004-0000-0000-000013000000}"/>
    <hyperlink ref="I46" r:id="rId21" xr:uid="{00000000-0004-0000-0000-000014000000}"/>
    <hyperlink ref="I47" r:id="rId22" xr:uid="{00000000-0004-0000-0000-000015000000}"/>
    <hyperlink ref="I48" r:id="rId23" xr:uid="{00000000-0004-0000-0000-000016000000}"/>
    <hyperlink ref="I49" r:id="rId24" xr:uid="{00000000-0004-0000-0000-000017000000}"/>
    <hyperlink ref="I50" r:id="rId25" xr:uid="{00000000-0004-0000-0000-000018000000}"/>
    <hyperlink ref="I51" r:id="rId26" xr:uid="{00000000-0004-0000-0000-000019000000}"/>
    <hyperlink ref="I52" r:id="rId27" xr:uid="{00000000-0004-0000-0000-00001A000000}"/>
    <hyperlink ref="E53" r:id="rId28" xr:uid="{00000000-0004-0000-0000-00001B000000}"/>
    <hyperlink ref="I54" r:id="rId29" xr:uid="{00000000-0004-0000-0000-00001C000000}"/>
    <hyperlink ref="I55" r:id="rId30" xr:uid="{00000000-0004-0000-0000-00001D000000}"/>
    <hyperlink ref="I56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workbookViewId="0"/>
  </sheetViews>
  <sheetFormatPr defaultColWidth="12.5703125" defaultRowHeight="15.75" customHeight="1"/>
  <cols>
    <col min="5" max="5" width="22.42578125" customWidth="1"/>
    <col min="6" max="7" width="31.7109375" customWidth="1"/>
    <col min="8" max="8" width="24.7109375" customWidth="1"/>
    <col min="9" max="9" width="20" customWidth="1"/>
    <col min="10" max="10" width="16.5703125" customWidth="1"/>
  </cols>
  <sheetData>
    <row r="1" spans="1:14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41" t="s">
        <v>199</v>
      </c>
      <c r="K1" s="42"/>
      <c r="L1" s="41" t="s">
        <v>200</v>
      </c>
      <c r="M1" s="41" t="s">
        <v>201</v>
      </c>
      <c r="N1" s="41" t="s">
        <v>202</v>
      </c>
    </row>
    <row r="2" spans="1:14" ht="15.75" customHeight="1">
      <c r="A2" s="43" t="s">
        <v>203</v>
      </c>
      <c r="E2" s="44" t="s">
        <v>204</v>
      </c>
      <c r="F2" s="44"/>
      <c r="G2" s="44" t="s">
        <v>205</v>
      </c>
      <c r="I2" s="44" t="s">
        <v>206</v>
      </c>
      <c r="J2" s="44">
        <f>972779084361</f>
        <v>972779084361</v>
      </c>
      <c r="K2" s="44">
        <f>972549235020</f>
        <v>972549235020</v>
      </c>
    </row>
    <row r="3" spans="1:14" ht="15.75" customHeight="1">
      <c r="E3" s="44" t="s">
        <v>207</v>
      </c>
      <c r="F3" s="44"/>
      <c r="G3" s="44" t="s">
        <v>208</v>
      </c>
      <c r="I3" s="44" t="s">
        <v>209</v>
      </c>
      <c r="J3" s="44">
        <f>972548018508</f>
        <v>972548018508</v>
      </c>
    </row>
    <row r="4" spans="1:14" ht="15.75" customHeight="1">
      <c r="E4" s="44" t="s">
        <v>210</v>
      </c>
      <c r="F4" s="44"/>
      <c r="G4" s="44" t="s">
        <v>211</v>
      </c>
      <c r="I4" s="44" t="s">
        <v>212</v>
      </c>
      <c r="J4" s="44" t="s">
        <v>212</v>
      </c>
    </row>
    <row r="5" spans="1:14" ht="15.75" customHeight="1">
      <c r="E5" s="44" t="s">
        <v>213</v>
      </c>
      <c r="F5" s="44"/>
      <c r="G5" s="44" t="s">
        <v>214</v>
      </c>
      <c r="I5" s="44" t="s">
        <v>215</v>
      </c>
      <c r="J5" s="44" t="s">
        <v>216</v>
      </c>
    </row>
    <row r="6" spans="1:14" ht="15.75" customHeight="1">
      <c r="E6" s="45" t="s">
        <v>217</v>
      </c>
      <c r="F6" s="44"/>
      <c r="G6" s="44" t="s">
        <v>144</v>
      </c>
      <c r="I6" s="44" t="s">
        <v>212</v>
      </c>
      <c r="J6" s="46">
        <f>972542482211</f>
        <v>972542482211</v>
      </c>
    </row>
    <row r="7" spans="1:14" ht="15.75" customHeight="1">
      <c r="E7" s="47" t="s">
        <v>218</v>
      </c>
      <c r="F7" s="44"/>
      <c r="G7" s="44" t="s">
        <v>219</v>
      </c>
      <c r="I7" s="44" t="s">
        <v>220</v>
      </c>
      <c r="J7" s="48">
        <f>972526975951</f>
        <v>972526975951</v>
      </c>
    </row>
    <row r="8" spans="1:14" ht="15.75" customHeight="1">
      <c r="E8" s="44" t="s">
        <v>221</v>
      </c>
      <c r="F8" s="44"/>
      <c r="G8" s="44" t="s">
        <v>222</v>
      </c>
      <c r="I8" s="44" t="s">
        <v>223</v>
      </c>
      <c r="J8" s="49">
        <f>972523398295</f>
        <v>972523398295</v>
      </c>
    </row>
    <row r="9" spans="1:14" ht="15.75" customHeight="1">
      <c r="E9" s="44" t="s">
        <v>224</v>
      </c>
      <c r="F9" s="44"/>
      <c r="G9" s="44" t="s">
        <v>225</v>
      </c>
      <c r="I9" s="44" t="s">
        <v>226</v>
      </c>
      <c r="J9" s="49">
        <f>972532820991</f>
        <v>972532820991</v>
      </c>
    </row>
  </sheetData>
  <hyperlinks>
    <hyperlink ref="E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45"/>
  <sheetViews>
    <sheetView tabSelected="1" topLeftCell="H1" workbookViewId="0">
      <selection activeCell="N17" sqref="N17"/>
    </sheetView>
  </sheetViews>
  <sheetFormatPr defaultColWidth="12.5703125" defaultRowHeight="15.75" customHeight="1"/>
  <cols>
    <col min="1" max="1" width="44.140625" customWidth="1"/>
    <col min="2" max="2" width="14.85546875" customWidth="1"/>
    <col min="3" max="3" width="37.28515625" customWidth="1"/>
    <col min="4" max="4" width="30.5703125" customWidth="1"/>
    <col min="5" max="5" width="45.42578125" customWidth="1"/>
    <col min="6" max="7" width="48.42578125" customWidth="1"/>
    <col min="8" max="8" width="96.140625" customWidth="1"/>
    <col min="9" max="9" width="39.5703125" customWidth="1"/>
    <col min="10" max="10" width="40.140625" customWidth="1"/>
  </cols>
  <sheetData>
    <row r="1" spans="1:32" ht="76.5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50" t="s">
        <v>199</v>
      </c>
      <c r="K1" s="50"/>
      <c r="L1" s="50" t="s">
        <v>1340</v>
      </c>
      <c r="M1" s="50" t="s">
        <v>227</v>
      </c>
      <c r="N1" s="50" t="s">
        <v>1341</v>
      </c>
      <c r="O1" s="50" t="s">
        <v>227</v>
      </c>
      <c r="P1" s="50" t="s">
        <v>1342</v>
      </c>
      <c r="Q1" s="50" t="s">
        <v>227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32" ht="24.75" customHeight="1">
      <c r="A2" s="51" t="s">
        <v>18</v>
      </c>
      <c r="B2" s="52" t="s">
        <v>13</v>
      </c>
      <c r="C2" s="53" t="s">
        <v>19</v>
      </c>
      <c r="D2" s="52"/>
      <c r="E2" s="52"/>
      <c r="F2" s="52"/>
      <c r="G2" s="52"/>
      <c r="H2" s="5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ht="24.75" customHeight="1">
      <c r="A3" s="55"/>
      <c r="B3" s="55"/>
      <c r="C3" s="56"/>
      <c r="D3" s="55"/>
      <c r="E3" s="55" t="s">
        <v>32</v>
      </c>
      <c r="F3" s="55" t="s">
        <v>228</v>
      </c>
      <c r="G3" s="55" t="s">
        <v>33</v>
      </c>
      <c r="H3" s="57" t="s">
        <v>34</v>
      </c>
      <c r="I3" s="58" t="s">
        <v>229</v>
      </c>
      <c r="J3" s="9" t="s">
        <v>230</v>
      </c>
      <c r="K3" s="9">
        <f>972747767240</f>
        <v>972747767240</v>
      </c>
      <c r="L3" s="44" t="s">
        <v>231</v>
      </c>
      <c r="M3" s="44" t="s">
        <v>232</v>
      </c>
      <c r="N3" s="44" t="s">
        <v>231</v>
      </c>
      <c r="O3" s="44" t="s">
        <v>233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ht="18">
      <c r="A4" s="55"/>
      <c r="B4" s="55"/>
      <c r="C4" s="56"/>
      <c r="D4" s="55"/>
      <c r="E4" s="55" t="s">
        <v>37</v>
      </c>
      <c r="F4" s="55" t="s">
        <v>234</v>
      </c>
      <c r="G4" s="55" t="s">
        <v>38</v>
      </c>
      <c r="H4" s="57" t="s">
        <v>235</v>
      </c>
      <c r="I4" s="59" t="s">
        <v>40</v>
      </c>
      <c r="J4" s="59">
        <f>972509408987</f>
        <v>972509408987</v>
      </c>
      <c r="K4" s="44"/>
      <c r="L4" s="44" t="s">
        <v>231</v>
      </c>
      <c r="M4" s="44" t="s">
        <v>232</v>
      </c>
      <c r="N4" s="44" t="s">
        <v>231</v>
      </c>
      <c r="O4" s="44" t="s">
        <v>233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spans="1:32" ht="18">
      <c r="A5" s="55"/>
      <c r="B5" s="55"/>
      <c r="C5" s="56"/>
      <c r="D5" s="55"/>
      <c r="E5" s="55" t="s">
        <v>42</v>
      </c>
      <c r="F5" s="55" t="s">
        <v>236</v>
      </c>
      <c r="G5" s="55" t="s">
        <v>43</v>
      </c>
      <c r="H5" s="57" t="s">
        <v>237</v>
      </c>
      <c r="I5" s="55" t="s">
        <v>45</v>
      </c>
      <c r="J5" s="59">
        <f>972546177457</f>
        <v>972546177457</v>
      </c>
      <c r="K5" s="44"/>
      <c r="L5" s="44" t="s">
        <v>231</v>
      </c>
      <c r="M5" s="44" t="s">
        <v>232</v>
      </c>
      <c r="N5" s="44" t="s">
        <v>231</v>
      </c>
      <c r="O5" s="44" t="s">
        <v>233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2" ht="24.75" customHeight="1">
      <c r="A6" s="55"/>
      <c r="B6" s="55"/>
      <c r="C6" s="56"/>
      <c r="D6" s="55"/>
      <c r="E6" s="55" t="s">
        <v>46</v>
      </c>
      <c r="F6" s="55" t="s">
        <v>238</v>
      </c>
      <c r="G6" s="55" t="s">
        <v>47</v>
      </c>
      <c r="H6" s="57" t="s">
        <v>49</v>
      </c>
      <c r="I6" s="55" t="s">
        <v>50</v>
      </c>
      <c r="J6" s="59">
        <f>972544855313</f>
        <v>972544855313</v>
      </c>
      <c r="K6" s="44"/>
      <c r="L6" s="44" t="s">
        <v>231</v>
      </c>
      <c r="M6" s="44" t="s">
        <v>232</v>
      </c>
      <c r="N6" s="44" t="s">
        <v>231</v>
      </c>
      <c r="O6" s="44" t="s">
        <v>239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2" ht="24.75" customHeight="1">
      <c r="A7" s="55"/>
      <c r="B7" s="55"/>
      <c r="C7" s="56"/>
      <c r="D7" s="55"/>
      <c r="E7" s="55" t="s">
        <v>51</v>
      </c>
      <c r="F7" s="55" t="s">
        <v>240</v>
      </c>
      <c r="G7" s="55" t="s">
        <v>52</v>
      </c>
      <c r="H7" s="57" t="s">
        <v>241</v>
      </c>
      <c r="I7" s="55" t="s">
        <v>53</v>
      </c>
      <c r="J7" s="59" t="s">
        <v>27</v>
      </c>
      <c r="K7" s="44"/>
      <c r="L7" s="44" t="s">
        <v>231</v>
      </c>
      <c r="M7" s="44" t="s">
        <v>232</v>
      </c>
      <c r="N7" s="44" t="s">
        <v>242</v>
      </c>
      <c r="O7" s="44" t="s">
        <v>239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ht="24.75" customHeight="1">
      <c r="A8" s="55"/>
      <c r="B8" s="55"/>
      <c r="C8" s="56"/>
      <c r="D8" s="55"/>
      <c r="E8" s="55" t="s">
        <v>54</v>
      </c>
      <c r="F8" s="55" t="s">
        <v>243</v>
      </c>
      <c r="G8" s="55" t="s">
        <v>55</v>
      </c>
      <c r="H8" s="57" t="s">
        <v>244</v>
      </c>
      <c r="I8" s="55" t="s">
        <v>56</v>
      </c>
      <c r="J8" s="59">
        <f>972528590760</f>
        <v>972528590760</v>
      </c>
      <c r="K8" s="44"/>
      <c r="L8" s="44" t="s">
        <v>231</v>
      </c>
      <c r="M8" s="44" t="s">
        <v>245</v>
      </c>
      <c r="N8" s="44" t="s">
        <v>231</v>
      </c>
      <c r="O8" s="44" t="s">
        <v>239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2" ht="24.75" customHeight="1">
      <c r="A9" s="55"/>
      <c r="B9" s="55"/>
      <c r="C9" s="56"/>
      <c r="D9" s="55"/>
      <c r="E9" s="55" t="s">
        <v>57</v>
      </c>
      <c r="F9" s="55" t="s">
        <v>246</v>
      </c>
      <c r="G9" s="55" t="s">
        <v>58</v>
      </c>
      <c r="H9" s="57" t="s">
        <v>247</v>
      </c>
      <c r="I9" s="55" t="s">
        <v>59</v>
      </c>
      <c r="J9" s="59" t="s">
        <v>27</v>
      </c>
      <c r="K9" s="44"/>
      <c r="L9" s="44" t="s">
        <v>231</v>
      </c>
      <c r="M9" s="44" t="s">
        <v>245</v>
      </c>
      <c r="N9" s="44" t="s">
        <v>231</v>
      </c>
      <c r="O9" s="44" t="s">
        <v>239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2" ht="24.75" customHeight="1">
      <c r="A10" s="55"/>
      <c r="B10" s="55"/>
      <c r="C10" s="56"/>
      <c r="D10" s="55"/>
      <c r="E10" s="55" t="s">
        <v>60</v>
      </c>
      <c r="F10" s="55" t="s">
        <v>248</v>
      </c>
      <c r="G10" s="55"/>
      <c r="H10" s="57" t="s">
        <v>249</v>
      </c>
      <c r="I10" s="55" t="s">
        <v>61</v>
      </c>
      <c r="J10" s="59" t="s">
        <v>27</v>
      </c>
      <c r="L10" s="44" t="s">
        <v>231</v>
      </c>
      <c r="M10" s="44" t="s">
        <v>245</v>
      </c>
      <c r="N10" s="44" t="s">
        <v>231</v>
      </c>
      <c r="O10" s="44" t="s">
        <v>239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 ht="24.75" customHeight="1">
      <c r="A11" s="55"/>
      <c r="B11" s="55"/>
      <c r="C11" s="56"/>
      <c r="D11" s="55"/>
      <c r="E11" s="55" t="s">
        <v>62</v>
      </c>
      <c r="F11" s="55" t="s">
        <v>250</v>
      </c>
      <c r="G11" s="55" t="s">
        <v>63</v>
      </c>
      <c r="H11" s="56"/>
      <c r="I11" s="55" t="s">
        <v>65</v>
      </c>
      <c r="J11" s="59" t="s">
        <v>27</v>
      </c>
      <c r="L11" s="44" t="s">
        <v>231</v>
      </c>
      <c r="M11" s="44" t="s">
        <v>245</v>
      </c>
      <c r="N11" s="44" t="s">
        <v>231</v>
      </c>
      <c r="O11" s="44" t="s">
        <v>239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spans="1:32" ht="24.75" customHeight="1">
      <c r="A12" s="55"/>
      <c r="B12" s="55"/>
      <c r="C12" s="56"/>
      <c r="E12" s="55" t="s">
        <v>251</v>
      </c>
      <c r="F12" s="55" t="s">
        <v>252</v>
      </c>
      <c r="G12" s="55" t="s">
        <v>253</v>
      </c>
      <c r="H12" s="57" t="s">
        <v>254</v>
      </c>
      <c r="I12" s="55" t="s">
        <v>255</v>
      </c>
      <c r="J12" s="59" t="s">
        <v>256</v>
      </c>
      <c r="K12" s="55" t="s">
        <v>257</v>
      </c>
      <c r="L12" s="55" t="s">
        <v>231</v>
      </c>
      <c r="M12" s="44" t="s">
        <v>245</v>
      </c>
      <c r="N12" s="44" t="s">
        <v>231</v>
      </c>
      <c r="O12" s="44" t="s">
        <v>239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spans="1:32" ht="24.75" customHeight="1">
      <c r="A13" s="55"/>
      <c r="B13" s="55"/>
      <c r="C13" s="56"/>
      <c r="E13" s="55" t="s">
        <v>258</v>
      </c>
      <c r="F13" s="55" t="s">
        <v>259</v>
      </c>
      <c r="G13" s="55" t="s">
        <v>260</v>
      </c>
      <c r="H13" s="57" t="s">
        <v>261</v>
      </c>
      <c r="I13" s="55" t="s">
        <v>262</v>
      </c>
      <c r="J13" s="59">
        <f>972747767254</f>
        <v>972747767254</v>
      </c>
      <c r="K13" s="44"/>
      <c r="L13" s="44" t="s">
        <v>231</v>
      </c>
      <c r="M13" s="44" t="s">
        <v>245</v>
      </c>
      <c r="N13" s="44" t="s">
        <v>231</v>
      </c>
      <c r="O13" s="44" t="s">
        <v>239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2" ht="24.75" customHeight="1">
      <c r="A14" s="55"/>
      <c r="B14" s="55"/>
      <c r="C14" s="56"/>
      <c r="D14" s="55"/>
      <c r="E14" s="55" t="s">
        <v>263</v>
      </c>
      <c r="F14" s="55" t="s">
        <v>264</v>
      </c>
      <c r="G14" s="55" t="s">
        <v>265</v>
      </c>
      <c r="H14" s="57" t="s">
        <v>266</v>
      </c>
      <c r="I14" s="55" t="s">
        <v>267</v>
      </c>
      <c r="J14" s="59" t="s">
        <v>27</v>
      </c>
      <c r="K14" s="44"/>
      <c r="L14" s="44" t="s">
        <v>231</v>
      </c>
      <c r="M14" s="44" t="s">
        <v>245</v>
      </c>
      <c r="N14" s="44" t="s">
        <v>231</v>
      </c>
      <c r="O14" s="44" t="s">
        <v>239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spans="1:32" ht="24.75" customHeight="1">
      <c r="A15" s="55"/>
      <c r="B15" s="55"/>
      <c r="C15" s="56"/>
      <c r="D15" s="55" t="s">
        <v>268</v>
      </c>
      <c r="E15" s="55" t="s">
        <v>269</v>
      </c>
      <c r="F15" s="55" t="s">
        <v>270</v>
      </c>
      <c r="G15" s="55" t="s">
        <v>271</v>
      </c>
      <c r="H15" s="56"/>
      <c r="I15" s="55" t="s">
        <v>272</v>
      </c>
      <c r="J15" s="59"/>
      <c r="K15" s="44"/>
      <c r="L15" s="44" t="s">
        <v>231</v>
      </c>
      <c r="M15" s="44" t="s">
        <v>245</v>
      </c>
      <c r="N15" s="44" t="s">
        <v>231</v>
      </c>
      <c r="O15" s="44" t="s">
        <v>239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 ht="24.75" customHeight="1">
      <c r="A16" s="55"/>
      <c r="B16" s="55"/>
      <c r="C16" s="56"/>
      <c r="D16" s="55"/>
      <c r="E16" s="55" t="s">
        <v>273</v>
      </c>
      <c r="F16" s="55" t="s">
        <v>274</v>
      </c>
      <c r="G16" s="55" t="s">
        <v>275</v>
      </c>
      <c r="H16" s="57" t="s">
        <v>276</v>
      </c>
      <c r="I16" s="55" t="s">
        <v>277</v>
      </c>
      <c r="J16" s="59"/>
      <c r="K16" s="44"/>
      <c r="L16" s="44" t="s">
        <v>231</v>
      </c>
      <c r="M16" s="44" t="s">
        <v>245</v>
      </c>
      <c r="N16" s="44" t="s">
        <v>231</v>
      </c>
      <c r="O16" s="44" t="s">
        <v>239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 ht="24.75" customHeight="1">
      <c r="A17" s="55"/>
      <c r="B17" s="55"/>
      <c r="C17" s="56"/>
      <c r="D17" s="55"/>
      <c r="E17" s="60" t="s">
        <v>278</v>
      </c>
      <c r="F17" s="60" t="s">
        <v>279</v>
      </c>
      <c r="G17" s="60" t="s">
        <v>126</v>
      </c>
      <c r="H17" s="61" t="s">
        <v>280</v>
      </c>
      <c r="I17" s="60" t="s">
        <v>82</v>
      </c>
      <c r="J17" s="59" t="s">
        <v>281</v>
      </c>
      <c r="K17" s="44"/>
      <c r="L17" s="44" t="s">
        <v>231</v>
      </c>
      <c r="M17" s="44" t="s">
        <v>245</v>
      </c>
      <c r="N17" s="44" t="s">
        <v>282</v>
      </c>
      <c r="O17" s="44" t="s">
        <v>239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 ht="24.75" customHeight="1">
      <c r="A18" s="55"/>
      <c r="B18" s="55"/>
      <c r="C18" s="56"/>
      <c r="D18" s="55"/>
      <c r="E18" s="55" t="s">
        <v>283</v>
      </c>
      <c r="F18" s="55" t="s">
        <v>284</v>
      </c>
      <c r="G18" s="55" t="s">
        <v>285</v>
      </c>
      <c r="H18" s="57" t="s">
        <v>286</v>
      </c>
      <c r="I18" s="55" t="s">
        <v>287</v>
      </c>
      <c r="J18" s="59" t="s">
        <v>27</v>
      </c>
      <c r="K18" s="44"/>
      <c r="L18" s="44" t="s">
        <v>231</v>
      </c>
      <c r="M18" s="44" t="s">
        <v>245</v>
      </c>
      <c r="N18" s="44" t="s">
        <v>282</v>
      </c>
      <c r="O18" s="44" t="s">
        <v>239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 ht="24.75" customHeight="1">
      <c r="A19" s="55"/>
      <c r="B19" s="55"/>
      <c r="C19" s="56"/>
      <c r="D19" s="55"/>
      <c r="E19" s="60" t="s">
        <v>288</v>
      </c>
      <c r="F19" s="60" t="s">
        <v>289</v>
      </c>
      <c r="G19" s="60" t="s">
        <v>290</v>
      </c>
      <c r="H19" s="62" t="s">
        <v>291</v>
      </c>
      <c r="I19" s="60" t="s">
        <v>292</v>
      </c>
      <c r="J19" s="59">
        <f>972544501324</f>
        <v>972544501324</v>
      </c>
      <c r="K19" s="44"/>
      <c r="L19" s="44" t="s">
        <v>293</v>
      </c>
      <c r="M19" s="44" t="s">
        <v>294</v>
      </c>
      <c r="N19" s="44" t="s">
        <v>97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 ht="24.75" customHeight="1">
      <c r="A20" s="55"/>
      <c r="B20" s="55"/>
      <c r="C20" s="56"/>
      <c r="D20" s="55"/>
      <c r="E20" s="55" t="s">
        <v>295</v>
      </c>
      <c r="F20" s="55" t="s">
        <v>252</v>
      </c>
      <c r="G20" s="55" t="s">
        <v>296</v>
      </c>
      <c r="H20" s="57" t="s">
        <v>297</v>
      </c>
      <c r="I20" s="55" t="s">
        <v>298</v>
      </c>
      <c r="J20" s="55"/>
      <c r="K20" s="44"/>
      <c r="L20" s="44" t="s">
        <v>231</v>
      </c>
      <c r="M20" s="44" t="s">
        <v>294</v>
      </c>
      <c r="N20" s="44" t="s">
        <v>282</v>
      </c>
      <c r="O20" s="44" t="s">
        <v>239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 ht="24.75" customHeight="1">
      <c r="A21" s="55"/>
      <c r="B21" s="55"/>
      <c r="C21" s="56"/>
      <c r="D21" s="55"/>
      <c r="E21" s="60" t="s">
        <v>299</v>
      </c>
      <c r="F21" s="60" t="s">
        <v>274</v>
      </c>
      <c r="G21" s="60" t="s">
        <v>300</v>
      </c>
      <c r="H21" s="61" t="s">
        <v>301</v>
      </c>
      <c r="I21" s="60" t="s">
        <v>302</v>
      </c>
      <c r="J21" s="55"/>
      <c r="K21" s="44"/>
      <c r="L21" s="44" t="s">
        <v>231</v>
      </c>
      <c r="M21" s="44" t="s">
        <v>294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 ht="24.75" customHeight="1">
      <c r="A22" s="55"/>
      <c r="B22" s="55"/>
      <c r="C22" s="56"/>
      <c r="D22" s="55"/>
      <c r="E22" s="55" t="s">
        <v>303</v>
      </c>
      <c r="F22" s="55" t="s">
        <v>259</v>
      </c>
      <c r="G22" s="55" t="s">
        <v>304</v>
      </c>
      <c r="H22" s="57" t="s">
        <v>305</v>
      </c>
      <c r="I22" s="55" t="s">
        <v>306</v>
      </c>
      <c r="J22" s="55"/>
      <c r="K22" s="44"/>
      <c r="L22" s="44" t="s">
        <v>231</v>
      </c>
      <c r="M22" s="44" t="s">
        <v>294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 ht="24.75" customHeight="1">
      <c r="A23" s="55"/>
      <c r="B23" s="55"/>
      <c r="C23" s="56"/>
      <c r="D23" s="55"/>
      <c r="E23" s="55" t="s">
        <v>307</v>
      </c>
      <c r="F23" s="55" t="s">
        <v>308</v>
      </c>
      <c r="G23" s="55" t="s">
        <v>309</v>
      </c>
      <c r="H23" s="57" t="s">
        <v>310</v>
      </c>
      <c r="I23" s="55" t="s">
        <v>311</v>
      </c>
      <c r="J23" s="55"/>
      <c r="K23" s="44"/>
      <c r="L23" s="44" t="s">
        <v>231</v>
      </c>
      <c r="M23" s="44" t="s">
        <v>294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 ht="18">
      <c r="A24" s="55"/>
      <c r="B24" s="55"/>
      <c r="C24" s="56"/>
      <c r="D24" s="55"/>
      <c r="E24" s="55" t="s">
        <v>312</v>
      </c>
      <c r="F24" s="55" t="s">
        <v>313</v>
      </c>
      <c r="G24" s="55" t="s">
        <v>314</v>
      </c>
      <c r="H24" s="57" t="s">
        <v>315</v>
      </c>
      <c r="I24" s="55" t="s">
        <v>316</v>
      </c>
      <c r="J24" s="55"/>
      <c r="K24" s="55"/>
      <c r="L24" s="55" t="s">
        <v>231</v>
      </c>
      <c r="M24" s="44" t="s">
        <v>294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ht="18">
      <c r="A25" s="55"/>
      <c r="B25" s="55"/>
      <c r="C25" s="56"/>
      <c r="E25" s="55" t="s">
        <v>317</v>
      </c>
      <c r="F25" s="55" t="s">
        <v>318</v>
      </c>
      <c r="G25" s="55" t="s">
        <v>319</v>
      </c>
      <c r="H25" s="57" t="s">
        <v>320</v>
      </c>
      <c r="I25" s="55" t="s">
        <v>321</v>
      </c>
      <c r="J25" s="55"/>
      <c r="K25" s="55"/>
      <c r="L25" s="55" t="s">
        <v>231</v>
      </c>
      <c r="M25" s="44" t="s">
        <v>294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ht="18">
      <c r="A26" s="55"/>
      <c r="B26" s="55"/>
      <c r="C26" s="56"/>
      <c r="E26" s="55" t="s">
        <v>322</v>
      </c>
      <c r="F26" s="55" t="s">
        <v>323</v>
      </c>
      <c r="G26" s="55" t="s">
        <v>324</v>
      </c>
      <c r="H26" s="57" t="s">
        <v>325</v>
      </c>
      <c r="I26" s="55" t="s">
        <v>326</v>
      </c>
      <c r="J26" s="55"/>
      <c r="K26" s="55"/>
      <c r="L26" s="55" t="s">
        <v>231</v>
      </c>
      <c r="M26" s="44" t="s">
        <v>294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ht="18">
      <c r="A27" s="55"/>
      <c r="B27" s="55"/>
      <c r="C27" s="56"/>
      <c r="E27" s="55" t="s">
        <v>327</v>
      </c>
      <c r="F27" s="55" t="s">
        <v>328</v>
      </c>
      <c r="G27" s="55" t="s">
        <v>329</v>
      </c>
      <c r="H27" s="57" t="s">
        <v>330</v>
      </c>
      <c r="I27" s="55" t="s">
        <v>331</v>
      </c>
      <c r="K27" s="55"/>
      <c r="L27" s="55" t="s">
        <v>231</v>
      </c>
      <c r="M27" s="44" t="s">
        <v>294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ht="25.5">
      <c r="A28" s="63"/>
      <c r="B28" s="55"/>
      <c r="C28" s="56"/>
      <c r="D28" s="55"/>
      <c r="E28" s="55" t="s">
        <v>332</v>
      </c>
      <c r="F28" s="55" t="s">
        <v>228</v>
      </c>
      <c r="G28" s="55" t="s">
        <v>333</v>
      </c>
      <c r="H28" s="56"/>
      <c r="I28" s="55" t="s">
        <v>93</v>
      </c>
      <c r="J28" s="55"/>
      <c r="K28" s="44"/>
      <c r="L28" s="44" t="s">
        <v>231</v>
      </c>
      <c r="M28" s="44" t="s">
        <v>334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 ht="25.5">
      <c r="A29" s="63"/>
      <c r="B29" s="55"/>
      <c r="C29" s="56"/>
      <c r="D29" s="55"/>
      <c r="E29" s="55" t="s">
        <v>335</v>
      </c>
      <c r="F29" s="55" t="s">
        <v>336</v>
      </c>
      <c r="G29" s="55" t="s">
        <v>337</v>
      </c>
      <c r="H29" s="56"/>
      <c r="I29" s="55" t="s">
        <v>338</v>
      </c>
      <c r="K29" s="55"/>
      <c r="L29" s="55" t="s">
        <v>339</v>
      </c>
      <c r="M29" s="44" t="s">
        <v>334</v>
      </c>
      <c r="N29" s="55" t="s">
        <v>97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ht="25.5">
      <c r="A30" s="63"/>
      <c r="B30" s="55"/>
      <c r="C30" s="56"/>
      <c r="D30" s="55"/>
      <c r="E30" s="55" t="s">
        <v>340</v>
      </c>
      <c r="F30" s="55" t="s">
        <v>240</v>
      </c>
      <c r="G30" s="55" t="s">
        <v>341</v>
      </c>
      <c r="H30" s="56"/>
      <c r="I30" s="55" t="s">
        <v>342</v>
      </c>
      <c r="K30" s="44"/>
      <c r="L30" s="55" t="s">
        <v>339</v>
      </c>
      <c r="M30" s="44" t="s">
        <v>334</v>
      </c>
      <c r="N30" s="55" t="s">
        <v>97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 ht="25.5">
      <c r="A31" s="63"/>
      <c r="B31" s="55"/>
      <c r="C31" s="56"/>
      <c r="D31" s="55"/>
      <c r="E31" s="55" t="s">
        <v>343</v>
      </c>
      <c r="F31" s="55" t="s">
        <v>344</v>
      </c>
      <c r="G31" s="55" t="s">
        <v>345</v>
      </c>
      <c r="H31" s="56"/>
      <c r="I31" s="55" t="s">
        <v>346</v>
      </c>
      <c r="J31" s="55"/>
      <c r="K31" s="44"/>
      <c r="L31" s="44" t="s">
        <v>231</v>
      </c>
      <c r="M31" s="44" t="s">
        <v>334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 ht="25.5">
      <c r="A32" s="63"/>
      <c r="B32" s="55"/>
      <c r="C32" s="56"/>
      <c r="D32" s="55"/>
      <c r="E32" s="55" t="s">
        <v>347</v>
      </c>
      <c r="F32" s="55" t="s">
        <v>348</v>
      </c>
      <c r="G32" s="55" t="s">
        <v>349</v>
      </c>
      <c r="H32" s="56"/>
      <c r="I32" s="55" t="s">
        <v>350</v>
      </c>
      <c r="J32" s="55"/>
      <c r="K32" s="44"/>
      <c r="L32" s="44" t="s">
        <v>339</v>
      </c>
      <c r="M32" s="44" t="s">
        <v>334</v>
      </c>
      <c r="N32" s="55" t="s">
        <v>97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 ht="25.5">
      <c r="A33" s="63"/>
      <c r="B33" s="55"/>
      <c r="C33" s="56"/>
      <c r="D33" s="55"/>
      <c r="E33" s="55" t="s">
        <v>351</v>
      </c>
      <c r="F33" s="55" t="s">
        <v>352</v>
      </c>
      <c r="G33" s="55" t="s">
        <v>353</v>
      </c>
      <c r="H33" s="56"/>
      <c r="I33" s="55" t="s">
        <v>354</v>
      </c>
      <c r="J33" s="55"/>
      <c r="K33" s="44"/>
      <c r="L33" s="44" t="s">
        <v>231</v>
      </c>
      <c r="M33" s="44" t="s">
        <v>334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1:32" ht="25.5">
      <c r="A34" s="63"/>
      <c r="B34" s="55"/>
      <c r="C34" s="56"/>
      <c r="D34" s="55"/>
      <c r="E34" s="55" t="s">
        <v>28</v>
      </c>
      <c r="F34" s="55" t="s">
        <v>355</v>
      </c>
      <c r="G34" s="55" t="s">
        <v>356</v>
      </c>
      <c r="H34" s="56"/>
      <c r="I34" s="55" t="s">
        <v>357</v>
      </c>
      <c r="J34" s="55"/>
      <c r="K34" s="44"/>
      <c r="L34" s="44" t="s">
        <v>339</v>
      </c>
      <c r="M34" s="44" t="s">
        <v>334</v>
      </c>
      <c r="N34" s="55" t="s">
        <v>97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1:32" ht="25.5">
      <c r="A35" s="63"/>
      <c r="B35" s="55"/>
      <c r="C35" s="56"/>
      <c r="D35" s="55"/>
      <c r="E35" s="55" t="s">
        <v>358</v>
      </c>
      <c r="F35" s="55" t="s">
        <v>359</v>
      </c>
      <c r="G35" s="55" t="s">
        <v>360</v>
      </c>
      <c r="H35" s="56"/>
      <c r="I35" s="55" t="s">
        <v>361</v>
      </c>
      <c r="J35" s="55"/>
      <c r="K35" s="44"/>
      <c r="L35" s="44" t="s">
        <v>231</v>
      </c>
      <c r="M35" s="44" t="s">
        <v>334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1:32" ht="25.5">
      <c r="A36" s="63"/>
      <c r="B36" s="55"/>
      <c r="C36" s="56"/>
      <c r="D36" s="55"/>
      <c r="E36" s="55" t="s">
        <v>362</v>
      </c>
      <c r="F36" s="55" t="s">
        <v>363</v>
      </c>
      <c r="G36" s="55" t="s">
        <v>364</v>
      </c>
      <c r="H36" s="56"/>
      <c r="I36" s="55" t="s">
        <v>365</v>
      </c>
      <c r="J36" s="55"/>
      <c r="K36" s="44"/>
      <c r="L36" s="44" t="s">
        <v>231</v>
      </c>
      <c r="M36" s="44" t="s">
        <v>334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1:32" ht="25.5">
      <c r="A37" s="63"/>
      <c r="B37" s="55"/>
      <c r="C37" s="56"/>
      <c r="D37" s="55"/>
      <c r="E37" s="55" t="s">
        <v>366</v>
      </c>
      <c r="F37" s="55" t="s">
        <v>367</v>
      </c>
      <c r="G37" s="55" t="s">
        <v>368</v>
      </c>
      <c r="H37" s="56"/>
      <c r="I37" s="55" t="s">
        <v>369</v>
      </c>
      <c r="J37" s="55"/>
      <c r="K37" s="44"/>
      <c r="L37" s="44" t="s">
        <v>231</v>
      </c>
      <c r="M37" s="44" t="s">
        <v>370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1:32" ht="25.5">
      <c r="A38" s="63"/>
      <c r="B38" s="55"/>
      <c r="C38" s="56"/>
      <c r="D38" s="55"/>
      <c r="E38" s="55" t="s">
        <v>371</v>
      </c>
      <c r="F38" s="55" t="s">
        <v>372</v>
      </c>
      <c r="G38" s="55" t="s">
        <v>373</v>
      </c>
      <c r="H38" s="56"/>
      <c r="I38" s="55" t="s">
        <v>374</v>
      </c>
      <c r="J38" s="55"/>
      <c r="K38" s="44"/>
      <c r="L38" s="44" t="s">
        <v>231</v>
      </c>
      <c r="M38" s="44" t="s">
        <v>370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1:32" ht="25.5">
      <c r="A39" s="63"/>
      <c r="B39" s="55"/>
      <c r="C39" s="56"/>
      <c r="D39" s="55"/>
      <c r="E39" s="55" t="s">
        <v>375</v>
      </c>
      <c r="F39" s="55" t="s">
        <v>376</v>
      </c>
      <c r="G39" s="55" t="s">
        <v>377</v>
      </c>
      <c r="H39" s="56"/>
      <c r="I39" s="55" t="s">
        <v>378</v>
      </c>
      <c r="J39" s="55"/>
      <c r="K39" s="44"/>
      <c r="L39" s="44" t="s">
        <v>231</v>
      </c>
      <c r="M39" s="44" t="s">
        <v>370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 ht="25.5">
      <c r="A40" s="63"/>
      <c r="B40" s="55"/>
      <c r="C40" s="56"/>
      <c r="D40" s="55"/>
      <c r="E40" s="55" t="s">
        <v>379</v>
      </c>
      <c r="F40" s="55" t="s">
        <v>380</v>
      </c>
      <c r="G40" s="55" t="s">
        <v>381</v>
      </c>
      <c r="H40" s="56"/>
      <c r="I40" s="55" t="s">
        <v>382</v>
      </c>
      <c r="J40" s="55"/>
      <c r="K40" s="44"/>
      <c r="L40" s="44" t="s">
        <v>231</v>
      </c>
      <c r="M40" s="44" t="s">
        <v>370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1:32" ht="25.5">
      <c r="A41" s="63"/>
      <c r="B41" s="55"/>
      <c r="C41" s="56"/>
      <c r="D41" s="55"/>
      <c r="E41" s="60" t="s">
        <v>383</v>
      </c>
      <c r="F41" s="60" t="s">
        <v>384</v>
      </c>
      <c r="G41" s="60" t="s">
        <v>385</v>
      </c>
      <c r="H41" s="64"/>
      <c r="I41" s="60" t="s">
        <v>386</v>
      </c>
      <c r="J41" s="55"/>
      <c r="K41" s="44"/>
      <c r="L41" s="44" t="s">
        <v>231</v>
      </c>
      <c r="M41" s="44" t="s">
        <v>370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 ht="25.5">
      <c r="A42" s="63"/>
      <c r="B42" s="55"/>
      <c r="C42" s="56"/>
      <c r="D42" s="55"/>
      <c r="E42" s="60" t="s">
        <v>387</v>
      </c>
      <c r="F42" s="60" t="s">
        <v>388</v>
      </c>
      <c r="G42" s="60" t="s">
        <v>389</v>
      </c>
      <c r="H42" s="64"/>
      <c r="I42" s="60" t="s">
        <v>390</v>
      </c>
      <c r="J42" s="55"/>
      <c r="K42" s="44"/>
      <c r="L42" s="44" t="s">
        <v>231</v>
      </c>
      <c r="M42" s="44" t="s">
        <v>370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 spans="1:32" ht="25.5">
      <c r="A43" s="63"/>
      <c r="B43" s="55"/>
      <c r="C43" s="56"/>
      <c r="D43" s="55"/>
      <c r="E43" s="60" t="s">
        <v>391</v>
      </c>
      <c r="F43" s="60" t="s">
        <v>392</v>
      </c>
      <c r="G43" s="60" t="s">
        <v>393</v>
      </c>
      <c r="H43" s="64"/>
      <c r="I43" s="60" t="s">
        <v>394</v>
      </c>
      <c r="J43" s="55"/>
      <c r="K43" s="44"/>
      <c r="L43" s="44" t="s">
        <v>339</v>
      </c>
      <c r="M43" s="44" t="s">
        <v>370</v>
      </c>
      <c r="N43" s="55" t="s">
        <v>97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spans="1:32" ht="25.5">
      <c r="A44" s="63"/>
      <c r="B44" s="55"/>
      <c r="C44" s="56"/>
      <c r="D44" s="55"/>
      <c r="E44" s="55"/>
      <c r="F44" s="55"/>
      <c r="G44" s="55"/>
      <c r="H44" s="56"/>
      <c r="I44" s="55"/>
      <c r="J44" s="5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 ht="25.5">
      <c r="A45" s="63"/>
      <c r="B45" s="55"/>
      <c r="C45" s="56"/>
      <c r="D45" s="55"/>
      <c r="E45" s="55"/>
      <c r="F45" s="55"/>
      <c r="G45" s="55"/>
      <c r="H45" s="56"/>
      <c r="I45" s="55"/>
      <c r="J45" s="5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 ht="25.5">
      <c r="A46" s="63"/>
      <c r="B46" s="55"/>
      <c r="C46" s="56"/>
      <c r="D46" s="55"/>
      <c r="E46" s="55"/>
      <c r="F46" s="55"/>
      <c r="G46" s="55"/>
      <c r="H46" s="56"/>
      <c r="I46" s="55"/>
      <c r="J46" s="5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 ht="55.5">
      <c r="A47" s="65" t="s">
        <v>395</v>
      </c>
      <c r="B47" s="66" t="s">
        <v>13</v>
      </c>
      <c r="C47" s="67" t="s">
        <v>148</v>
      </c>
      <c r="D47" s="68" t="s">
        <v>396</v>
      </c>
      <c r="E47" s="66"/>
      <c r="F47" s="66"/>
      <c r="G47" s="66"/>
      <c r="H47" s="69"/>
      <c r="I47" s="66"/>
      <c r="J47" s="5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 ht="24.75" customHeight="1">
      <c r="A48" s="55"/>
      <c r="B48" s="55"/>
      <c r="C48" s="56"/>
      <c r="D48" s="55"/>
      <c r="E48" s="55" t="s">
        <v>149</v>
      </c>
      <c r="F48" s="55" t="s">
        <v>397</v>
      </c>
      <c r="G48" s="55" t="s">
        <v>150</v>
      </c>
      <c r="H48" s="57" t="s">
        <v>151</v>
      </c>
      <c r="I48" s="55" t="s">
        <v>398</v>
      </c>
      <c r="J48" s="5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 ht="24.75" customHeight="1">
      <c r="A49" s="55"/>
      <c r="B49" s="55"/>
      <c r="C49" s="56"/>
      <c r="D49" s="55"/>
      <c r="E49" s="55" t="s">
        <v>153</v>
      </c>
      <c r="F49" s="55" t="s">
        <v>399</v>
      </c>
      <c r="G49" s="55" t="s">
        <v>154</v>
      </c>
      <c r="H49" s="57" t="s">
        <v>155</v>
      </c>
      <c r="I49" s="55" t="s">
        <v>156</v>
      </c>
      <c r="J49" s="5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 ht="24.75" customHeight="1">
      <c r="A50" s="55"/>
      <c r="B50" s="55"/>
      <c r="C50" s="56"/>
      <c r="D50" s="55"/>
      <c r="E50" s="55" t="s">
        <v>157</v>
      </c>
      <c r="F50" s="55" t="s">
        <v>400</v>
      </c>
      <c r="G50" s="55" t="s">
        <v>135</v>
      </c>
      <c r="H50" s="57" t="s">
        <v>158</v>
      </c>
      <c r="I50" s="55" t="s">
        <v>401</v>
      </c>
      <c r="J50" s="5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 ht="18">
      <c r="A51" s="55"/>
      <c r="B51" s="55"/>
      <c r="C51" s="56"/>
      <c r="D51" s="55"/>
      <c r="E51" s="55" t="s">
        <v>402</v>
      </c>
      <c r="F51" s="55" t="s">
        <v>403</v>
      </c>
      <c r="G51" s="55" t="s">
        <v>160</v>
      </c>
      <c r="H51" s="57" t="s">
        <v>404</v>
      </c>
      <c r="I51" s="55" t="s">
        <v>405</v>
      </c>
      <c r="J51" s="5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 ht="24.75" customHeight="1">
      <c r="A52" s="55"/>
      <c r="B52" s="55"/>
      <c r="C52" s="56"/>
      <c r="D52" s="55"/>
      <c r="E52" s="55" t="s">
        <v>163</v>
      </c>
      <c r="F52" s="55" t="s">
        <v>406</v>
      </c>
      <c r="G52" s="55" t="s">
        <v>164</v>
      </c>
      <c r="H52" s="57" t="s">
        <v>165</v>
      </c>
      <c r="I52" s="55" t="s">
        <v>166</v>
      </c>
      <c r="J52" s="5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 ht="24.75" customHeight="1">
      <c r="A53" s="55"/>
      <c r="B53" s="55"/>
      <c r="C53" s="56"/>
      <c r="D53" s="55"/>
      <c r="E53" s="55" t="s">
        <v>167</v>
      </c>
      <c r="F53" s="55" t="s">
        <v>407</v>
      </c>
      <c r="G53" s="55" t="s">
        <v>168</v>
      </c>
      <c r="H53" s="57" t="s">
        <v>169</v>
      </c>
      <c r="I53" s="55" t="s">
        <v>170</v>
      </c>
      <c r="J53" s="5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 ht="24.75" customHeight="1">
      <c r="A54" s="55"/>
      <c r="B54" s="55"/>
      <c r="C54" s="56"/>
      <c r="D54" s="55"/>
      <c r="E54" s="55" t="s">
        <v>171</v>
      </c>
      <c r="F54" s="55" t="s">
        <v>408</v>
      </c>
      <c r="G54" s="55" t="s">
        <v>172</v>
      </c>
      <c r="H54" s="57" t="s">
        <v>173</v>
      </c>
      <c r="I54" s="55" t="s">
        <v>409</v>
      </c>
      <c r="J54" s="5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 ht="36">
      <c r="A55" s="44"/>
      <c r="B55" s="44"/>
      <c r="C55" s="56"/>
      <c r="D55" s="55"/>
      <c r="E55" s="55" t="s">
        <v>174</v>
      </c>
      <c r="F55" s="55" t="s">
        <v>410</v>
      </c>
      <c r="G55" s="55" t="s">
        <v>175</v>
      </c>
      <c r="H55" s="70" t="s">
        <v>176</v>
      </c>
      <c r="I55" s="55" t="s">
        <v>177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 ht="18">
      <c r="A56" s="44"/>
      <c r="B56" s="44"/>
      <c r="C56" s="56"/>
      <c r="D56" s="55"/>
      <c r="E56" s="55" t="s">
        <v>178</v>
      </c>
      <c r="F56" s="55" t="s">
        <v>411</v>
      </c>
      <c r="G56" s="55" t="s">
        <v>179</v>
      </c>
      <c r="H56" s="57" t="s">
        <v>180</v>
      </c>
      <c r="I56" s="55" t="s">
        <v>412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 ht="24.75" customHeight="1">
      <c r="A57" s="44"/>
      <c r="B57" s="44"/>
      <c r="C57" s="56"/>
      <c r="D57" s="55" t="s">
        <v>413</v>
      </c>
      <c r="E57" s="55" t="s">
        <v>414</v>
      </c>
      <c r="F57" s="55" t="s">
        <v>415</v>
      </c>
      <c r="G57" s="55" t="s">
        <v>416</v>
      </c>
      <c r="H57" s="56"/>
      <c r="I57" s="5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 ht="24.75" customHeight="1">
      <c r="A58" s="44"/>
      <c r="B58" s="44"/>
      <c r="C58" s="56"/>
      <c r="D58" s="55" t="s">
        <v>413</v>
      </c>
      <c r="E58" s="55" t="s">
        <v>417</v>
      </c>
      <c r="F58" s="55" t="s">
        <v>264</v>
      </c>
      <c r="G58" s="55" t="s">
        <v>345</v>
      </c>
      <c r="H58" s="56"/>
      <c r="I58" s="55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 ht="24.75" customHeight="1">
      <c r="A59" s="44"/>
      <c r="B59" s="44"/>
      <c r="C59" s="56"/>
      <c r="D59" s="55" t="s">
        <v>413</v>
      </c>
      <c r="E59" s="55" t="s">
        <v>418</v>
      </c>
      <c r="F59" s="55" t="s">
        <v>419</v>
      </c>
      <c r="G59" s="55" t="s">
        <v>420</v>
      </c>
      <c r="H59" s="56"/>
      <c r="I59" s="55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 ht="24.75" customHeight="1">
      <c r="A60" s="44"/>
      <c r="B60" s="44"/>
      <c r="C60" s="56"/>
      <c r="D60" s="55" t="s">
        <v>413</v>
      </c>
      <c r="E60" s="55" t="s">
        <v>421</v>
      </c>
      <c r="F60" s="55" t="s">
        <v>422</v>
      </c>
      <c r="G60" s="55" t="s">
        <v>423</v>
      </c>
      <c r="H60" s="56"/>
      <c r="I60" s="55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 ht="24.75" customHeight="1">
      <c r="A61" s="44"/>
      <c r="B61" s="44"/>
      <c r="C61" s="56"/>
      <c r="D61" s="55"/>
      <c r="E61" s="55"/>
      <c r="F61" s="55"/>
      <c r="G61" s="55"/>
      <c r="H61" s="56"/>
      <c r="I61" s="5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 ht="24.75" customHeight="1">
      <c r="A62" s="44"/>
      <c r="B62" s="44"/>
      <c r="C62" s="56"/>
      <c r="D62" s="55"/>
      <c r="E62" s="55"/>
      <c r="F62" s="55"/>
      <c r="G62" s="55"/>
      <c r="H62" s="56"/>
      <c r="I62" s="55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 ht="24.75" customHeight="1">
      <c r="A63" s="44"/>
      <c r="B63" s="44"/>
      <c r="C63" s="56"/>
      <c r="D63" s="55"/>
      <c r="E63" s="55"/>
      <c r="F63" s="55"/>
      <c r="G63" s="55"/>
      <c r="H63" s="56"/>
      <c r="I63" s="5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 ht="24.75" customHeight="1">
      <c r="A64" s="51" t="s">
        <v>181</v>
      </c>
      <c r="B64" s="52" t="s">
        <v>13</v>
      </c>
      <c r="C64" s="53" t="s">
        <v>182</v>
      </c>
      <c r="D64" s="52"/>
      <c r="E64" s="52"/>
      <c r="F64" s="52"/>
      <c r="G64" s="52"/>
      <c r="H64" s="54"/>
      <c r="I64" s="52"/>
      <c r="J64" s="55"/>
      <c r="K64" s="55"/>
      <c r="L64" s="55"/>
      <c r="M64" s="55"/>
      <c r="N64" s="55"/>
      <c r="O64" s="55"/>
      <c r="P64" s="55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 ht="24.75" customHeight="1">
      <c r="A65" s="44"/>
      <c r="B65" s="44"/>
      <c r="C65" s="56"/>
      <c r="D65" s="55"/>
      <c r="E65" s="55" t="s">
        <v>183</v>
      </c>
      <c r="F65" s="55" t="s">
        <v>424</v>
      </c>
      <c r="G65" s="55" t="s">
        <v>138</v>
      </c>
      <c r="H65" s="57" t="s">
        <v>184</v>
      </c>
      <c r="I65" s="55" t="s">
        <v>425</v>
      </c>
      <c r="J65" s="9">
        <f>972544436520</f>
        <v>972544436520</v>
      </c>
      <c r="K65" s="44"/>
      <c r="L65" s="44" t="s">
        <v>231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1:32" ht="24.75" customHeight="1">
      <c r="A66" s="44"/>
      <c r="B66" s="44"/>
      <c r="C66" s="56"/>
      <c r="D66" s="55"/>
      <c r="E66" s="55" t="s">
        <v>185</v>
      </c>
      <c r="F66" s="55" t="s">
        <v>426</v>
      </c>
      <c r="G66" s="55" t="s">
        <v>186</v>
      </c>
      <c r="H66" s="57" t="s">
        <v>187</v>
      </c>
      <c r="I66" s="55" t="s">
        <v>427</v>
      </c>
      <c r="J66" s="44" t="s">
        <v>428</v>
      </c>
      <c r="K66" s="44"/>
      <c r="L66" s="44" t="s">
        <v>339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1:32" ht="24.75" customHeight="1">
      <c r="A67" s="44"/>
      <c r="B67" s="44"/>
      <c r="C67" s="56"/>
      <c r="D67" s="55"/>
      <c r="E67" s="55" t="s">
        <v>188</v>
      </c>
      <c r="F67" s="55" t="s">
        <v>429</v>
      </c>
      <c r="G67" s="55" t="s">
        <v>189</v>
      </c>
      <c r="H67" s="57" t="s">
        <v>190</v>
      </c>
      <c r="I67" s="55" t="s">
        <v>430</v>
      </c>
      <c r="J67" s="9">
        <f>972544742490</f>
        <v>972544742490</v>
      </c>
      <c r="K67" s="44"/>
      <c r="L67" s="44" t="s">
        <v>231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 ht="24.75" customHeight="1">
      <c r="A68" s="63"/>
      <c r="B68" s="55"/>
      <c r="C68" s="56"/>
      <c r="D68" s="55"/>
      <c r="E68" s="55" t="s">
        <v>431</v>
      </c>
      <c r="F68" s="55" t="s">
        <v>432</v>
      </c>
      <c r="G68" s="55" t="s">
        <v>104</v>
      </c>
      <c r="H68" s="56" t="s">
        <v>433</v>
      </c>
      <c r="I68" s="55" t="s">
        <v>434</v>
      </c>
      <c r="J68" s="5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1:32" ht="24.75" customHeight="1">
      <c r="A69" s="63"/>
      <c r="B69" s="55"/>
      <c r="C69" s="56"/>
      <c r="D69" s="55"/>
      <c r="E69" s="60" t="s">
        <v>435</v>
      </c>
      <c r="F69" s="60" t="s">
        <v>436</v>
      </c>
      <c r="G69" s="60" t="s">
        <v>437</v>
      </c>
      <c r="H69" s="61" t="s">
        <v>438</v>
      </c>
      <c r="I69" s="60" t="s">
        <v>439</v>
      </c>
      <c r="J69" s="55"/>
      <c r="K69" s="44"/>
      <c r="L69" s="44" t="s">
        <v>339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 ht="18">
      <c r="A70" s="71"/>
      <c r="B70" s="71"/>
      <c r="C70" s="71"/>
      <c r="D70" s="71"/>
      <c r="E70" s="60" t="s">
        <v>440</v>
      </c>
      <c r="F70" s="72" t="s">
        <v>248</v>
      </c>
      <c r="G70" s="60" t="s">
        <v>441</v>
      </c>
      <c r="H70" s="73" t="s">
        <v>442</v>
      </c>
      <c r="I70" s="60" t="s">
        <v>443</v>
      </c>
      <c r="J70" s="71"/>
      <c r="L70" s="44" t="s">
        <v>339</v>
      </c>
    </row>
    <row r="71" spans="1:32" ht="24.75" customHeight="1">
      <c r="A71" s="63"/>
      <c r="B71" s="55"/>
      <c r="C71" s="56"/>
      <c r="D71" s="55"/>
      <c r="E71" s="60" t="s">
        <v>444</v>
      </c>
      <c r="F71" s="60" t="s">
        <v>445</v>
      </c>
      <c r="G71" s="60" t="s">
        <v>446</v>
      </c>
      <c r="H71" s="61" t="s">
        <v>447</v>
      </c>
      <c r="I71" s="60" t="s">
        <v>448</v>
      </c>
      <c r="J71" s="55"/>
      <c r="K71" s="44"/>
      <c r="L71" s="44" t="s">
        <v>339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 ht="24.75" customHeight="1">
      <c r="A72" s="63"/>
      <c r="B72" s="55"/>
      <c r="C72" s="56"/>
      <c r="D72" s="55"/>
      <c r="E72" s="60" t="s">
        <v>449</v>
      </c>
      <c r="F72" s="60"/>
      <c r="G72" s="60" t="s">
        <v>450</v>
      </c>
      <c r="H72" s="61" t="s">
        <v>451</v>
      </c>
      <c r="I72" s="60" t="s">
        <v>452</v>
      </c>
      <c r="J72" s="5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1:32" ht="24.75" customHeight="1">
      <c r="A73" s="63"/>
      <c r="B73" s="55"/>
      <c r="C73" s="56"/>
      <c r="D73" s="55"/>
      <c r="E73" s="60" t="s">
        <v>453</v>
      </c>
      <c r="F73" s="60"/>
      <c r="G73" s="60" t="s">
        <v>454</v>
      </c>
      <c r="H73" s="61" t="s">
        <v>455</v>
      </c>
      <c r="I73" s="60" t="s">
        <v>456</v>
      </c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</row>
    <row r="74" spans="1:32" ht="24.75" customHeight="1">
      <c r="A74" s="63"/>
      <c r="B74" s="55"/>
      <c r="C74" s="56"/>
      <c r="D74" s="55"/>
      <c r="E74" s="55" t="s">
        <v>457</v>
      </c>
      <c r="F74" s="55"/>
      <c r="G74" s="55" t="s">
        <v>458</v>
      </c>
      <c r="H74" s="57" t="s">
        <v>459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 spans="1:32" ht="24.75" customHeight="1">
      <c r="A75" s="63"/>
      <c r="B75" s="55"/>
      <c r="C75" s="56"/>
      <c r="D75" s="55"/>
      <c r="E75" s="55"/>
      <c r="F75" s="55"/>
      <c r="G75" s="55"/>
      <c r="H75" s="5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</row>
    <row r="76" spans="1:32" ht="24.75" customHeight="1">
      <c r="A76" s="65" t="s">
        <v>460</v>
      </c>
      <c r="B76" s="66" t="s">
        <v>13</v>
      </c>
      <c r="C76" s="67" t="s">
        <v>101</v>
      </c>
      <c r="D76" s="66"/>
      <c r="E76" s="66"/>
      <c r="F76" s="66"/>
      <c r="G76" s="66"/>
      <c r="H76" s="69"/>
      <c r="I76" s="7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 ht="24.75" customHeight="1">
      <c r="A77" s="44"/>
      <c r="B77" s="44"/>
      <c r="C77" s="56"/>
      <c r="D77" s="55"/>
      <c r="E77" s="55" t="s">
        <v>103</v>
      </c>
      <c r="F77" s="55" t="s">
        <v>461</v>
      </c>
      <c r="G77" s="55" t="s">
        <v>104</v>
      </c>
      <c r="H77" s="57" t="s">
        <v>105</v>
      </c>
      <c r="I77" s="55" t="s">
        <v>106</v>
      </c>
      <c r="J77" s="9">
        <f>972524677404</f>
        <v>972524677404</v>
      </c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 ht="24.75" customHeight="1">
      <c r="A78" s="44"/>
      <c r="B78" s="44"/>
      <c r="C78" s="56"/>
      <c r="D78" s="55"/>
      <c r="E78" s="55" t="s">
        <v>107</v>
      </c>
      <c r="F78" s="55" t="s">
        <v>462</v>
      </c>
      <c r="G78" s="55" t="s">
        <v>108</v>
      </c>
      <c r="H78" s="57" t="s">
        <v>109</v>
      </c>
      <c r="I78" s="55" t="s">
        <v>110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 ht="24.75" customHeight="1">
      <c r="A79" s="44"/>
      <c r="B79" s="44"/>
      <c r="C79" s="56"/>
      <c r="D79" s="55"/>
      <c r="E79" s="55" t="s">
        <v>111</v>
      </c>
      <c r="F79" s="55" t="s">
        <v>463</v>
      </c>
      <c r="G79" s="55" t="s">
        <v>104</v>
      </c>
      <c r="H79" s="57" t="s">
        <v>112</v>
      </c>
      <c r="I79" s="55" t="s">
        <v>113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 ht="24.75" customHeight="1">
      <c r="A80" s="44"/>
      <c r="B80" s="44"/>
      <c r="C80" s="56"/>
      <c r="D80" s="55"/>
      <c r="E80" s="55" t="s">
        <v>114</v>
      </c>
      <c r="F80" s="55" t="s">
        <v>464</v>
      </c>
      <c r="G80" s="55" t="s">
        <v>115</v>
      </c>
      <c r="H80" s="57" t="s">
        <v>116</v>
      </c>
      <c r="I80" s="55" t="s">
        <v>117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 ht="24.75" customHeight="1">
      <c r="A81" s="44"/>
      <c r="B81" s="44"/>
      <c r="C81" s="56"/>
      <c r="D81" s="55"/>
      <c r="E81" s="55" t="s">
        <v>118</v>
      </c>
      <c r="F81" s="55" t="s">
        <v>465</v>
      </c>
      <c r="G81" s="55" t="s">
        <v>119</v>
      </c>
      <c r="H81" s="57" t="s">
        <v>120</v>
      </c>
      <c r="I81" s="55" t="s">
        <v>121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 ht="24.75" customHeight="1">
      <c r="A82" s="44"/>
      <c r="B82" s="44"/>
      <c r="C82" s="56"/>
      <c r="D82" s="55"/>
      <c r="E82" s="55" t="s">
        <v>122</v>
      </c>
      <c r="F82" s="55" t="s">
        <v>466</v>
      </c>
      <c r="G82" s="55" t="s">
        <v>123</v>
      </c>
      <c r="H82" s="57" t="s">
        <v>467</v>
      </c>
      <c r="I82" s="55" t="s">
        <v>124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 ht="24.75" customHeight="1">
      <c r="A83" s="44"/>
      <c r="B83" s="44"/>
      <c r="C83" s="56"/>
      <c r="D83" s="55"/>
      <c r="E83" s="55" t="s">
        <v>125</v>
      </c>
      <c r="F83" s="55" t="s">
        <v>468</v>
      </c>
      <c r="G83" s="55" t="s">
        <v>126</v>
      </c>
      <c r="H83" s="57" t="s">
        <v>469</v>
      </c>
      <c r="I83" s="55" t="s">
        <v>127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 ht="24.75" customHeight="1">
      <c r="A84" s="44"/>
      <c r="B84" s="44"/>
      <c r="C84" s="56"/>
      <c r="D84" s="55"/>
      <c r="E84" s="55" t="s">
        <v>128</v>
      </c>
      <c r="F84" s="55" t="s">
        <v>470</v>
      </c>
      <c r="G84" s="55" t="s">
        <v>129</v>
      </c>
      <c r="H84" s="57" t="s">
        <v>471</v>
      </c>
      <c r="I84" s="55" t="s">
        <v>130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 ht="24.75" customHeight="1">
      <c r="A85" s="44"/>
      <c r="B85" s="44"/>
      <c r="C85" s="56"/>
      <c r="D85" s="55"/>
      <c r="E85" s="55" t="s">
        <v>131</v>
      </c>
      <c r="F85" s="55" t="s">
        <v>472</v>
      </c>
      <c r="G85" s="55" t="s">
        <v>132</v>
      </c>
      <c r="H85" s="57" t="s">
        <v>473</v>
      </c>
      <c r="I85" s="55" t="s">
        <v>133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 ht="24.75" customHeight="1">
      <c r="A86" s="44"/>
      <c r="B86" s="44"/>
      <c r="C86" s="56"/>
      <c r="D86" s="55"/>
      <c r="E86" s="55" t="s">
        <v>134</v>
      </c>
      <c r="F86" s="55" t="s">
        <v>474</v>
      </c>
      <c r="G86" s="55" t="s">
        <v>135</v>
      </c>
      <c r="H86" s="57" t="s">
        <v>475</v>
      </c>
      <c r="I86" s="55" t="s">
        <v>136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 ht="24.75" customHeight="1">
      <c r="A87" s="44"/>
      <c r="B87" s="44"/>
      <c r="C87" s="56"/>
      <c r="D87" s="55"/>
      <c r="E87" s="55" t="s">
        <v>137</v>
      </c>
      <c r="F87" s="55" t="s">
        <v>476</v>
      </c>
      <c r="G87" s="55" t="s">
        <v>138</v>
      </c>
      <c r="H87" s="57" t="s">
        <v>477</v>
      </c>
      <c r="I87" s="55" t="s">
        <v>139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 ht="24.75" customHeight="1">
      <c r="A88" s="44"/>
      <c r="B88" s="44"/>
      <c r="C88" s="56"/>
      <c r="D88" s="55"/>
      <c r="E88" s="55" t="s">
        <v>140</v>
      </c>
      <c r="F88" s="55" t="s">
        <v>478</v>
      </c>
      <c r="G88" s="55" t="s">
        <v>141</v>
      </c>
      <c r="H88" s="56"/>
      <c r="I88" s="55" t="s">
        <v>142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 ht="24.75" customHeight="1">
      <c r="A89" s="44"/>
      <c r="B89" s="44"/>
      <c r="C89" s="56"/>
      <c r="D89" s="55"/>
      <c r="E89" s="55" t="s">
        <v>143</v>
      </c>
      <c r="F89" s="55" t="s">
        <v>479</v>
      </c>
      <c r="G89" s="55" t="s">
        <v>144</v>
      </c>
      <c r="H89" s="56"/>
      <c r="I89" s="55" t="s">
        <v>145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 ht="24.75" customHeight="1">
      <c r="A90" s="55"/>
      <c r="B90" s="55"/>
      <c r="C90" s="56"/>
      <c r="D90" s="55"/>
      <c r="E90" s="55" t="s">
        <v>480</v>
      </c>
      <c r="F90" s="55" t="s">
        <v>481</v>
      </c>
      <c r="G90" s="55" t="s">
        <v>482</v>
      </c>
      <c r="H90" s="56"/>
      <c r="I90" s="55"/>
      <c r="J90" s="44" t="s">
        <v>483</v>
      </c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 ht="24.75" customHeight="1">
      <c r="A91" s="55"/>
      <c r="B91" s="55"/>
      <c r="C91" s="56"/>
      <c r="D91" s="55"/>
      <c r="E91" s="55"/>
      <c r="F91" s="55"/>
      <c r="G91" s="55"/>
      <c r="H91" s="56"/>
      <c r="I91" s="55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 ht="24.75" customHeight="1">
      <c r="A92" s="55"/>
      <c r="B92" s="55"/>
      <c r="C92" s="56"/>
      <c r="D92" s="55"/>
      <c r="E92" s="55"/>
      <c r="F92" s="55"/>
      <c r="G92" s="55"/>
      <c r="H92" s="56"/>
      <c r="I92" s="55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 ht="24.75" customHeight="1">
      <c r="A93" s="55"/>
      <c r="B93" s="55"/>
      <c r="C93" s="56"/>
      <c r="D93" s="55"/>
      <c r="E93" s="55"/>
      <c r="F93" s="55"/>
      <c r="G93" s="55"/>
      <c r="H93" s="56"/>
      <c r="I93" s="5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 ht="24.75" customHeight="1">
      <c r="A94" s="55"/>
      <c r="B94" s="55"/>
      <c r="C94" s="56"/>
      <c r="D94" s="55"/>
      <c r="E94" s="55"/>
      <c r="F94" s="55"/>
      <c r="G94" s="55"/>
      <c r="H94" s="56"/>
      <c r="I94" s="5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 ht="24.75" customHeight="1">
      <c r="A95" s="51" t="s">
        <v>484</v>
      </c>
      <c r="B95" s="52" t="s">
        <v>13</v>
      </c>
      <c r="C95" s="53" t="s">
        <v>485</v>
      </c>
      <c r="D95" s="52" t="s">
        <v>486</v>
      </c>
      <c r="E95" s="52"/>
      <c r="F95" s="52"/>
      <c r="G95" s="52"/>
      <c r="H95" s="54"/>
      <c r="I95" s="5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 ht="24.75" customHeight="1">
      <c r="A96" s="44"/>
      <c r="B96" s="44"/>
      <c r="C96" s="56"/>
      <c r="D96" s="9"/>
      <c r="E96" s="60" t="s">
        <v>487</v>
      </c>
      <c r="F96" s="60" t="s">
        <v>488</v>
      </c>
      <c r="G96" s="60" t="s">
        <v>104</v>
      </c>
      <c r="H96" s="61" t="s">
        <v>489</v>
      </c>
      <c r="I96" s="60" t="s">
        <v>490</v>
      </c>
      <c r="K96" s="44"/>
      <c r="L96" s="44" t="s">
        <v>491</v>
      </c>
      <c r="M96" s="44" t="s">
        <v>233</v>
      </c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 ht="24.75" customHeight="1">
      <c r="A97" s="44"/>
      <c r="B97" s="44"/>
      <c r="C97" s="56"/>
      <c r="D97" s="55"/>
      <c r="E97" s="55" t="s">
        <v>492</v>
      </c>
      <c r="F97" s="55" t="s">
        <v>493</v>
      </c>
      <c r="G97" s="55" t="s">
        <v>92</v>
      </c>
      <c r="H97" s="70" t="s">
        <v>494</v>
      </c>
      <c r="I97" s="55" t="s">
        <v>495</v>
      </c>
      <c r="L97" s="44" t="s">
        <v>231</v>
      </c>
      <c r="M97" s="44" t="s">
        <v>233</v>
      </c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1:32" ht="24.75" customHeight="1">
      <c r="A98" s="44"/>
      <c r="B98" s="44"/>
      <c r="C98" s="56"/>
      <c r="D98" s="55"/>
      <c r="E98" s="55" t="s">
        <v>496</v>
      </c>
      <c r="F98" s="55" t="s">
        <v>497</v>
      </c>
      <c r="G98" s="55" t="s">
        <v>498</v>
      </c>
      <c r="H98" s="57" t="s">
        <v>499</v>
      </c>
      <c r="I98" s="55" t="s">
        <v>500</v>
      </c>
      <c r="K98" s="44"/>
      <c r="L98" s="44" t="s">
        <v>231</v>
      </c>
      <c r="M98" s="44" t="s">
        <v>233</v>
      </c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1:32" ht="24.75" customHeight="1">
      <c r="A99" s="44"/>
      <c r="B99" s="44"/>
      <c r="C99" s="56"/>
      <c r="D99" s="55"/>
      <c r="E99" s="60" t="s">
        <v>501</v>
      </c>
      <c r="F99" s="60" t="s">
        <v>502</v>
      </c>
      <c r="G99" s="60" t="s">
        <v>503</v>
      </c>
      <c r="H99" s="61" t="s">
        <v>504</v>
      </c>
      <c r="I99" s="60" t="s">
        <v>505</v>
      </c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 ht="24.75" customHeight="1">
      <c r="A100" s="44"/>
      <c r="B100" s="44"/>
      <c r="C100" s="56"/>
      <c r="D100" s="55"/>
      <c r="E100" s="60" t="s">
        <v>506</v>
      </c>
      <c r="F100" s="60" t="s">
        <v>507</v>
      </c>
      <c r="G100" s="60" t="s">
        <v>508</v>
      </c>
      <c r="H100" s="61" t="s">
        <v>509</v>
      </c>
      <c r="I100" s="60" t="s">
        <v>505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1:32" ht="54">
      <c r="A101" s="44"/>
      <c r="B101" s="44"/>
      <c r="C101" s="56"/>
      <c r="D101" s="55"/>
      <c r="E101" s="60" t="s">
        <v>510</v>
      </c>
      <c r="F101" s="60"/>
      <c r="G101" s="60" t="s">
        <v>353</v>
      </c>
      <c r="H101" s="61" t="s">
        <v>511</v>
      </c>
      <c r="I101" s="60" t="s">
        <v>505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 ht="24.75" customHeight="1">
      <c r="A102" s="44"/>
      <c r="B102" s="44"/>
      <c r="C102" s="56"/>
      <c r="D102" s="55"/>
      <c r="E102" s="60" t="s">
        <v>512</v>
      </c>
      <c r="F102" s="60" t="s">
        <v>406</v>
      </c>
      <c r="G102" s="60" t="s">
        <v>513</v>
      </c>
      <c r="H102" s="61" t="s">
        <v>514</v>
      </c>
      <c r="I102" s="60" t="s">
        <v>505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1:32" ht="24.75" customHeight="1">
      <c r="A103" s="44"/>
      <c r="B103" s="44"/>
      <c r="C103" s="56"/>
      <c r="D103" s="55"/>
      <c r="E103" s="60" t="s">
        <v>515</v>
      </c>
      <c r="F103" s="60" t="s">
        <v>516</v>
      </c>
      <c r="G103" s="60" t="s">
        <v>517</v>
      </c>
      <c r="H103" s="61" t="s">
        <v>518</v>
      </c>
      <c r="I103" s="60" t="s">
        <v>505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 ht="24.75" customHeight="1">
      <c r="A104" s="44"/>
      <c r="B104" s="44"/>
      <c r="C104" s="56"/>
      <c r="D104" s="55"/>
      <c r="E104" s="55" t="s">
        <v>519</v>
      </c>
      <c r="F104" s="55" t="s">
        <v>520</v>
      </c>
      <c r="G104" s="55" t="s">
        <v>521</v>
      </c>
      <c r="H104" s="57" t="s">
        <v>522</v>
      </c>
      <c r="I104" s="55" t="s">
        <v>523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1:32" ht="24.75" customHeight="1">
      <c r="A105" s="44"/>
      <c r="B105" s="44"/>
      <c r="C105" s="75"/>
      <c r="D105" s="44"/>
      <c r="E105" s="44"/>
      <c r="F105" s="44"/>
      <c r="G105" s="44"/>
      <c r="H105" s="56"/>
      <c r="I105" s="55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 ht="24.75" customHeight="1">
      <c r="A106" s="51" t="s">
        <v>524</v>
      </c>
      <c r="B106" s="52" t="s">
        <v>13</v>
      </c>
      <c r="C106" s="76" t="s">
        <v>525</v>
      </c>
      <c r="D106" s="77" t="s">
        <v>526</v>
      </c>
      <c r="E106" s="52"/>
      <c r="F106" s="52"/>
      <c r="G106" s="52"/>
      <c r="H106" s="54"/>
      <c r="I106" s="52"/>
      <c r="K106" s="44"/>
      <c r="L106" s="44" t="s">
        <v>231</v>
      </c>
      <c r="M106" s="44" t="s">
        <v>527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1:32" ht="24.75" customHeight="1">
      <c r="A107" s="44"/>
      <c r="B107" s="44"/>
      <c r="C107" s="56"/>
      <c r="D107" s="55"/>
      <c r="E107" s="60" t="s">
        <v>528</v>
      </c>
      <c r="F107" s="60" t="s">
        <v>529</v>
      </c>
      <c r="G107" s="60" t="s">
        <v>530</v>
      </c>
      <c r="H107" s="61" t="s">
        <v>531</v>
      </c>
      <c r="I107" s="60" t="s">
        <v>532</v>
      </c>
      <c r="K107" s="44"/>
      <c r="L107" s="55" t="s">
        <v>339</v>
      </c>
      <c r="M107" s="44" t="s">
        <v>239</v>
      </c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 ht="24.75" customHeight="1">
      <c r="A108" s="44"/>
      <c r="B108" s="44"/>
      <c r="C108" s="56"/>
      <c r="D108" s="55"/>
      <c r="E108" s="55" t="s">
        <v>533</v>
      </c>
      <c r="F108" s="55" t="s">
        <v>534</v>
      </c>
      <c r="G108" s="55" t="s">
        <v>535</v>
      </c>
      <c r="H108" s="57" t="s">
        <v>536</v>
      </c>
      <c r="I108" s="55" t="s">
        <v>537</v>
      </c>
      <c r="K108" s="44"/>
      <c r="L108" s="55" t="s">
        <v>231</v>
      </c>
      <c r="M108" s="44" t="s">
        <v>239</v>
      </c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 ht="24.75" customHeight="1">
      <c r="A109" s="44"/>
      <c r="B109" s="44"/>
      <c r="C109" s="56"/>
      <c r="D109" s="55"/>
      <c r="E109" s="60" t="s">
        <v>538</v>
      </c>
      <c r="F109" s="60" t="s">
        <v>539</v>
      </c>
      <c r="G109" s="60" t="s">
        <v>97</v>
      </c>
      <c r="H109" s="61" t="s">
        <v>540</v>
      </c>
      <c r="I109" s="60" t="s">
        <v>541</v>
      </c>
      <c r="K109" s="44"/>
      <c r="L109" s="55" t="s">
        <v>339</v>
      </c>
      <c r="M109" s="44" t="s">
        <v>239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 ht="24.75" customHeight="1">
      <c r="A110" s="44"/>
      <c r="B110" s="44"/>
      <c r="C110" s="56"/>
      <c r="D110" s="55"/>
      <c r="E110" s="55" t="s">
        <v>542</v>
      </c>
      <c r="F110" s="55" t="s">
        <v>543</v>
      </c>
      <c r="G110" s="55" t="s">
        <v>544</v>
      </c>
      <c r="H110" s="57" t="s">
        <v>545</v>
      </c>
      <c r="I110" s="55" t="s">
        <v>546</v>
      </c>
      <c r="K110" s="44"/>
      <c r="L110" s="55" t="s">
        <v>231</v>
      </c>
      <c r="M110" s="44" t="s">
        <v>239</v>
      </c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 ht="24.75" customHeight="1">
      <c r="A111" s="44"/>
      <c r="B111" s="44"/>
      <c r="C111" s="56"/>
      <c r="D111" s="55"/>
      <c r="E111" s="55" t="s">
        <v>547</v>
      </c>
      <c r="F111" s="55" t="s">
        <v>548</v>
      </c>
      <c r="G111" s="55" t="s">
        <v>549</v>
      </c>
      <c r="H111" s="57" t="s">
        <v>550</v>
      </c>
      <c r="I111" s="55" t="s">
        <v>551</v>
      </c>
      <c r="K111" s="44"/>
      <c r="L111" s="55" t="s">
        <v>231</v>
      </c>
      <c r="M111" s="44" t="s">
        <v>239</v>
      </c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 ht="24.75" customHeight="1">
      <c r="A112" s="44"/>
      <c r="B112" s="44"/>
      <c r="C112" s="56"/>
      <c r="D112" s="55"/>
      <c r="E112" s="55" t="s">
        <v>552</v>
      </c>
      <c r="F112" s="55" t="s">
        <v>238</v>
      </c>
      <c r="G112" s="55" t="s">
        <v>553</v>
      </c>
      <c r="H112" s="57" t="s">
        <v>554</v>
      </c>
      <c r="I112" s="55" t="s">
        <v>555</v>
      </c>
      <c r="K112" s="44"/>
      <c r="L112" s="55" t="s">
        <v>231</v>
      </c>
      <c r="M112" s="44" t="s">
        <v>239</v>
      </c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 ht="24.75" customHeight="1">
      <c r="A113" s="44"/>
      <c r="B113" s="44"/>
      <c r="C113" s="56"/>
      <c r="D113" s="55"/>
      <c r="E113" s="60" t="s">
        <v>556</v>
      </c>
      <c r="F113" s="60" t="s">
        <v>557</v>
      </c>
      <c r="G113" s="60" t="s">
        <v>558</v>
      </c>
      <c r="H113" s="61" t="s">
        <v>559</v>
      </c>
      <c r="I113" s="78" t="s">
        <v>560</v>
      </c>
      <c r="K113" s="44"/>
      <c r="L113" s="55" t="s">
        <v>231</v>
      </c>
      <c r="M113" s="44" t="s">
        <v>239</v>
      </c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 ht="24.75" customHeight="1">
      <c r="A114" s="44"/>
      <c r="B114" s="44"/>
      <c r="C114" s="56"/>
      <c r="D114" s="55"/>
      <c r="E114" s="55" t="s">
        <v>561</v>
      </c>
      <c r="F114" s="55" t="s">
        <v>562</v>
      </c>
      <c r="G114" s="55" t="s">
        <v>563</v>
      </c>
      <c r="H114" s="57" t="s">
        <v>564</v>
      </c>
      <c r="I114" s="55" t="s">
        <v>565</v>
      </c>
      <c r="K114" s="44"/>
      <c r="L114" s="55" t="s">
        <v>231</v>
      </c>
      <c r="M114" s="44" t="s">
        <v>239</v>
      </c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 ht="24.75" customHeight="1">
      <c r="A115" s="44"/>
      <c r="B115" s="44"/>
      <c r="C115" s="56"/>
      <c r="D115" s="55"/>
      <c r="E115" s="55" t="s">
        <v>566</v>
      </c>
      <c r="F115" s="55" t="s">
        <v>567</v>
      </c>
      <c r="G115" s="55" t="s">
        <v>549</v>
      </c>
      <c r="H115" s="57" t="s">
        <v>568</v>
      </c>
      <c r="I115" s="55" t="s">
        <v>569</v>
      </c>
      <c r="K115" s="44"/>
      <c r="L115" s="55" t="s">
        <v>231</v>
      </c>
      <c r="M115" s="44" t="s">
        <v>239</v>
      </c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 ht="24.75" customHeight="1">
      <c r="A116" s="44"/>
      <c r="B116" s="44"/>
      <c r="C116" s="56"/>
      <c r="D116" s="55"/>
      <c r="E116" s="55"/>
      <c r="F116" s="55"/>
      <c r="G116" s="55"/>
      <c r="H116" s="56"/>
      <c r="I116" s="46"/>
      <c r="J116" s="5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 ht="24.75" customHeight="1">
      <c r="A117" s="44"/>
      <c r="B117" s="44"/>
      <c r="C117" s="56"/>
      <c r="D117" s="55"/>
      <c r="E117" s="55"/>
      <c r="F117" s="55"/>
      <c r="G117" s="55"/>
      <c r="H117" s="56"/>
      <c r="I117" s="55"/>
      <c r="J117" s="5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 ht="24.75" customHeight="1">
      <c r="A118" s="44"/>
      <c r="B118" s="44"/>
      <c r="C118" s="56"/>
      <c r="D118" s="55"/>
      <c r="E118" s="55"/>
      <c r="F118" s="55"/>
      <c r="G118" s="55"/>
      <c r="H118" s="56"/>
      <c r="I118" s="55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 ht="24.75" customHeight="1">
      <c r="A119" s="51" t="s">
        <v>570</v>
      </c>
      <c r="B119" s="52"/>
      <c r="C119" s="53" t="s">
        <v>571</v>
      </c>
      <c r="D119" s="52" t="s">
        <v>572</v>
      </c>
      <c r="E119" s="52"/>
      <c r="F119" s="52"/>
      <c r="G119" s="52"/>
      <c r="H119" s="54"/>
      <c r="I119" s="52"/>
      <c r="J119" s="55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 ht="24.75" customHeight="1">
      <c r="A120" s="44"/>
      <c r="B120" s="44"/>
      <c r="C120" s="56"/>
      <c r="D120" s="55"/>
      <c r="E120" s="55" t="s">
        <v>573</v>
      </c>
      <c r="F120" s="55" t="s">
        <v>238</v>
      </c>
      <c r="G120" s="55" t="s">
        <v>104</v>
      </c>
      <c r="H120" s="57" t="s">
        <v>574</v>
      </c>
      <c r="I120" s="55" t="s">
        <v>575</v>
      </c>
      <c r="J120" s="44"/>
      <c r="K120" s="44"/>
      <c r="L120" s="44" t="s">
        <v>231</v>
      </c>
      <c r="M120" s="44" t="s">
        <v>527</v>
      </c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 ht="18">
      <c r="A121" s="44"/>
      <c r="B121" s="44"/>
      <c r="C121" s="56"/>
      <c r="D121" s="55"/>
      <c r="E121" s="55" t="s">
        <v>576</v>
      </c>
      <c r="F121" s="55" t="s">
        <v>577</v>
      </c>
      <c r="G121" s="55" t="s">
        <v>578</v>
      </c>
      <c r="H121" s="57" t="s">
        <v>579</v>
      </c>
      <c r="I121" s="55" t="s">
        <v>580</v>
      </c>
      <c r="J121" s="44"/>
      <c r="K121" s="44"/>
      <c r="L121" s="44" t="s">
        <v>231</v>
      </c>
      <c r="M121" s="44" t="s">
        <v>527</v>
      </c>
      <c r="N121" s="44" t="s">
        <v>581</v>
      </c>
      <c r="O121" s="44" t="s">
        <v>527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 ht="24.75" customHeight="1">
      <c r="A122" s="44"/>
      <c r="B122" s="44"/>
      <c r="C122" s="56"/>
      <c r="D122" s="55"/>
      <c r="E122" s="60" t="s">
        <v>582</v>
      </c>
      <c r="F122" s="60" t="s">
        <v>583</v>
      </c>
      <c r="G122" s="60" t="s">
        <v>584</v>
      </c>
      <c r="H122" s="61" t="s">
        <v>585</v>
      </c>
      <c r="I122" s="60" t="s">
        <v>27</v>
      </c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 ht="24.75" customHeight="1">
      <c r="A123" s="44"/>
      <c r="B123" s="44"/>
      <c r="C123" s="56"/>
      <c r="D123" s="55"/>
      <c r="E123" s="60" t="s">
        <v>586</v>
      </c>
      <c r="F123" s="60" t="s">
        <v>587</v>
      </c>
      <c r="G123" s="60" t="s">
        <v>588</v>
      </c>
      <c r="H123" s="61" t="s">
        <v>589</v>
      </c>
      <c r="I123" s="60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 ht="24.75" customHeight="1">
      <c r="A124" s="44"/>
      <c r="B124" s="44"/>
      <c r="C124" s="56"/>
      <c r="D124" s="55"/>
      <c r="E124" s="55" t="s">
        <v>590</v>
      </c>
      <c r="F124" s="55" t="s">
        <v>591</v>
      </c>
      <c r="G124" s="55" t="s">
        <v>126</v>
      </c>
      <c r="H124" s="70" t="s">
        <v>592</v>
      </c>
      <c r="I124" s="55" t="s">
        <v>593</v>
      </c>
      <c r="J124" s="44"/>
      <c r="K124" s="44"/>
      <c r="L124" s="44" t="s">
        <v>231</v>
      </c>
      <c r="M124" s="44" t="s">
        <v>527</v>
      </c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 ht="24.75" customHeight="1">
      <c r="A125" s="44"/>
      <c r="B125" s="44"/>
      <c r="C125" s="56"/>
      <c r="D125" s="55"/>
      <c r="E125" s="60" t="s">
        <v>594</v>
      </c>
      <c r="F125" s="60" t="s">
        <v>595</v>
      </c>
      <c r="G125" s="60" t="s">
        <v>596</v>
      </c>
      <c r="H125" s="61" t="s">
        <v>597</v>
      </c>
      <c r="I125" s="60" t="s">
        <v>27</v>
      </c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 ht="24.75" customHeight="1">
      <c r="A126" s="44"/>
      <c r="B126" s="44"/>
      <c r="C126" s="56"/>
      <c r="D126" s="55"/>
      <c r="E126" s="55" t="s">
        <v>598</v>
      </c>
      <c r="F126" s="55" t="s">
        <v>599</v>
      </c>
      <c r="G126" s="55" t="s">
        <v>600</v>
      </c>
      <c r="H126" s="57" t="s">
        <v>601</v>
      </c>
      <c r="I126" s="55" t="s">
        <v>602</v>
      </c>
      <c r="J126" s="44"/>
      <c r="K126" s="44"/>
      <c r="L126" s="44" t="s">
        <v>231</v>
      </c>
      <c r="M126" s="44" t="s">
        <v>527</v>
      </c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 ht="24.75" customHeight="1">
      <c r="A127" s="44"/>
      <c r="B127" s="44"/>
      <c r="C127" s="56"/>
      <c r="D127" s="55"/>
      <c r="E127" s="55" t="s">
        <v>603</v>
      </c>
      <c r="F127" s="55" t="s">
        <v>604</v>
      </c>
      <c r="G127" s="55" t="s">
        <v>605</v>
      </c>
      <c r="H127" s="57" t="s">
        <v>606</v>
      </c>
      <c r="I127" s="55" t="s">
        <v>607</v>
      </c>
      <c r="J127" s="44"/>
      <c r="K127" s="44"/>
      <c r="L127" s="44" t="s">
        <v>231</v>
      </c>
      <c r="M127" s="44" t="s">
        <v>527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 ht="24.75" customHeight="1">
      <c r="A128" s="44"/>
      <c r="B128" s="44"/>
      <c r="C128" s="56"/>
      <c r="D128" s="55"/>
      <c r="E128" s="60" t="s">
        <v>608</v>
      </c>
      <c r="F128" s="60" t="s">
        <v>609</v>
      </c>
      <c r="G128" s="60" t="s">
        <v>610</v>
      </c>
      <c r="H128" s="61" t="s">
        <v>611</v>
      </c>
      <c r="I128" s="60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 ht="24.75" customHeight="1">
      <c r="A129" s="44"/>
      <c r="B129" s="44"/>
      <c r="C129" s="56"/>
      <c r="D129" s="55"/>
      <c r="E129" s="79" t="s">
        <v>612</v>
      </c>
      <c r="F129" s="55" t="s">
        <v>613</v>
      </c>
      <c r="G129" s="55" t="s">
        <v>614</v>
      </c>
      <c r="H129" s="70" t="s">
        <v>615</v>
      </c>
      <c r="I129" s="55" t="s">
        <v>616</v>
      </c>
      <c r="J129" s="44"/>
      <c r="K129" s="44"/>
      <c r="L129" s="44" t="s">
        <v>231</v>
      </c>
      <c r="M129" s="44" t="s">
        <v>527</v>
      </c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 ht="24.75" customHeight="1">
      <c r="A130" s="44"/>
      <c r="B130" s="44"/>
      <c r="C130" s="56"/>
      <c r="D130" s="55"/>
      <c r="E130" s="60" t="s">
        <v>617</v>
      </c>
      <c r="F130" s="60" t="s">
        <v>618</v>
      </c>
      <c r="G130" s="60" t="s">
        <v>296</v>
      </c>
      <c r="H130" s="61" t="s">
        <v>619</v>
      </c>
      <c r="I130" s="60" t="s">
        <v>620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 ht="24.75" customHeight="1">
      <c r="A131" s="44"/>
      <c r="B131" s="44"/>
      <c r="C131" s="56"/>
      <c r="D131" s="55"/>
      <c r="E131" s="55" t="s">
        <v>621</v>
      </c>
      <c r="F131" s="55" t="s">
        <v>622</v>
      </c>
      <c r="G131" s="55" t="s">
        <v>623</v>
      </c>
      <c r="H131" s="57" t="s">
        <v>624</v>
      </c>
      <c r="I131" s="55" t="s">
        <v>625</v>
      </c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 ht="18">
      <c r="A132" s="44"/>
      <c r="B132" s="44"/>
      <c r="C132" s="56"/>
      <c r="D132" s="55"/>
      <c r="E132" s="60" t="s">
        <v>626</v>
      </c>
      <c r="F132" s="60" t="s">
        <v>627</v>
      </c>
      <c r="G132" s="60" t="s">
        <v>628</v>
      </c>
      <c r="H132" s="62" t="s">
        <v>629</v>
      </c>
      <c r="I132" s="60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 ht="24.75" customHeight="1">
      <c r="A133" s="44"/>
      <c r="B133" s="44"/>
      <c r="C133" s="56"/>
      <c r="D133" s="55"/>
      <c r="E133" s="55" t="s">
        <v>630</v>
      </c>
      <c r="F133" s="55" t="s">
        <v>631</v>
      </c>
      <c r="G133" s="55" t="s">
        <v>632</v>
      </c>
      <c r="H133" s="57" t="s">
        <v>633</v>
      </c>
      <c r="I133" s="55" t="s">
        <v>634</v>
      </c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 ht="24.75" customHeight="1">
      <c r="A134" s="44"/>
      <c r="B134" s="44"/>
      <c r="C134" s="56"/>
      <c r="D134" s="55"/>
      <c r="E134" s="60" t="s">
        <v>635</v>
      </c>
      <c r="F134" s="60" t="s">
        <v>507</v>
      </c>
      <c r="G134" s="60" t="s">
        <v>600</v>
      </c>
      <c r="H134" s="61" t="s">
        <v>636</v>
      </c>
      <c r="I134" s="60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 ht="18">
      <c r="A135" s="44"/>
      <c r="B135" s="44"/>
      <c r="C135" s="56"/>
      <c r="D135" s="55"/>
      <c r="E135" s="55" t="s">
        <v>637</v>
      </c>
      <c r="F135" s="55" t="s">
        <v>638</v>
      </c>
      <c r="G135" s="55" t="s">
        <v>639</v>
      </c>
      <c r="H135" s="80" t="s">
        <v>380</v>
      </c>
      <c r="I135" s="55" t="s">
        <v>640</v>
      </c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 ht="24.75" customHeight="1">
      <c r="A136" s="44"/>
      <c r="B136" s="44"/>
      <c r="C136" s="75"/>
      <c r="D136" s="44"/>
      <c r="E136" s="60" t="s">
        <v>641</v>
      </c>
      <c r="F136" s="60" t="s">
        <v>642</v>
      </c>
      <c r="G136" s="60" t="s">
        <v>643</v>
      </c>
      <c r="H136" s="64"/>
      <c r="I136" s="60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 ht="24.75" customHeight="1">
      <c r="A137" s="44"/>
      <c r="B137" s="44"/>
      <c r="C137" s="75"/>
      <c r="D137" s="44"/>
      <c r="E137" s="81" t="s">
        <v>644</v>
      </c>
      <c r="F137" s="60" t="s">
        <v>645</v>
      </c>
      <c r="G137" s="60" t="s">
        <v>646</v>
      </c>
      <c r="H137" s="61" t="s">
        <v>647</v>
      </c>
      <c r="I137" s="60" t="s">
        <v>27</v>
      </c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 ht="24.75" customHeight="1">
      <c r="A138" s="44"/>
      <c r="B138" s="44"/>
      <c r="C138" s="75"/>
      <c r="D138" s="44"/>
      <c r="E138" s="55" t="s">
        <v>648</v>
      </c>
      <c r="F138" s="55" t="s">
        <v>380</v>
      </c>
      <c r="G138" s="55" t="s">
        <v>649</v>
      </c>
      <c r="H138" s="57" t="s">
        <v>650</v>
      </c>
      <c r="I138" s="55" t="s">
        <v>651</v>
      </c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 ht="18">
      <c r="A139" s="44"/>
      <c r="B139" s="44"/>
      <c r="C139" s="75"/>
      <c r="D139" s="44"/>
      <c r="E139" s="55" t="s">
        <v>652</v>
      </c>
      <c r="F139" s="55" t="s">
        <v>613</v>
      </c>
      <c r="G139" s="55" t="s">
        <v>653</v>
      </c>
      <c r="H139" s="57" t="s">
        <v>615</v>
      </c>
      <c r="I139" s="55" t="s">
        <v>616</v>
      </c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 ht="24.75" customHeight="1">
      <c r="A140" s="55"/>
      <c r="B140" s="55"/>
      <c r="C140" s="56"/>
      <c r="D140" s="55"/>
      <c r="E140" s="55" t="s">
        <v>654</v>
      </c>
      <c r="F140" s="55" t="s">
        <v>655</v>
      </c>
      <c r="G140" s="55" t="s">
        <v>656</v>
      </c>
      <c r="H140" s="56"/>
      <c r="I140" s="55" t="s">
        <v>657</v>
      </c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 ht="24.75" customHeight="1">
      <c r="A141" s="55"/>
      <c r="B141" s="44"/>
      <c r="C141" s="75"/>
      <c r="D141" s="44"/>
      <c r="E141" s="79" t="s">
        <v>658</v>
      </c>
      <c r="F141" s="55" t="s">
        <v>659</v>
      </c>
      <c r="G141" s="55" t="s">
        <v>660</v>
      </c>
      <c r="H141" s="57" t="s">
        <v>661</v>
      </c>
      <c r="I141" s="55" t="s">
        <v>662</v>
      </c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 ht="18">
      <c r="A142" s="55"/>
      <c r="B142" s="44"/>
      <c r="C142" s="75"/>
      <c r="D142" s="44"/>
      <c r="E142" s="60" t="s">
        <v>663</v>
      </c>
      <c r="F142" s="60" t="s">
        <v>664</v>
      </c>
      <c r="G142" s="60" t="s">
        <v>665</v>
      </c>
      <c r="H142" s="64"/>
      <c r="I142" s="60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 ht="18">
      <c r="A143" s="55"/>
      <c r="B143" s="44"/>
      <c r="C143" s="75"/>
      <c r="D143" s="44"/>
      <c r="E143" s="60" t="s">
        <v>666</v>
      </c>
      <c r="F143" s="60" t="s">
        <v>406</v>
      </c>
      <c r="G143" s="60" t="s">
        <v>667</v>
      </c>
      <c r="H143" s="64"/>
      <c r="I143" s="60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 ht="24.75" customHeight="1">
      <c r="A144" s="55"/>
      <c r="B144" s="44"/>
      <c r="C144" s="75"/>
      <c r="D144" s="44"/>
      <c r="E144" s="79" t="s">
        <v>668</v>
      </c>
      <c r="F144" s="55" t="s">
        <v>289</v>
      </c>
      <c r="G144" s="55" t="s">
        <v>669</v>
      </c>
      <c r="H144" s="57" t="s">
        <v>670</v>
      </c>
      <c r="I144" s="55" t="s">
        <v>671</v>
      </c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 ht="18">
      <c r="A145" s="55"/>
      <c r="B145" s="44"/>
      <c r="C145" s="75"/>
      <c r="D145" s="44"/>
      <c r="E145" s="55" t="s">
        <v>672</v>
      </c>
      <c r="F145" s="55" t="s">
        <v>673</v>
      </c>
      <c r="G145" s="55" t="s">
        <v>674</v>
      </c>
      <c r="H145" s="57" t="s">
        <v>675</v>
      </c>
      <c r="I145" s="55" t="s">
        <v>676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 ht="24.75" customHeight="1">
      <c r="A146" s="55"/>
      <c r="B146" s="44"/>
      <c r="C146" s="75"/>
      <c r="D146" s="44"/>
      <c r="E146" s="81" t="s">
        <v>677</v>
      </c>
      <c r="F146" s="60" t="s">
        <v>415</v>
      </c>
      <c r="G146" s="60" t="s">
        <v>70</v>
      </c>
      <c r="H146" s="61" t="s">
        <v>678</v>
      </c>
      <c r="I146" s="60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 ht="24.75" customHeight="1">
      <c r="A147" s="51" t="s">
        <v>679</v>
      </c>
      <c r="B147" s="52" t="s">
        <v>13</v>
      </c>
      <c r="C147" s="53" t="s">
        <v>680</v>
      </c>
      <c r="D147" s="52" t="s">
        <v>681</v>
      </c>
      <c r="E147" s="82"/>
      <c r="F147" s="52"/>
      <c r="G147" s="52"/>
      <c r="H147" s="54"/>
      <c r="I147" s="52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 ht="24.75" customHeight="1">
      <c r="A148" s="55"/>
      <c r="B148" s="44"/>
      <c r="C148" s="75"/>
      <c r="D148" s="44"/>
      <c r="E148" s="60" t="s">
        <v>682</v>
      </c>
      <c r="F148" s="60" t="s">
        <v>683</v>
      </c>
      <c r="G148" s="60" t="s">
        <v>684</v>
      </c>
      <c r="H148" s="64"/>
      <c r="I148" s="60" t="s">
        <v>685</v>
      </c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 ht="24.75" customHeight="1">
      <c r="A149" s="55"/>
      <c r="B149" s="44"/>
      <c r="C149" s="75"/>
      <c r="D149" s="44"/>
      <c r="E149" s="55" t="s">
        <v>686</v>
      </c>
      <c r="F149" s="55" t="s">
        <v>687</v>
      </c>
      <c r="G149" s="55" t="s">
        <v>688</v>
      </c>
      <c r="H149" s="57" t="s">
        <v>689</v>
      </c>
      <c r="I149" s="55" t="s">
        <v>690</v>
      </c>
      <c r="J149" s="44"/>
      <c r="K149" s="44"/>
      <c r="L149" s="44" t="s">
        <v>339</v>
      </c>
      <c r="M149" s="44" t="s">
        <v>527</v>
      </c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 ht="23.25" customHeight="1">
      <c r="A150" s="55"/>
      <c r="B150" s="44"/>
      <c r="C150" s="75"/>
      <c r="D150" s="44"/>
      <c r="E150" s="55" t="s">
        <v>691</v>
      </c>
      <c r="F150" s="55" t="s">
        <v>692</v>
      </c>
      <c r="G150" s="55" t="s">
        <v>693</v>
      </c>
      <c r="H150" s="57" t="s">
        <v>694</v>
      </c>
      <c r="I150" s="55" t="s">
        <v>695</v>
      </c>
      <c r="J150" s="44"/>
      <c r="K150" s="44"/>
      <c r="L150" s="44" t="s">
        <v>231</v>
      </c>
      <c r="M150" s="44" t="s">
        <v>527</v>
      </c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 ht="24.75" customHeight="1">
      <c r="A151" s="55"/>
      <c r="B151" s="44"/>
      <c r="C151" s="75"/>
      <c r="D151" s="44"/>
      <c r="E151" s="44" t="s">
        <v>696</v>
      </c>
      <c r="F151" s="44" t="s">
        <v>697</v>
      </c>
      <c r="G151" s="44" t="s">
        <v>698</v>
      </c>
      <c r="H151" s="83" t="s">
        <v>699</v>
      </c>
      <c r="I151" s="55" t="s">
        <v>700</v>
      </c>
      <c r="J151" s="44"/>
      <c r="K151" s="44"/>
      <c r="L151" s="44" t="s">
        <v>339</v>
      </c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 ht="18">
      <c r="A152" s="55"/>
      <c r="B152" s="44"/>
      <c r="C152" s="75"/>
      <c r="D152" s="44"/>
      <c r="E152" s="60" t="s">
        <v>701</v>
      </c>
      <c r="F152" s="60" t="s">
        <v>702</v>
      </c>
      <c r="G152" s="60" t="s">
        <v>703</v>
      </c>
      <c r="H152" s="64"/>
      <c r="I152" s="60" t="s">
        <v>704</v>
      </c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 ht="24.75" customHeight="1">
      <c r="A153" s="55"/>
      <c r="B153" s="44"/>
      <c r="C153" s="75"/>
      <c r="D153" s="44"/>
      <c r="E153" s="60" t="s">
        <v>705</v>
      </c>
      <c r="F153" s="60" t="s">
        <v>388</v>
      </c>
      <c r="G153" s="60" t="s">
        <v>706</v>
      </c>
      <c r="H153" s="64"/>
      <c r="I153" s="60" t="s">
        <v>707</v>
      </c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 ht="24.75" customHeight="1">
      <c r="A154" s="55"/>
      <c r="B154" s="44"/>
      <c r="C154" s="75"/>
      <c r="D154" s="44"/>
      <c r="E154" s="44" t="s">
        <v>708</v>
      </c>
      <c r="F154" s="44" t="s">
        <v>380</v>
      </c>
      <c r="G154" s="44" t="s">
        <v>709</v>
      </c>
      <c r="H154" s="84" t="s">
        <v>710</v>
      </c>
      <c r="I154" s="44" t="s">
        <v>711</v>
      </c>
      <c r="J154" s="44"/>
      <c r="K154" s="44"/>
      <c r="L154" s="44" t="s">
        <v>339</v>
      </c>
      <c r="M154" s="44" t="s">
        <v>527</v>
      </c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 ht="18">
      <c r="A155" s="55"/>
      <c r="B155" s="44"/>
      <c r="C155" s="75"/>
      <c r="D155" s="44"/>
      <c r="E155" s="44" t="s">
        <v>712</v>
      </c>
      <c r="F155" s="44" t="s">
        <v>713</v>
      </c>
      <c r="G155" s="44" t="s">
        <v>714</v>
      </c>
      <c r="H155" s="83" t="s">
        <v>715</v>
      </c>
      <c r="I155" s="85" t="s">
        <v>716</v>
      </c>
      <c r="J155" s="44"/>
      <c r="K155" s="44"/>
      <c r="L155" s="44" t="s">
        <v>231</v>
      </c>
      <c r="M155" s="44" t="s">
        <v>527</v>
      </c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 ht="24.75" customHeight="1">
      <c r="A156" s="55"/>
      <c r="B156" s="44"/>
      <c r="C156" s="75"/>
      <c r="D156" s="44"/>
      <c r="E156" s="60" t="s">
        <v>717</v>
      </c>
      <c r="F156" s="60" t="s">
        <v>718</v>
      </c>
      <c r="G156" s="60" t="s">
        <v>719</v>
      </c>
      <c r="H156" s="64"/>
      <c r="I156" s="60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 ht="24.75" customHeight="1">
      <c r="A157" s="55"/>
      <c r="B157" s="44"/>
      <c r="C157" s="75"/>
      <c r="D157" s="44"/>
      <c r="E157" s="44"/>
      <c r="F157" s="44"/>
      <c r="G157" s="44"/>
      <c r="H157" s="7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 ht="24.75" customHeight="1">
      <c r="A158" s="55"/>
      <c r="B158" s="44"/>
      <c r="C158" s="75"/>
      <c r="D158" s="44"/>
      <c r="E158" s="44"/>
      <c r="F158" s="44"/>
      <c r="G158" s="44"/>
      <c r="H158" s="7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 ht="24.75" customHeight="1">
      <c r="A159" s="51" t="s">
        <v>720</v>
      </c>
      <c r="B159" s="52" t="s">
        <v>13</v>
      </c>
      <c r="C159" s="53" t="s">
        <v>721</v>
      </c>
      <c r="D159" s="52"/>
      <c r="E159" s="52"/>
      <c r="F159" s="52"/>
      <c r="G159" s="52"/>
      <c r="H159" s="54"/>
      <c r="I159" s="52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 ht="24.75" customHeight="1">
      <c r="A160" s="55"/>
      <c r="B160" s="44"/>
      <c r="C160" s="75" t="s">
        <v>722</v>
      </c>
      <c r="D160" s="44"/>
      <c r="E160" s="60" t="s">
        <v>723</v>
      </c>
      <c r="F160" s="60" t="s">
        <v>384</v>
      </c>
      <c r="G160" s="60" t="s">
        <v>724</v>
      </c>
      <c r="H160" s="64"/>
      <c r="I160" s="60" t="s">
        <v>725</v>
      </c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 ht="24.75" customHeight="1">
      <c r="A161" s="55"/>
      <c r="B161" s="44"/>
      <c r="C161" s="75"/>
      <c r="D161" s="44"/>
      <c r="E161" s="44" t="s">
        <v>726</v>
      </c>
      <c r="F161" s="44" t="s">
        <v>727</v>
      </c>
      <c r="G161" s="44" t="s">
        <v>728</v>
      </c>
      <c r="H161" s="75"/>
      <c r="I161" s="44" t="s">
        <v>729</v>
      </c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 ht="24.75" customHeight="1">
      <c r="A162" s="55"/>
      <c r="B162" s="44"/>
      <c r="C162" s="75"/>
      <c r="D162" s="44"/>
      <c r="E162" s="44" t="s">
        <v>730</v>
      </c>
      <c r="F162" s="44" t="s">
        <v>279</v>
      </c>
      <c r="G162" s="44" t="s">
        <v>728</v>
      </c>
      <c r="H162" s="75"/>
      <c r="I162" s="44" t="s">
        <v>731</v>
      </c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 ht="24.75" customHeight="1">
      <c r="A163" s="55"/>
      <c r="B163" s="44"/>
      <c r="C163" s="75"/>
      <c r="D163" s="44"/>
      <c r="E163" s="44" t="s">
        <v>732</v>
      </c>
      <c r="F163" s="44" t="s">
        <v>733</v>
      </c>
      <c r="G163" s="44" t="s">
        <v>58</v>
      </c>
      <c r="H163" s="75"/>
      <c r="I163" s="44" t="s">
        <v>734</v>
      </c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 ht="24.75" customHeight="1">
      <c r="A164" s="51" t="s">
        <v>735</v>
      </c>
      <c r="B164" s="52" t="s">
        <v>13</v>
      </c>
      <c r="C164" s="53" t="s">
        <v>736</v>
      </c>
      <c r="D164" s="52"/>
      <c r="E164" s="52"/>
      <c r="F164" s="52"/>
      <c r="G164" s="52"/>
      <c r="H164" s="54"/>
      <c r="I164" s="52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 ht="24.75" customHeight="1">
      <c r="A165" s="55"/>
      <c r="B165" s="44"/>
      <c r="C165" s="75"/>
      <c r="D165" s="44"/>
      <c r="E165" s="60" t="s">
        <v>737</v>
      </c>
      <c r="F165" s="60" t="s">
        <v>289</v>
      </c>
      <c r="G165" s="60" t="s">
        <v>58</v>
      </c>
      <c r="H165" s="64"/>
      <c r="I165" s="60" t="s">
        <v>27</v>
      </c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 ht="24.75" customHeight="1">
      <c r="A166" s="55"/>
      <c r="B166" s="44"/>
      <c r="C166" s="75"/>
      <c r="D166" s="44"/>
      <c r="E166" s="60" t="s">
        <v>738</v>
      </c>
      <c r="F166" s="60" t="s">
        <v>739</v>
      </c>
      <c r="G166" s="60" t="s">
        <v>740</v>
      </c>
      <c r="H166" s="64"/>
      <c r="I166" s="60" t="s">
        <v>27</v>
      </c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 ht="24.75" customHeight="1">
      <c r="A167" s="55"/>
      <c r="B167" s="44"/>
      <c r="C167" s="75"/>
      <c r="D167" s="44"/>
      <c r="E167" s="60" t="s">
        <v>741</v>
      </c>
      <c r="F167" s="60" t="s">
        <v>742</v>
      </c>
      <c r="G167" s="60" t="s">
        <v>743</v>
      </c>
      <c r="H167" s="64"/>
      <c r="I167" s="60" t="s">
        <v>27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 ht="24.75" customHeight="1">
      <c r="A168" s="55"/>
      <c r="B168" s="44"/>
      <c r="C168" s="75"/>
      <c r="D168" s="44"/>
      <c r="E168" s="44"/>
      <c r="F168" s="44"/>
      <c r="G168" s="44"/>
      <c r="H168" s="7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 ht="24.75" customHeight="1">
      <c r="A169" s="51" t="s">
        <v>744</v>
      </c>
      <c r="B169" s="52" t="s">
        <v>13</v>
      </c>
      <c r="C169" s="54"/>
      <c r="D169" s="52"/>
      <c r="E169" s="52"/>
      <c r="F169" s="52"/>
      <c r="G169" s="52"/>
      <c r="H169" s="54"/>
      <c r="I169" s="52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 ht="24.75" customHeight="1">
      <c r="A170" s="55"/>
      <c r="B170" s="44"/>
      <c r="C170" s="75"/>
      <c r="D170" s="44"/>
      <c r="E170" s="60" t="s">
        <v>745</v>
      </c>
      <c r="F170" s="60" t="s">
        <v>746</v>
      </c>
      <c r="G170" s="60" t="s">
        <v>747</v>
      </c>
      <c r="H170" s="64"/>
      <c r="I170" s="60" t="s">
        <v>27</v>
      </c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 ht="24.75" customHeight="1">
      <c r="A171" s="44"/>
      <c r="B171" s="44"/>
      <c r="C171" s="75"/>
      <c r="D171" s="44" t="s">
        <v>748</v>
      </c>
      <c r="E171" s="86" t="s">
        <v>749</v>
      </c>
      <c r="F171" s="60" t="s">
        <v>750</v>
      </c>
      <c r="G171" s="60" t="s">
        <v>751</v>
      </c>
      <c r="H171" s="64"/>
      <c r="I171" s="60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 ht="24.75" customHeight="1">
      <c r="A172" s="44"/>
      <c r="B172" s="44"/>
      <c r="C172" s="75"/>
      <c r="D172" s="44"/>
      <c r="E172" s="87" t="s">
        <v>752</v>
      </c>
      <c r="F172" s="44" t="s">
        <v>753</v>
      </c>
      <c r="G172" s="44" t="s">
        <v>179</v>
      </c>
      <c r="H172" s="75"/>
      <c r="I172" s="44" t="s">
        <v>754</v>
      </c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 ht="24.75" customHeight="1">
      <c r="A173" s="44"/>
      <c r="B173" s="44"/>
      <c r="C173" s="75"/>
      <c r="D173" s="44"/>
      <c r="E173" s="86" t="s">
        <v>755</v>
      </c>
      <c r="F173" s="60" t="s">
        <v>756</v>
      </c>
      <c r="G173" s="60" t="s">
        <v>104</v>
      </c>
      <c r="H173" s="64"/>
      <c r="I173" s="60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 ht="24.75" customHeight="1">
      <c r="A174" s="44"/>
      <c r="B174" s="44"/>
      <c r="C174" s="75"/>
      <c r="D174" s="44"/>
      <c r="E174" s="86" t="s">
        <v>757</v>
      </c>
      <c r="F174" s="60" t="s">
        <v>758</v>
      </c>
      <c r="G174" s="60" t="s">
        <v>759</v>
      </c>
      <c r="H174" s="64"/>
      <c r="I174" s="60" t="s">
        <v>27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 ht="24.75" customHeight="1">
      <c r="A175" s="44"/>
      <c r="B175" s="44"/>
      <c r="C175" s="75"/>
      <c r="D175" s="44"/>
      <c r="E175" s="87" t="s">
        <v>760</v>
      </c>
      <c r="F175" s="44" t="s">
        <v>406</v>
      </c>
      <c r="G175" s="44" t="s">
        <v>761</v>
      </c>
      <c r="H175" s="75"/>
      <c r="I175" s="44" t="s">
        <v>762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 ht="24.75" customHeight="1">
      <c r="A176" s="44"/>
      <c r="B176" s="44"/>
      <c r="C176" s="75"/>
      <c r="D176" s="44"/>
      <c r="E176" s="44" t="s">
        <v>763</v>
      </c>
      <c r="F176" s="44" t="s">
        <v>764</v>
      </c>
      <c r="G176" s="44" t="s">
        <v>765</v>
      </c>
      <c r="H176" s="75"/>
      <c r="I176" s="44" t="s">
        <v>766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 ht="24.75" customHeight="1">
      <c r="A177" s="44"/>
      <c r="B177" s="44"/>
      <c r="C177" s="75"/>
      <c r="D177" s="44"/>
      <c r="E177" s="44" t="s">
        <v>767</v>
      </c>
      <c r="F177" s="44" t="s">
        <v>768</v>
      </c>
      <c r="G177" s="44" t="s">
        <v>769</v>
      </c>
      <c r="H177" s="75"/>
      <c r="I177" s="44" t="s">
        <v>770</v>
      </c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 ht="24.75" customHeight="1">
      <c r="A178" s="44"/>
      <c r="B178" s="44"/>
      <c r="C178" s="75"/>
      <c r="D178" s="44"/>
      <c r="E178" s="60" t="s">
        <v>771</v>
      </c>
      <c r="F178" s="60" t="s">
        <v>372</v>
      </c>
      <c r="G178" s="60" t="s">
        <v>772</v>
      </c>
      <c r="H178" s="64"/>
      <c r="I178" s="60" t="s">
        <v>27</v>
      </c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 ht="24.75" customHeight="1">
      <c r="A179" s="44"/>
      <c r="B179" s="44"/>
      <c r="C179" s="75"/>
      <c r="D179" s="44"/>
      <c r="E179" s="60" t="s">
        <v>773</v>
      </c>
      <c r="F179" s="60" t="s">
        <v>774</v>
      </c>
      <c r="G179" s="60" t="s">
        <v>775</v>
      </c>
      <c r="H179" s="64"/>
      <c r="I179" s="60" t="s">
        <v>27</v>
      </c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 ht="24.75" customHeight="1">
      <c r="A180" s="44"/>
      <c r="B180" s="44"/>
      <c r="C180" s="75"/>
      <c r="D180" s="44"/>
      <c r="E180" s="44" t="s">
        <v>776</v>
      </c>
      <c r="F180" s="44" t="s">
        <v>777</v>
      </c>
      <c r="G180" s="44" t="s">
        <v>778</v>
      </c>
      <c r="H180" s="75"/>
      <c r="I180" s="44" t="s">
        <v>779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 ht="24.75" customHeight="1">
      <c r="A181" s="44"/>
      <c r="B181" s="44"/>
      <c r="C181" s="75"/>
      <c r="D181" s="44"/>
      <c r="E181" s="60" t="s">
        <v>780</v>
      </c>
      <c r="F181" s="60" t="s">
        <v>781</v>
      </c>
      <c r="G181" s="60" t="s">
        <v>782</v>
      </c>
      <c r="H181" s="64"/>
      <c r="I181" s="60" t="s">
        <v>27</v>
      </c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 ht="24.75" customHeight="1">
      <c r="A182" s="44"/>
      <c r="B182" s="44"/>
      <c r="C182" s="75"/>
      <c r="D182" s="44"/>
      <c r="E182" s="44" t="s">
        <v>783</v>
      </c>
      <c r="F182" s="44" t="s">
        <v>784</v>
      </c>
      <c r="G182" s="44" t="s">
        <v>785</v>
      </c>
      <c r="H182" s="75"/>
      <c r="I182" s="44" t="s">
        <v>786</v>
      </c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 ht="24.75" customHeight="1">
      <c r="A183" s="51" t="s">
        <v>787</v>
      </c>
      <c r="B183" s="52" t="s">
        <v>13</v>
      </c>
      <c r="C183" s="53" t="s">
        <v>788</v>
      </c>
      <c r="D183" s="52"/>
      <c r="E183" s="52"/>
      <c r="F183" s="52"/>
      <c r="G183" s="52"/>
      <c r="H183" s="54"/>
      <c r="I183" s="88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 ht="24.75" customHeight="1">
      <c r="B184" s="44"/>
      <c r="C184" s="75"/>
      <c r="D184" s="44"/>
      <c r="E184" s="44" t="s">
        <v>789</v>
      </c>
      <c r="F184" s="44" t="s">
        <v>790</v>
      </c>
      <c r="G184" s="44" t="s">
        <v>791</v>
      </c>
      <c r="H184" s="75"/>
      <c r="I184" s="44" t="s">
        <v>792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 ht="24.75" customHeight="1">
      <c r="B185" s="44"/>
      <c r="C185" s="75"/>
      <c r="E185" s="44" t="s">
        <v>793</v>
      </c>
      <c r="F185" s="44" t="s">
        <v>794</v>
      </c>
      <c r="G185" s="44" t="s">
        <v>795</v>
      </c>
      <c r="H185" s="75"/>
      <c r="I185" s="44" t="s">
        <v>796</v>
      </c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 ht="25.5">
      <c r="C186" s="89"/>
      <c r="E186" s="44" t="s">
        <v>797</v>
      </c>
      <c r="F186" s="44" t="s">
        <v>798</v>
      </c>
      <c r="G186" s="44" t="s">
        <v>799</v>
      </c>
      <c r="H186" s="50"/>
      <c r="I186" s="44" t="s">
        <v>800</v>
      </c>
    </row>
    <row r="187" spans="1:32" ht="20.25" customHeight="1">
      <c r="C187" s="89"/>
      <c r="E187" s="44" t="s">
        <v>801</v>
      </c>
      <c r="F187" s="44"/>
      <c r="G187" s="44" t="s">
        <v>802</v>
      </c>
      <c r="H187" s="50"/>
      <c r="I187" s="44" t="s">
        <v>803</v>
      </c>
    </row>
    <row r="188" spans="1:32" ht="25.5">
      <c r="C188" s="89"/>
      <c r="E188" s="60" t="s">
        <v>804</v>
      </c>
      <c r="F188" s="60" t="s">
        <v>344</v>
      </c>
      <c r="G188" s="60" t="s">
        <v>805</v>
      </c>
      <c r="H188" s="90"/>
      <c r="I188" s="60"/>
    </row>
    <row r="189" spans="1:32" ht="33.75" customHeight="1">
      <c r="C189" s="89"/>
      <c r="E189" s="44" t="s">
        <v>806</v>
      </c>
      <c r="F189" s="44" t="s">
        <v>238</v>
      </c>
      <c r="G189" s="44" t="s">
        <v>807</v>
      </c>
      <c r="H189" s="50"/>
      <c r="I189" s="44" t="s">
        <v>808</v>
      </c>
    </row>
    <row r="190" spans="1:32" ht="27.75" customHeight="1">
      <c r="C190" s="89"/>
      <c r="E190" s="44" t="s">
        <v>809</v>
      </c>
      <c r="F190" s="44" t="s">
        <v>810</v>
      </c>
      <c r="G190" s="44" t="s">
        <v>811</v>
      </c>
      <c r="H190" s="50"/>
      <c r="I190" s="44" t="s">
        <v>812</v>
      </c>
    </row>
    <row r="191" spans="1:32" ht="27" customHeight="1">
      <c r="C191" s="89"/>
      <c r="E191" s="60" t="s">
        <v>813</v>
      </c>
      <c r="F191" s="60" t="s">
        <v>814</v>
      </c>
      <c r="G191" s="60" t="s">
        <v>815</v>
      </c>
      <c r="H191" s="90"/>
      <c r="I191" s="60"/>
    </row>
    <row r="192" spans="1:32" ht="26.25" customHeight="1">
      <c r="C192" s="89"/>
      <c r="E192" s="60" t="s">
        <v>816</v>
      </c>
      <c r="F192" s="60" t="s">
        <v>817</v>
      </c>
      <c r="G192" s="60" t="s">
        <v>818</v>
      </c>
      <c r="H192" s="90"/>
      <c r="I192" s="60"/>
    </row>
    <row r="193" spans="1:9" ht="25.5">
      <c r="C193" s="89"/>
      <c r="E193" s="44" t="s">
        <v>819</v>
      </c>
      <c r="F193" s="44" t="s">
        <v>820</v>
      </c>
      <c r="G193" s="44" t="s">
        <v>821</v>
      </c>
      <c r="H193" s="50"/>
      <c r="I193" s="44" t="s">
        <v>822</v>
      </c>
    </row>
    <row r="194" spans="1:9" ht="25.5">
      <c r="C194" s="89"/>
      <c r="E194" s="44" t="s">
        <v>823</v>
      </c>
      <c r="F194" s="44" t="s">
        <v>824</v>
      </c>
      <c r="G194" s="44" t="s">
        <v>825</v>
      </c>
      <c r="H194" s="50"/>
      <c r="I194" s="44" t="s">
        <v>826</v>
      </c>
    </row>
    <row r="195" spans="1:9" ht="25.5">
      <c r="C195" s="89"/>
      <c r="E195" s="44" t="s">
        <v>827</v>
      </c>
      <c r="F195" s="44" t="s">
        <v>828</v>
      </c>
      <c r="G195" s="44" t="s">
        <v>829</v>
      </c>
      <c r="H195" s="50"/>
      <c r="I195" s="44" t="s">
        <v>830</v>
      </c>
    </row>
    <row r="196" spans="1:9" ht="26.25" customHeight="1">
      <c r="C196" s="89"/>
      <c r="E196" s="60" t="s">
        <v>831</v>
      </c>
      <c r="F196" s="60" t="s">
        <v>832</v>
      </c>
      <c r="G196" s="60" t="s">
        <v>833</v>
      </c>
      <c r="H196" s="90"/>
      <c r="I196" s="91"/>
    </row>
    <row r="197" spans="1:9" ht="27" customHeight="1">
      <c r="C197" s="89"/>
      <c r="E197" s="60" t="s">
        <v>834</v>
      </c>
      <c r="F197" s="60"/>
      <c r="G197" s="60" t="s">
        <v>835</v>
      </c>
      <c r="H197" s="90"/>
      <c r="I197" s="91"/>
    </row>
    <row r="198" spans="1:9" ht="22.5" customHeight="1">
      <c r="C198" s="89"/>
      <c r="E198" s="60" t="s">
        <v>836</v>
      </c>
      <c r="F198" s="60" t="s">
        <v>284</v>
      </c>
      <c r="G198" s="60" t="s">
        <v>837</v>
      </c>
      <c r="H198" s="90"/>
      <c r="I198" s="91"/>
    </row>
    <row r="199" spans="1:9" ht="51">
      <c r="A199" s="51" t="s">
        <v>838</v>
      </c>
      <c r="B199" s="92"/>
      <c r="C199" s="93"/>
      <c r="D199" s="92"/>
      <c r="E199" s="51"/>
      <c r="F199" s="51"/>
      <c r="G199" s="51"/>
      <c r="H199" s="50" t="s">
        <v>839</v>
      </c>
      <c r="I199" s="43"/>
    </row>
    <row r="200" spans="1:9" ht="18">
      <c r="C200" s="89"/>
      <c r="E200" s="44" t="s">
        <v>840</v>
      </c>
      <c r="F200" s="44" t="s">
        <v>790</v>
      </c>
      <c r="G200" s="44" t="s">
        <v>841</v>
      </c>
      <c r="H200" s="44"/>
      <c r="I200" s="44" t="s">
        <v>842</v>
      </c>
    </row>
    <row r="201" spans="1:9" ht="18">
      <c r="C201" s="89"/>
      <c r="E201" s="44" t="s">
        <v>843</v>
      </c>
      <c r="F201" s="44" t="s">
        <v>844</v>
      </c>
      <c r="G201" s="44" t="s">
        <v>43</v>
      </c>
      <c r="H201" s="44"/>
      <c r="I201" s="44" t="s">
        <v>845</v>
      </c>
    </row>
    <row r="202" spans="1:9" ht="18">
      <c r="C202" s="89"/>
      <c r="E202" s="44" t="s">
        <v>846</v>
      </c>
      <c r="F202" s="44" t="s">
        <v>847</v>
      </c>
      <c r="G202" s="44" t="s">
        <v>848</v>
      </c>
      <c r="H202" s="44"/>
      <c r="I202" s="44" t="s">
        <v>849</v>
      </c>
    </row>
    <row r="203" spans="1:9" ht="18">
      <c r="C203" s="89"/>
      <c r="E203" s="44" t="s">
        <v>850</v>
      </c>
      <c r="F203" s="44" t="s">
        <v>851</v>
      </c>
      <c r="G203" s="44" t="s">
        <v>852</v>
      </c>
      <c r="H203" s="44"/>
      <c r="I203" s="44" t="s">
        <v>853</v>
      </c>
    </row>
    <row r="204" spans="1:9" ht="18">
      <c r="C204" s="89"/>
      <c r="E204" s="44" t="s">
        <v>854</v>
      </c>
      <c r="F204" s="44" t="s">
        <v>855</v>
      </c>
      <c r="G204" s="44" t="s">
        <v>856</v>
      </c>
      <c r="H204" s="44"/>
      <c r="I204" s="44"/>
    </row>
    <row r="205" spans="1:9" ht="18">
      <c r="C205" s="89"/>
      <c r="E205" s="44" t="s">
        <v>857</v>
      </c>
      <c r="F205" s="44" t="s">
        <v>858</v>
      </c>
      <c r="G205" s="44" t="s">
        <v>859</v>
      </c>
      <c r="H205" s="44"/>
      <c r="I205" s="44" t="s">
        <v>860</v>
      </c>
    </row>
    <row r="206" spans="1:9" ht="18">
      <c r="C206" s="89"/>
      <c r="E206" s="44" t="s">
        <v>861</v>
      </c>
      <c r="F206" s="44" t="s">
        <v>862</v>
      </c>
      <c r="G206" s="44" t="s">
        <v>863</v>
      </c>
      <c r="H206" s="44"/>
      <c r="I206" s="44" t="s">
        <v>864</v>
      </c>
    </row>
    <row r="207" spans="1:9" ht="18">
      <c r="C207" s="89"/>
      <c r="E207" s="44" t="s">
        <v>865</v>
      </c>
      <c r="F207" s="44" t="s">
        <v>866</v>
      </c>
      <c r="G207" s="44" t="s">
        <v>867</v>
      </c>
      <c r="H207" s="44"/>
      <c r="I207" s="44" t="s">
        <v>868</v>
      </c>
    </row>
    <row r="208" spans="1:9" ht="18">
      <c r="C208" s="89"/>
      <c r="E208" s="44" t="s">
        <v>869</v>
      </c>
      <c r="F208" s="44" t="s">
        <v>870</v>
      </c>
      <c r="G208" s="44" t="s">
        <v>871</v>
      </c>
      <c r="H208" s="44"/>
      <c r="I208" s="44" t="s">
        <v>872</v>
      </c>
    </row>
    <row r="209" spans="1:10" ht="18">
      <c r="C209" s="89"/>
      <c r="E209" s="44" t="s">
        <v>873</v>
      </c>
      <c r="F209" s="44" t="s">
        <v>874</v>
      </c>
      <c r="G209" s="44" t="s">
        <v>875</v>
      </c>
      <c r="H209" s="44"/>
      <c r="I209" s="44" t="s">
        <v>876</v>
      </c>
    </row>
    <row r="210" spans="1:10" ht="18">
      <c r="C210" s="89"/>
      <c r="E210" s="44" t="s">
        <v>877</v>
      </c>
      <c r="F210" s="44" t="s">
        <v>878</v>
      </c>
      <c r="G210" s="44" t="s">
        <v>879</v>
      </c>
      <c r="H210" s="44"/>
      <c r="I210" s="44" t="s">
        <v>880</v>
      </c>
    </row>
    <row r="211" spans="1:10" ht="18">
      <c r="C211" s="89"/>
      <c r="E211" s="44" t="s">
        <v>881</v>
      </c>
      <c r="F211" s="44" t="s">
        <v>764</v>
      </c>
      <c r="G211" s="44" t="s">
        <v>882</v>
      </c>
      <c r="H211" s="44"/>
      <c r="I211" s="44" t="s">
        <v>883</v>
      </c>
    </row>
    <row r="212" spans="1:10" ht="18">
      <c r="C212" s="89"/>
      <c r="E212" s="44" t="s">
        <v>884</v>
      </c>
      <c r="F212" s="44" t="s">
        <v>885</v>
      </c>
      <c r="G212" s="44" t="s">
        <v>886</v>
      </c>
      <c r="H212" s="44"/>
      <c r="I212" s="44" t="s">
        <v>887</v>
      </c>
    </row>
    <row r="213" spans="1:10" ht="18">
      <c r="C213" s="89"/>
      <c r="E213" s="44" t="s">
        <v>888</v>
      </c>
      <c r="F213" s="44" t="s">
        <v>889</v>
      </c>
      <c r="G213" s="44" t="s">
        <v>890</v>
      </c>
      <c r="H213" s="44"/>
      <c r="I213" s="44" t="s">
        <v>891</v>
      </c>
    </row>
    <row r="214" spans="1:10" ht="18">
      <c r="C214" s="89"/>
      <c r="E214" s="44" t="s">
        <v>892</v>
      </c>
      <c r="F214" s="44" t="s">
        <v>893</v>
      </c>
      <c r="G214" s="44" t="s">
        <v>894</v>
      </c>
      <c r="H214" s="44"/>
      <c r="I214" s="44" t="s">
        <v>895</v>
      </c>
    </row>
    <row r="215" spans="1:10" ht="18">
      <c r="C215" s="89"/>
      <c r="E215" s="44" t="s">
        <v>896</v>
      </c>
      <c r="F215" s="44" t="s">
        <v>897</v>
      </c>
      <c r="G215" s="44" t="s">
        <v>898</v>
      </c>
      <c r="H215" s="44"/>
      <c r="I215" s="44" t="s">
        <v>899</v>
      </c>
    </row>
    <row r="216" spans="1:10" ht="18">
      <c r="A216" s="45" t="s">
        <v>900</v>
      </c>
      <c r="C216" s="89"/>
      <c r="E216" s="44" t="s">
        <v>901</v>
      </c>
      <c r="F216" s="44" t="s">
        <v>902</v>
      </c>
      <c r="G216" s="44" t="s">
        <v>903</v>
      </c>
      <c r="H216" s="44"/>
      <c r="I216" s="44" t="s">
        <v>27</v>
      </c>
    </row>
    <row r="217" spans="1:10" ht="18">
      <c r="C217" s="89"/>
      <c r="E217" s="44" t="s">
        <v>904</v>
      </c>
      <c r="F217" s="44" t="s">
        <v>905</v>
      </c>
      <c r="G217" s="44" t="s">
        <v>906</v>
      </c>
      <c r="H217" s="44"/>
      <c r="I217" s="44"/>
    </row>
    <row r="218" spans="1:10" ht="18">
      <c r="C218" s="89"/>
      <c r="E218" s="44" t="s">
        <v>907</v>
      </c>
      <c r="F218" s="44" t="s">
        <v>908</v>
      </c>
      <c r="G218" s="44" t="s">
        <v>909</v>
      </c>
      <c r="H218" s="44"/>
      <c r="I218" s="44" t="s">
        <v>910</v>
      </c>
    </row>
    <row r="219" spans="1:10" ht="18">
      <c r="C219" s="89"/>
      <c r="E219" s="44" t="s">
        <v>911</v>
      </c>
      <c r="F219" s="44" t="s">
        <v>912</v>
      </c>
      <c r="G219" s="44" t="s">
        <v>913</v>
      </c>
      <c r="H219" s="44"/>
      <c r="I219" s="94"/>
      <c r="J219" s="9" t="s">
        <v>914</v>
      </c>
    </row>
    <row r="220" spans="1:10" ht="25.5">
      <c r="A220" s="51" t="s">
        <v>915</v>
      </c>
      <c r="B220" s="92"/>
      <c r="C220" s="93"/>
      <c r="D220" s="92"/>
      <c r="E220" s="51"/>
      <c r="F220" s="51"/>
      <c r="G220" s="51"/>
      <c r="H220" s="95"/>
      <c r="I220" s="51"/>
    </row>
    <row r="221" spans="1:10" ht="48" customHeight="1">
      <c r="C221" s="89"/>
      <c r="E221" s="44" t="s">
        <v>916</v>
      </c>
      <c r="F221" s="44"/>
      <c r="G221" s="44" t="s">
        <v>917</v>
      </c>
      <c r="H221" s="44"/>
      <c r="I221" s="44" t="s">
        <v>918</v>
      </c>
    </row>
    <row r="222" spans="1:10" ht="52.5" customHeight="1">
      <c r="C222" s="89"/>
      <c r="E222" s="60" t="s">
        <v>919</v>
      </c>
      <c r="F222" s="60"/>
      <c r="G222" s="60" t="s">
        <v>920</v>
      </c>
      <c r="H222" s="60"/>
      <c r="I222" s="60" t="s">
        <v>725</v>
      </c>
    </row>
    <row r="223" spans="1:10" ht="18">
      <c r="C223" s="89"/>
      <c r="E223" s="45" t="s">
        <v>921</v>
      </c>
      <c r="F223" s="44"/>
      <c r="G223" s="44" t="s">
        <v>138</v>
      </c>
      <c r="H223" s="44"/>
      <c r="I223" s="44" t="s">
        <v>922</v>
      </c>
    </row>
    <row r="224" spans="1:10" ht="38.25" customHeight="1">
      <c r="C224" s="89"/>
      <c r="E224" s="60" t="s">
        <v>923</v>
      </c>
      <c r="F224" s="60"/>
      <c r="G224" s="60" t="s">
        <v>104</v>
      </c>
      <c r="H224" s="60"/>
      <c r="I224" s="60"/>
    </row>
    <row r="225" spans="3:9" ht="48" customHeight="1">
      <c r="C225" s="89"/>
      <c r="E225" s="60" t="s">
        <v>924</v>
      </c>
      <c r="F225" s="60"/>
      <c r="G225" s="60" t="s">
        <v>925</v>
      </c>
      <c r="H225" s="60"/>
      <c r="I225" s="60" t="s">
        <v>926</v>
      </c>
    </row>
    <row r="226" spans="3:9" ht="18">
      <c r="C226" s="89"/>
      <c r="E226" s="44" t="s">
        <v>927</v>
      </c>
      <c r="F226" s="44"/>
      <c r="G226" s="44" t="s">
        <v>928</v>
      </c>
      <c r="H226" s="44"/>
      <c r="I226" s="44" t="s">
        <v>929</v>
      </c>
    </row>
    <row r="227" spans="3:9" ht="18">
      <c r="C227" s="89"/>
      <c r="E227" s="44" t="s">
        <v>930</v>
      </c>
      <c r="F227" s="44"/>
      <c r="G227" s="44" t="s">
        <v>931</v>
      </c>
      <c r="H227" s="44"/>
      <c r="I227" s="44" t="s">
        <v>932</v>
      </c>
    </row>
    <row r="228" spans="3:9" ht="18">
      <c r="C228" s="89"/>
      <c r="E228" s="44" t="s">
        <v>933</v>
      </c>
      <c r="F228" s="44"/>
      <c r="G228" s="44" t="s">
        <v>934</v>
      </c>
      <c r="H228" s="44"/>
      <c r="I228" s="44" t="s">
        <v>935</v>
      </c>
    </row>
    <row r="229" spans="3:9" ht="18">
      <c r="C229" s="89"/>
      <c r="E229" s="60" t="s">
        <v>936</v>
      </c>
      <c r="F229" s="60"/>
      <c r="G229" s="60" t="s">
        <v>937</v>
      </c>
      <c r="H229" s="60"/>
      <c r="I229" s="60" t="s">
        <v>704</v>
      </c>
    </row>
    <row r="230" spans="3:9" ht="18">
      <c r="C230" s="89"/>
      <c r="E230" s="60" t="s">
        <v>938</v>
      </c>
      <c r="F230" s="60"/>
      <c r="G230" s="60" t="s">
        <v>939</v>
      </c>
      <c r="H230" s="60"/>
      <c r="I230" s="60" t="s">
        <v>704</v>
      </c>
    </row>
    <row r="231" spans="3:9" ht="18">
      <c r="C231" s="89"/>
      <c r="E231" s="60" t="s">
        <v>940</v>
      </c>
      <c r="F231" s="60"/>
      <c r="G231" s="60" t="s">
        <v>941</v>
      </c>
      <c r="H231" s="60"/>
      <c r="I231" s="60" t="s">
        <v>704</v>
      </c>
    </row>
    <row r="232" spans="3:9" ht="18">
      <c r="C232" s="89"/>
      <c r="E232" s="44" t="s">
        <v>942</v>
      </c>
      <c r="F232" s="44"/>
      <c r="G232" s="44" t="s">
        <v>58</v>
      </c>
      <c r="H232" s="44"/>
      <c r="I232" s="44" t="s">
        <v>943</v>
      </c>
    </row>
    <row r="233" spans="3:9" ht="18">
      <c r="C233" s="89"/>
      <c r="E233" s="44" t="s">
        <v>944</v>
      </c>
      <c r="F233" s="44"/>
      <c r="G233" s="44" t="s">
        <v>937</v>
      </c>
      <c r="H233" s="44"/>
      <c r="I233" s="44" t="s">
        <v>945</v>
      </c>
    </row>
    <row r="234" spans="3:9" ht="18">
      <c r="C234" s="89"/>
      <c r="E234" s="44" t="s">
        <v>946</v>
      </c>
      <c r="F234" s="44"/>
      <c r="G234" s="44" t="s">
        <v>947</v>
      </c>
      <c r="H234" s="44"/>
      <c r="I234" s="44" t="s">
        <v>948</v>
      </c>
    </row>
    <row r="235" spans="3:9" ht="18">
      <c r="C235" s="89"/>
      <c r="E235" s="44" t="s">
        <v>949</v>
      </c>
      <c r="F235" s="44"/>
      <c r="G235" s="44" t="s">
        <v>950</v>
      </c>
      <c r="H235" s="44"/>
      <c r="I235" s="44" t="s">
        <v>951</v>
      </c>
    </row>
    <row r="236" spans="3:9" ht="18">
      <c r="C236" s="89"/>
      <c r="E236" s="60" t="s">
        <v>952</v>
      </c>
      <c r="F236" s="60"/>
      <c r="G236" s="60" t="s">
        <v>953</v>
      </c>
      <c r="H236" s="60"/>
      <c r="I236" s="60" t="s">
        <v>620</v>
      </c>
    </row>
    <row r="237" spans="3:9" ht="18">
      <c r="C237" s="89"/>
      <c r="E237" s="44" t="s">
        <v>954</v>
      </c>
      <c r="F237" s="44"/>
      <c r="G237" s="44" t="s">
        <v>345</v>
      </c>
      <c r="H237" s="44"/>
      <c r="I237" s="44" t="s">
        <v>620</v>
      </c>
    </row>
    <row r="238" spans="3:9" ht="18">
      <c r="C238" s="89"/>
      <c r="E238" s="60" t="s">
        <v>955</v>
      </c>
      <c r="F238" s="60"/>
      <c r="G238" s="60" t="s">
        <v>956</v>
      </c>
      <c r="H238" s="81" t="s">
        <v>957</v>
      </c>
      <c r="I238" s="60" t="s">
        <v>725</v>
      </c>
    </row>
    <row r="239" spans="3:9" ht="18">
      <c r="C239" s="89"/>
      <c r="E239" s="44" t="s">
        <v>958</v>
      </c>
      <c r="F239" s="44"/>
      <c r="G239" s="44" t="s">
        <v>959</v>
      </c>
      <c r="H239" s="44"/>
      <c r="I239" s="44" t="s">
        <v>960</v>
      </c>
    </row>
    <row r="240" spans="3:9" ht="18">
      <c r="C240" s="89"/>
      <c r="E240" s="44" t="s">
        <v>961</v>
      </c>
      <c r="F240" s="44"/>
      <c r="G240" s="44" t="s">
        <v>962</v>
      </c>
      <c r="H240" s="44"/>
      <c r="I240" s="44" t="s">
        <v>963</v>
      </c>
    </row>
    <row r="241" spans="3:9" ht="18">
      <c r="C241" s="89"/>
      <c r="E241" s="44" t="s">
        <v>964</v>
      </c>
      <c r="F241" s="44"/>
      <c r="G241" s="44" t="s">
        <v>965</v>
      </c>
      <c r="H241" s="44"/>
      <c r="I241" s="44" t="s">
        <v>966</v>
      </c>
    </row>
    <row r="242" spans="3:9" ht="18">
      <c r="C242" s="89"/>
      <c r="E242" s="60" t="s">
        <v>967</v>
      </c>
      <c r="F242" s="60"/>
      <c r="G242" s="60" t="s">
        <v>968</v>
      </c>
      <c r="H242" s="60"/>
      <c r="I242" s="60" t="s">
        <v>704</v>
      </c>
    </row>
    <row r="243" spans="3:9" ht="18">
      <c r="C243" s="89"/>
      <c r="E243" s="44" t="s">
        <v>969</v>
      </c>
      <c r="F243" s="44"/>
      <c r="G243" s="44" t="s">
        <v>970</v>
      </c>
      <c r="H243" s="44"/>
      <c r="I243" s="44" t="s">
        <v>971</v>
      </c>
    </row>
    <row r="244" spans="3:9" ht="18">
      <c r="C244" s="89"/>
      <c r="E244" s="60" t="s">
        <v>972</v>
      </c>
      <c r="F244" s="60"/>
      <c r="G244" s="60" t="s">
        <v>939</v>
      </c>
      <c r="H244" s="60"/>
      <c r="I244" s="60" t="s">
        <v>27</v>
      </c>
    </row>
    <row r="245" spans="3:9" ht="18">
      <c r="C245" s="89"/>
      <c r="E245" s="44" t="s">
        <v>973</v>
      </c>
      <c r="F245" s="44"/>
      <c r="G245" s="44" t="s">
        <v>751</v>
      </c>
      <c r="H245" s="44"/>
      <c r="I245" s="44" t="s">
        <v>974</v>
      </c>
    </row>
    <row r="246" spans="3:9" ht="18">
      <c r="C246" s="89"/>
      <c r="E246" s="44" t="s">
        <v>975</v>
      </c>
      <c r="F246" s="44"/>
      <c r="G246" s="44" t="s">
        <v>976</v>
      </c>
      <c r="H246" s="44"/>
      <c r="I246" s="44" t="s">
        <v>977</v>
      </c>
    </row>
    <row r="247" spans="3:9" ht="18">
      <c r="C247" s="89"/>
      <c r="E247" s="60" t="s">
        <v>978</v>
      </c>
      <c r="F247" s="60"/>
      <c r="G247" s="60" t="s">
        <v>979</v>
      </c>
      <c r="H247" s="60"/>
      <c r="I247" s="60" t="s">
        <v>725</v>
      </c>
    </row>
    <row r="248" spans="3:9" ht="18">
      <c r="C248" s="89"/>
      <c r="E248" s="44" t="s">
        <v>980</v>
      </c>
      <c r="F248" s="44"/>
      <c r="G248" s="44" t="s">
        <v>981</v>
      </c>
      <c r="H248" s="44"/>
      <c r="I248" s="44" t="s">
        <v>982</v>
      </c>
    </row>
    <row r="249" spans="3:9" ht="18">
      <c r="C249" s="89"/>
      <c r="D249" s="96"/>
      <c r="E249" s="55" t="s">
        <v>983</v>
      </c>
      <c r="F249" s="55"/>
      <c r="G249" s="55" t="s">
        <v>984</v>
      </c>
      <c r="H249" s="44"/>
      <c r="I249" s="55" t="s">
        <v>985</v>
      </c>
    </row>
    <row r="250" spans="3:9" ht="18">
      <c r="C250" s="89"/>
      <c r="D250" s="96"/>
      <c r="E250" s="60" t="s">
        <v>986</v>
      </c>
      <c r="F250" s="60"/>
      <c r="G250" s="60" t="s">
        <v>751</v>
      </c>
      <c r="H250" s="81" t="s">
        <v>987</v>
      </c>
      <c r="I250" s="60" t="s">
        <v>926</v>
      </c>
    </row>
    <row r="251" spans="3:9" ht="18">
      <c r="C251" s="89"/>
      <c r="E251" s="60" t="s">
        <v>988</v>
      </c>
      <c r="F251" s="60"/>
      <c r="G251" s="60" t="s">
        <v>989</v>
      </c>
      <c r="H251" s="60"/>
      <c r="I251" s="60" t="s">
        <v>725</v>
      </c>
    </row>
    <row r="252" spans="3:9" ht="18">
      <c r="C252" s="89"/>
      <c r="E252" s="60" t="s">
        <v>990</v>
      </c>
      <c r="F252" s="60"/>
      <c r="G252" s="60" t="s">
        <v>991</v>
      </c>
      <c r="H252" s="60"/>
      <c r="I252" s="60" t="s">
        <v>725</v>
      </c>
    </row>
    <row r="253" spans="3:9" ht="18">
      <c r="C253" s="89"/>
      <c r="E253" s="44" t="s">
        <v>992</v>
      </c>
      <c r="F253" s="44"/>
      <c r="G253" s="44" t="s">
        <v>993</v>
      </c>
      <c r="H253" s="44"/>
      <c r="I253" s="44" t="s">
        <v>994</v>
      </c>
    </row>
    <row r="254" spans="3:9" ht="18">
      <c r="C254" s="89"/>
      <c r="E254" s="44" t="s">
        <v>973</v>
      </c>
      <c r="F254" s="44"/>
      <c r="G254" s="44" t="s">
        <v>995</v>
      </c>
      <c r="H254" s="44"/>
      <c r="I254" s="44" t="s">
        <v>974</v>
      </c>
    </row>
    <row r="255" spans="3:9" ht="18">
      <c r="C255" s="89"/>
      <c r="E255" s="60" t="s">
        <v>996</v>
      </c>
      <c r="F255" s="60"/>
      <c r="G255" s="60" t="s">
        <v>104</v>
      </c>
      <c r="H255" s="60"/>
      <c r="I255" s="60" t="s">
        <v>725</v>
      </c>
    </row>
    <row r="256" spans="3:9" ht="18">
      <c r="C256" s="89"/>
      <c r="E256" s="60" t="s">
        <v>997</v>
      </c>
      <c r="F256" s="60"/>
      <c r="G256" s="60" t="s">
        <v>998</v>
      </c>
      <c r="H256" s="60"/>
      <c r="I256" s="60" t="s">
        <v>725</v>
      </c>
    </row>
    <row r="257" spans="1:9" ht="18">
      <c r="C257" s="89"/>
      <c r="E257" s="60" t="s">
        <v>999</v>
      </c>
      <c r="F257" s="60"/>
      <c r="G257" s="60" t="s">
        <v>1000</v>
      </c>
      <c r="H257" s="60"/>
      <c r="I257" s="60" t="s">
        <v>725</v>
      </c>
    </row>
    <row r="258" spans="1:9" ht="18">
      <c r="C258" s="89"/>
      <c r="E258" s="60" t="s">
        <v>1001</v>
      </c>
      <c r="F258" s="60"/>
      <c r="G258" s="60" t="s">
        <v>1002</v>
      </c>
      <c r="H258" s="81" t="s">
        <v>1003</v>
      </c>
      <c r="I258" s="60"/>
    </row>
    <row r="259" spans="1:9" ht="18">
      <c r="C259" s="89"/>
      <c r="E259" s="44" t="s">
        <v>1004</v>
      </c>
      <c r="F259" s="44"/>
      <c r="G259" s="44" t="s">
        <v>1005</v>
      </c>
      <c r="H259" s="44"/>
      <c r="I259" s="44" t="s">
        <v>1006</v>
      </c>
    </row>
    <row r="260" spans="1:9" ht="18">
      <c r="C260" s="89"/>
      <c r="E260" s="44" t="s">
        <v>1007</v>
      </c>
      <c r="F260" s="44"/>
      <c r="G260" s="44" t="s">
        <v>894</v>
      </c>
      <c r="H260" s="44"/>
      <c r="I260" s="44" t="s">
        <v>1008</v>
      </c>
    </row>
    <row r="261" spans="1:9" ht="18">
      <c r="C261" s="89"/>
      <c r="E261" s="44" t="s">
        <v>1009</v>
      </c>
      <c r="F261" s="44"/>
      <c r="G261" s="44" t="s">
        <v>894</v>
      </c>
      <c r="H261" s="44"/>
      <c r="I261" s="44" t="s">
        <v>1010</v>
      </c>
    </row>
    <row r="262" spans="1:9" ht="18">
      <c r="C262" s="89"/>
      <c r="E262" s="44" t="s">
        <v>1011</v>
      </c>
      <c r="F262" s="44"/>
      <c r="G262" s="44" t="s">
        <v>1012</v>
      </c>
      <c r="H262" s="44"/>
      <c r="I262" s="44" t="s">
        <v>1013</v>
      </c>
    </row>
    <row r="263" spans="1:9" ht="18">
      <c r="C263" s="89"/>
      <c r="E263" s="44" t="s">
        <v>1014</v>
      </c>
      <c r="F263" s="44"/>
      <c r="G263" s="44" t="s">
        <v>1015</v>
      </c>
      <c r="H263" s="44"/>
      <c r="I263" s="44" t="s">
        <v>1016</v>
      </c>
    </row>
    <row r="264" spans="1:9" ht="18" hidden="1">
      <c r="A264" s="97" t="s">
        <v>1017</v>
      </c>
      <c r="B264" s="92"/>
      <c r="C264" s="93" t="s">
        <v>13</v>
      </c>
      <c r="D264" s="98" t="s">
        <v>1018</v>
      </c>
      <c r="E264" s="52"/>
      <c r="F264" s="52"/>
      <c r="G264" s="52"/>
      <c r="H264" s="52"/>
      <c r="I264" s="52"/>
    </row>
    <row r="265" spans="1:9" ht="18" hidden="1">
      <c r="C265" s="89"/>
      <c r="E265" s="44" t="s">
        <v>1019</v>
      </c>
      <c r="F265" s="44"/>
      <c r="G265" s="44" t="s">
        <v>1020</v>
      </c>
      <c r="H265" s="44" t="s">
        <v>1021</v>
      </c>
      <c r="I265" s="44" t="s">
        <v>1022</v>
      </c>
    </row>
    <row r="266" spans="1:9" ht="18" hidden="1">
      <c r="C266" s="89"/>
      <c r="E266" s="44" t="s">
        <v>1023</v>
      </c>
      <c r="F266" s="44"/>
      <c r="G266" s="44" t="s">
        <v>1024</v>
      </c>
      <c r="H266" s="44"/>
      <c r="I266" s="44" t="s">
        <v>704</v>
      </c>
    </row>
    <row r="267" spans="1:9" ht="18" hidden="1">
      <c r="C267" s="89"/>
      <c r="E267" s="44" t="s">
        <v>1025</v>
      </c>
      <c r="F267" s="44"/>
      <c r="G267" s="44" t="s">
        <v>1026</v>
      </c>
      <c r="H267" s="75"/>
      <c r="I267" s="44" t="s">
        <v>704</v>
      </c>
    </row>
    <row r="268" spans="1:9" ht="18" hidden="1">
      <c r="C268" s="89"/>
      <c r="E268" s="44" t="s">
        <v>1027</v>
      </c>
      <c r="F268" s="44"/>
      <c r="G268" s="44" t="s">
        <v>1028</v>
      </c>
      <c r="H268" s="75" t="s">
        <v>1029</v>
      </c>
      <c r="I268" s="44" t="s">
        <v>1030</v>
      </c>
    </row>
    <row r="269" spans="1:9" ht="18" hidden="1">
      <c r="C269" s="89"/>
      <c r="D269" s="9" t="s">
        <v>1031</v>
      </c>
      <c r="E269" s="44" t="s">
        <v>1032</v>
      </c>
      <c r="F269" s="44"/>
      <c r="G269" s="44" t="s">
        <v>1033</v>
      </c>
      <c r="H269" s="75"/>
      <c r="I269" s="44" t="s">
        <v>1034</v>
      </c>
    </row>
    <row r="270" spans="1:9" ht="25.5">
      <c r="A270" s="51" t="s">
        <v>1035</v>
      </c>
      <c r="B270" s="92"/>
      <c r="C270" s="93"/>
      <c r="D270" s="92"/>
      <c r="E270" s="52"/>
      <c r="F270" s="52"/>
      <c r="G270" s="52"/>
      <c r="H270" s="54"/>
      <c r="I270" s="52"/>
    </row>
    <row r="271" spans="1:9" ht="18">
      <c r="C271" s="89"/>
      <c r="E271" s="60" t="s">
        <v>1036</v>
      </c>
      <c r="F271" s="60"/>
      <c r="G271" s="60" t="s">
        <v>58</v>
      </c>
      <c r="H271" s="81" t="s">
        <v>1037</v>
      </c>
      <c r="I271" s="60" t="s">
        <v>1038</v>
      </c>
    </row>
    <row r="272" spans="1:9" ht="18">
      <c r="C272" s="89"/>
      <c r="E272" s="60" t="s">
        <v>1039</v>
      </c>
      <c r="F272" s="60"/>
      <c r="G272" s="60" t="s">
        <v>1040</v>
      </c>
      <c r="H272" s="81" t="s">
        <v>1041</v>
      </c>
      <c r="I272" s="60" t="s">
        <v>1038</v>
      </c>
    </row>
    <row r="273" spans="1:9" ht="18">
      <c r="C273" s="89"/>
      <c r="E273" s="60" t="s">
        <v>1042</v>
      </c>
      <c r="F273" s="60"/>
      <c r="G273" s="60" t="s">
        <v>70</v>
      </c>
      <c r="H273" s="81" t="s">
        <v>1043</v>
      </c>
      <c r="I273" s="60" t="s">
        <v>1038</v>
      </c>
    </row>
    <row r="274" spans="1:9" ht="18">
      <c r="C274" s="89"/>
      <c r="E274" s="60" t="s">
        <v>1044</v>
      </c>
      <c r="F274" s="60"/>
      <c r="G274" s="60" t="s">
        <v>1045</v>
      </c>
      <c r="H274" s="81" t="s">
        <v>1046</v>
      </c>
      <c r="I274" s="60" t="s">
        <v>1038</v>
      </c>
    </row>
    <row r="275" spans="1:9" ht="18">
      <c r="C275" s="89"/>
      <c r="E275" s="60" t="s">
        <v>1047</v>
      </c>
      <c r="F275" s="60"/>
      <c r="G275" s="60" t="s">
        <v>1048</v>
      </c>
      <c r="H275" s="81" t="s">
        <v>1049</v>
      </c>
      <c r="I275" s="60" t="s">
        <v>1038</v>
      </c>
    </row>
    <row r="276" spans="1:9" ht="18">
      <c r="C276" s="89"/>
      <c r="E276" s="60" t="s">
        <v>1050</v>
      </c>
      <c r="F276" s="60"/>
      <c r="G276" s="60" t="s">
        <v>1051</v>
      </c>
      <c r="H276" s="64"/>
      <c r="I276" s="60" t="s">
        <v>1038</v>
      </c>
    </row>
    <row r="277" spans="1:9" ht="18">
      <c r="A277" s="96"/>
      <c r="C277" s="89"/>
      <c r="E277" s="60" t="s">
        <v>1052</v>
      </c>
      <c r="F277" s="60"/>
      <c r="G277" s="60" t="s">
        <v>1053</v>
      </c>
      <c r="H277" s="81" t="s">
        <v>1054</v>
      </c>
      <c r="I277" s="60" t="s">
        <v>1055</v>
      </c>
    </row>
    <row r="278" spans="1:9" ht="18">
      <c r="C278" s="89"/>
      <c r="E278" s="60" t="s">
        <v>1056</v>
      </c>
      <c r="F278" s="60"/>
      <c r="G278" s="60" t="s">
        <v>1057</v>
      </c>
      <c r="H278" s="81" t="s">
        <v>1058</v>
      </c>
      <c r="I278" s="60" t="s">
        <v>1038</v>
      </c>
    </row>
    <row r="279" spans="1:9" ht="18">
      <c r="C279" s="89"/>
      <c r="E279" s="60" t="s">
        <v>1059</v>
      </c>
      <c r="F279" s="60"/>
      <c r="G279" s="60" t="s">
        <v>1060</v>
      </c>
      <c r="H279" s="81" t="s">
        <v>1061</v>
      </c>
      <c r="I279" s="60" t="s">
        <v>1038</v>
      </c>
    </row>
    <row r="280" spans="1:9" ht="25.5">
      <c r="C280" s="89"/>
      <c r="E280" s="43"/>
      <c r="F280" s="43"/>
      <c r="G280" s="43"/>
      <c r="H280" s="89"/>
    </row>
    <row r="281" spans="1:9" ht="25.5">
      <c r="A281" s="51" t="s">
        <v>1062</v>
      </c>
      <c r="B281" s="92"/>
      <c r="C281" s="93"/>
      <c r="D281" s="92"/>
      <c r="E281" s="51"/>
      <c r="F281" s="51"/>
      <c r="G281" s="51"/>
      <c r="H281" s="93"/>
      <c r="I281" s="92"/>
    </row>
    <row r="282" spans="1:9" ht="18">
      <c r="C282" s="89"/>
      <c r="E282" s="44" t="s">
        <v>1063</v>
      </c>
      <c r="F282" s="44"/>
      <c r="G282" s="44" t="s">
        <v>1062</v>
      </c>
      <c r="H282" s="99" t="s">
        <v>1064</v>
      </c>
      <c r="I282" s="44" t="s">
        <v>1065</v>
      </c>
    </row>
    <row r="283" spans="1:9" ht="18">
      <c r="C283" s="89"/>
      <c r="E283" s="44" t="s">
        <v>1066</v>
      </c>
      <c r="F283" s="44"/>
      <c r="G283" s="44" t="s">
        <v>189</v>
      </c>
      <c r="H283" s="89"/>
      <c r="I283" s="44" t="s">
        <v>1067</v>
      </c>
    </row>
    <row r="284" spans="1:9" ht="18">
      <c r="C284" s="89"/>
      <c r="E284" s="60" t="s">
        <v>1068</v>
      </c>
      <c r="F284" s="60"/>
      <c r="G284" s="60" t="s">
        <v>1069</v>
      </c>
      <c r="H284" s="100"/>
      <c r="I284" s="60" t="s">
        <v>704</v>
      </c>
    </row>
    <row r="285" spans="1:9" ht="18">
      <c r="C285" s="89"/>
      <c r="E285" s="44" t="s">
        <v>1070</v>
      </c>
      <c r="F285" s="44"/>
      <c r="G285" s="44" t="s">
        <v>1071</v>
      </c>
      <c r="H285" s="89"/>
      <c r="I285" s="44" t="s">
        <v>27</v>
      </c>
    </row>
    <row r="286" spans="1:9" ht="18">
      <c r="C286" s="89"/>
      <c r="E286" s="60" t="s">
        <v>1072</v>
      </c>
      <c r="F286" s="60"/>
      <c r="G286" s="60" t="s">
        <v>1073</v>
      </c>
      <c r="H286" s="100"/>
      <c r="I286" s="60"/>
    </row>
    <row r="287" spans="1:9" ht="18">
      <c r="A287" s="101"/>
      <c r="C287" s="89"/>
      <c r="E287" s="60" t="s">
        <v>1074</v>
      </c>
      <c r="F287" s="60"/>
      <c r="G287" s="60" t="s">
        <v>1075</v>
      </c>
      <c r="H287" s="100"/>
      <c r="I287" s="60" t="s">
        <v>27</v>
      </c>
    </row>
    <row r="288" spans="1:9" ht="18">
      <c r="C288" s="89"/>
      <c r="E288" s="60" t="s">
        <v>1076</v>
      </c>
      <c r="F288" s="60"/>
      <c r="G288" s="60" t="s">
        <v>1077</v>
      </c>
      <c r="H288" s="100"/>
      <c r="I288" s="60" t="s">
        <v>1078</v>
      </c>
    </row>
    <row r="289" spans="1:9" ht="18">
      <c r="C289" s="89"/>
      <c r="E289" s="60" t="s">
        <v>1079</v>
      </c>
      <c r="F289" s="60"/>
      <c r="G289" s="60" t="s">
        <v>1075</v>
      </c>
      <c r="H289" s="100"/>
      <c r="I289" s="60" t="s">
        <v>725</v>
      </c>
    </row>
    <row r="290" spans="1:9" ht="18">
      <c r="C290" s="89"/>
      <c r="E290" s="60" t="s">
        <v>1080</v>
      </c>
      <c r="F290" s="60"/>
      <c r="G290" s="60" t="s">
        <v>129</v>
      </c>
      <c r="H290" s="100"/>
      <c r="I290" s="60" t="s">
        <v>1081</v>
      </c>
    </row>
    <row r="291" spans="1:9" ht="25.5">
      <c r="C291" s="89"/>
      <c r="E291" s="43"/>
      <c r="F291" s="43"/>
      <c r="G291" s="43"/>
      <c r="H291" s="89"/>
    </row>
    <row r="292" spans="1:9" ht="25.5">
      <c r="A292" s="51" t="s">
        <v>1082</v>
      </c>
      <c r="B292" s="92"/>
      <c r="C292" s="93"/>
      <c r="D292" s="92"/>
      <c r="E292" s="51"/>
      <c r="F292" s="51"/>
      <c r="G292" s="51"/>
      <c r="H292" s="89"/>
    </row>
    <row r="293" spans="1:9" ht="18">
      <c r="C293" s="89"/>
      <c r="E293" s="45" t="s">
        <v>1083</v>
      </c>
      <c r="F293" s="44"/>
      <c r="G293" s="44" t="s">
        <v>1084</v>
      </c>
      <c r="H293" s="44"/>
      <c r="I293" s="44" t="s">
        <v>1085</v>
      </c>
    </row>
    <row r="294" spans="1:9" ht="18">
      <c r="C294" s="89"/>
      <c r="E294" s="44" t="s">
        <v>1086</v>
      </c>
      <c r="F294" s="44"/>
      <c r="G294" s="44" t="s">
        <v>1087</v>
      </c>
      <c r="H294" s="44"/>
      <c r="I294" s="44" t="s">
        <v>1088</v>
      </c>
    </row>
    <row r="295" spans="1:9" ht="18">
      <c r="C295" s="89"/>
      <c r="E295" s="44" t="s">
        <v>1089</v>
      </c>
      <c r="F295" s="44"/>
      <c r="G295" s="44" t="s">
        <v>1090</v>
      </c>
      <c r="H295" s="44"/>
      <c r="I295" s="44" t="s">
        <v>1091</v>
      </c>
    </row>
    <row r="296" spans="1:9" ht="18">
      <c r="C296" s="89"/>
      <c r="E296" s="44" t="s">
        <v>1092</v>
      </c>
      <c r="F296" s="44"/>
      <c r="G296" s="44" t="s">
        <v>58</v>
      </c>
      <c r="H296" s="44"/>
      <c r="I296" s="44" t="s">
        <v>1093</v>
      </c>
    </row>
    <row r="297" spans="1:9" ht="18">
      <c r="C297" s="89"/>
      <c r="E297" s="44" t="s">
        <v>1094</v>
      </c>
      <c r="F297" s="44"/>
      <c r="G297" s="44" t="s">
        <v>1095</v>
      </c>
      <c r="H297" s="44"/>
      <c r="I297" s="44" t="s">
        <v>1096</v>
      </c>
    </row>
    <row r="298" spans="1:9" ht="18">
      <c r="C298" s="89"/>
      <c r="E298" s="44" t="s">
        <v>1097</v>
      </c>
      <c r="F298" s="44"/>
      <c r="G298" s="44" t="s">
        <v>1098</v>
      </c>
      <c r="H298" s="44"/>
      <c r="I298" s="44" t="s">
        <v>1099</v>
      </c>
    </row>
    <row r="299" spans="1:9" ht="18">
      <c r="C299" s="89"/>
      <c r="E299" s="44" t="s">
        <v>1100</v>
      </c>
      <c r="F299" s="44"/>
      <c r="G299" s="44" t="s">
        <v>1101</v>
      </c>
      <c r="H299" s="44"/>
      <c r="I299" s="44" t="s">
        <v>1102</v>
      </c>
    </row>
    <row r="300" spans="1:9" ht="18">
      <c r="C300" s="89"/>
      <c r="E300" s="44" t="s">
        <v>1103</v>
      </c>
      <c r="F300" s="44"/>
      <c r="G300" s="44" t="s">
        <v>1104</v>
      </c>
      <c r="H300" s="44"/>
      <c r="I300" s="44" t="s">
        <v>1105</v>
      </c>
    </row>
    <row r="301" spans="1:9" ht="18">
      <c r="C301" s="89"/>
      <c r="E301" s="44" t="s">
        <v>1106</v>
      </c>
      <c r="F301" s="44"/>
      <c r="G301" s="44" t="s">
        <v>1107</v>
      </c>
      <c r="H301" s="44"/>
      <c r="I301" s="44" t="s">
        <v>1108</v>
      </c>
    </row>
    <row r="302" spans="1:9" ht="18">
      <c r="C302" s="89"/>
      <c r="E302" s="44" t="s">
        <v>1109</v>
      </c>
      <c r="F302" s="44"/>
      <c r="G302" s="44" t="s">
        <v>324</v>
      </c>
      <c r="H302" s="44"/>
      <c r="I302" s="44" t="s">
        <v>1110</v>
      </c>
    </row>
    <row r="303" spans="1:9" ht="18">
      <c r="C303" s="89"/>
      <c r="E303" s="45" t="s">
        <v>1111</v>
      </c>
      <c r="F303" s="44"/>
      <c r="G303" s="44" t="s">
        <v>179</v>
      </c>
      <c r="H303" s="44"/>
      <c r="I303" s="44" t="s">
        <v>1112</v>
      </c>
    </row>
    <row r="304" spans="1:9" ht="18">
      <c r="C304" s="89"/>
      <c r="E304" s="44" t="s">
        <v>1113</v>
      </c>
      <c r="F304" s="44"/>
      <c r="G304" s="44" t="s">
        <v>1114</v>
      </c>
      <c r="H304" s="44"/>
      <c r="I304" s="44" t="s">
        <v>1115</v>
      </c>
    </row>
    <row r="305" spans="3:9" ht="18">
      <c r="C305" s="89"/>
      <c r="E305" s="45" t="s">
        <v>1116</v>
      </c>
      <c r="F305" s="44"/>
      <c r="G305" s="44" t="s">
        <v>1117</v>
      </c>
      <c r="H305" s="44"/>
      <c r="I305" s="44"/>
    </row>
    <row r="306" spans="3:9" ht="18">
      <c r="C306" s="89"/>
      <c r="E306" s="45" t="s">
        <v>1118</v>
      </c>
      <c r="F306" s="44"/>
      <c r="G306" s="44" t="s">
        <v>1119</v>
      </c>
      <c r="H306" s="44"/>
      <c r="I306" s="44"/>
    </row>
    <row r="307" spans="3:9" ht="18">
      <c r="C307" s="89"/>
      <c r="E307" s="44" t="s">
        <v>1120</v>
      </c>
      <c r="F307" s="44"/>
      <c r="G307" s="44" t="s">
        <v>1121</v>
      </c>
      <c r="H307" s="44"/>
      <c r="I307" s="44"/>
    </row>
    <row r="308" spans="3:9" ht="18">
      <c r="C308" s="89"/>
      <c r="E308" s="44" t="s">
        <v>1122</v>
      </c>
      <c r="F308" s="44"/>
      <c r="G308" s="44" t="s">
        <v>1123</v>
      </c>
      <c r="H308" s="44"/>
      <c r="I308" s="44"/>
    </row>
    <row r="309" spans="3:9" ht="18">
      <c r="C309" s="89"/>
      <c r="E309" s="44" t="s">
        <v>1124</v>
      </c>
      <c r="F309" s="44"/>
      <c r="G309" s="44" t="s">
        <v>104</v>
      </c>
      <c r="H309" s="44"/>
      <c r="I309" s="44"/>
    </row>
    <row r="310" spans="3:9" ht="18">
      <c r="C310" s="89"/>
      <c r="E310" s="44" t="s">
        <v>1125</v>
      </c>
      <c r="F310" s="44"/>
      <c r="G310" s="44" t="s">
        <v>965</v>
      </c>
      <c r="H310" s="44"/>
      <c r="I310" s="44"/>
    </row>
    <row r="311" spans="3:9" ht="18">
      <c r="C311" s="89"/>
      <c r="E311" s="44" t="s">
        <v>1126</v>
      </c>
      <c r="F311" s="44"/>
      <c r="G311" s="44" t="s">
        <v>179</v>
      </c>
      <c r="H311" s="44"/>
      <c r="I311" s="44"/>
    </row>
    <row r="312" spans="3:9" ht="18">
      <c r="C312" s="89"/>
      <c r="E312" s="44" t="s">
        <v>1127</v>
      </c>
      <c r="F312" s="44"/>
      <c r="G312" s="44" t="s">
        <v>1128</v>
      </c>
      <c r="H312" s="44"/>
      <c r="I312" s="44"/>
    </row>
    <row r="313" spans="3:9" ht="18">
      <c r="C313" s="89"/>
      <c r="E313" s="44" t="s">
        <v>1129</v>
      </c>
      <c r="F313" s="44"/>
      <c r="G313" s="44" t="s">
        <v>1130</v>
      </c>
      <c r="H313" s="44"/>
      <c r="I313" s="44"/>
    </row>
    <row r="314" spans="3:9" ht="18">
      <c r="C314" s="89"/>
      <c r="E314" s="44" t="s">
        <v>1131</v>
      </c>
      <c r="F314" s="44"/>
      <c r="G314" s="44" t="s">
        <v>389</v>
      </c>
      <c r="H314" s="44"/>
      <c r="I314" s="44"/>
    </row>
    <row r="315" spans="3:9" ht="18">
      <c r="C315" s="89"/>
      <c r="E315" s="44" t="s">
        <v>1132</v>
      </c>
      <c r="F315" s="44"/>
      <c r="G315" s="44" t="s">
        <v>1133</v>
      </c>
      <c r="H315" s="44"/>
      <c r="I315" s="44"/>
    </row>
    <row r="316" spans="3:9" ht="18">
      <c r="C316" s="89"/>
      <c r="E316" s="45" t="s">
        <v>1134</v>
      </c>
      <c r="F316" s="44"/>
      <c r="G316" s="44" t="s">
        <v>1135</v>
      </c>
      <c r="H316" s="44"/>
      <c r="I316" s="44"/>
    </row>
    <row r="317" spans="3:9" ht="18">
      <c r="C317" s="89"/>
      <c r="E317" s="44" t="s">
        <v>1136</v>
      </c>
      <c r="F317" s="44"/>
      <c r="G317" s="44" t="s">
        <v>1137</v>
      </c>
      <c r="H317" s="44"/>
      <c r="I317" s="44"/>
    </row>
    <row r="318" spans="3:9" ht="18">
      <c r="C318" s="89"/>
      <c r="E318" s="44" t="s">
        <v>1138</v>
      </c>
      <c r="F318" s="44"/>
      <c r="G318" s="44" t="s">
        <v>1139</v>
      </c>
      <c r="H318" s="44"/>
      <c r="I318" s="44"/>
    </row>
    <row r="319" spans="3:9" ht="12.75">
      <c r="C319" s="89"/>
      <c r="H319" s="89"/>
    </row>
    <row r="320" spans="3:9" ht="12.75">
      <c r="C320" s="89"/>
      <c r="H320" s="89"/>
    </row>
    <row r="321" spans="3:9" ht="12.75">
      <c r="C321" s="89"/>
      <c r="H321" s="89"/>
    </row>
    <row r="322" spans="3:9" ht="12.75">
      <c r="C322" s="89"/>
      <c r="H322" s="89"/>
    </row>
    <row r="323" spans="3:9" ht="12.75">
      <c r="C323" s="89"/>
      <c r="H323" s="89"/>
    </row>
    <row r="324" spans="3:9" ht="12.75">
      <c r="C324" s="89"/>
      <c r="H324" s="89"/>
    </row>
    <row r="325" spans="3:9" ht="12.75">
      <c r="C325" s="89"/>
      <c r="H325" s="89"/>
    </row>
    <row r="326" spans="3:9" ht="12.75">
      <c r="C326" s="89"/>
      <c r="H326" s="89"/>
    </row>
    <row r="327" spans="3:9" ht="12.75">
      <c r="C327" s="89"/>
      <c r="H327" s="89"/>
    </row>
    <row r="328" spans="3:9" ht="12.75">
      <c r="C328" s="89"/>
      <c r="H328" s="89"/>
    </row>
    <row r="329" spans="3:9" ht="12.75">
      <c r="C329" s="89"/>
      <c r="H329" s="89"/>
    </row>
    <row r="330" spans="3:9" ht="12.75">
      <c r="C330" s="89"/>
      <c r="E330" t="s">
        <v>1338</v>
      </c>
      <c r="H330" s="89"/>
      <c r="I330" s="103" t="s">
        <v>1339</v>
      </c>
    </row>
    <row r="331" spans="3:9" ht="12.75">
      <c r="C331" s="89"/>
      <c r="H331" s="89"/>
    </row>
    <row r="332" spans="3:9" ht="12.75">
      <c r="C332" s="89"/>
      <c r="H332" s="89"/>
    </row>
    <row r="333" spans="3:9" ht="12.75">
      <c r="C333" s="89"/>
      <c r="H333" s="89"/>
    </row>
    <row r="334" spans="3:9" ht="12.75">
      <c r="C334" s="89"/>
      <c r="H334" s="89"/>
    </row>
    <row r="335" spans="3:9" ht="12.75">
      <c r="C335" s="89"/>
      <c r="H335" s="89"/>
    </row>
    <row r="336" spans="3:9" ht="12.75">
      <c r="C336" s="89"/>
      <c r="H336" s="89"/>
    </row>
    <row r="337" spans="3:8" ht="12.75">
      <c r="C337" s="89"/>
      <c r="H337" s="89"/>
    </row>
    <row r="338" spans="3:8" ht="12.75">
      <c r="C338" s="89"/>
      <c r="H338" s="89"/>
    </row>
    <row r="339" spans="3:8" ht="12.75">
      <c r="C339" s="89"/>
      <c r="H339" s="89"/>
    </row>
    <row r="340" spans="3:8" ht="12.75">
      <c r="C340" s="89"/>
      <c r="H340" s="89"/>
    </row>
    <row r="341" spans="3:8" ht="12.75">
      <c r="C341" s="89"/>
      <c r="H341" s="89"/>
    </row>
    <row r="342" spans="3:8" ht="12.75">
      <c r="C342" s="89"/>
      <c r="H342" s="89"/>
    </row>
    <row r="343" spans="3:8" ht="12.75">
      <c r="C343" s="89"/>
      <c r="H343" s="89"/>
    </row>
    <row r="344" spans="3:8" ht="12.75">
      <c r="C344" s="89"/>
      <c r="H344" s="89"/>
    </row>
    <row r="345" spans="3:8" ht="12.75">
      <c r="C345" s="89"/>
      <c r="H345" s="89"/>
    </row>
    <row r="346" spans="3:8" ht="12.75">
      <c r="C346" s="89"/>
      <c r="H346" s="89"/>
    </row>
    <row r="347" spans="3:8" ht="12.75">
      <c r="C347" s="89"/>
      <c r="H347" s="89"/>
    </row>
    <row r="348" spans="3:8" ht="12.75">
      <c r="C348" s="89"/>
      <c r="H348" s="89"/>
    </row>
    <row r="349" spans="3:8" ht="12.75">
      <c r="C349" s="89"/>
      <c r="H349" s="89"/>
    </row>
    <row r="350" spans="3:8" ht="12.75">
      <c r="C350" s="89"/>
      <c r="H350" s="89"/>
    </row>
    <row r="351" spans="3:8" ht="12.75">
      <c r="C351" s="89"/>
      <c r="H351" s="89"/>
    </row>
    <row r="352" spans="3:8" ht="12.75">
      <c r="C352" s="89"/>
      <c r="H352" s="89"/>
    </row>
    <row r="353" spans="3:8" ht="12.75">
      <c r="C353" s="89"/>
      <c r="H353" s="89"/>
    </row>
    <row r="354" spans="3:8" ht="12.75">
      <c r="C354" s="89"/>
      <c r="H354" s="89"/>
    </row>
    <row r="355" spans="3:8" ht="12.75">
      <c r="C355" s="89"/>
      <c r="H355" s="89"/>
    </row>
    <row r="356" spans="3:8" ht="12.75">
      <c r="C356" s="89"/>
      <c r="H356" s="89"/>
    </row>
    <row r="357" spans="3:8" ht="12.75">
      <c r="C357" s="89"/>
      <c r="H357" s="89"/>
    </row>
    <row r="358" spans="3:8" ht="12.75">
      <c r="C358" s="89"/>
      <c r="H358" s="89"/>
    </row>
    <row r="359" spans="3:8" ht="12.75">
      <c r="C359" s="89"/>
      <c r="H359" s="89"/>
    </row>
    <row r="360" spans="3:8" ht="12.75">
      <c r="C360" s="89"/>
      <c r="H360" s="89"/>
    </row>
    <row r="361" spans="3:8" ht="12.75">
      <c r="C361" s="89"/>
      <c r="H361" s="89"/>
    </row>
    <row r="362" spans="3:8" ht="12.75">
      <c r="C362" s="89"/>
      <c r="H362" s="89"/>
    </row>
    <row r="363" spans="3:8" ht="12.75">
      <c r="C363" s="89"/>
      <c r="H363" s="89"/>
    </row>
    <row r="364" spans="3:8" ht="12.75">
      <c r="C364" s="89"/>
      <c r="H364" s="89"/>
    </row>
    <row r="365" spans="3:8" ht="12.75">
      <c r="C365" s="89"/>
      <c r="H365" s="89"/>
    </row>
    <row r="366" spans="3:8" ht="12.75">
      <c r="C366" s="89"/>
      <c r="H366" s="89"/>
    </row>
    <row r="367" spans="3:8" ht="12.75">
      <c r="C367" s="89"/>
      <c r="H367" s="89"/>
    </row>
    <row r="368" spans="3:8" ht="12.75">
      <c r="C368" s="89"/>
      <c r="H368" s="89"/>
    </row>
    <row r="369" spans="3:8" ht="12.75">
      <c r="C369" s="89"/>
      <c r="H369" s="89"/>
    </row>
    <row r="370" spans="3:8" ht="12.75">
      <c r="C370" s="89"/>
      <c r="H370" s="89"/>
    </row>
    <row r="371" spans="3:8" ht="12.75">
      <c r="C371" s="89"/>
      <c r="H371" s="89"/>
    </row>
    <row r="372" spans="3:8" ht="12.75">
      <c r="C372" s="89"/>
      <c r="H372" s="89"/>
    </row>
    <row r="373" spans="3:8" ht="12.75">
      <c r="C373" s="89"/>
      <c r="H373" s="89"/>
    </row>
    <row r="374" spans="3:8" ht="12.75">
      <c r="C374" s="89"/>
      <c r="H374" s="89"/>
    </row>
    <row r="375" spans="3:8" ht="12.75">
      <c r="C375" s="89"/>
      <c r="H375" s="89"/>
    </row>
    <row r="376" spans="3:8" ht="12.75">
      <c r="C376" s="89"/>
      <c r="H376" s="89"/>
    </row>
    <row r="377" spans="3:8" ht="12.75">
      <c r="C377" s="89"/>
      <c r="H377" s="89"/>
    </row>
    <row r="378" spans="3:8" ht="12.75">
      <c r="C378" s="89"/>
      <c r="H378" s="89"/>
    </row>
    <row r="379" spans="3:8" ht="12.75">
      <c r="C379" s="89"/>
      <c r="H379" s="89"/>
    </row>
    <row r="380" spans="3:8" ht="12.75">
      <c r="C380" s="89"/>
      <c r="H380" s="89"/>
    </row>
    <row r="381" spans="3:8" ht="12.75">
      <c r="C381" s="89"/>
      <c r="H381" s="89"/>
    </row>
    <row r="382" spans="3:8" ht="12.75">
      <c r="C382" s="89"/>
      <c r="H382" s="89"/>
    </row>
    <row r="383" spans="3:8" ht="12.75">
      <c r="C383" s="89"/>
      <c r="H383" s="89"/>
    </row>
    <row r="384" spans="3:8" ht="12.75">
      <c r="C384" s="89"/>
      <c r="H384" s="89"/>
    </row>
    <row r="385" spans="3:8" ht="12.75">
      <c r="C385" s="89"/>
      <c r="H385" s="89"/>
    </row>
    <row r="386" spans="3:8" ht="12.75">
      <c r="C386" s="89"/>
      <c r="H386" s="89"/>
    </row>
    <row r="387" spans="3:8" ht="12.75">
      <c r="C387" s="89"/>
      <c r="H387" s="89"/>
    </row>
    <row r="388" spans="3:8" ht="12.75">
      <c r="C388" s="89"/>
      <c r="H388" s="89"/>
    </row>
    <row r="389" spans="3:8" ht="12.75">
      <c r="C389" s="89"/>
      <c r="H389" s="89"/>
    </row>
    <row r="390" spans="3:8" ht="12.75">
      <c r="C390" s="89"/>
      <c r="H390" s="89"/>
    </row>
    <row r="391" spans="3:8" ht="12.75">
      <c r="C391" s="89"/>
      <c r="H391" s="89"/>
    </row>
    <row r="392" spans="3:8" ht="12.75">
      <c r="C392" s="89"/>
      <c r="H392" s="89"/>
    </row>
    <row r="393" spans="3:8" ht="12.75">
      <c r="C393" s="89"/>
      <c r="H393" s="89"/>
    </row>
    <row r="394" spans="3:8" ht="12.75">
      <c r="C394" s="89"/>
      <c r="H394" s="89"/>
    </row>
    <row r="395" spans="3:8" ht="12.75">
      <c r="C395" s="89"/>
      <c r="H395" s="89"/>
    </row>
    <row r="396" spans="3:8" ht="12.75">
      <c r="C396" s="89"/>
      <c r="H396" s="89"/>
    </row>
    <row r="397" spans="3:8" ht="12.75">
      <c r="C397" s="89"/>
      <c r="H397" s="89"/>
    </row>
    <row r="398" spans="3:8" ht="12.75">
      <c r="C398" s="89"/>
      <c r="H398" s="89"/>
    </row>
    <row r="399" spans="3:8" ht="12.75">
      <c r="C399" s="89"/>
      <c r="H399" s="89"/>
    </row>
    <row r="400" spans="3:8" ht="12.75">
      <c r="C400" s="89"/>
      <c r="H400" s="89"/>
    </row>
    <row r="401" spans="3:8" ht="12.75">
      <c r="C401" s="89"/>
      <c r="H401" s="89"/>
    </row>
    <row r="402" spans="3:8" ht="12.75">
      <c r="C402" s="89"/>
      <c r="H402" s="89"/>
    </row>
    <row r="403" spans="3:8" ht="12.75">
      <c r="C403" s="89"/>
      <c r="H403" s="89"/>
    </row>
    <row r="404" spans="3:8" ht="12.75">
      <c r="C404" s="89"/>
      <c r="H404" s="89"/>
    </row>
    <row r="405" spans="3:8" ht="12.75">
      <c r="C405" s="89"/>
      <c r="H405" s="89"/>
    </row>
    <row r="406" spans="3:8" ht="12.75">
      <c r="C406" s="89"/>
      <c r="H406" s="89"/>
    </row>
    <row r="407" spans="3:8" ht="12.75">
      <c r="C407" s="89"/>
      <c r="H407" s="89"/>
    </row>
    <row r="408" spans="3:8" ht="12.75">
      <c r="C408" s="89"/>
      <c r="H408" s="89"/>
    </row>
    <row r="409" spans="3:8" ht="12.75">
      <c r="C409" s="89"/>
      <c r="H409" s="89"/>
    </row>
    <row r="410" spans="3:8" ht="12.75">
      <c r="C410" s="89"/>
      <c r="H410" s="89"/>
    </row>
    <row r="411" spans="3:8" ht="12.75">
      <c r="C411" s="89"/>
      <c r="H411" s="89"/>
    </row>
    <row r="412" spans="3:8" ht="12.75">
      <c r="C412" s="89"/>
      <c r="H412" s="89"/>
    </row>
    <row r="413" spans="3:8" ht="12.75">
      <c r="C413" s="89"/>
      <c r="H413" s="89"/>
    </row>
    <row r="414" spans="3:8" ht="12.75">
      <c r="C414" s="89"/>
      <c r="H414" s="89"/>
    </row>
    <row r="415" spans="3:8" ht="12.75">
      <c r="C415" s="89"/>
      <c r="H415" s="89"/>
    </row>
    <row r="416" spans="3:8" ht="12.75">
      <c r="C416" s="89"/>
      <c r="H416" s="89"/>
    </row>
    <row r="417" spans="3:8" ht="12.75">
      <c r="C417" s="89"/>
      <c r="H417" s="89"/>
    </row>
    <row r="418" spans="3:8" ht="12.75">
      <c r="C418" s="89"/>
      <c r="H418" s="89"/>
    </row>
    <row r="419" spans="3:8" ht="12.75">
      <c r="C419" s="89"/>
      <c r="H419" s="89"/>
    </row>
    <row r="420" spans="3:8" ht="12.75">
      <c r="C420" s="89"/>
      <c r="H420" s="89"/>
    </row>
    <row r="421" spans="3:8" ht="12.75">
      <c r="C421" s="89"/>
      <c r="H421" s="89"/>
    </row>
    <row r="422" spans="3:8" ht="12.75">
      <c r="C422" s="89"/>
      <c r="H422" s="89"/>
    </row>
    <row r="423" spans="3:8" ht="12.75">
      <c r="C423" s="89"/>
      <c r="H423" s="89"/>
    </row>
    <row r="424" spans="3:8" ht="12.75">
      <c r="C424" s="89"/>
      <c r="H424" s="89"/>
    </row>
    <row r="425" spans="3:8" ht="12.75">
      <c r="C425" s="89"/>
      <c r="H425" s="89"/>
    </row>
    <row r="426" spans="3:8" ht="12.75">
      <c r="C426" s="89"/>
      <c r="H426" s="89"/>
    </row>
    <row r="427" spans="3:8" ht="12.75">
      <c r="C427" s="89"/>
      <c r="H427" s="89"/>
    </row>
    <row r="428" spans="3:8" ht="12.75">
      <c r="C428" s="89"/>
      <c r="H428" s="89"/>
    </row>
    <row r="429" spans="3:8" ht="12.75">
      <c r="C429" s="89"/>
      <c r="H429" s="89"/>
    </row>
    <row r="430" spans="3:8" ht="12.75">
      <c r="C430" s="89"/>
      <c r="H430" s="89"/>
    </row>
    <row r="431" spans="3:8" ht="12.75">
      <c r="C431" s="89"/>
      <c r="H431" s="89"/>
    </row>
    <row r="432" spans="3:8" ht="12.75">
      <c r="C432" s="89"/>
      <c r="H432" s="89"/>
    </row>
    <row r="433" spans="3:8" ht="12.75">
      <c r="C433" s="89"/>
      <c r="H433" s="89"/>
    </row>
    <row r="434" spans="3:8" ht="12.75">
      <c r="C434" s="89"/>
      <c r="H434" s="89"/>
    </row>
    <row r="435" spans="3:8" ht="12.75">
      <c r="C435" s="89"/>
      <c r="H435" s="89"/>
    </row>
    <row r="436" spans="3:8" ht="12.75">
      <c r="C436" s="89"/>
      <c r="H436" s="89"/>
    </row>
    <row r="437" spans="3:8" ht="12.75">
      <c r="C437" s="89"/>
      <c r="H437" s="89"/>
    </row>
    <row r="438" spans="3:8" ht="12.75">
      <c r="C438" s="89"/>
      <c r="H438" s="89"/>
    </row>
    <row r="439" spans="3:8" ht="12.75">
      <c r="C439" s="89"/>
      <c r="H439" s="89"/>
    </row>
    <row r="440" spans="3:8" ht="12.75">
      <c r="C440" s="89"/>
      <c r="H440" s="89"/>
    </row>
    <row r="441" spans="3:8" ht="12.75">
      <c r="C441" s="89"/>
      <c r="H441" s="89"/>
    </row>
    <row r="442" spans="3:8" ht="12.75">
      <c r="C442" s="89"/>
      <c r="H442" s="89"/>
    </row>
    <row r="443" spans="3:8" ht="12.75">
      <c r="C443" s="89"/>
      <c r="H443" s="89"/>
    </row>
    <row r="444" spans="3:8" ht="12.75">
      <c r="C444" s="89"/>
      <c r="H444" s="89"/>
    </row>
    <row r="445" spans="3:8" ht="12.75">
      <c r="C445" s="89"/>
      <c r="H445" s="89"/>
    </row>
    <row r="446" spans="3:8" ht="12.75">
      <c r="C446" s="89"/>
      <c r="H446" s="89"/>
    </row>
    <row r="447" spans="3:8" ht="12.75">
      <c r="C447" s="89"/>
      <c r="H447" s="89"/>
    </row>
    <row r="448" spans="3:8" ht="12.75">
      <c r="C448" s="89"/>
      <c r="H448" s="89"/>
    </row>
    <row r="449" spans="3:8" ht="12.75">
      <c r="C449" s="89"/>
      <c r="H449" s="89"/>
    </row>
    <row r="450" spans="3:8" ht="12.75">
      <c r="C450" s="89"/>
      <c r="H450" s="89"/>
    </row>
    <row r="451" spans="3:8" ht="12.75">
      <c r="C451" s="89"/>
      <c r="H451" s="89"/>
    </row>
    <row r="452" spans="3:8" ht="12.75">
      <c r="C452" s="89"/>
      <c r="H452" s="89"/>
    </row>
    <row r="453" spans="3:8" ht="12.75">
      <c r="C453" s="89"/>
      <c r="H453" s="89"/>
    </row>
    <row r="454" spans="3:8" ht="12.75">
      <c r="C454" s="89"/>
      <c r="H454" s="89"/>
    </row>
    <row r="455" spans="3:8" ht="12.75">
      <c r="C455" s="89"/>
      <c r="H455" s="89"/>
    </row>
    <row r="456" spans="3:8" ht="12.75">
      <c r="C456" s="89"/>
      <c r="H456" s="89"/>
    </row>
    <row r="457" spans="3:8" ht="12.75">
      <c r="C457" s="89"/>
      <c r="H457" s="89"/>
    </row>
    <row r="458" spans="3:8" ht="12.75">
      <c r="C458" s="89"/>
      <c r="H458" s="89"/>
    </row>
    <row r="459" spans="3:8" ht="12.75">
      <c r="C459" s="89"/>
      <c r="H459" s="89"/>
    </row>
    <row r="460" spans="3:8" ht="12.75">
      <c r="C460" s="89"/>
      <c r="H460" s="89"/>
    </row>
    <row r="461" spans="3:8" ht="12.75">
      <c r="C461" s="89"/>
      <c r="H461" s="89"/>
    </row>
    <row r="462" spans="3:8" ht="12.75">
      <c r="C462" s="89"/>
      <c r="H462" s="89"/>
    </row>
    <row r="463" spans="3:8" ht="12.75">
      <c r="C463" s="89"/>
      <c r="H463" s="89"/>
    </row>
    <row r="464" spans="3:8" ht="12.75">
      <c r="C464" s="89"/>
      <c r="H464" s="89"/>
    </row>
    <row r="465" spans="3:8" ht="12.75">
      <c r="C465" s="89"/>
      <c r="H465" s="89"/>
    </row>
    <row r="466" spans="3:8" ht="12.75">
      <c r="C466" s="89"/>
      <c r="H466" s="89"/>
    </row>
    <row r="467" spans="3:8" ht="12.75">
      <c r="C467" s="89"/>
      <c r="H467" s="89"/>
    </row>
    <row r="468" spans="3:8" ht="12.75">
      <c r="C468" s="89"/>
      <c r="H468" s="89"/>
    </row>
    <row r="469" spans="3:8" ht="12.75">
      <c r="C469" s="89"/>
      <c r="H469" s="89"/>
    </row>
    <row r="470" spans="3:8" ht="12.75">
      <c r="C470" s="89"/>
      <c r="H470" s="89"/>
    </row>
    <row r="471" spans="3:8" ht="12.75">
      <c r="C471" s="89"/>
      <c r="H471" s="89"/>
    </row>
    <row r="472" spans="3:8" ht="12.75">
      <c r="C472" s="89"/>
      <c r="H472" s="89"/>
    </row>
    <row r="473" spans="3:8" ht="12.75">
      <c r="C473" s="89"/>
      <c r="H473" s="89"/>
    </row>
    <row r="474" spans="3:8" ht="12.75">
      <c r="C474" s="89"/>
      <c r="H474" s="89"/>
    </row>
    <row r="475" spans="3:8" ht="12.75">
      <c r="C475" s="89"/>
      <c r="H475" s="89"/>
    </row>
    <row r="476" spans="3:8" ht="12.75">
      <c r="C476" s="89"/>
      <c r="H476" s="89"/>
    </row>
    <row r="477" spans="3:8" ht="12.75">
      <c r="C477" s="89"/>
      <c r="H477" s="89"/>
    </row>
    <row r="478" spans="3:8" ht="12.75">
      <c r="C478" s="89"/>
      <c r="H478" s="89"/>
    </row>
    <row r="479" spans="3:8" ht="12.75">
      <c r="C479" s="89"/>
      <c r="H479" s="89"/>
    </row>
    <row r="480" spans="3:8" ht="12.75">
      <c r="C480" s="89"/>
      <c r="H480" s="89"/>
    </row>
    <row r="481" spans="3:8" ht="12.75">
      <c r="C481" s="89"/>
      <c r="H481" s="89"/>
    </row>
    <row r="482" spans="3:8" ht="12.75">
      <c r="C482" s="89"/>
      <c r="H482" s="89"/>
    </row>
    <row r="483" spans="3:8" ht="12.75">
      <c r="C483" s="89"/>
      <c r="H483" s="89"/>
    </row>
    <row r="484" spans="3:8" ht="12.75">
      <c r="C484" s="89"/>
      <c r="H484" s="89"/>
    </row>
    <row r="485" spans="3:8" ht="12.75">
      <c r="C485" s="89"/>
      <c r="H485" s="89"/>
    </row>
    <row r="486" spans="3:8" ht="12.75">
      <c r="C486" s="89"/>
      <c r="H486" s="89"/>
    </row>
    <row r="487" spans="3:8" ht="12.75">
      <c r="C487" s="89"/>
      <c r="H487" s="89"/>
    </row>
    <row r="488" spans="3:8" ht="12.75">
      <c r="C488" s="89"/>
      <c r="H488" s="89"/>
    </row>
    <row r="489" spans="3:8" ht="12.75">
      <c r="C489" s="89"/>
      <c r="H489" s="89"/>
    </row>
    <row r="490" spans="3:8" ht="12.75">
      <c r="C490" s="89"/>
      <c r="H490" s="89"/>
    </row>
    <row r="491" spans="3:8" ht="12.75">
      <c r="C491" s="89"/>
      <c r="H491" s="89"/>
    </row>
    <row r="492" spans="3:8" ht="12.75">
      <c r="C492" s="89"/>
      <c r="H492" s="89"/>
    </row>
    <row r="493" spans="3:8" ht="12.75">
      <c r="C493" s="89"/>
      <c r="H493" s="89"/>
    </row>
    <row r="494" spans="3:8" ht="12.75">
      <c r="C494" s="89"/>
      <c r="H494" s="89"/>
    </row>
    <row r="495" spans="3:8" ht="12.75">
      <c r="C495" s="89"/>
      <c r="H495" s="89"/>
    </row>
    <row r="496" spans="3:8" ht="12.75">
      <c r="C496" s="89"/>
      <c r="H496" s="89"/>
    </row>
    <row r="497" spans="3:8" ht="12.75">
      <c r="C497" s="89"/>
      <c r="H497" s="89"/>
    </row>
    <row r="498" spans="3:8" ht="12.75">
      <c r="C498" s="89"/>
      <c r="H498" s="89"/>
    </row>
    <row r="499" spans="3:8" ht="12.75">
      <c r="C499" s="89"/>
      <c r="H499" s="89"/>
    </row>
    <row r="500" spans="3:8" ht="12.75">
      <c r="C500" s="89"/>
      <c r="H500" s="89"/>
    </row>
    <row r="501" spans="3:8" ht="12.75">
      <c r="C501" s="89"/>
      <c r="H501" s="89"/>
    </row>
    <row r="502" spans="3:8" ht="12.75">
      <c r="C502" s="89"/>
      <c r="H502" s="89"/>
    </row>
    <row r="503" spans="3:8" ht="12.75">
      <c r="C503" s="89"/>
      <c r="H503" s="89"/>
    </row>
    <row r="504" spans="3:8" ht="12.75">
      <c r="C504" s="89"/>
      <c r="H504" s="89"/>
    </row>
    <row r="505" spans="3:8" ht="12.75">
      <c r="C505" s="89"/>
      <c r="H505" s="89"/>
    </row>
    <row r="506" spans="3:8" ht="12.75">
      <c r="C506" s="89"/>
      <c r="H506" s="89"/>
    </row>
    <row r="507" spans="3:8" ht="12.75">
      <c r="C507" s="89"/>
      <c r="H507" s="89"/>
    </row>
    <row r="508" spans="3:8" ht="12.75">
      <c r="C508" s="89"/>
      <c r="H508" s="89"/>
    </row>
    <row r="509" spans="3:8" ht="12.75">
      <c r="C509" s="89"/>
      <c r="H509" s="89"/>
    </row>
    <row r="510" spans="3:8" ht="12.75">
      <c r="C510" s="89"/>
      <c r="H510" s="89"/>
    </row>
    <row r="511" spans="3:8" ht="12.75">
      <c r="C511" s="89"/>
      <c r="H511" s="89"/>
    </row>
    <row r="512" spans="3:8" ht="12.75">
      <c r="C512" s="89"/>
      <c r="H512" s="89"/>
    </row>
    <row r="513" spans="3:8" ht="12.75">
      <c r="C513" s="89"/>
      <c r="H513" s="89"/>
    </row>
    <row r="514" spans="3:8" ht="12.75">
      <c r="C514" s="89"/>
      <c r="H514" s="89"/>
    </row>
    <row r="515" spans="3:8" ht="12.75">
      <c r="C515" s="89"/>
      <c r="H515" s="89"/>
    </row>
    <row r="516" spans="3:8" ht="12.75">
      <c r="C516" s="89"/>
      <c r="H516" s="89"/>
    </row>
    <row r="517" spans="3:8" ht="12.75">
      <c r="C517" s="89"/>
      <c r="H517" s="89"/>
    </row>
    <row r="518" spans="3:8" ht="12.75">
      <c r="C518" s="89"/>
      <c r="H518" s="89"/>
    </row>
    <row r="519" spans="3:8" ht="12.75">
      <c r="C519" s="89"/>
      <c r="H519" s="89"/>
    </row>
    <row r="520" spans="3:8" ht="12.75">
      <c r="C520" s="89"/>
      <c r="H520" s="89"/>
    </row>
    <row r="521" spans="3:8" ht="12.75">
      <c r="C521" s="89"/>
      <c r="H521" s="89"/>
    </row>
    <row r="522" spans="3:8" ht="12.75">
      <c r="C522" s="89"/>
      <c r="H522" s="89"/>
    </row>
    <row r="523" spans="3:8" ht="12.75">
      <c r="C523" s="89"/>
      <c r="H523" s="89"/>
    </row>
    <row r="524" spans="3:8" ht="12.75">
      <c r="C524" s="89"/>
      <c r="H524" s="89"/>
    </row>
    <row r="525" spans="3:8" ht="12.75">
      <c r="C525" s="89"/>
      <c r="H525" s="89"/>
    </row>
    <row r="526" spans="3:8" ht="12.75">
      <c r="C526" s="89"/>
      <c r="H526" s="89"/>
    </row>
    <row r="527" spans="3:8" ht="12.75">
      <c r="C527" s="89"/>
      <c r="H527" s="89"/>
    </row>
    <row r="528" spans="3:8" ht="12.75">
      <c r="C528" s="89"/>
      <c r="H528" s="89"/>
    </row>
    <row r="529" spans="3:8" ht="12.75">
      <c r="C529" s="89"/>
      <c r="H529" s="89"/>
    </row>
    <row r="530" spans="3:8" ht="12.75">
      <c r="C530" s="89"/>
      <c r="H530" s="89"/>
    </row>
    <row r="531" spans="3:8" ht="12.75">
      <c r="C531" s="89"/>
      <c r="H531" s="89"/>
    </row>
    <row r="532" spans="3:8" ht="12.75">
      <c r="C532" s="89"/>
      <c r="H532" s="89"/>
    </row>
    <row r="533" spans="3:8" ht="12.75">
      <c r="C533" s="89"/>
      <c r="H533" s="89"/>
    </row>
    <row r="534" spans="3:8" ht="12.75">
      <c r="C534" s="89"/>
      <c r="H534" s="89"/>
    </row>
    <row r="535" spans="3:8" ht="12.75">
      <c r="C535" s="89"/>
      <c r="H535" s="89"/>
    </row>
    <row r="536" spans="3:8" ht="12.75">
      <c r="C536" s="89"/>
      <c r="H536" s="89"/>
    </row>
    <row r="537" spans="3:8" ht="12.75">
      <c r="C537" s="89"/>
      <c r="H537" s="89"/>
    </row>
    <row r="538" spans="3:8" ht="12.75">
      <c r="C538" s="89"/>
      <c r="H538" s="89"/>
    </row>
    <row r="539" spans="3:8" ht="12.75">
      <c r="C539" s="89"/>
      <c r="H539" s="89"/>
    </row>
    <row r="540" spans="3:8" ht="12.75">
      <c r="C540" s="89"/>
      <c r="H540" s="89"/>
    </row>
    <row r="541" spans="3:8" ht="12.75">
      <c r="C541" s="89"/>
      <c r="H541" s="89"/>
    </row>
    <row r="542" spans="3:8" ht="12.75">
      <c r="C542" s="89"/>
      <c r="H542" s="89"/>
    </row>
    <row r="543" spans="3:8" ht="12.75">
      <c r="C543" s="89"/>
      <c r="H543" s="89"/>
    </row>
    <row r="544" spans="3:8" ht="12.75">
      <c r="C544" s="89"/>
      <c r="H544" s="89"/>
    </row>
    <row r="545" spans="3:8" ht="12.75">
      <c r="C545" s="89"/>
      <c r="H545" s="89"/>
    </row>
    <row r="546" spans="3:8" ht="12.75">
      <c r="C546" s="89"/>
      <c r="H546" s="89"/>
    </row>
    <row r="547" spans="3:8" ht="12.75">
      <c r="C547" s="89"/>
      <c r="H547" s="89"/>
    </row>
    <row r="548" spans="3:8" ht="12.75">
      <c r="C548" s="89"/>
      <c r="H548" s="89"/>
    </row>
    <row r="549" spans="3:8" ht="12.75">
      <c r="C549" s="89"/>
      <c r="H549" s="89"/>
    </row>
    <row r="550" spans="3:8" ht="12.75">
      <c r="C550" s="89"/>
      <c r="H550" s="89"/>
    </row>
    <row r="551" spans="3:8" ht="12.75">
      <c r="C551" s="89"/>
      <c r="H551" s="89"/>
    </row>
    <row r="552" spans="3:8" ht="12.75">
      <c r="C552" s="89"/>
      <c r="H552" s="89"/>
    </row>
    <row r="553" spans="3:8" ht="12.75">
      <c r="C553" s="89"/>
      <c r="H553" s="89"/>
    </row>
    <row r="554" spans="3:8" ht="12.75">
      <c r="C554" s="89"/>
      <c r="H554" s="89"/>
    </row>
    <row r="555" spans="3:8" ht="12.75">
      <c r="C555" s="89"/>
      <c r="H555" s="89"/>
    </row>
    <row r="556" spans="3:8" ht="12.75">
      <c r="C556" s="89"/>
      <c r="H556" s="89"/>
    </row>
    <row r="557" spans="3:8" ht="12.75">
      <c r="C557" s="89"/>
      <c r="H557" s="89"/>
    </row>
    <row r="558" spans="3:8" ht="12.75">
      <c r="C558" s="89"/>
      <c r="H558" s="89"/>
    </row>
    <row r="559" spans="3:8" ht="12.75">
      <c r="C559" s="89"/>
      <c r="H559" s="89"/>
    </row>
    <row r="560" spans="3:8" ht="12.75">
      <c r="C560" s="89"/>
      <c r="H560" s="89"/>
    </row>
    <row r="561" spans="3:8" ht="12.75">
      <c r="C561" s="89"/>
      <c r="H561" s="89"/>
    </row>
    <row r="562" spans="3:8" ht="12.75">
      <c r="C562" s="89"/>
      <c r="H562" s="89"/>
    </row>
    <row r="563" spans="3:8" ht="12.75">
      <c r="C563" s="89"/>
      <c r="H563" s="89"/>
    </row>
    <row r="564" spans="3:8" ht="12.75">
      <c r="C564" s="89"/>
      <c r="H564" s="89"/>
    </row>
    <row r="565" spans="3:8" ht="12.75">
      <c r="C565" s="89"/>
      <c r="H565" s="89"/>
    </row>
    <row r="566" spans="3:8" ht="12.75">
      <c r="C566" s="89"/>
      <c r="H566" s="89"/>
    </row>
    <row r="567" spans="3:8" ht="12.75">
      <c r="C567" s="89"/>
      <c r="H567" s="89"/>
    </row>
    <row r="568" spans="3:8" ht="12.75">
      <c r="C568" s="89"/>
      <c r="H568" s="89"/>
    </row>
    <row r="569" spans="3:8" ht="12.75">
      <c r="C569" s="89"/>
      <c r="H569" s="89"/>
    </row>
    <row r="570" spans="3:8" ht="12.75">
      <c r="C570" s="89"/>
      <c r="H570" s="89"/>
    </row>
    <row r="571" spans="3:8" ht="12.75">
      <c r="C571" s="89"/>
      <c r="H571" s="89"/>
    </row>
    <row r="572" spans="3:8" ht="12.75">
      <c r="C572" s="89"/>
      <c r="H572" s="89"/>
    </row>
    <row r="573" spans="3:8" ht="12.75">
      <c r="C573" s="89"/>
      <c r="H573" s="89"/>
    </row>
    <row r="574" spans="3:8" ht="12.75">
      <c r="C574" s="89"/>
      <c r="H574" s="89"/>
    </row>
    <row r="575" spans="3:8" ht="12.75">
      <c r="C575" s="89"/>
      <c r="H575" s="89"/>
    </row>
    <row r="576" spans="3:8" ht="12.75">
      <c r="C576" s="89"/>
      <c r="H576" s="89"/>
    </row>
    <row r="577" spans="3:8" ht="12.75">
      <c r="C577" s="89"/>
      <c r="H577" s="89"/>
    </row>
    <row r="578" spans="3:8" ht="12.75">
      <c r="C578" s="89"/>
      <c r="H578" s="89"/>
    </row>
    <row r="579" spans="3:8" ht="12.75">
      <c r="C579" s="89"/>
      <c r="H579" s="89"/>
    </row>
    <row r="580" spans="3:8" ht="12.75">
      <c r="C580" s="89"/>
      <c r="H580" s="89"/>
    </row>
    <row r="581" spans="3:8" ht="12.75">
      <c r="C581" s="89"/>
      <c r="H581" s="89"/>
    </row>
    <row r="582" spans="3:8" ht="12.75">
      <c r="C582" s="89"/>
      <c r="H582" s="89"/>
    </row>
    <row r="583" spans="3:8" ht="12.75">
      <c r="C583" s="89"/>
      <c r="H583" s="89"/>
    </row>
    <row r="584" spans="3:8" ht="12.75">
      <c r="C584" s="89"/>
      <c r="H584" s="89"/>
    </row>
    <row r="585" spans="3:8" ht="12.75">
      <c r="C585" s="89"/>
      <c r="H585" s="89"/>
    </row>
    <row r="586" spans="3:8" ht="12.75">
      <c r="C586" s="89"/>
      <c r="H586" s="89"/>
    </row>
    <row r="587" spans="3:8" ht="12.75">
      <c r="C587" s="89"/>
      <c r="H587" s="89"/>
    </row>
    <row r="588" spans="3:8" ht="12.75">
      <c r="C588" s="89"/>
      <c r="H588" s="89"/>
    </row>
    <row r="589" spans="3:8" ht="12.75">
      <c r="C589" s="89"/>
      <c r="H589" s="89"/>
    </row>
    <row r="590" spans="3:8" ht="12.75">
      <c r="C590" s="89"/>
      <c r="H590" s="89"/>
    </row>
    <row r="591" spans="3:8" ht="12.75">
      <c r="C591" s="89"/>
      <c r="H591" s="89"/>
    </row>
    <row r="592" spans="3:8" ht="12.75">
      <c r="C592" s="89"/>
      <c r="H592" s="89"/>
    </row>
    <row r="593" spans="3:8" ht="12.75">
      <c r="C593" s="89"/>
      <c r="H593" s="89"/>
    </row>
    <row r="594" spans="3:8" ht="12.75">
      <c r="C594" s="89"/>
      <c r="H594" s="89"/>
    </row>
    <row r="595" spans="3:8" ht="12.75">
      <c r="C595" s="89"/>
      <c r="H595" s="89"/>
    </row>
    <row r="596" spans="3:8" ht="12.75">
      <c r="C596" s="89"/>
      <c r="H596" s="89"/>
    </row>
    <row r="597" spans="3:8" ht="12.75">
      <c r="C597" s="89"/>
      <c r="H597" s="89"/>
    </row>
    <row r="598" spans="3:8" ht="12.75">
      <c r="C598" s="89"/>
      <c r="H598" s="89"/>
    </row>
    <row r="599" spans="3:8" ht="12.75">
      <c r="C599" s="89"/>
      <c r="H599" s="89"/>
    </row>
    <row r="600" spans="3:8" ht="12.75">
      <c r="C600" s="89"/>
      <c r="H600" s="89"/>
    </row>
    <row r="601" spans="3:8" ht="12.75">
      <c r="C601" s="89"/>
      <c r="H601" s="89"/>
    </row>
    <row r="602" spans="3:8" ht="12.75">
      <c r="C602" s="89"/>
      <c r="H602" s="89"/>
    </row>
    <row r="603" spans="3:8" ht="12.75">
      <c r="C603" s="89"/>
      <c r="H603" s="89"/>
    </row>
    <row r="604" spans="3:8" ht="12.75">
      <c r="C604" s="89"/>
      <c r="H604" s="89"/>
    </row>
    <row r="605" spans="3:8" ht="12.75">
      <c r="C605" s="89"/>
      <c r="H605" s="89"/>
    </row>
    <row r="606" spans="3:8" ht="12.75">
      <c r="C606" s="89"/>
      <c r="H606" s="89"/>
    </row>
    <row r="607" spans="3:8" ht="12.75">
      <c r="C607" s="89"/>
      <c r="H607" s="89"/>
    </row>
    <row r="608" spans="3:8" ht="12.75">
      <c r="C608" s="89"/>
      <c r="H608" s="89"/>
    </row>
    <row r="609" spans="3:8" ht="12.75">
      <c r="C609" s="89"/>
      <c r="H609" s="89"/>
    </row>
    <row r="610" spans="3:8" ht="12.75">
      <c r="C610" s="89"/>
      <c r="H610" s="89"/>
    </row>
    <row r="611" spans="3:8" ht="12.75">
      <c r="C611" s="89"/>
      <c r="H611" s="89"/>
    </row>
    <row r="612" spans="3:8" ht="12.75">
      <c r="C612" s="89"/>
      <c r="H612" s="89"/>
    </row>
    <row r="613" spans="3:8" ht="12.75">
      <c r="C613" s="89"/>
      <c r="H613" s="89"/>
    </row>
    <row r="614" spans="3:8" ht="12.75">
      <c r="C614" s="89"/>
      <c r="H614" s="89"/>
    </row>
    <row r="615" spans="3:8" ht="12.75">
      <c r="C615" s="89"/>
      <c r="H615" s="89"/>
    </row>
    <row r="616" spans="3:8" ht="12.75">
      <c r="C616" s="89"/>
      <c r="H616" s="89"/>
    </row>
    <row r="617" spans="3:8" ht="12.75">
      <c r="C617" s="89"/>
      <c r="H617" s="89"/>
    </row>
    <row r="618" spans="3:8" ht="12.75">
      <c r="C618" s="89"/>
      <c r="H618" s="89"/>
    </row>
    <row r="619" spans="3:8" ht="12.75">
      <c r="C619" s="89"/>
      <c r="H619" s="89"/>
    </row>
    <row r="620" spans="3:8" ht="12.75">
      <c r="C620" s="89"/>
      <c r="H620" s="89"/>
    </row>
    <row r="621" spans="3:8" ht="12.75">
      <c r="C621" s="89"/>
      <c r="H621" s="89"/>
    </row>
    <row r="622" spans="3:8" ht="12.75">
      <c r="C622" s="89"/>
      <c r="H622" s="89"/>
    </row>
    <row r="623" spans="3:8" ht="12.75">
      <c r="C623" s="89"/>
      <c r="H623" s="89"/>
    </row>
    <row r="624" spans="3:8" ht="12.75">
      <c r="C624" s="89"/>
      <c r="H624" s="89"/>
    </row>
    <row r="625" spans="3:8" ht="12.75">
      <c r="C625" s="89"/>
      <c r="H625" s="89"/>
    </row>
    <row r="626" spans="3:8" ht="12.75">
      <c r="C626" s="89"/>
      <c r="H626" s="89"/>
    </row>
    <row r="627" spans="3:8" ht="12.75">
      <c r="C627" s="89"/>
      <c r="H627" s="89"/>
    </row>
    <row r="628" spans="3:8" ht="12.75">
      <c r="C628" s="89"/>
      <c r="H628" s="89"/>
    </row>
    <row r="629" spans="3:8" ht="12.75">
      <c r="C629" s="89"/>
      <c r="H629" s="89"/>
    </row>
    <row r="630" spans="3:8" ht="12.75">
      <c r="C630" s="89"/>
      <c r="H630" s="89"/>
    </row>
    <row r="631" spans="3:8" ht="12.75">
      <c r="C631" s="89"/>
      <c r="H631" s="89"/>
    </row>
    <row r="632" spans="3:8" ht="12.75">
      <c r="C632" s="89"/>
      <c r="H632" s="89"/>
    </row>
    <row r="633" spans="3:8" ht="12.75">
      <c r="C633" s="89"/>
      <c r="H633" s="89"/>
    </row>
    <row r="634" spans="3:8" ht="12.75">
      <c r="C634" s="89"/>
      <c r="H634" s="89"/>
    </row>
    <row r="635" spans="3:8" ht="12.75">
      <c r="C635" s="89"/>
      <c r="H635" s="89"/>
    </row>
    <row r="636" spans="3:8" ht="12.75">
      <c r="C636" s="89"/>
      <c r="H636" s="89"/>
    </row>
    <row r="637" spans="3:8" ht="12.75">
      <c r="C637" s="89"/>
      <c r="H637" s="89"/>
    </row>
    <row r="638" spans="3:8" ht="12.75">
      <c r="C638" s="89"/>
      <c r="H638" s="89"/>
    </row>
    <row r="639" spans="3:8" ht="12.75">
      <c r="C639" s="89"/>
      <c r="H639" s="89"/>
    </row>
    <row r="640" spans="3:8" ht="12.75">
      <c r="C640" s="89"/>
      <c r="H640" s="89"/>
    </row>
    <row r="641" spans="3:8" ht="12.75">
      <c r="C641" s="89"/>
      <c r="H641" s="89"/>
    </row>
    <row r="642" spans="3:8" ht="12.75">
      <c r="C642" s="89"/>
      <c r="H642" s="89"/>
    </row>
    <row r="643" spans="3:8" ht="12.75">
      <c r="C643" s="89"/>
      <c r="H643" s="89"/>
    </row>
    <row r="644" spans="3:8" ht="12.75">
      <c r="C644" s="89"/>
      <c r="H644" s="89"/>
    </row>
    <row r="645" spans="3:8" ht="12.75">
      <c r="C645" s="89"/>
      <c r="H645" s="89"/>
    </row>
    <row r="646" spans="3:8" ht="12.75">
      <c r="C646" s="89"/>
      <c r="H646" s="89"/>
    </row>
    <row r="647" spans="3:8" ht="12.75">
      <c r="C647" s="89"/>
      <c r="H647" s="89"/>
    </row>
    <row r="648" spans="3:8" ht="12.75">
      <c r="C648" s="89"/>
      <c r="H648" s="89"/>
    </row>
    <row r="649" spans="3:8" ht="12.75">
      <c r="C649" s="89"/>
      <c r="H649" s="89"/>
    </row>
    <row r="650" spans="3:8" ht="12.75">
      <c r="C650" s="89"/>
      <c r="H650" s="89"/>
    </row>
    <row r="651" spans="3:8" ht="12.75">
      <c r="C651" s="89"/>
      <c r="H651" s="89"/>
    </row>
    <row r="652" spans="3:8" ht="12.75">
      <c r="C652" s="89"/>
      <c r="H652" s="89"/>
    </row>
    <row r="653" spans="3:8" ht="12.75">
      <c r="C653" s="89"/>
      <c r="H653" s="89"/>
    </row>
    <row r="654" spans="3:8" ht="12.75">
      <c r="C654" s="89"/>
      <c r="H654" s="89"/>
    </row>
    <row r="655" spans="3:8" ht="12.75">
      <c r="C655" s="89"/>
      <c r="H655" s="89"/>
    </row>
    <row r="656" spans="3:8" ht="12.75">
      <c r="C656" s="89"/>
      <c r="H656" s="89"/>
    </row>
    <row r="657" spans="3:8" ht="12.75">
      <c r="C657" s="89"/>
      <c r="H657" s="89"/>
    </row>
    <row r="658" spans="3:8" ht="12.75">
      <c r="C658" s="89"/>
      <c r="H658" s="89"/>
    </row>
    <row r="659" spans="3:8" ht="12.75">
      <c r="C659" s="89"/>
      <c r="H659" s="89"/>
    </row>
    <row r="660" spans="3:8" ht="12.75">
      <c r="C660" s="89"/>
      <c r="H660" s="89"/>
    </row>
    <row r="661" spans="3:8" ht="12.75">
      <c r="C661" s="89"/>
      <c r="H661" s="89"/>
    </row>
    <row r="662" spans="3:8" ht="12.75">
      <c r="C662" s="89"/>
      <c r="H662" s="89"/>
    </row>
    <row r="663" spans="3:8" ht="12.75">
      <c r="C663" s="89"/>
      <c r="H663" s="89"/>
    </row>
    <row r="664" spans="3:8" ht="12.75">
      <c r="C664" s="89"/>
      <c r="H664" s="89"/>
    </row>
    <row r="665" spans="3:8" ht="12.75">
      <c r="C665" s="89"/>
      <c r="H665" s="89"/>
    </row>
    <row r="666" spans="3:8" ht="12.75">
      <c r="C666" s="89"/>
      <c r="H666" s="89"/>
    </row>
    <row r="667" spans="3:8" ht="12.75">
      <c r="C667" s="89"/>
      <c r="H667" s="89"/>
    </row>
    <row r="668" spans="3:8" ht="12.75">
      <c r="C668" s="89"/>
      <c r="H668" s="89"/>
    </row>
    <row r="669" spans="3:8" ht="12.75">
      <c r="C669" s="89"/>
      <c r="H669" s="89"/>
    </row>
    <row r="670" spans="3:8" ht="12.75">
      <c r="C670" s="89"/>
      <c r="H670" s="89"/>
    </row>
    <row r="671" spans="3:8" ht="12.75">
      <c r="C671" s="89"/>
      <c r="H671" s="89"/>
    </row>
    <row r="672" spans="3:8" ht="12.75">
      <c r="C672" s="89"/>
      <c r="H672" s="89"/>
    </row>
    <row r="673" spans="3:8" ht="12.75">
      <c r="C673" s="89"/>
      <c r="H673" s="89"/>
    </row>
    <row r="674" spans="3:8" ht="12.75">
      <c r="C674" s="89"/>
      <c r="H674" s="89"/>
    </row>
    <row r="675" spans="3:8" ht="12.75">
      <c r="C675" s="89"/>
      <c r="H675" s="89"/>
    </row>
    <row r="676" spans="3:8" ht="12.75">
      <c r="C676" s="89"/>
      <c r="H676" s="89"/>
    </row>
    <row r="677" spans="3:8" ht="12.75">
      <c r="C677" s="89"/>
      <c r="H677" s="89"/>
    </row>
    <row r="678" spans="3:8" ht="12.75">
      <c r="C678" s="89"/>
      <c r="H678" s="89"/>
    </row>
    <row r="679" spans="3:8" ht="12.75">
      <c r="C679" s="89"/>
      <c r="H679" s="89"/>
    </row>
    <row r="680" spans="3:8" ht="12.75">
      <c r="C680" s="89"/>
      <c r="H680" s="89"/>
    </row>
    <row r="681" spans="3:8" ht="12.75">
      <c r="C681" s="89"/>
      <c r="H681" s="89"/>
    </row>
    <row r="682" spans="3:8" ht="12.75">
      <c r="C682" s="89"/>
      <c r="H682" s="89"/>
    </row>
    <row r="683" spans="3:8" ht="12.75">
      <c r="C683" s="89"/>
      <c r="H683" s="89"/>
    </row>
    <row r="684" spans="3:8" ht="12.75">
      <c r="C684" s="89"/>
      <c r="H684" s="89"/>
    </row>
    <row r="685" spans="3:8" ht="12.75">
      <c r="C685" s="89"/>
      <c r="H685" s="89"/>
    </row>
    <row r="686" spans="3:8" ht="12.75">
      <c r="C686" s="89"/>
      <c r="H686" s="89"/>
    </row>
    <row r="687" spans="3:8" ht="12.75">
      <c r="C687" s="89"/>
      <c r="H687" s="89"/>
    </row>
    <row r="688" spans="3:8" ht="12.75">
      <c r="C688" s="89"/>
      <c r="H688" s="89"/>
    </row>
    <row r="689" spans="3:8" ht="12.75">
      <c r="C689" s="89"/>
      <c r="H689" s="89"/>
    </row>
    <row r="690" spans="3:8" ht="12.75">
      <c r="C690" s="89"/>
      <c r="H690" s="89"/>
    </row>
    <row r="691" spans="3:8" ht="12.75">
      <c r="C691" s="89"/>
      <c r="H691" s="89"/>
    </row>
    <row r="692" spans="3:8" ht="12.75">
      <c r="C692" s="89"/>
      <c r="H692" s="89"/>
    </row>
    <row r="693" spans="3:8" ht="12.75">
      <c r="C693" s="89"/>
      <c r="H693" s="89"/>
    </row>
    <row r="694" spans="3:8" ht="12.75">
      <c r="C694" s="89"/>
      <c r="H694" s="89"/>
    </row>
    <row r="695" spans="3:8" ht="12.75">
      <c r="C695" s="89"/>
      <c r="H695" s="89"/>
    </row>
    <row r="696" spans="3:8" ht="12.75">
      <c r="C696" s="89"/>
      <c r="H696" s="89"/>
    </row>
    <row r="697" spans="3:8" ht="12.75">
      <c r="C697" s="89"/>
      <c r="H697" s="89"/>
    </row>
    <row r="698" spans="3:8" ht="12.75">
      <c r="C698" s="89"/>
      <c r="H698" s="89"/>
    </row>
    <row r="699" spans="3:8" ht="12.75">
      <c r="C699" s="89"/>
      <c r="H699" s="89"/>
    </row>
    <row r="700" spans="3:8" ht="12.75">
      <c r="C700" s="89"/>
      <c r="H700" s="89"/>
    </row>
    <row r="701" spans="3:8" ht="12.75">
      <c r="C701" s="89"/>
      <c r="H701" s="89"/>
    </row>
    <row r="702" spans="3:8" ht="12.75">
      <c r="C702" s="89"/>
      <c r="H702" s="89"/>
    </row>
    <row r="703" spans="3:8" ht="12.75">
      <c r="C703" s="89"/>
      <c r="H703" s="89"/>
    </row>
    <row r="704" spans="3:8" ht="12.75">
      <c r="C704" s="89"/>
      <c r="H704" s="89"/>
    </row>
    <row r="705" spans="3:8" ht="12.75">
      <c r="C705" s="89"/>
      <c r="H705" s="89"/>
    </row>
    <row r="706" spans="3:8" ht="12.75">
      <c r="C706" s="89"/>
      <c r="H706" s="89"/>
    </row>
    <row r="707" spans="3:8" ht="12.75">
      <c r="C707" s="89"/>
      <c r="H707" s="89"/>
    </row>
    <row r="708" spans="3:8" ht="12.75">
      <c r="C708" s="89"/>
      <c r="H708" s="89"/>
    </row>
    <row r="709" spans="3:8" ht="12.75">
      <c r="C709" s="89"/>
      <c r="H709" s="89"/>
    </row>
    <row r="710" spans="3:8" ht="12.75">
      <c r="C710" s="89"/>
      <c r="H710" s="89"/>
    </row>
    <row r="711" spans="3:8" ht="12.75">
      <c r="C711" s="89"/>
      <c r="H711" s="89"/>
    </row>
    <row r="712" spans="3:8" ht="12.75">
      <c r="C712" s="89"/>
      <c r="H712" s="89"/>
    </row>
    <row r="713" spans="3:8" ht="12.75">
      <c r="C713" s="89"/>
      <c r="H713" s="89"/>
    </row>
    <row r="714" spans="3:8" ht="12.75">
      <c r="C714" s="89"/>
      <c r="H714" s="89"/>
    </row>
    <row r="715" spans="3:8" ht="12.75">
      <c r="C715" s="89"/>
      <c r="H715" s="89"/>
    </row>
    <row r="716" spans="3:8" ht="12.75">
      <c r="C716" s="89"/>
      <c r="H716" s="89"/>
    </row>
    <row r="717" spans="3:8" ht="12.75">
      <c r="C717" s="89"/>
      <c r="H717" s="89"/>
    </row>
    <row r="718" spans="3:8" ht="12.75">
      <c r="C718" s="89"/>
      <c r="H718" s="89"/>
    </row>
    <row r="719" spans="3:8" ht="12.75">
      <c r="C719" s="89"/>
      <c r="H719" s="89"/>
    </row>
    <row r="720" spans="3:8" ht="12.75">
      <c r="C720" s="89"/>
      <c r="H720" s="89"/>
    </row>
    <row r="721" spans="3:8" ht="12.75">
      <c r="C721" s="89"/>
      <c r="H721" s="89"/>
    </row>
    <row r="722" spans="3:8" ht="12.75">
      <c r="C722" s="89"/>
      <c r="H722" s="89"/>
    </row>
    <row r="723" spans="3:8" ht="12.75">
      <c r="C723" s="89"/>
      <c r="H723" s="89"/>
    </row>
    <row r="724" spans="3:8" ht="12.75">
      <c r="C724" s="89"/>
      <c r="H724" s="89"/>
    </row>
    <row r="725" spans="3:8" ht="12.75">
      <c r="C725" s="89"/>
      <c r="H725" s="89"/>
    </row>
    <row r="726" spans="3:8" ht="12.75">
      <c r="C726" s="89"/>
      <c r="H726" s="89"/>
    </row>
    <row r="727" spans="3:8" ht="12.75">
      <c r="C727" s="89"/>
      <c r="H727" s="89"/>
    </row>
    <row r="728" spans="3:8" ht="12.75">
      <c r="C728" s="89"/>
      <c r="H728" s="89"/>
    </row>
    <row r="729" spans="3:8" ht="12.75">
      <c r="C729" s="89"/>
      <c r="H729" s="89"/>
    </row>
    <row r="730" spans="3:8" ht="12.75">
      <c r="C730" s="89"/>
      <c r="H730" s="89"/>
    </row>
    <row r="731" spans="3:8" ht="12.75">
      <c r="C731" s="89"/>
      <c r="H731" s="89"/>
    </row>
    <row r="732" spans="3:8" ht="12.75">
      <c r="C732" s="89"/>
      <c r="H732" s="89"/>
    </row>
    <row r="733" spans="3:8" ht="12.75">
      <c r="C733" s="89"/>
      <c r="H733" s="89"/>
    </row>
    <row r="734" spans="3:8" ht="12.75">
      <c r="C734" s="89"/>
      <c r="H734" s="89"/>
    </row>
    <row r="735" spans="3:8" ht="12.75">
      <c r="C735" s="89"/>
      <c r="H735" s="89"/>
    </row>
    <row r="736" spans="3:8" ht="12.75">
      <c r="C736" s="89"/>
      <c r="H736" s="89"/>
    </row>
    <row r="737" spans="3:8" ht="12.75">
      <c r="C737" s="89"/>
      <c r="H737" s="89"/>
    </row>
    <row r="738" spans="3:8" ht="12.75">
      <c r="C738" s="89"/>
      <c r="H738" s="89"/>
    </row>
    <row r="739" spans="3:8" ht="12.75">
      <c r="C739" s="89"/>
      <c r="H739" s="89"/>
    </row>
    <row r="740" spans="3:8" ht="12.75">
      <c r="C740" s="89"/>
      <c r="H740" s="89"/>
    </row>
    <row r="741" spans="3:8" ht="12.75">
      <c r="C741" s="89"/>
      <c r="H741" s="89"/>
    </row>
    <row r="742" spans="3:8" ht="12.75">
      <c r="C742" s="89"/>
      <c r="H742" s="89"/>
    </row>
    <row r="743" spans="3:8" ht="12.75">
      <c r="C743" s="89"/>
      <c r="H743" s="89"/>
    </row>
    <row r="744" spans="3:8" ht="12.75">
      <c r="C744" s="89"/>
      <c r="H744" s="89"/>
    </row>
    <row r="745" spans="3:8" ht="12.75">
      <c r="C745" s="89"/>
      <c r="H745" s="89"/>
    </row>
    <row r="746" spans="3:8" ht="12.75">
      <c r="C746" s="89"/>
      <c r="H746" s="89"/>
    </row>
    <row r="747" spans="3:8" ht="12.75">
      <c r="C747" s="89"/>
      <c r="H747" s="89"/>
    </row>
    <row r="748" spans="3:8" ht="12.75">
      <c r="C748" s="89"/>
      <c r="H748" s="89"/>
    </row>
    <row r="749" spans="3:8" ht="12.75">
      <c r="C749" s="89"/>
      <c r="H749" s="89"/>
    </row>
    <row r="750" spans="3:8" ht="12.75">
      <c r="C750" s="89"/>
      <c r="H750" s="89"/>
    </row>
    <row r="751" spans="3:8" ht="12.75">
      <c r="C751" s="89"/>
      <c r="H751" s="89"/>
    </row>
    <row r="752" spans="3:8" ht="12.75">
      <c r="C752" s="89"/>
      <c r="H752" s="89"/>
    </row>
    <row r="753" spans="3:8" ht="12.75">
      <c r="C753" s="89"/>
      <c r="H753" s="89"/>
    </row>
    <row r="754" spans="3:8" ht="12.75">
      <c r="C754" s="89"/>
      <c r="H754" s="89"/>
    </row>
    <row r="755" spans="3:8" ht="12.75">
      <c r="C755" s="89"/>
      <c r="H755" s="89"/>
    </row>
    <row r="756" spans="3:8" ht="12.75">
      <c r="C756" s="89"/>
      <c r="H756" s="89"/>
    </row>
    <row r="757" spans="3:8" ht="12.75">
      <c r="C757" s="89"/>
      <c r="H757" s="89"/>
    </row>
    <row r="758" spans="3:8" ht="12.75">
      <c r="C758" s="89"/>
      <c r="H758" s="89"/>
    </row>
    <row r="759" spans="3:8" ht="12.75">
      <c r="C759" s="89"/>
      <c r="H759" s="89"/>
    </row>
    <row r="760" spans="3:8" ht="12.75">
      <c r="C760" s="89"/>
      <c r="H760" s="89"/>
    </row>
    <row r="761" spans="3:8" ht="12.75">
      <c r="C761" s="89"/>
      <c r="H761" s="89"/>
    </row>
    <row r="762" spans="3:8" ht="12.75">
      <c r="C762" s="89"/>
      <c r="H762" s="89"/>
    </row>
    <row r="763" spans="3:8" ht="12.75">
      <c r="C763" s="89"/>
      <c r="H763" s="89"/>
    </row>
    <row r="764" spans="3:8" ht="12.75">
      <c r="C764" s="89"/>
      <c r="H764" s="89"/>
    </row>
    <row r="765" spans="3:8" ht="12.75">
      <c r="C765" s="89"/>
      <c r="H765" s="89"/>
    </row>
    <row r="766" spans="3:8" ht="12.75">
      <c r="C766" s="89"/>
      <c r="H766" s="89"/>
    </row>
    <row r="767" spans="3:8" ht="12.75">
      <c r="C767" s="89"/>
      <c r="H767" s="89"/>
    </row>
    <row r="768" spans="3:8" ht="12.75">
      <c r="C768" s="89"/>
      <c r="H768" s="89"/>
    </row>
    <row r="769" spans="3:8" ht="12.75">
      <c r="C769" s="89"/>
      <c r="H769" s="89"/>
    </row>
    <row r="770" spans="3:8" ht="12.75">
      <c r="C770" s="89"/>
      <c r="H770" s="89"/>
    </row>
    <row r="771" spans="3:8" ht="12.75">
      <c r="C771" s="89"/>
      <c r="H771" s="89"/>
    </row>
    <row r="772" spans="3:8" ht="12.75">
      <c r="C772" s="89"/>
      <c r="H772" s="89"/>
    </row>
    <row r="773" spans="3:8" ht="12.75">
      <c r="C773" s="89"/>
      <c r="H773" s="89"/>
    </row>
    <row r="774" spans="3:8" ht="12.75">
      <c r="C774" s="89"/>
      <c r="H774" s="89"/>
    </row>
    <row r="775" spans="3:8" ht="12.75">
      <c r="C775" s="89"/>
      <c r="H775" s="89"/>
    </row>
    <row r="776" spans="3:8" ht="12.75">
      <c r="C776" s="89"/>
      <c r="H776" s="89"/>
    </row>
    <row r="777" spans="3:8" ht="12.75">
      <c r="C777" s="89"/>
      <c r="H777" s="89"/>
    </row>
    <row r="778" spans="3:8" ht="12.75">
      <c r="C778" s="89"/>
      <c r="H778" s="89"/>
    </row>
    <row r="779" spans="3:8" ht="12.75">
      <c r="C779" s="89"/>
      <c r="H779" s="89"/>
    </row>
    <row r="780" spans="3:8" ht="12.75">
      <c r="C780" s="89"/>
      <c r="H780" s="89"/>
    </row>
    <row r="781" spans="3:8" ht="12.75">
      <c r="C781" s="89"/>
      <c r="H781" s="89"/>
    </row>
    <row r="782" spans="3:8" ht="12.75">
      <c r="C782" s="89"/>
      <c r="H782" s="89"/>
    </row>
    <row r="783" spans="3:8" ht="12.75">
      <c r="C783" s="89"/>
      <c r="H783" s="89"/>
    </row>
    <row r="784" spans="3:8" ht="12.75">
      <c r="C784" s="89"/>
      <c r="H784" s="89"/>
    </row>
    <row r="785" spans="3:8" ht="12.75">
      <c r="C785" s="89"/>
      <c r="H785" s="89"/>
    </row>
    <row r="786" spans="3:8" ht="12.75">
      <c r="C786" s="89"/>
      <c r="H786" s="89"/>
    </row>
    <row r="787" spans="3:8" ht="12.75">
      <c r="C787" s="89"/>
      <c r="H787" s="89"/>
    </row>
    <row r="788" spans="3:8" ht="12.75">
      <c r="C788" s="89"/>
      <c r="H788" s="89"/>
    </row>
    <row r="789" spans="3:8" ht="12.75">
      <c r="C789" s="89"/>
      <c r="H789" s="89"/>
    </row>
    <row r="790" spans="3:8" ht="12.75">
      <c r="C790" s="89"/>
      <c r="H790" s="89"/>
    </row>
    <row r="791" spans="3:8" ht="12.75">
      <c r="C791" s="89"/>
      <c r="H791" s="89"/>
    </row>
    <row r="792" spans="3:8" ht="12.75">
      <c r="C792" s="89"/>
      <c r="H792" s="89"/>
    </row>
    <row r="793" spans="3:8" ht="12.75">
      <c r="C793" s="89"/>
      <c r="H793" s="89"/>
    </row>
    <row r="794" spans="3:8" ht="12.75">
      <c r="C794" s="89"/>
      <c r="H794" s="89"/>
    </row>
    <row r="795" spans="3:8" ht="12.75">
      <c r="C795" s="89"/>
      <c r="H795" s="89"/>
    </row>
    <row r="796" spans="3:8" ht="12.75">
      <c r="C796" s="89"/>
      <c r="H796" s="89"/>
    </row>
    <row r="797" spans="3:8" ht="12.75">
      <c r="C797" s="89"/>
      <c r="H797" s="89"/>
    </row>
    <row r="798" spans="3:8" ht="12.75">
      <c r="C798" s="89"/>
      <c r="H798" s="89"/>
    </row>
    <row r="799" spans="3:8" ht="12.75">
      <c r="C799" s="89"/>
      <c r="H799" s="89"/>
    </row>
    <row r="800" spans="3:8" ht="12.75">
      <c r="C800" s="89"/>
      <c r="H800" s="89"/>
    </row>
    <row r="801" spans="3:8" ht="12.75">
      <c r="C801" s="89"/>
      <c r="H801" s="89"/>
    </row>
    <row r="802" spans="3:8" ht="12.75">
      <c r="C802" s="89"/>
      <c r="H802" s="89"/>
    </row>
    <row r="803" spans="3:8" ht="12.75">
      <c r="C803" s="89"/>
      <c r="H803" s="89"/>
    </row>
    <row r="804" spans="3:8" ht="12.75">
      <c r="C804" s="89"/>
      <c r="H804" s="89"/>
    </row>
    <row r="805" spans="3:8" ht="12.75">
      <c r="C805" s="89"/>
      <c r="H805" s="89"/>
    </row>
    <row r="806" spans="3:8" ht="12.75">
      <c r="C806" s="89"/>
      <c r="H806" s="89"/>
    </row>
    <row r="807" spans="3:8" ht="12.75">
      <c r="C807" s="89"/>
      <c r="H807" s="89"/>
    </row>
    <row r="808" spans="3:8" ht="12.75">
      <c r="C808" s="89"/>
      <c r="H808" s="89"/>
    </row>
    <row r="809" spans="3:8" ht="12.75">
      <c r="C809" s="89"/>
      <c r="H809" s="89"/>
    </row>
    <row r="810" spans="3:8" ht="12.75">
      <c r="C810" s="89"/>
      <c r="H810" s="89"/>
    </row>
    <row r="811" spans="3:8" ht="12.75">
      <c r="C811" s="89"/>
      <c r="H811" s="89"/>
    </row>
    <row r="812" spans="3:8" ht="12.75">
      <c r="C812" s="89"/>
      <c r="H812" s="89"/>
    </row>
    <row r="813" spans="3:8" ht="12.75">
      <c r="C813" s="89"/>
      <c r="H813" s="89"/>
    </row>
    <row r="814" spans="3:8" ht="12.75">
      <c r="C814" s="89"/>
      <c r="H814" s="89"/>
    </row>
    <row r="815" spans="3:8" ht="12.75">
      <c r="C815" s="89"/>
      <c r="H815" s="89"/>
    </row>
    <row r="816" spans="3:8" ht="12.75">
      <c r="C816" s="89"/>
      <c r="H816" s="89"/>
    </row>
    <row r="817" spans="3:8" ht="12.75">
      <c r="C817" s="89"/>
      <c r="H817" s="89"/>
    </row>
    <row r="818" spans="3:8" ht="12.75">
      <c r="C818" s="89"/>
      <c r="H818" s="89"/>
    </row>
    <row r="819" spans="3:8" ht="12.75">
      <c r="C819" s="89"/>
      <c r="H819" s="89"/>
    </row>
    <row r="820" spans="3:8" ht="12.75">
      <c r="C820" s="89"/>
      <c r="H820" s="89"/>
    </row>
    <row r="821" spans="3:8" ht="12.75">
      <c r="C821" s="89"/>
      <c r="H821" s="89"/>
    </row>
    <row r="822" spans="3:8" ht="12.75">
      <c r="C822" s="89"/>
      <c r="H822" s="89"/>
    </row>
    <row r="823" spans="3:8" ht="12.75">
      <c r="C823" s="89"/>
      <c r="H823" s="89"/>
    </row>
    <row r="824" spans="3:8" ht="12.75">
      <c r="C824" s="89"/>
      <c r="H824" s="89"/>
    </row>
    <row r="825" spans="3:8" ht="12.75">
      <c r="C825" s="89"/>
      <c r="H825" s="89"/>
    </row>
    <row r="826" spans="3:8" ht="12.75">
      <c r="C826" s="89"/>
      <c r="H826" s="89"/>
    </row>
    <row r="827" spans="3:8" ht="12.75">
      <c r="C827" s="89"/>
      <c r="H827" s="89"/>
    </row>
    <row r="828" spans="3:8" ht="12.75">
      <c r="C828" s="89"/>
      <c r="H828" s="89"/>
    </row>
    <row r="829" spans="3:8" ht="12.75">
      <c r="C829" s="89"/>
      <c r="H829" s="89"/>
    </row>
    <row r="830" spans="3:8" ht="12.75">
      <c r="C830" s="89"/>
      <c r="H830" s="89"/>
    </row>
    <row r="831" spans="3:8" ht="12.75">
      <c r="C831" s="89"/>
      <c r="H831" s="89"/>
    </row>
    <row r="832" spans="3:8" ht="12.75">
      <c r="C832" s="89"/>
      <c r="H832" s="89"/>
    </row>
    <row r="833" spans="3:8" ht="12.75">
      <c r="C833" s="89"/>
      <c r="H833" s="89"/>
    </row>
    <row r="834" spans="3:8" ht="12.75">
      <c r="C834" s="89"/>
      <c r="H834" s="89"/>
    </row>
    <row r="835" spans="3:8" ht="12.75">
      <c r="C835" s="89"/>
      <c r="H835" s="89"/>
    </row>
    <row r="836" spans="3:8" ht="12.75">
      <c r="C836" s="89"/>
      <c r="H836" s="89"/>
    </row>
    <row r="837" spans="3:8" ht="12.75">
      <c r="C837" s="89"/>
      <c r="H837" s="89"/>
    </row>
    <row r="838" spans="3:8" ht="12.75">
      <c r="C838" s="89"/>
      <c r="H838" s="89"/>
    </row>
    <row r="839" spans="3:8" ht="12.75">
      <c r="C839" s="89"/>
      <c r="H839" s="89"/>
    </row>
    <row r="840" spans="3:8" ht="12.75">
      <c r="C840" s="89"/>
      <c r="H840" s="89"/>
    </row>
    <row r="841" spans="3:8" ht="12.75">
      <c r="C841" s="89"/>
      <c r="H841" s="89"/>
    </row>
    <row r="842" spans="3:8" ht="12.75">
      <c r="C842" s="89"/>
      <c r="H842" s="89"/>
    </row>
    <row r="843" spans="3:8" ht="12.75">
      <c r="C843" s="89"/>
      <c r="H843" s="89"/>
    </row>
    <row r="844" spans="3:8" ht="12.75">
      <c r="C844" s="89"/>
      <c r="H844" s="89"/>
    </row>
    <row r="845" spans="3:8" ht="12.75">
      <c r="C845" s="89"/>
      <c r="H845" s="89"/>
    </row>
    <row r="846" spans="3:8" ht="12.75">
      <c r="C846" s="89"/>
      <c r="H846" s="89"/>
    </row>
    <row r="847" spans="3:8" ht="12.75">
      <c r="C847" s="89"/>
      <c r="H847" s="89"/>
    </row>
    <row r="848" spans="3:8" ht="12.75">
      <c r="C848" s="89"/>
      <c r="H848" s="89"/>
    </row>
    <row r="849" spans="3:8" ht="12.75">
      <c r="C849" s="89"/>
      <c r="H849" s="89"/>
    </row>
    <row r="850" spans="3:8" ht="12.75">
      <c r="C850" s="89"/>
      <c r="H850" s="89"/>
    </row>
    <row r="851" spans="3:8" ht="12.75">
      <c r="C851" s="89"/>
      <c r="H851" s="89"/>
    </row>
    <row r="852" spans="3:8" ht="12.75">
      <c r="C852" s="89"/>
      <c r="H852" s="89"/>
    </row>
    <row r="853" spans="3:8" ht="12.75">
      <c r="C853" s="89"/>
      <c r="H853" s="89"/>
    </row>
    <row r="854" spans="3:8" ht="12.75">
      <c r="C854" s="89"/>
      <c r="H854" s="89"/>
    </row>
    <row r="855" spans="3:8" ht="12.75">
      <c r="C855" s="89"/>
      <c r="H855" s="89"/>
    </row>
    <row r="856" spans="3:8" ht="12.75">
      <c r="C856" s="89"/>
      <c r="H856" s="89"/>
    </row>
    <row r="857" spans="3:8" ht="12.75">
      <c r="C857" s="89"/>
      <c r="H857" s="89"/>
    </row>
    <row r="858" spans="3:8" ht="12.75">
      <c r="C858" s="89"/>
      <c r="H858" s="89"/>
    </row>
    <row r="859" spans="3:8" ht="12.75">
      <c r="C859" s="89"/>
      <c r="H859" s="89"/>
    </row>
    <row r="860" spans="3:8" ht="12.75">
      <c r="C860" s="89"/>
      <c r="H860" s="89"/>
    </row>
    <row r="861" spans="3:8" ht="12.75">
      <c r="C861" s="89"/>
      <c r="H861" s="89"/>
    </row>
    <row r="862" spans="3:8" ht="12.75">
      <c r="C862" s="89"/>
      <c r="H862" s="89"/>
    </row>
    <row r="863" spans="3:8" ht="12.75">
      <c r="C863" s="89"/>
      <c r="H863" s="89"/>
    </row>
    <row r="864" spans="3:8" ht="12.75">
      <c r="C864" s="89"/>
      <c r="H864" s="89"/>
    </row>
    <row r="865" spans="3:8" ht="12.75">
      <c r="C865" s="89"/>
      <c r="H865" s="89"/>
    </row>
    <row r="866" spans="3:8" ht="12.75">
      <c r="C866" s="89"/>
      <c r="H866" s="89"/>
    </row>
    <row r="867" spans="3:8" ht="12.75">
      <c r="C867" s="89"/>
      <c r="H867" s="89"/>
    </row>
    <row r="868" spans="3:8" ht="12.75">
      <c r="C868" s="89"/>
      <c r="H868" s="89"/>
    </row>
    <row r="869" spans="3:8" ht="12.75">
      <c r="C869" s="89"/>
      <c r="H869" s="89"/>
    </row>
    <row r="870" spans="3:8" ht="12.75">
      <c r="C870" s="89"/>
      <c r="H870" s="89"/>
    </row>
    <row r="871" spans="3:8" ht="12.75">
      <c r="C871" s="89"/>
      <c r="H871" s="89"/>
    </row>
    <row r="872" spans="3:8" ht="12.75">
      <c r="C872" s="89"/>
      <c r="H872" s="89"/>
    </row>
    <row r="873" spans="3:8" ht="12.75">
      <c r="C873" s="89"/>
      <c r="H873" s="89"/>
    </row>
    <row r="874" spans="3:8" ht="12.75">
      <c r="C874" s="89"/>
      <c r="H874" s="89"/>
    </row>
    <row r="875" spans="3:8" ht="12.75">
      <c r="C875" s="89"/>
      <c r="H875" s="89"/>
    </row>
    <row r="876" spans="3:8" ht="12.75">
      <c r="C876" s="89"/>
      <c r="H876" s="89"/>
    </row>
    <row r="877" spans="3:8" ht="12.75">
      <c r="C877" s="89"/>
      <c r="H877" s="89"/>
    </row>
    <row r="878" spans="3:8" ht="12.75">
      <c r="C878" s="89"/>
      <c r="H878" s="89"/>
    </row>
    <row r="879" spans="3:8" ht="12.75">
      <c r="C879" s="89"/>
      <c r="H879" s="89"/>
    </row>
    <row r="880" spans="3:8" ht="12.75">
      <c r="C880" s="89"/>
      <c r="H880" s="89"/>
    </row>
    <row r="881" spans="3:8" ht="12.75">
      <c r="C881" s="89"/>
      <c r="H881" s="89"/>
    </row>
    <row r="882" spans="3:8" ht="12.75">
      <c r="C882" s="89"/>
      <c r="H882" s="89"/>
    </row>
    <row r="883" spans="3:8" ht="12.75">
      <c r="C883" s="89"/>
      <c r="H883" s="89"/>
    </row>
    <row r="884" spans="3:8" ht="12.75">
      <c r="C884" s="89"/>
      <c r="H884" s="89"/>
    </row>
    <row r="885" spans="3:8" ht="12.75">
      <c r="C885" s="89"/>
      <c r="H885" s="89"/>
    </row>
    <row r="886" spans="3:8" ht="12.75">
      <c r="C886" s="89"/>
      <c r="H886" s="89"/>
    </row>
    <row r="887" spans="3:8" ht="12.75">
      <c r="C887" s="89"/>
      <c r="H887" s="89"/>
    </row>
    <row r="888" spans="3:8" ht="12.75">
      <c r="C888" s="89"/>
      <c r="H888" s="89"/>
    </row>
    <row r="889" spans="3:8" ht="12.75">
      <c r="C889" s="89"/>
      <c r="H889" s="89"/>
    </row>
    <row r="890" spans="3:8" ht="12.75">
      <c r="C890" s="89"/>
      <c r="H890" s="89"/>
    </row>
    <row r="891" spans="3:8" ht="12.75">
      <c r="C891" s="89"/>
      <c r="H891" s="89"/>
    </row>
    <row r="892" spans="3:8" ht="12.75">
      <c r="C892" s="89"/>
      <c r="H892" s="89"/>
    </row>
    <row r="893" spans="3:8" ht="12.75">
      <c r="C893" s="89"/>
      <c r="H893" s="89"/>
    </row>
    <row r="894" spans="3:8" ht="12.75">
      <c r="C894" s="89"/>
      <c r="H894" s="89"/>
    </row>
    <row r="895" spans="3:8" ht="12.75">
      <c r="C895" s="89"/>
      <c r="H895" s="89"/>
    </row>
    <row r="896" spans="3:8" ht="12.75">
      <c r="C896" s="89"/>
      <c r="H896" s="89"/>
    </row>
    <row r="897" spans="3:8" ht="12.75">
      <c r="C897" s="89"/>
      <c r="H897" s="89"/>
    </row>
    <row r="898" spans="3:8" ht="12.75">
      <c r="C898" s="89"/>
      <c r="H898" s="89"/>
    </row>
    <row r="899" spans="3:8" ht="12.75">
      <c r="C899" s="89"/>
      <c r="H899" s="89"/>
    </row>
    <row r="900" spans="3:8" ht="12.75">
      <c r="C900" s="89"/>
      <c r="H900" s="89"/>
    </row>
    <row r="901" spans="3:8" ht="12.75">
      <c r="C901" s="89"/>
      <c r="H901" s="89"/>
    </row>
    <row r="902" spans="3:8" ht="12.75">
      <c r="C902" s="89"/>
      <c r="H902" s="89"/>
    </row>
    <row r="903" spans="3:8" ht="12.75">
      <c r="C903" s="89"/>
      <c r="H903" s="89"/>
    </row>
    <row r="904" spans="3:8" ht="12.75">
      <c r="C904" s="89"/>
      <c r="H904" s="89"/>
    </row>
    <row r="905" spans="3:8" ht="12.75">
      <c r="C905" s="89"/>
      <c r="H905" s="89"/>
    </row>
    <row r="906" spans="3:8" ht="12.75">
      <c r="C906" s="89"/>
      <c r="H906" s="89"/>
    </row>
    <row r="907" spans="3:8" ht="12.75">
      <c r="C907" s="89"/>
      <c r="H907" s="89"/>
    </row>
    <row r="908" spans="3:8" ht="12.75">
      <c r="C908" s="89"/>
      <c r="H908" s="89"/>
    </row>
    <row r="909" spans="3:8" ht="12.75">
      <c r="C909" s="89"/>
      <c r="H909" s="89"/>
    </row>
    <row r="910" spans="3:8" ht="12.75">
      <c r="C910" s="89"/>
      <c r="H910" s="89"/>
    </row>
    <row r="911" spans="3:8" ht="12.75">
      <c r="C911" s="89"/>
      <c r="H911" s="89"/>
    </row>
    <row r="912" spans="3:8" ht="12.75">
      <c r="C912" s="89"/>
      <c r="H912" s="89"/>
    </row>
    <row r="913" spans="3:8" ht="12.75">
      <c r="C913" s="89"/>
      <c r="H913" s="89"/>
    </row>
    <row r="914" spans="3:8" ht="12.75">
      <c r="C914" s="89"/>
      <c r="H914" s="89"/>
    </row>
    <row r="915" spans="3:8" ht="12.75">
      <c r="C915" s="89"/>
      <c r="H915" s="89"/>
    </row>
    <row r="916" spans="3:8" ht="12.75">
      <c r="C916" s="89"/>
      <c r="H916" s="89"/>
    </row>
    <row r="917" spans="3:8" ht="12.75">
      <c r="C917" s="89"/>
      <c r="H917" s="89"/>
    </row>
    <row r="918" spans="3:8" ht="12.75">
      <c r="C918" s="89"/>
      <c r="H918" s="89"/>
    </row>
    <row r="919" spans="3:8" ht="12.75">
      <c r="C919" s="89"/>
      <c r="H919" s="89"/>
    </row>
    <row r="920" spans="3:8" ht="12.75">
      <c r="C920" s="89"/>
      <c r="H920" s="89"/>
    </row>
    <row r="921" spans="3:8" ht="12.75">
      <c r="C921" s="89"/>
      <c r="H921" s="89"/>
    </row>
    <row r="922" spans="3:8" ht="12.75">
      <c r="C922" s="89"/>
      <c r="H922" s="89"/>
    </row>
    <row r="923" spans="3:8" ht="12.75">
      <c r="C923" s="89"/>
      <c r="H923" s="89"/>
    </row>
    <row r="924" spans="3:8" ht="12.75">
      <c r="C924" s="89"/>
      <c r="H924" s="89"/>
    </row>
    <row r="925" spans="3:8" ht="12.75">
      <c r="C925" s="89"/>
      <c r="H925" s="89"/>
    </row>
    <row r="926" spans="3:8" ht="12.75">
      <c r="C926" s="89"/>
      <c r="H926" s="89"/>
    </row>
    <row r="927" spans="3:8" ht="12.75">
      <c r="C927" s="89"/>
      <c r="H927" s="89"/>
    </row>
    <row r="928" spans="3:8" ht="12.75">
      <c r="C928" s="89"/>
      <c r="H928" s="89"/>
    </row>
    <row r="929" spans="3:8" ht="12.75">
      <c r="C929" s="89"/>
      <c r="H929" s="89"/>
    </row>
    <row r="930" spans="3:8" ht="12.75">
      <c r="C930" s="89"/>
      <c r="H930" s="89"/>
    </row>
    <row r="931" spans="3:8" ht="12.75">
      <c r="C931" s="89"/>
      <c r="H931" s="89"/>
    </row>
    <row r="932" spans="3:8" ht="12.75">
      <c r="C932" s="89"/>
      <c r="H932" s="89"/>
    </row>
    <row r="933" spans="3:8" ht="12.75">
      <c r="C933" s="89"/>
      <c r="H933" s="89"/>
    </row>
    <row r="934" spans="3:8" ht="12.75">
      <c r="C934" s="89"/>
      <c r="H934" s="89"/>
    </row>
    <row r="935" spans="3:8" ht="12.75">
      <c r="C935" s="89"/>
      <c r="H935" s="89"/>
    </row>
    <row r="936" spans="3:8" ht="12.75">
      <c r="C936" s="89"/>
      <c r="H936" s="89"/>
    </row>
    <row r="937" spans="3:8" ht="12.75">
      <c r="C937" s="89"/>
      <c r="H937" s="89"/>
    </row>
    <row r="938" spans="3:8" ht="12.75">
      <c r="C938" s="89"/>
      <c r="H938" s="89"/>
    </row>
    <row r="939" spans="3:8" ht="12.75">
      <c r="C939" s="89"/>
      <c r="H939" s="89"/>
    </row>
    <row r="940" spans="3:8" ht="12.75">
      <c r="C940" s="89"/>
      <c r="H940" s="89"/>
    </row>
    <row r="941" spans="3:8" ht="12.75">
      <c r="C941" s="89"/>
      <c r="H941" s="89"/>
    </row>
    <row r="942" spans="3:8" ht="12.75">
      <c r="C942" s="89"/>
      <c r="H942" s="89"/>
    </row>
    <row r="943" spans="3:8" ht="12.75">
      <c r="C943" s="89"/>
      <c r="H943" s="89"/>
    </row>
    <row r="944" spans="3:8" ht="12.75">
      <c r="C944" s="89"/>
      <c r="H944" s="89"/>
    </row>
    <row r="945" spans="3:8" ht="12.75">
      <c r="C945" s="89"/>
      <c r="H945" s="89"/>
    </row>
    <row r="946" spans="3:8" ht="12.75">
      <c r="C946" s="89"/>
      <c r="H946" s="89"/>
    </row>
    <row r="947" spans="3:8" ht="12.75">
      <c r="C947" s="89"/>
      <c r="H947" s="89"/>
    </row>
    <row r="948" spans="3:8" ht="12.75">
      <c r="C948" s="89"/>
      <c r="H948" s="89"/>
    </row>
    <row r="949" spans="3:8" ht="12.75">
      <c r="C949" s="89"/>
      <c r="H949" s="89"/>
    </row>
    <row r="950" spans="3:8" ht="12.75">
      <c r="C950" s="89"/>
      <c r="H950" s="89"/>
    </row>
    <row r="951" spans="3:8" ht="12.75">
      <c r="C951" s="89"/>
      <c r="H951" s="89"/>
    </row>
    <row r="952" spans="3:8" ht="12.75">
      <c r="C952" s="89"/>
      <c r="H952" s="89"/>
    </row>
    <row r="953" spans="3:8" ht="12.75">
      <c r="C953" s="89"/>
      <c r="H953" s="89"/>
    </row>
    <row r="954" spans="3:8" ht="12.75">
      <c r="C954" s="89"/>
      <c r="H954" s="89"/>
    </row>
    <row r="955" spans="3:8" ht="12.75">
      <c r="C955" s="89"/>
      <c r="H955" s="89"/>
    </row>
    <row r="956" spans="3:8" ht="12.75">
      <c r="C956" s="89"/>
      <c r="H956" s="89"/>
    </row>
    <row r="957" spans="3:8" ht="12.75">
      <c r="C957" s="89"/>
      <c r="H957" s="89"/>
    </row>
    <row r="958" spans="3:8" ht="12.75">
      <c r="C958" s="89"/>
      <c r="H958" s="89"/>
    </row>
    <row r="959" spans="3:8" ht="12.75">
      <c r="C959" s="89"/>
      <c r="H959" s="89"/>
    </row>
    <row r="960" spans="3:8" ht="12.75">
      <c r="C960" s="89"/>
      <c r="H960" s="89"/>
    </row>
    <row r="961" spans="3:8" ht="12.75">
      <c r="C961" s="89"/>
      <c r="H961" s="89"/>
    </row>
    <row r="962" spans="3:8" ht="12.75">
      <c r="C962" s="89"/>
      <c r="H962" s="89"/>
    </row>
    <row r="963" spans="3:8" ht="12.75">
      <c r="C963" s="89"/>
      <c r="H963" s="89"/>
    </row>
    <row r="964" spans="3:8" ht="12.75">
      <c r="C964" s="89"/>
      <c r="H964" s="89"/>
    </row>
    <row r="965" spans="3:8" ht="12.75">
      <c r="C965" s="89"/>
      <c r="H965" s="89"/>
    </row>
    <row r="966" spans="3:8" ht="12.75">
      <c r="C966" s="89"/>
      <c r="H966" s="89"/>
    </row>
    <row r="967" spans="3:8" ht="12.75">
      <c r="C967" s="89"/>
      <c r="H967" s="89"/>
    </row>
    <row r="968" spans="3:8" ht="12.75">
      <c r="C968" s="89"/>
      <c r="H968" s="89"/>
    </row>
    <row r="969" spans="3:8" ht="12.75">
      <c r="C969" s="89"/>
      <c r="H969" s="89"/>
    </row>
    <row r="970" spans="3:8" ht="12.75">
      <c r="C970" s="89"/>
      <c r="H970" s="89"/>
    </row>
    <row r="971" spans="3:8" ht="12.75">
      <c r="C971" s="89"/>
      <c r="H971" s="89"/>
    </row>
    <row r="972" spans="3:8" ht="12.75">
      <c r="C972" s="89"/>
      <c r="H972" s="89"/>
    </row>
    <row r="973" spans="3:8" ht="12.75">
      <c r="C973" s="89"/>
      <c r="H973" s="89"/>
    </row>
    <row r="974" spans="3:8" ht="12.75">
      <c r="C974" s="89"/>
      <c r="H974" s="89"/>
    </row>
    <row r="975" spans="3:8" ht="12.75">
      <c r="C975" s="89"/>
      <c r="H975" s="89"/>
    </row>
    <row r="976" spans="3:8" ht="12.75">
      <c r="C976" s="89"/>
      <c r="H976" s="89"/>
    </row>
    <row r="977" spans="3:8" ht="12.75">
      <c r="C977" s="89"/>
      <c r="H977" s="89"/>
    </row>
    <row r="978" spans="3:8" ht="12.75">
      <c r="C978" s="89"/>
      <c r="H978" s="89"/>
    </row>
    <row r="979" spans="3:8" ht="12.75">
      <c r="C979" s="89"/>
      <c r="H979" s="89"/>
    </row>
    <row r="980" spans="3:8" ht="12.75">
      <c r="C980" s="89"/>
      <c r="H980" s="89"/>
    </row>
    <row r="981" spans="3:8" ht="12.75">
      <c r="C981" s="89"/>
      <c r="H981" s="89"/>
    </row>
    <row r="982" spans="3:8" ht="12.75">
      <c r="C982" s="89"/>
      <c r="H982" s="89"/>
    </row>
    <row r="983" spans="3:8" ht="12.75">
      <c r="C983" s="89"/>
      <c r="H983" s="89"/>
    </row>
    <row r="984" spans="3:8" ht="12.75">
      <c r="C984" s="89"/>
      <c r="H984" s="89"/>
    </row>
    <row r="985" spans="3:8" ht="12.75">
      <c r="C985" s="89"/>
      <c r="H985" s="89"/>
    </row>
    <row r="986" spans="3:8" ht="12.75">
      <c r="C986" s="89"/>
      <c r="H986" s="89"/>
    </row>
    <row r="987" spans="3:8" ht="12.75">
      <c r="C987" s="89"/>
      <c r="H987" s="89"/>
    </row>
    <row r="988" spans="3:8" ht="12.75">
      <c r="C988" s="89"/>
      <c r="H988" s="89"/>
    </row>
    <row r="989" spans="3:8" ht="12.75">
      <c r="C989" s="89"/>
      <c r="H989" s="89"/>
    </row>
    <row r="990" spans="3:8" ht="12.75">
      <c r="C990" s="89"/>
      <c r="H990" s="89"/>
    </row>
    <row r="991" spans="3:8" ht="12.75">
      <c r="C991" s="89"/>
      <c r="H991" s="89"/>
    </row>
    <row r="992" spans="3:8" ht="12.75">
      <c r="C992" s="89"/>
      <c r="H992" s="89"/>
    </row>
    <row r="993" spans="3:8" ht="12.75">
      <c r="C993" s="89"/>
      <c r="H993" s="89"/>
    </row>
    <row r="994" spans="3:8" ht="12.75">
      <c r="C994" s="89"/>
      <c r="H994" s="89"/>
    </row>
    <row r="995" spans="3:8" ht="12.75">
      <c r="C995" s="89"/>
      <c r="H995" s="89"/>
    </row>
    <row r="996" spans="3:8" ht="12.75">
      <c r="C996" s="89"/>
      <c r="H996" s="89"/>
    </row>
    <row r="997" spans="3:8" ht="12.75">
      <c r="C997" s="89"/>
      <c r="H997" s="89"/>
    </row>
    <row r="998" spans="3:8" ht="12.75">
      <c r="C998" s="89"/>
      <c r="H998" s="89"/>
    </row>
    <row r="999" spans="3:8" ht="12.75">
      <c r="C999" s="89"/>
      <c r="H999" s="89"/>
    </row>
    <row r="1000" spans="3:8" ht="12.75">
      <c r="C1000" s="89"/>
      <c r="H1000" s="89"/>
    </row>
    <row r="1001" spans="3:8" ht="12.75">
      <c r="C1001" s="89"/>
      <c r="H1001" s="89"/>
    </row>
    <row r="1002" spans="3:8" ht="12.75">
      <c r="C1002" s="89"/>
      <c r="H1002" s="89"/>
    </row>
    <row r="1003" spans="3:8" ht="12.75">
      <c r="C1003" s="89"/>
      <c r="H1003" s="89"/>
    </row>
    <row r="1004" spans="3:8" ht="12.75">
      <c r="C1004" s="89"/>
      <c r="H1004" s="89"/>
    </row>
    <row r="1005" spans="3:8" ht="12.75">
      <c r="C1005" s="89"/>
      <c r="H1005" s="89"/>
    </row>
    <row r="1006" spans="3:8" ht="12.75">
      <c r="C1006" s="89"/>
      <c r="H1006" s="89"/>
    </row>
    <row r="1007" spans="3:8" ht="12.75">
      <c r="C1007" s="89"/>
      <c r="H1007" s="89"/>
    </row>
    <row r="1008" spans="3:8" ht="12.75">
      <c r="C1008" s="89"/>
      <c r="H1008" s="89"/>
    </row>
    <row r="1009" spans="3:8" ht="12.75">
      <c r="C1009" s="89"/>
      <c r="H1009" s="89"/>
    </row>
    <row r="1010" spans="3:8" ht="12.75">
      <c r="C1010" s="89"/>
      <c r="H1010" s="89"/>
    </row>
    <row r="1011" spans="3:8" ht="12.75">
      <c r="C1011" s="89"/>
      <c r="H1011" s="89"/>
    </row>
    <row r="1012" spans="3:8" ht="12.75">
      <c r="C1012" s="89"/>
      <c r="H1012" s="89"/>
    </row>
    <row r="1013" spans="3:8" ht="12.75">
      <c r="C1013" s="89"/>
      <c r="H1013" s="89"/>
    </row>
    <row r="1014" spans="3:8" ht="12.75">
      <c r="C1014" s="89"/>
      <c r="H1014" s="89"/>
    </row>
    <row r="1015" spans="3:8" ht="12.75">
      <c r="C1015" s="89"/>
      <c r="H1015" s="89"/>
    </row>
    <row r="1016" spans="3:8" ht="12.75">
      <c r="C1016" s="89"/>
      <c r="H1016" s="89"/>
    </row>
    <row r="1017" spans="3:8" ht="12.75">
      <c r="C1017" s="89"/>
      <c r="H1017" s="89"/>
    </row>
    <row r="1018" spans="3:8" ht="12.75">
      <c r="C1018" s="89"/>
      <c r="H1018" s="89"/>
    </row>
    <row r="1019" spans="3:8" ht="12.75">
      <c r="C1019" s="89"/>
      <c r="H1019" s="89"/>
    </row>
    <row r="1020" spans="3:8" ht="12.75">
      <c r="C1020" s="89"/>
      <c r="H1020" s="89"/>
    </row>
    <row r="1021" spans="3:8" ht="12.75">
      <c r="C1021" s="89"/>
      <c r="H1021" s="89"/>
    </row>
    <row r="1022" spans="3:8" ht="12.75">
      <c r="C1022" s="89"/>
      <c r="H1022" s="89"/>
    </row>
    <row r="1023" spans="3:8" ht="12.75">
      <c r="C1023" s="89"/>
      <c r="H1023" s="89"/>
    </row>
    <row r="1024" spans="3:8" ht="12.75">
      <c r="C1024" s="89"/>
      <c r="H1024" s="89"/>
    </row>
    <row r="1025" spans="3:8" ht="12.75">
      <c r="C1025" s="89"/>
      <c r="H1025" s="89"/>
    </row>
    <row r="1026" spans="3:8" ht="12.75">
      <c r="C1026" s="89"/>
      <c r="H1026" s="89"/>
    </row>
    <row r="1027" spans="3:8" ht="12.75">
      <c r="C1027" s="89"/>
      <c r="H1027" s="89"/>
    </row>
    <row r="1028" spans="3:8" ht="12.75">
      <c r="C1028" s="89"/>
      <c r="H1028" s="89"/>
    </row>
    <row r="1029" spans="3:8" ht="12.75">
      <c r="C1029" s="89"/>
      <c r="H1029" s="89"/>
    </row>
    <row r="1030" spans="3:8" ht="12.75">
      <c r="C1030" s="89"/>
      <c r="H1030" s="89"/>
    </row>
    <row r="1031" spans="3:8" ht="12.75">
      <c r="C1031" s="89"/>
      <c r="H1031" s="89"/>
    </row>
    <row r="1032" spans="3:8" ht="12.75">
      <c r="C1032" s="89"/>
      <c r="H1032" s="89"/>
    </row>
    <row r="1033" spans="3:8" ht="12.75">
      <c r="C1033" s="89"/>
      <c r="H1033" s="89"/>
    </row>
    <row r="1034" spans="3:8" ht="12.75">
      <c r="C1034" s="89"/>
      <c r="H1034" s="89"/>
    </row>
    <row r="1035" spans="3:8" ht="12.75">
      <c r="C1035" s="89"/>
      <c r="H1035" s="89"/>
    </row>
    <row r="1036" spans="3:8" ht="12.75">
      <c r="C1036" s="89"/>
      <c r="H1036" s="89"/>
    </row>
    <row r="1037" spans="3:8" ht="12.75">
      <c r="C1037" s="89"/>
      <c r="H1037" s="89"/>
    </row>
    <row r="1038" spans="3:8" ht="12.75">
      <c r="C1038" s="89"/>
      <c r="H1038" s="89"/>
    </row>
    <row r="1039" spans="3:8" ht="12.75">
      <c r="C1039" s="89"/>
      <c r="H1039" s="89"/>
    </row>
    <row r="1040" spans="3:8" ht="12.75">
      <c r="C1040" s="89"/>
      <c r="H1040" s="89"/>
    </row>
    <row r="1041" spans="3:8" ht="12.75">
      <c r="C1041" s="89"/>
      <c r="H1041" s="89"/>
    </row>
    <row r="1042" spans="3:8" ht="12.75">
      <c r="C1042" s="89"/>
      <c r="H1042" s="89"/>
    </row>
    <row r="1043" spans="3:8" ht="12.75">
      <c r="C1043" s="89"/>
      <c r="H1043" s="89"/>
    </row>
    <row r="1044" spans="3:8" ht="12.75">
      <c r="C1044" s="89"/>
      <c r="H1044" s="89"/>
    </row>
    <row r="1045" spans="3:8" ht="12.75">
      <c r="C1045" s="89"/>
      <c r="H1045" s="89"/>
    </row>
  </sheetData>
  <hyperlinks>
    <hyperlink ref="C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  <hyperlink ref="H7" r:id="rId6" xr:uid="{00000000-0004-0000-0200-000005000000}"/>
    <hyperlink ref="H8" r:id="rId7" xr:uid="{00000000-0004-0000-0200-000006000000}"/>
    <hyperlink ref="H9" r:id="rId8" xr:uid="{00000000-0004-0000-0200-000007000000}"/>
    <hyperlink ref="H10" r:id="rId9" xr:uid="{00000000-0004-0000-0200-000008000000}"/>
    <hyperlink ref="H12" r:id="rId10" xr:uid="{00000000-0004-0000-0200-000009000000}"/>
    <hyperlink ref="H13" r:id="rId11" xr:uid="{00000000-0004-0000-0200-00000A000000}"/>
    <hyperlink ref="H14" r:id="rId12" xr:uid="{00000000-0004-0000-0200-00000B000000}"/>
    <hyperlink ref="H16" r:id="rId13" xr:uid="{00000000-0004-0000-0200-00000C000000}"/>
    <hyperlink ref="H17" r:id="rId14" xr:uid="{00000000-0004-0000-0200-00000D000000}"/>
    <hyperlink ref="H18" r:id="rId15" xr:uid="{00000000-0004-0000-0200-00000E000000}"/>
    <hyperlink ref="H19" r:id="rId16" xr:uid="{00000000-0004-0000-0200-00000F000000}"/>
    <hyperlink ref="H20" r:id="rId17" xr:uid="{00000000-0004-0000-0200-000010000000}"/>
    <hyperlink ref="H21" r:id="rId18" xr:uid="{00000000-0004-0000-0200-000011000000}"/>
    <hyperlink ref="H22" r:id="rId19" xr:uid="{00000000-0004-0000-0200-000012000000}"/>
    <hyperlink ref="H23" r:id="rId20" xr:uid="{00000000-0004-0000-0200-000013000000}"/>
    <hyperlink ref="H24" r:id="rId21" xr:uid="{00000000-0004-0000-0200-000014000000}"/>
    <hyperlink ref="H25" r:id="rId22" xr:uid="{00000000-0004-0000-0200-000015000000}"/>
    <hyperlink ref="H26" r:id="rId23" xr:uid="{00000000-0004-0000-0200-000016000000}"/>
    <hyperlink ref="H27" r:id="rId24" xr:uid="{00000000-0004-0000-0200-000017000000}"/>
    <hyperlink ref="C47" r:id="rId25" xr:uid="{00000000-0004-0000-0200-000018000000}"/>
    <hyperlink ref="D47" r:id="rId26" xr:uid="{00000000-0004-0000-0200-000019000000}"/>
    <hyperlink ref="H48" r:id="rId27" xr:uid="{00000000-0004-0000-0200-00001A000000}"/>
    <hyperlink ref="H49" r:id="rId28" xr:uid="{00000000-0004-0000-0200-00001B000000}"/>
    <hyperlink ref="H50" r:id="rId29" xr:uid="{00000000-0004-0000-0200-00001C000000}"/>
    <hyperlink ref="H51" r:id="rId30" xr:uid="{00000000-0004-0000-0200-00001D000000}"/>
    <hyperlink ref="H52" r:id="rId31" xr:uid="{00000000-0004-0000-0200-00001E000000}"/>
    <hyperlink ref="H53" r:id="rId32" xr:uid="{00000000-0004-0000-0200-00001F000000}"/>
    <hyperlink ref="H54" r:id="rId33" xr:uid="{00000000-0004-0000-0200-000020000000}"/>
    <hyperlink ref="H55" r:id="rId34" xr:uid="{00000000-0004-0000-0200-000021000000}"/>
    <hyperlink ref="H56" r:id="rId35" xr:uid="{00000000-0004-0000-0200-000022000000}"/>
    <hyperlink ref="C64" r:id="rId36" xr:uid="{00000000-0004-0000-0200-000023000000}"/>
    <hyperlink ref="H65" r:id="rId37" xr:uid="{00000000-0004-0000-0200-000024000000}"/>
    <hyperlink ref="H66" r:id="rId38" xr:uid="{00000000-0004-0000-0200-000025000000}"/>
    <hyperlink ref="H67" r:id="rId39" xr:uid="{00000000-0004-0000-0200-000026000000}"/>
    <hyperlink ref="H69" r:id="rId40" xr:uid="{00000000-0004-0000-0200-000027000000}"/>
    <hyperlink ref="H70" r:id="rId41" xr:uid="{00000000-0004-0000-0200-000028000000}"/>
    <hyperlink ref="H71" r:id="rId42" xr:uid="{00000000-0004-0000-0200-000029000000}"/>
    <hyperlink ref="H72" r:id="rId43" xr:uid="{00000000-0004-0000-0200-00002A000000}"/>
    <hyperlink ref="H73" r:id="rId44" xr:uid="{00000000-0004-0000-0200-00002B000000}"/>
    <hyperlink ref="H74" r:id="rId45" xr:uid="{00000000-0004-0000-0200-00002C000000}"/>
    <hyperlink ref="C76" r:id="rId46" xr:uid="{00000000-0004-0000-0200-00002D000000}"/>
    <hyperlink ref="H77" r:id="rId47" xr:uid="{00000000-0004-0000-0200-00002E000000}"/>
    <hyperlink ref="H78" r:id="rId48" xr:uid="{00000000-0004-0000-0200-00002F000000}"/>
    <hyperlink ref="H79" r:id="rId49" xr:uid="{00000000-0004-0000-0200-000030000000}"/>
    <hyperlink ref="H80" r:id="rId50" xr:uid="{00000000-0004-0000-0200-000031000000}"/>
    <hyperlink ref="H81" r:id="rId51" xr:uid="{00000000-0004-0000-0200-000032000000}"/>
    <hyperlink ref="H82" r:id="rId52" xr:uid="{00000000-0004-0000-0200-000033000000}"/>
    <hyperlink ref="H83" r:id="rId53" xr:uid="{00000000-0004-0000-0200-000034000000}"/>
    <hyperlink ref="H84" r:id="rId54" xr:uid="{00000000-0004-0000-0200-000035000000}"/>
    <hyperlink ref="H85" r:id="rId55" xr:uid="{00000000-0004-0000-0200-000036000000}"/>
    <hyperlink ref="H86" r:id="rId56" xr:uid="{00000000-0004-0000-0200-000037000000}"/>
    <hyperlink ref="H87" r:id="rId57" xr:uid="{00000000-0004-0000-0200-000038000000}"/>
    <hyperlink ref="C95" r:id="rId58" xr:uid="{00000000-0004-0000-0200-000039000000}"/>
    <hyperlink ref="H96" r:id="rId59" xr:uid="{00000000-0004-0000-0200-00003A000000}"/>
    <hyperlink ref="H97" r:id="rId60" xr:uid="{00000000-0004-0000-0200-00003B000000}"/>
    <hyperlink ref="H98" r:id="rId61" xr:uid="{00000000-0004-0000-0200-00003C000000}"/>
    <hyperlink ref="H99" r:id="rId62" xr:uid="{00000000-0004-0000-0200-00003D000000}"/>
    <hyperlink ref="H100" r:id="rId63" xr:uid="{00000000-0004-0000-0200-00003E000000}"/>
    <hyperlink ref="H101" r:id="rId64" xr:uid="{00000000-0004-0000-0200-00003F000000}"/>
    <hyperlink ref="H102" r:id="rId65" xr:uid="{00000000-0004-0000-0200-000040000000}"/>
    <hyperlink ref="H103" r:id="rId66" xr:uid="{00000000-0004-0000-0200-000041000000}"/>
    <hyperlink ref="H104" r:id="rId67" xr:uid="{00000000-0004-0000-0200-000042000000}"/>
    <hyperlink ref="C106" r:id="rId68" xr:uid="{00000000-0004-0000-0200-000043000000}"/>
    <hyperlink ref="D106" r:id="rId69" xr:uid="{00000000-0004-0000-0200-000044000000}"/>
    <hyperlink ref="H107" r:id="rId70" xr:uid="{00000000-0004-0000-0200-000045000000}"/>
    <hyperlink ref="H108" r:id="rId71" xr:uid="{00000000-0004-0000-0200-000046000000}"/>
    <hyperlink ref="H109" r:id="rId72" xr:uid="{00000000-0004-0000-0200-000047000000}"/>
    <hyperlink ref="H110" r:id="rId73" xr:uid="{00000000-0004-0000-0200-000048000000}"/>
    <hyperlink ref="H111" r:id="rId74" xr:uid="{00000000-0004-0000-0200-000049000000}"/>
    <hyperlink ref="H112" r:id="rId75" xr:uid="{00000000-0004-0000-0200-00004A000000}"/>
    <hyperlink ref="H113" r:id="rId76" xr:uid="{00000000-0004-0000-0200-00004B000000}"/>
    <hyperlink ref="H114" r:id="rId77" xr:uid="{00000000-0004-0000-0200-00004C000000}"/>
    <hyperlink ref="H115" r:id="rId78" xr:uid="{00000000-0004-0000-0200-00004D000000}"/>
    <hyperlink ref="C119" r:id="rId79" xr:uid="{00000000-0004-0000-0200-00004E000000}"/>
    <hyperlink ref="H120" r:id="rId80" xr:uid="{00000000-0004-0000-0200-00004F000000}"/>
    <hyperlink ref="H121" r:id="rId81" xr:uid="{00000000-0004-0000-0200-000050000000}"/>
    <hyperlink ref="H122" r:id="rId82" xr:uid="{00000000-0004-0000-0200-000051000000}"/>
    <hyperlink ref="H123" r:id="rId83" xr:uid="{00000000-0004-0000-0200-000052000000}"/>
    <hyperlink ref="H124" r:id="rId84" xr:uid="{00000000-0004-0000-0200-000053000000}"/>
    <hyperlink ref="H125" r:id="rId85" xr:uid="{00000000-0004-0000-0200-000054000000}"/>
    <hyperlink ref="H126" r:id="rId86" xr:uid="{00000000-0004-0000-0200-000055000000}"/>
    <hyperlink ref="H127" r:id="rId87" xr:uid="{00000000-0004-0000-0200-000056000000}"/>
    <hyperlink ref="H128" r:id="rId88" xr:uid="{00000000-0004-0000-0200-000057000000}"/>
    <hyperlink ref="E129" r:id="rId89" xr:uid="{00000000-0004-0000-0200-000058000000}"/>
    <hyperlink ref="H129" r:id="rId90" xr:uid="{00000000-0004-0000-0200-000059000000}"/>
    <hyperlink ref="H130" r:id="rId91" xr:uid="{00000000-0004-0000-0200-00005A000000}"/>
    <hyperlink ref="H131" r:id="rId92" xr:uid="{00000000-0004-0000-0200-00005B000000}"/>
    <hyperlink ref="H132" r:id="rId93" xr:uid="{00000000-0004-0000-0200-00005C000000}"/>
    <hyperlink ref="H133" r:id="rId94" xr:uid="{00000000-0004-0000-0200-00005D000000}"/>
    <hyperlink ref="H134" r:id="rId95" xr:uid="{00000000-0004-0000-0200-00005E000000}"/>
    <hyperlink ref="E137" r:id="rId96" xr:uid="{00000000-0004-0000-0200-00005F000000}"/>
    <hyperlink ref="H137" r:id="rId97" xr:uid="{00000000-0004-0000-0200-000060000000}"/>
    <hyperlink ref="H138" r:id="rId98" xr:uid="{00000000-0004-0000-0200-000061000000}"/>
    <hyperlink ref="H139" r:id="rId99" xr:uid="{00000000-0004-0000-0200-000062000000}"/>
    <hyperlink ref="E141" r:id="rId100" xr:uid="{00000000-0004-0000-0200-000063000000}"/>
    <hyperlink ref="H141" r:id="rId101" xr:uid="{00000000-0004-0000-0200-000064000000}"/>
    <hyperlink ref="E144" r:id="rId102" xr:uid="{00000000-0004-0000-0200-000065000000}"/>
    <hyperlink ref="H144" r:id="rId103" xr:uid="{00000000-0004-0000-0200-000066000000}"/>
    <hyperlink ref="H145" r:id="rId104" xr:uid="{00000000-0004-0000-0200-000067000000}"/>
    <hyperlink ref="E146" r:id="rId105" xr:uid="{00000000-0004-0000-0200-000068000000}"/>
    <hyperlink ref="H146" r:id="rId106" xr:uid="{00000000-0004-0000-0200-000069000000}"/>
    <hyperlink ref="C147" r:id="rId107" xr:uid="{00000000-0004-0000-0200-00006A000000}"/>
    <hyperlink ref="H149" r:id="rId108" xr:uid="{00000000-0004-0000-0200-00006B000000}"/>
    <hyperlink ref="H150" r:id="rId109" xr:uid="{00000000-0004-0000-0200-00006C000000}"/>
    <hyperlink ref="H151" r:id="rId110" xr:uid="{00000000-0004-0000-0200-00006D000000}"/>
    <hyperlink ref="H154" r:id="rId111" xr:uid="{00000000-0004-0000-0200-00006E000000}"/>
    <hyperlink ref="H155" r:id="rId112" xr:uid="{00000000-0004-0000-0200-00006F000000}"/>
    <hyperlink ref="C159" r:id="rId113" xr:uid="{00000000-0004-0000-0200-000070000000}"/>
    <hyperlink ref="C164" r:id="rId114" xr:uid="{00000000-0004-0000-0200-000071000000}"/>
    <hyperlink ref="E171" r:id="rId115" xr:uid="{00000000-0004-0000-0200-000072000000}"/>
    <hyperlink ref="E172" r:id="rId116" xr:uid="{00000000-0004-0000-0200-000073000000}"/>
    <hyperlink ref="E173" r:id="rId117" xr:uid="{00000000-0004-0000-0200-000074000000}"/>
    <hyperlink ref="E174" r:id="rId118" xr:uid="{00000000-0004-0000-0200-000075000000}"/>
    <hyperlink ref="E175" r:id="rId119" xr:uid="{00000000-0004-0000-0200-000076000000}"/>
    <hyperlink ref="C183" r:id="rId120" xr:uid="{00000000-0004-0000-0200-000077000000}"/>
    <hyperlink ref="A216" r:id="rId121" xr:uid="{00000000-0004-0000-0200-000078000000}"/>
    <hyperlink ref="E223" r:id="rId122" xr:uid="{00000000-0004-0000-0200-000079000000}"/>
    <hyperlink ref="H238" r:id="rId123" xr:uid="{00000000-0004-0000-0200-00007A000000}"/>
    <hyperlink ref="H250" r:id="rId124" xr:uid="{00000000-0004-0000-0200-00007B000000}"/>
    <hyperlink ref="H258" r:id="rId125" xr:uid="{00000000-0004-0000-0200-00007C000000}"/>
    <hyperlink ref="A264" r:id="rId126" xr:uid="{00000000-0004-0000-0200-00007D000000}"/>
    <hyperlink ref="D264" r:id="rId127" xr:uid="{00000000-0004-0000-0200-00007E000000}"/>
    <hyperlink ref="H271" r:id="rId128" xr:uid="{00000000-0004-0000-0200-00007F000000}"/>
    <hyperlink ref="H272" r:id="rId129" xr:uid="{00000000-0004-0000-0200-000080000000}"/>
    <hyperlink ref="H273" r:id="rId130" xr:uid="{00000000-0004-0000-0200-000081000000}"/>
    <hyperlink ref="H274" r:id="rId131" xr:uid="{00000000-0004-0000-0200-000082000000}"/>
    <hyperlink ref="H275" r:id="rId132" xr:uid="{00000000-0004-0000-0200-000083000000}"/>
    <hyperlink ref="H277" r:id="rId133" xr:uid="{00000000-0004-0000-0200-000084000000}"/>
    <hyperlink ref="H278" r:id="rId134" xr:uid="{00000000-0004-0000-0200-000085000000}"/>
    <hyperlink ref="H279" r:id="rId135" xr:uid="{00000000-0004-0000-0200-000086000000}"/>
    <hyperlink ref="H282" r:id="rId136" xr:uid="{00000000-0004-0000-0200-000087000000}"/>
    <hyperlink ref="E293" r:id="rId137" xr:uid="{00000000-0004-0000-0200-000088000000}"/>
    <hyperlink ref="E303" r:id="rId138" xr:uid="{00000000-0004-0000-0200-000089000000}"/>
    <hyperlink ref="E305" r:id="rId139" xr:uid="{00000000-0004-0000-0200-00008A000000}"/>
    <hyperlink ref="E306" r:id="rId140" xr:uid="{00000000-0004-0000-0200-00008B000000}"/>
    <hyperlink ref="E316" r:id="rId141" xr:uid="{00000000-0004-0000-0200-00008C000000}"/>
    <hyperlink ref="I330" r:id="rId142" xr:uid="{A3266319-C002-4559-9BC8-DA81B393D5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65"/>
  <sheetViews>
    <sheetView workbookViewId="0"/>
  </sheetViews>
  <sheetFormatPr defaultColWidth="12.5703125" defaultRowHeight="15.75" customHeight="1"/>
  <cols>
    <col min="1" max="1" width="72.140625" customWidth="1"/>
    <col min="2" max="2" width="15.5703125" customWidth="1"/>
    <col min="3" max="3" width="17" customWidth="1"/>
    <col min="4" max="4" width="22.7109375" customWidth="1"/>
    <col min="5" max="5" width="19.140625" customWidth="1"/>
    <col min="6" max="7" width="36.7109375" customWidth="1"/>
    <col min="8" max="8" width="19.7109375" customWidth="1"/>
    <col min="9" max="9" width="28.28515625" customWidth="1"/>
  </cols>
  <sheetData>
    <row r="1" spans="1:16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6" ht="15.75" customHeight="1">
      <c r="A2" s="43" t="s">
        <v>1144</v>
      </c>
      <c r="E2" s="44" t="s">
        <v>1145</v>
      </c>
      <c r="F2" s="44" t="s">
        <v>1146</v>
      </c>
      <c r="G2" s="44" t="s">
        <v>1147</v>
      </c>
      <c r="I2" s="44"/>
    </row>
    <row r="3" spans="1:16" ht="15.75" customHeight="1">
      <c r="A3" s="9"/>
      <c r="E3" s="44" t="s">
        <v>1148</v>
      </c>
      <c r="F3" s="44" t="s">
        <v>1149</v>
      </c>
      <c r="G3" s="44" t="s">
        <v>104</v>
      </c>
      <c r="I3" s="44"/>
    </row>
    <row r="4" spans="1:16" ht="15.75" customHeight="1">
      <c r="A4" s="9"/>
      <c r="E4" s="44" t="s">
        <v>1150</v>
      </c>
      <c r="F4" s="44" t="s">
        <v>279</v>
      </c>
      <c r="G4" s="44" t="s">
        <v>135</v>
      </c>
      <c r="I4" s="44"/>
    </row>
    <row r="5" spans="1:16" ht="15.75" customHeight="1">
      <c r="A5" s="9"/>
      <c r="F5" s="44"/>
      <c r="G5" s="44"/>
      <c r="H5" s="44"/>
      <c r="I5" s="44"/>
    </row>
    <row r="6" spans="1:16" ht="15.75" customHeight="1">
      <c r="A6" s="51" t="s">
        <v>1151</v>
      </c>
      <c r="B6" s="52" t="s">
        <v>1152</v>
      </c>
      <c r="C6" s="92"/>
      <c r="D6" s="92"/>
      <c r="E6" s="92"/>
      <c r="F6" s="52"/>
      <c r="G6" s="52"/>
      <c r="H6" s="52"/>
      <c r="I6" s="52"/>
      <c r="J6" s="92"/>
      <c r="K6" s="92"/>
      <c r="L6" s="92"/>
      <c r="M6" s="92"/>
      <c r="N6" s="92"/>
      <c r="O6" s="92"/>
      <c r="P6" s="92"/>
    </row>
    <row r="7" spans="1:16" ht="15.75" customHeight="1">
      <c r="E7" s="44" t="s">
        <v>1153</v>
      </c>
      <c r="F7" s="44" t="s">
        <v>384</v>
      </c>
      <c r="G7" s="44" t="s">
        <v>104</v>
      </c>
      <c r="I7" s="44"/>
    </row>
    <row r="8" spans="1:16" ht="15.75" customHeight="1">
      <c r="E8" s="44" t="s">
        <v>1154</v>
      </c>
      <c r="F8" s="44" t="s">
        <v>1155</v>
      </c>
      <c r="G8" s="44" t="s">
        <v>1156</v>
      </c>
      <c r="I8" s="44"/>
    </row>
    <row r="9" spans="1:16" ht="15.75" customHeight="1">
      <c r="E9" s="44" t="s">
        <v>1157</v>
      </c>
      <c r="F9" s="44" t="s">
        <v>1158</v>
      </c>
      <c r="G9" s="44" t="s">
        <v>1159</v>
      </c>
      <c r="I9" s="44"/>
    </row>
    <row r="10" spans="1:16" ht="15.75" customHeight="1">
      <c r="E10" s="44" t="s">
        <v>1160</v>
      </c>
      <c r="F10" s="44" t="s">
        <v>595</v>
      </c>
      <c r="G10" s="44" t="s">
        <v>138</v>
      </c>
      <c r="I10" s="44"/>
    </row>
    <row r="11" spans="1:16" ht="15.75" customHeight="1">
      <c r="E11" s="44" t="s">
        <v>1161</v>
      </c>
      <c r="F11" s="44" t="s">
        <v>1162</v>
      </c>
      <c r="G11" s="44" t="s">
        <v>144</v>
      </c>
      <c r="I11" s="44"/>
    </row>
    <row r="12" spans="1:16" ht="15.75" customHeight="1">
      <c r="A12" s="71"/>
      <c r="B12" s="71"/>
      <c r="C12" s="71"/>
      <c r="D12" s="71"/>
      <c r="E12" s="55" t="s">
        <v>1163</v>
      </c>
      <c r="F12" s="55" t="s">
        <v>502</v>
      </c>
      <c r="G12" s="55" t="s">
        <v>135</v>
      </c>
      <c r="I12" s="55"/>
      <c r="J12" s="71"/>
      <c r="K12" s="71"/>
      <c r="L12" s="71"/>
      <c r="M12" s="9"/>
    </row>
    <row r="13" spans="1:16" ht="15.75" customHeight="1">
      <c r="A13" s="71"/>
      <c r="B13" s="71"/>
      <c r="C13" s="71"/>
      <c r="D13" s="71"/>
      <c r="E13" s="71"/>
      <c r="F13" s="55"/>
      <c r="G13" s="55"/>
      <c r="H13" s="55"/>
      <c r="I13" s="55"/>
      <c r="J13" s="71"/>
      <c r="K13" s="71"/>
      <c r="L13" s="71"/>
      <c r="M13" s="9"/>
    </row>
    <row r="14" spans="1:16" ht="15.75" customHeight="1">
      <c r="A14" s="71"/>
      <c r="B14" s="71"/>
      <c r="C14" s="71"/>
      <c r="D14" s="71"/>
      <c r="E14" s="71"/>
      <c r="F14" s="55"/>
      <c r="G14" s="55"/>
      <c r="H14" s="55"/>
      <c r="I14" s="55"/>
      <c r="J14" s="71"/>
      <c r="K14" s="71"/>
      <c r="L14" s="71"/>
      <c r="M14" s="9"/>
    </row>
    <row r="15" spans="1:16" ht="15.75" customHeight="1">
      <c r="A15" s="51" t="s">
        <v>1164</v>
      </c>
      <c r="B15" s="52" t="s">
        <v>1165</v>
      </c>
      <c r="C15" s="92"/>
      <c r="D15" s="77" t="s">
        <v>1166</v>
      </c>
      <c r="E15" s="92"/>
      <c r="F15" s="92"/>
      <c r="G15" s="92"/>
      <c r="H15" s="92"/>
      <c r="I15" s="52"/>
      <c r="J15" s="92"/>
      <c r="K15" s="92"/>
      <c r="L15" s="92"/>
      <c r="M15" s="92"/>
      <c r="N15" s="92"/>
      <c r="O15" s="92"/>
      <c r="P15" s="92"/>
    </row>
    <row r="16" spans="1:16" ht="15.75" customHeight="1">
      <c r="E16" s="55" t="s">
        <v>1167</v>
      </c>
      <c r="F16" s="55" t="s">
        <v>1168</v>
      </c>
      <c r="G16" s="55" t="s">
        <v>1169</v>
      </c>
      <c r="H16" s="79" t="s">
        <v>1170</v>
      </c>
      <c r="I16" s="55" t="s">
        <v>1171</v>
      </c>
    </row>
    <row r="17" spans="1:16" ht="15.75" customHeight="1">
      <c r="E17" s="44" t="s">
        <v>1172</v>
      </c>
      <c r="F17" s="44" t="s">
        <v>1173</v>
      </c>
      <c r="G17" s="44" t="s">
        <v>144</v>
      </c>
      <c r="H17" s="44"/>
      <c r="I17" s="44"/>
    </row>
    <row r="18" spans="1:16" ht="15.75" customHeight="1">
      <c r="E18" s="44" t="s">
        <v>1174</v>
      </c>
      <c r="F18" s="44" t="s">
        <v>466</v>
      </c>
      <c r="G18" s="44" t="s">
        <v>1175</v>
      </c>
      <c r="H18" s="45" t="s">
        <v>1176</v>
      </c>
      <c r="I18" s="44"/>
    </row>
    <row r="19" spans="1:16" ht="15.75" customHeight="1">
      <c r="E19" s="44" t="s">
        <v>1177</v>
      </c>
      <c r="F19" s="44" t="s">
        <v>407</v>
      </c>
      <c r="G19" s="44" t="s">
        <v>1178</v>
      </c>
      <c r="H19" s="45" t="s">
        <v>1179</v>
      </c>
      <c r="I19" s="44"/>
    </row>
    <row r="20" spans="1:16" ht="15.75" customHeight="1">
      <c r="E20" s="44" t="s">
        <v>1180</v>
      </c>
      <c r="F20" s="44" t="s">
        <v>238</v>
      </c>
      <c r="G20" s="44" t="s">
        <v>1181</v>
      </c>
      <c r="H20" s="45" t="s">
        <v>1182</v>
      </c>
      <c r="I20" s="44"/>
    </row>
    <row r="21" spans="1:16" ht="15.75" customHeight="1">
      <c r="E21" s="44" t="s">
        <v>1183</v>
      </c>
      <c r="F21" s="44" t="s">
        <v>1184</v>
      </c>
      <c r="G21" s="44" t="s">
        <v>1185</v>
      </c>
      <c r="H21" s="45" t="s">
        <v>1186</v>
      </c>
      <c r="I21" s="44"/>
    </row>
    <row r="22" spans="1:16" ht="15.75" customHeight="1">
      <c r="A22" s="51" t="s">
        <v>1187</v>
      </c>
      <c r="B22" s="52" t="s">
        <v>1152</v>
      </c>
      <c r="C22" s="92"/>
      <c r="D22" s="92"/>
      <c r="E22" s="92"/>
      <c r="F22" s="52"/>
      <c r="G22" s="52"/>
      <c r="H22" s="52"/>
      <c r="I22" s="52"/>
      <c r="J22" s="92"/>
      <c r="K22" s="92"/>
      <c r="L22" s="92"/>
      <c r="M22" s="92"/>
      <c r="N22" s="92"/>
      <c r="O22" s="92"/>
      <c r="P22" s="92"/>
    </row>
    <row r="23" spans="1:16" ht="15.75" customHeight="1">
      <c r="A23" s="71"/>
      <c r="B23" s="71"/>
      <c r="C23" s="71"/>
      <c r="D23" s="71"/>
      <c r="E23" s="55" t="s">
        <v>1188</v>
      </c>
      <c r="F23" s="55" t="s">
        <v>238</v>
      </c>
      <c r="G23" s="55" t="s">
        <v>1189</v>
      </c>
      <c r="H23" s="71"/>
      <c r="I23" s="55"/>
      <c r="J23" s="71"/>
      <c r="K23" s="71"/>
      <c r="L23" s="71"/>
      <c r="M23" s="71"/>
      <c r="N23" s="71"/>
    </row>
    <row r="24" spans="1:16" ht="15.75" customHeight="1">
      <c r="A24" s="71"/>
      <c r="B24" s="71"/>
      <c r="C24" s="71"/>
      <c r="D24" s="71"/>
      <c r="E24" s="55" t="s">
        <v>1190</v>
      </c>
      <c r="F24" s="55" t="s">
        <v>411</v>
      </c>
      <c r="G24" s="55" t="s">
        <v>1147</v>
      </c>
      <c r="H24" s="71"/>
      <c r="I24" s="55"/>
      <c r="J24" s="71"/>
      <c r="K24" s="71"/>
      <c r="L24" s="71"/>
      <c r="M24" s="71"/>
      <c r="N24" s="71"/>
    </row>
    <row r="25" spans="1:16" ht="15.75" customHeight="1">
      <c r="A25" s="71"/>
      <c r="B25" s="71"/>
      <c r="C25" s="71"/>
      <c r="D25" s="71"/>
      <c r="E25" s="55" t="s">
        <v>1191</v>
      </c>
      <c r="F25" s="55" t="s">
        <v>1192</v>
      </c>
      <c r="G25" s="55" t="s">
        <v>1193</v>
      </c>
      <c r="H25" s="71"/>
      <c r="I25" s="55"/>
      <c r="J25" s="71"/>
      <c r="K25" s="71"/>
      <c r="L25" s="71"/>
      <c r="M25" s="71"/>
      <c r="N25" s="71"/>
    </row>
    <row r="26" spans="1:16" ht="15.75" customHeight="1">
      <c r="E26" s="44" t="s">
        <v>1194</v>
      </c>
      <c r="F26" s="44" t="s">
        <v>1195</v>
      </c>
      <c r="G26" s="44" t="s">
        <v>1196</v>
      </c>
      <c r="I26" s="44"/>
    </row>
    <row r="27" spans="1:16" ht="15.75" customHeight="1">
      <c r="A27" s="51" t="s">
        <v>1197</v>
      </c>
      <c r="B27" s="52" t="s">
        <v>1152</v>
      </c>
      <c r="C27" s="92"/>
      <c r="D27" s="92"/>
      <c r="E27" s="92"/>
      <c r="F27" s="52"/>
      <c r="G27" s="52"/>
      <c r="H27" s="52"/>
      <c r="I27" s="52"/>
      <c r="J27" s="92"/>
      <c r="K27" s="92"/>
      <c r="L27" s="92"/>
      <c r="M27" s="92"/>
      <c r="N27" s="92"/>
      <c r="O27" s="92"/>
      <c r="P27" s="92"/>
    </row>
    <row r="28" spans="1:16" ht="15.75" customHeight="1">
      <c r="E28" s="44" t="s">
        <v>1198</v>
      </c>
      <c r="F28" s="44" t="s">
        <v>1199</v>
      </c>
      <c r="G28" s="44" t="s">
        <v>1200</v>
      </c>
      <c r="I28" s="44"/>
    </row>
    <row r="29" spans="1:16" ht="15.75" customHeight="1">
      <c r="E29" s="44" t="s">
        <v>1201</v>
      </c>
      <c r="F29" s="44" t="s">
        <v>1202</v>
      </c>
      <c r="G29" s="44" t="s">
        <v>981</v>
      </c>
      <c r="I29" s="44"/>
    </row>
    <row r="30" spans="1:16" ht="15.75" customHeight="1">
      <c r="A30" s="71"/>
      <c r="B30" s="71"/>
      <c r="C30" s="71"/>
      <c r="D30" s="71"/>
      <c r="E30" s="55" t="s">
        <v>1203</v>
      </c>
      <c r="F30" s="55" t="s">
        <v>1204</v>
      </c>
      <c r="G30" s="55" t="s">
        <v>1205</v>
      </c>
      <c r="H30" s="71"/>
      <c r="I30" s="55"/>
      <c r="J30" s="71"/>
      <c r="K30" s="71"/>
      <c r="L30" s="71"/>
      <c r="M30" s="71"/>
      <c r="N30" s="71"/>
    </row>
    <row r="31" spans="1:16" ht="15.75" customHeight="1">
      <c r="A31" s="71"/>
      <c r="B31" s="71"/>
      <c r="C31" s="71"/>
      <c r="D31" s="71"/>
      <c r="E31" s="55" t="s">
        <v>1206</v>
      </c>
      <c r="F31" s="55" t="s">
        <v>1207</v>
      </c>
      <c r="G31" s="55" t="s">
        <v>1208</v>
      </c>
      <c r="H31" s="71"/>
      <c r="I31" s="55"/>
      <c r="J31" s="71"/>
      <c r="K31" s="71"/>
      <c r="L31" s="71"/>
      <c r="M31" s="71"/>
      <c r="N31" s="71"/>
    </row>
    <row r="32" spans="1:16" ht="15.75" customHeight="1">
      <c r="A32" s="71"/>
      <c r="B32" s="71"/>
      <c r="C32" s="71"/>
      <c r="D32" s="71"/>
      <c r="E32" s="55" t="s">
        <v>1209</v>
      </c>
      <c r="F32" s="55" t="s">
        <v>692</v>
      </c>
      <c r="G32" s="55" t="s">
        <v>1210</v>
      </c>
      <c r="H32" s="71"/>
      <c r="I32" s="55"/>
      <c r="J32" s="71"/>
      <c r="K32" s="71"/>
      <c r="L32" s="71"/>
      <c r="M32" s="71"/>
      <c r="N32" s="71"/>
    </row>
    <row r="33" spans="1:27" ht="15.75" customHeight="1">
      <c r="A33" s="51" t="s">
        <v>1211</v>
      </c>
      <c r="B33" s="52" t="s">
        <v>1152</v>
      </c>
      <c r="C33" s="92"/>
      <c r="D33" s="92"/>
      <c r="E33" s="92"/>
      <c r="F33" s="92"/>
      <c r="G33" s="92"/>
      <c r="H33" s="92"/>
      <c r="I33" s="52"/>
      <c r="J33" s="92"/>
      <c r="K33" s="92"/>
      <c r="L33" s="92"/>
      <c r="M33" s="92"/>
      <c r="N33" s="92"/>
      <c r="O33" s="92"/>
      <c r="P33" s="92"/>
    </row>
    <row r="34" spans="1:27" ht="15.75" customHeight="1">
      <c r="E34" s="55" t="s">
        <v>1212</v>
      </c>
      <c r="F34" s="55" t="s">
        <v>1213</v>
      </c>
      <c r="G34" s="55" t="s">
        <v>1214</v>
      </c>
      <c r="I34" s="44"/>
    </row>
    <row r="35" spans="1:27" ht="15.75" customHeight="1">
      <c r="E35" s="44" t="s">
        <v>1215</v>
      </c>
      <c r="F35" s="44" t="s">
        <v>1216</v>
      </c>
      <c r="G35" s="44" t="s">
        <v>1217</v>
      </c>
      <c r="I35" s="44"/>
    </row>
    <row r="36" spans="1:27" ht="18">
      <c r="E36" s="44" t="s">
        <v>1218</v>
      </c>
      <c r="F36" s="44" t="s">
        <v>410</v>
      </c>
      <c r="G36" s="44" t="s">
        <v>856</v>
      </c>
      <c r="I36" s="44"/>
    </row>
    <row r="37" spans="1:27" ht="25.5">
      <c r="A37" s="63"/>
      <c r="B37" s="55"/>
      <c r="C37" s="71"/>
      <c r="D37" s="71"/>
      <c r="E37" s="44" t="s">
        <v>1219</v>
      </c>
      <c r="F37" s="44" t="s">
        <v>1220</v>
      </c>
      <c r="G37" s="44" t="s">
        <v>1221</v>
      </c>
      <c r="I37" s="55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ht="25.5">
      <c r="A38" s="51" t="s">
        <v>1222</v>
      </c>
      <c r="B38" s="52" t="s">
        <v>1152</v>
      </c>
      <c r="C38" s="92"/>
      <c r="D38" s="92"/>
      <c r="E38" s="92"/>
      <c r="F38" s="52"/>
      <c r="G38" s="52"/>
      <c r="H38" s="52"/>
      <c r="I38" s="52"/>
      <c r="J38" s="92"/>
      <c r="K38" s="92"/>
      <c r="L38" s="92"/>
      <c r="M38" s="92"/>
      <c r="N38" s="92"/>
      <c r="O38" s="92"/>
      <c r="P38" s="92"/>
    </row>
    <row r="39" spans="1:27" ht="18">
      <c r="E39" s="44" t="s">
        <v>1223</v>
      </c>
      <c r="F39" s="44" t="s">
        <v>1224</v>
      </c>
      <c r="G39" s="44" t="s">
        <v>1225</v>
      </c>
      <c r="I39" s="44"/>
    </row>
    <row r="40" spans="1:27" ht="18">
      <c r="E40" s="44" t="s">
        <v>1226</v>
      </c>
      <c r="F40" s="44" t="s">
        <v>1227</v>
      </c>
      <c r="G40" s="44" t="s">
        <v>856</v>
      </c>
      <c r="I40" s="44"/>
    </row>
    <row r="41" spans="1:27" ht="18">
      <c r="E41" s="44" t="s">
        <v>1228</v>
      </c>
      <c r="F41" s="44" t="s">
        <v>279</v>
      </c>
      <c r="G41" s="44" t="s">
        <v>296</v>
      </c>
      <c r="I41" s="44"/>
    </row>
    <row r="42" spans="1:27" ht="25.5">
      <c r="A42" s="51" t="s">
        <v>1229</v>
      </c>
      <c r="B42" s="52" t="s">
        <v>1152</v>
      </c>
      <c r="C42" s="92"/>
      <c r="D42" s="92"/>
      <c r="E42" s="92"/>
      <c r="F42" s="52"/>
      <c r="G42" s="52"/>
      <c r="H42" s="52"/>
      <c r="I42" s="52"/>
      <c r="J42" s="92"/>
      <c r="K42" s="92"/>
      <c r="L42" s="92"/>
      <c r="M42" s="92"/>
      <c r="N42" s="92"/>
      <c r="O42" s="92"/>
      <c r="P42" s="92"/>
    </row>
    <row r="43" spans="1:27" ht="18">
      <c r="E43" s="44" t="s">
        <v>1230</v>
      </c>
      <c r="F43" s="44" t="s">
        <v>1231</v>
      </c>
      <c r="G43" s="44" t="s">
        <v>1232</v>
      </c>
      <c r="I43" s="44"/>
    </row>
    <row r="44" spans="1:27" ht="18">
      <c r="E44" s="44" t="s">
        <v>1233</v>
      </c>
      <c r="F44" s="44" t="s">
        <v>399</v>
      </c>
      <c r="G44" s="44" t="s">
        <v>1234</v>
      </c>
      <c r="I44" s="44"/>
    </row>
    <row r="45" spans="1:27" ht="18">
      <c r="E45" s="44" t="s">
        <v>1235</v>
      </c>
      <c r="F45" s="44" t="s">
        <v>1236</v>
      </c>
      <c r="G45" s="44" t="s">
        <v>1237</v>
      </c>
      <c r="I45" s="44"/>
    </row>
    <row r="46" spans="1:27" ht="18">
      <c r="E46" s="44" t="s">
        <v>1238</v>
      </c>
      <c r="F46" s="44" t="s">
        <v>1239</v>
      </c>
      <c r="G46" s="44" t="s">
        <v>1240</v>
      </c>
      <c r="I46" s="44"/>
    </row>
    <row r="47" spans="1:27" ht="18">
      <c r="E47" s="44" t="s">
        <v>1241</v>
      </c>
      <c r="F47" s="44" t="s">
        <v>1242</v>
      </c>
      <c r="G47" s="44" t="s">
        <v>1243</v>
      </c>
      <c r="I47" s="44"/>
    </row>
    <row r="48" spans="1:27" ht="25.5">
      <c r="A48" s="51" t="s">
        <v>1244</v>
      </c>
      <c r="B48" s="52" t="s">
        <v>1152</v>
      </c>
      <c r="C48" s="92"/>
      <c r="D48" s="92"/>
      <c r="E48" s="92"/>
      <c r="F48" s="52"/>
      <c r="G48" s="52"/>
      <c r="H48" s="52"/>
      <c r="I48" s="52"/>
      <c r="J48" s="92"/>
      <c r="K48" s="92"/>
      <c r="L48" s="92"/>
      <c r="M48" s="92"/>
      <c r="N48" s="92"/>
      <c r="O48" s="92"/>
      <c r="P48" s="92"/>
    </row>
    <row r="49" spans="1:16" ht="18">
      <c r="E49" s="44" t="s">
        <v>1245</v>
      </c>
      <c r="F49" s="44" t="s">
        <v>407</v>
      </c>
      <c r="G49" s="44" t="s">
        <v>104</v>
      </c>
      <c r="I49" s="44"/>
    </row>
    <row r="50" spans="1:16" ht="18">
      <c r="E50" s="44" t="s">
        <v>938</v>
      </c>
      <c r="F50" s="44" t="s">
        <v>1246</v>
      </c>
      <c r="G50" s="44"/>
      <c r="I50" s="44"/>
    </row>
    <row r="51" spans="1:16" ht="18">
      <c r="A51" s="71"/>
      <c r="B51" s="71"/>
      <c r="C51" s="71"/>
      <c r="D51" s="71"/>
      <c r="E51" s="55" t="s">
        <v>1247</v>
      </c>
      <c r="F51" s="55" t="s">
        <v>1248</v>
      </c>
      <c r="G51" s="55" t="s">
        <v>1249</v>
      </c>
      <c r="I51" s="55"/>
      <c r="J51" s="71"/>
      <c r="K51" s="71"/>
      <c r="L51" s="71"/>
      <c r="M51" s="71"/>
      <c r="N51" s="71"/>
    </row>
    <row r="52" spans="1:16" ht="18">
      <c r="A52" s="71"/>
      <c r="B52" s="71"/>
      <c r="C52" s="71"/>
      <c r="D52" s="71"/>
      <c r="E52" s="55" t="s">
        <v>1250</v>
      </c>
      <c r="F52" s="55" t="s">
        <v>502</v>
      </c>
      <c r="G52" s="55" t="s">
        <v>1251</v>
      </c>
      <c r="I52" s="55"/>
      <c r="J52" s="71"/>
      <c r="K52" s="71"/>
      <c r="L52" s="71"/>
      <c r="M52" s="71"/>
      <c r="N52" s="71"/>
    </row>
    <row r="53" spans="1:16" ht="18">
      <c r="A53" s="71"/>
      <c r="B53" s="71"/>
      <c r="C53" s="71"/>
      <c r="D53" s="71"/>
      <c r="E53" s="55" t="s">
        <v>1252</v>
      </c>
      <c r="F53" s="55" t="s">
        <v>1253</v>
      </c>
      <c r="G53" s="55" t="s">
        <v>1254</v>
      </c>
      <c r="I53" s="55"/>
      <c r="J53" s="71"/>
      <c r="K53" s="71"/>
      <c r="L53" s="71"/>
      <c r="M53" s="71"/>
      <c r="N53" s="71"/>
    </row>
    <row r="54" spans="1:16" ht="18">
      <c r="A54" s="71"/>
      <c r="B54" s="71"/>
      <c r="C54" s="71"/>
      <c r="D54" s="71"/>
      <c r="E54" s="71"/>
      <c r="F54" s="55"/>
      <c r="G54" s="55"/>
      <c r="H54" s="55"/>
      <c r="I54" s="55"/>
      <c r="J54" s="71"/>
      <c r="K54" s="71"/>
      <c r="L54" s="71"/>
      <c r="M54" s="71"/>
      <c r="N54" s="71"/>
    </row>
    <row r="55" spans="1:16" ht="18">
      <c r="A55" s="71"/>
      <c r="B55" s="71"/>
      <c r="C55" s="71"/>
      <c r="D55" s="71"/>
      <c r="E55" s="71"/>
      <c r="F55" s="55"/>
      <c r="G55" s="55"/>
      <c r="H55" s="55"/>
      <c r="I55" s="55"/>
      <c r="J55" s="71"/>
      <c r="K55" s="71"/>
      <c r="L55" s="71"/>
      <c r="M55" s="71"/>
      <c r="N55" s="71"/>
    </row>
    <row r="56" spans="1:16" ht="25.5">
      <c r="A56" s="51" t="s">
        <v>1255</v>
      </c>
      <c r="B56" s="52" t="s">
        <v>1152</v>
      </c>
      <c r="C56" s="92"/>
      <c r="D56" s="92"/>
      <c r="E56" s="92"/>
      <c r="F56" s="92"/>
      <c r="G56" s="92"/>
      <c r="H56" s="52"/>
      <c r="I56" s="52"/>
      <c r="J56" s="92"/>
      <c r="K56" s="92"/>
      <c r="L56" s="92"/>
      <c r="M56" s="92"/>
      <c r="N56" s="92"/>
      <c r="O56" s="92"/>
      <c r="P56" s="92"/>
    </row>
    <row r="57" spans="1:16" ht="18">
      <c r="E57" s="55" t="s">
        <v>1256</v>
      </c>
      <c r="F57" s="102" t="s">
        <v>1257</v>
      </c>
      <c r="G57" s="102" t="s">
        <v>104</v>
      </c>
      <c r="H57" s="55"/>
      <c r="I57" s="44"/>
    </row>
    <row r="58" spans="1:16" ht="18">
      <c r="E58" s="55" t="s">
        <v>1258</v>
      </c>
      <c r="F58" s="55" t="s">
        <v>1259</v>
      </c>
      <c r="G58" s="55" t="s">
        <v>1260</v>
      </c>
      <c r="I58" s="44"/>
    </row>
    <row r="65" spans="6:7" ht="18">
      <c r="F65" s="55"/>
      <c r="G65" s="55" t="s">
        <v>1261</v>
      </c>
    </row>
  </sheetData>
  <hyperlinks>
    <hyperlink ref="D15" r:id="rId1" xr:uid="{00000000-0004-0000-0300-000000000000}"/>
    <hyperlink ref="H16" r:id="rId2" xr:uid="{00000000-0004-0000-0300-000001000000}"/>
    <hyperlink ref="H18" r:id="rId3" xr:uid="{00000000-0004-0000-0300-000002000000}"/>
    <hyperlink ref="H19" r:id="rId4" xr:uid="{00000000-0004-0000-0300-000003000000}"/>
    <hyperlink ref="H20" r:id="rId5" xr:uid="{00000000-0004-0000-0300-000004000000}"/>
    <hyperlink ref="H21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"/>
  <sheetViews>
    <sheetView workbookViewId="0"/>
  </sheetViews>
  <sheetFormatPr defaultColWidth="12.5703125" defaultRowHeight="15.75" customHeight="1"/>
  <cols>
    <col min="1" max="1" width="18.140625" customWidth="1"/>
    <col min="2" max="2" width="15.5703125" customWidth="1"/>
    <col min="3" max="3" width="16.28515625" customWidth="1"/>
    <col min="8" max="8" width="18" customWidth="1"/>
    <col min="9" max="9" width="15.28515625" customWidth="1"/>
  </cols>
  <sheetData>
    <row r="1" spans="1:13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3" ht="15.75" customHeight="1">
      <c r="A2" s="44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39"/>
  <sheetViews>
    <sheetView workbookViewId="0"/>
  </sheetViews>
  <sheetFormatPr defaultColWidth="12.5703125" defaultRowHeight="15.75" customHeight="1"/>
  <cols>
    <col min="1" max="1" width="17.7109375" customWidth="1"/>
    <col min="2" max="2" width="17" customWidth="1"/>
    <col min="3" max="3" width="15.5703125" customWidth="1"/>
    <col min="4" max="4" width="17.42578125" customWidth="1"/>
    <col min="5" max="5" width="19.7109375" customWidth="1"/>
    <col min="6" max="6" width="53.85546875" customWidth="1"/>
    <col min="7" max="7" width="20.85546875" customWidth="1"/>
    <col min="8" max="8" width="16.7109375" customWidth="1"/>
  </cols>
  <sheetData>
    <row r="1" spans="1:13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196</v>
      </c>
      <c r="G1" s="41" t="s">
        <v>197</v>
      </c>
      <c r="H1" s="41" t="s">
        <v>198</v>
      </c>
      <c r="I1" s="41" t="s">
        <v>199</v>
      </c>
      <c r="J1" s="42"/>
      <c r="K1" s="41" t="s">
        <v>200</v>
      </c>
      <c r="L1" s="41" t="s">
        <v>201</v>
      </c>
      <c r="M1" s="41" t="s">
        <v>202</v>
      </c>
    </row>
    <row r="2" spans="1:13" ht="15.75" customHeight="1">
      <c r="A2" s="43" t="s">
        <v>1263</v>
      </c>
      <c r="E2" s="44" t="s">
        <v>1264</v>
      </c>
      <c r="F2" s="44" t="s">
        <v>1265</v>
      </c>
      <c r="G2" s="44"/>
    </row>
    <row r="3" spans="1:13" ht="15.75" customHeight="1">
      <c r="E3" s="44" t="s">
        <v>1266</v>
      </c>
      <c r="F3" s="44" t="s">
        <v>1267</v>
      </c>
      <c r="G3" s="44"/>
    </row>
    <row r="4" spans="1:13" ht="15.75" customHeight="1">
      <c r="E4" s="44" t="s">
        <v>1268</v>
      </c>
      <c r="F4" s="44" t="s">
        <v>1269</v>
      </c>
      <c r="G4" s="44"/>
    </row>
    <row r="5" spans="1:13" ht="15.75" customHeight="1">
      <c r="E5" s="44" t="s">
        <v>1270</v>
      </c>
      <c r="F5" s="44" t="s">
        <v>1271</v>
      </c>
      <c r="G5" s="44"/>
    </row>
    <row r="6" spans="1:13" ht="15.75" customHeight="1">
      <c r="E6" s="44" t="s">
        <v>1272</v>
      </c>
      <c r="F6" s="44" t="s">
        <v>1273</v>
      </c>
      <c r="G6" s="44"/>
    </row>
    <row r="7" spans="1:13" ht="15.75" customHeight="1">
      <c r="E7" s="44" t="s">
        <v>1274</v>
      </c>
      <c r="F7" s="44" t="s">
        <v>1275</v>
      </c>
      <c r="G7" s="44"/>
    </row>
    <row r="8" spans="1:13" ht="15.75" customHeight="1">
      <c r="E8" s="44" t="s">
        <v>1276</v>
      </c>
      <c r="F8" s="44" t="s">
        <v>1277</v>
      </c>
      <c r="G8" s="44"/>
    </row>
    <row r="9" spans="1:13" ht="15.75" customHeight="1">
      <c r="E9" s="44" t="s">
        <v>1278</v>
      </c>
      <c r="F9" s="44" t="s">
        <v>1279</v>
      </c>
      <c r="G9" s="44"/>
    </row>
    <row r="10" spans="1:13" ht="15.75" customHeight="1">
      <c r="E10" s="44" t="s">
        <v>1280</v>
      </c>
      <c r="F10" s="44" t="s">
        <v>164</v>
      </c>
      <c r="G10" s="44"/>
    </row>
    <row r="11" spans="1:13" ht="15.75" customHeight="1">
      <c r="E11" s="44" t="s">
        <v>1281</v>
      </c>
      <c r="F11" s="44" t="s">
        <v>1282</v>
      </c>
      <c r="G11" s="44"/>
    </row>
    <row r="12" spans="1:13" ht="15.75" customHeight="1">
      <c r="E12" s="44" t="s">
        <v>1283</v>
      </c>
      <c r="F12" s="44" t="s">
        <v>1284</v>
      </c>
      <c r="G12" s="44"/>
    </row>
    <row r="13" spans="1:13" ht="15.75" customHeight="1">
      <c r="E13" s="44" t="s">
        <v>1285</v>
      </c>
      <c r="F13" s="44" t="s">
        <v>1286</v>
      </c>
      <c r="G13" s="44"/>
    </row>
    <row r="14" spans="1:13" ht="15.75" customHeight="1">
      <c r="E14" s="44" t="s">
        <v>1287</v>
      </c>
      <c r="F14" s="44" t="s">
        <v>1288</v>
      </c>
      <c r="G14" s="44"/>
    </row>
    <row r="15" spans="1:13" ht="15.75" customHeight="1">
      <c r="E15" s="44" t="s">
        <v>1289</v>
      </c>
      <c r="F15" s="44" t="s">
        <v>1290</v>
      </c>
      <c r="G15" s="44"/>
    </row>
    <row r="16" spans="1:13" ht="15.75" customHeight="1">
      <c r="E16" s="44" t="s">
        <v>1291</v>
      </c>
      <c r="F16" s="44" t="s">
        <v>55</v>
      </c>
      <c r="G16" s="44"/>
    </row>
    <row r="17" spans="5:7" ht="15.75" customHeight="1">
      <c r="E17" s="44" t="s">
        <v>1292</v>
      </c>
      <c r="F17" s="44" t="s">
        <v>1293</v>
      </c>
      <c r="G17" s="44"/>
    </row>
    <row r="18" spans="5:7" ht="15.75" customHeight="1">
      <c r="E18" s="44" t="s">
        <v>1294</v>
      </c>
      <c r="F18" s="44" t="s">
        <v>1295</v>
      </c>
      <c r="G18" s="44"/>
    </row>
    <row r="19" spans="5:7" ht="15.75" customHeight="1">
      <c r="E19" s="44" t="s">
        <v>1296</v>
      </c>
      <c r="F19" s="44" t="s">
        <v>1297</v>
      </c>
      <c r="G19" s="44"/>
    </row>
    <row r="20" spans="5:7" ht="15.75" customHeight="1">
      <c r="E20" s="44" t="s">
        <v>1298</v>
      </c>
      <c r="F20" s="44" t="s">
        <v>1299</v>
      </c>
      <c r="G20" s="44"/>
    </row>
    <row r="21" spans="5:7" ht="15.75" customHeight="1">
      <c r="E21" s="44" t="s">
        <v>1300</v>
      </c>
      <c r="F21" s="44" t="s">
        <v>1301</v>
      </c>
      <c r="G21" s="44"/>
    </row>
    <row r="22" spans="5:7" ht="15.75" customHeight="1">
      <c r="E22" s="44" t="s">
        <v>1302</v>
      </c>
      <c r="F22" s="44" t="s">
        <v>1303</v>
      </c>
      <c r="G22" s="44"/>
    </row>
    <row r="23" spans="5:7" ht="15.75" customHeight="1">
      <c r="E23" s="44" t="s">
        <v>1304</v>
      </c>
      <c r="F23" s="44" t="s">
        <v>1305</v>
      </c>
      <c r="G23" s="44"/>
    </row>
    <row r="24" spans="5:7" ht="15.75" customHeight="1">
      <c r="E24" s="44" t="s">
        <v>1306</v>
      </c>
      <c r="F24" s="44" t="s">
        <v>1307</v>
      </c>
      <c r="G24" s="44"/>
    </row>
    <row r="25" spans="5:7" ht="15.75" customHeight="1">
      <c r="E25" s="44" t="s">
        <v>1308</v>
      </c>
      <c r="F25" s="44" t="s">
        <v>1309</v>
      </c>
      <c r="G25" s="44"/>
    </row>
    <row r="26" spans="5:7" ht="15.75" customHeight="1">
      <c r="E26" s="44" t="s">
        <v>1310</v>
      </c>
      <c r="F26" s="44" t="s">
        <v>1311</v>
      </c>
      <c r="G26" s="44"/>
    </row>
    <row r="27" spans="5:7" ht="15.75" customHeight="1">
      <c r="E27" s="44" t="s">
        <v>1312</v>
      </c>
      <c r="F27" s="44" t="s">
        <v>1313</v>
      </c>
      <c r="G27" s="44"/>
    </row>
    <row r="28" spans="5:7" ht="15.75" customHeight="1">
      <c r="E28" s="44" t="s">
        <v>1314</v>
      </c>
      <c r="F28" s="44" t="s">
        <v>1315</v>
      </c>
      <c r="G28" s="44"/>
    </row>
    <row r="29" spans="5:7" ht="15.75" customHeight="1">
      <c r="E29" s="44" t="s">
        <v>1316</v>
      </c>
      <c r="F29" s="44" t="s">
        <v>1317</v>
      </c>
      <c r="G29" s="44"/>
    </row>
    <row r="30" spans="5:7" ht="15.75" customHeight="1">
      <c r="E30" s="44" t="s">
        <v>1318</v>
      </c>
      <c r="F30" s="44" t="s">
        <v>1319</v>
      </c>
      <c r="G30" s="44"/>
    </row>
    <row r="31" spans="5:7" ht="15.75" customHeight="1">
      <c r="E31" s="44" t="s">
        <v>1320</v>
      </c>
      <c r="F31" s="44" t="s">
        <v>1321</v>
      </c>
      <c r="G31" s="44"/>
    </row>
    <row r="32" spans="5:7" ht="15.75" customHeight="1">
      <c r="E32" s="44" t="s">
        <v>1322</v>
      </c>
      <c r="F32" s="44" t="s">
        <v>1323</v>
      </c>
      <c r="G32" s="44"/>
    </row>
    <row r="33" spans="5:7" ht="15.75" customHeight="1">
      <c r="E33" s="44" t="s">
        <v>1324</v>
      </c>
      <c r="F33" s="44" t="s">
        <v>1325</v>
      </c>
      <c r="G33" s="44"/>
    </row>
    <row r="34" spans="5:7" ht="15.75" customHeight="1">
      <c r="E34" s="44" t="s">
        <v>1326</v>
      </c>
      <c r="F34" s="44" t="s">
        <v>1327</v>
      </c>
      <c r="G34" s="44"/>
    </row>
    <row r="35" spans="5:7" ht="15.75" customHeight="1">
      <c r="E35" s="44" t="s">
        <v>1328</v>
      </c>
      <c r="F35" s="44" t="s">
        <v>1329</v>
      </c>
      <c r="G35" s="44"/>
    </row>
    <row r="36" spans="5:7" ht="18">
      <c r="E36" s="44" t="s">
        <v>1330</v>
      </c>
      <c r="F36" s="44" t="s">
        <v>1331</v>
      </c>
      <c r="G36" s="44"/>
    </row>
    <row r="37" spans="5:7" ht="18">
      <c r="E37" s="44" t="s">
        <v>1332</v>
      </c>
      <c r="F37" s="44" t="s">
        <v>1333</v>
      </c>
      <c r="G37" s="44"/>
    </row>
    <row r="38" spans="5:7" ht="18">
      <c r="E38" s="44" t="s">
        <v>1334</v>
      </c>
      <c r="F38" s="44" t="s">
        <v>1335</v>
      </c>
      <c r="G38" s="44"/>
    </row>
    <row r="39" spans="5:7" ht="18">
      <c r="E39" s="44" t="s">
        <v>1336</v>
      </c>
      <c r="F39" s="44" t="s">
        <v>1337</v>
      </c>
      <c r="G3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Avi Approved Tefen</vt:lpstr>
      <vt:lpstr>Mego Afek</vt:lpstr>
      <vt:lpstr>Tefen </vt:lpstr>
      <vt:lpstr>Karmiel</vt:lpstr>
      <vt:lpstr>Bar Lev</vt:lpstr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Aharon Snyder</cp:lastModifiedBy>
  <dcterms:modified xsi:type="dcterms:W3CDTF">2025-06-12T07:49:20Z</dcterms:modified>
</cp:coreProperties>
</file>