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</sheets>
  <calcPr iterateCount="100" refMode="A1" iterate="false" iterateDelta="0.001"/>
  <pivotCaches>
    <pivotCache cacheId="1" r:id="rId12"/>
    <pivotCache cacheId="2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<sst xmlns="http://schemas.openxmlformats.org/spreadsheetml/2006/main" count="779" uniqueCount="105">
  <si>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</si>
  <si>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</si>
  <si>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</si>
  <si>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</si>
  <si>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</si>
  <si>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</si>
  <si>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</si>
  <si>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</si>
  <si>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</si>
  <si>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</si>
  <si>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</si>
  <si>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</si>
  <si>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</si>
  <si>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</si>
  <si>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</si>
  <si>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</si>
  <si>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</si>
  <si>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</si>
  <si>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</si>
  <si>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</si>
  <si>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</si>
  <si>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</si>
  <si>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</si>
  <si>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</si>
  <si>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</si>
  <si>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</si>
  <si>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</si>
  <si>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</si>
  <si>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</si>
  <si>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</si>
  <si>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</si>
  <si>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</si>
  <si>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</si>
  <si>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</si>
  <si>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</si>
  <si>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</si>
  <si>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</si>
  <si>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</si>
  <si>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</si>
  <si>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</si>
  <si>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</si>
  <si>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</si>
  <si>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</si>
  <si>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</si>
  <si>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</si>
  <si>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</si>
  <si>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</si>
  <si>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</si>
  <si>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</si>
  <si>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</si>
  <si>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</si>
  <si>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</si>
  <si>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</si>
  <si>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Adj Close 1day pct_change cls</t>
  </si>
  <si>
    <t xml:space="preserve">Adj Close 5day pct_change cls</t>
  </si>
  <si>
    <t xml:space="preserve">Adj Close 10day pct_change cls</t>
  </si>
  <si>
    <t xml:space="preserve">train accuracy</t>
  </si>
  <si>
    <t xml:space="preserve">test accuracy</t>
  </si>
  <si>
    <t xml:space="preserve">param_learning_rate</t>
  </si>
  <si>
    <t xml:space="preserve">param_max_depth</t>
  </si>
  <si>
    <t xml:space="preserve">param_n_estimators</t>
  </si>
  <si>
    <t xml:space="preserve">param_reg_alpha</t>
  </si>
  <si>
    <t xml:space="preserve">PCA</t>
  </si>
  <si>
    <t xml:space="preserve"> mean_train_score</t>
  </si>
  <si>
    <t xml:space="preserve">mean_test_score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</si>
  <si>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</si>
  <si>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</si>
  <si>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</si>
  <si>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</si>
  <si>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</si>
  <si>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</si>
  <si>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</si>
  <si>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</t>
  </si>
  <si>
    <t xml:space="preserve">As % of target</t>
  </si>
  <si>
    <t xml:space="preserve">findings</t>
  </si>
  <si>
    <t xml:space="preserve">for predicting price, there’s no difference between PCA and no PCA</t>
  </si>
  <si>
    <t xml:space="preserve">for predicting percentages, no-PCA performs better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</si>
  <si>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</si>
  <si>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</si>
  <si>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</si>
  <si>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</si>
  <si>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</si>
  <si>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</si>
  <si>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</si>
  <si>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</si>
  <si>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</si>
  <si>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</si>
  <si>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</si>
  <si>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</si>
  <si>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</si>
  <si>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</si>
  <si>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</si>
  <si>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</si>
  <si>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</si>
  <si>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</si>
  <si>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</si>
  <si>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</si>
  <si>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</si>
  <si>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</si>
  <si>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</si>
  <si>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</si>
  <si>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</si>
  <si>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</si>
  <si>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</si>
  <si>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XGBoost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</si>
</sst>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E+00"/>
    <numFmt numFmtId="167" formatCode="0.0000%"/>
    <numFmt numFmtId="168" formatCode="0.0000"/>
    <numFmt numFmtId="169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'LSTM Model Summary'!$A$54</c:f>
              <c:strCache>
                <c:ptCount val="1"/>
                <c:pt idx="0">
                  <c:v>training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Summary'!$B$42:$H$42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Summary'!$B$54:$H$54</c:f>
              <c:numCache>
                <c:formatCode>General</c:formatCode>
                <c:ptCount val="7"/>
                <c:pt idx="0">
                  <c:v>0.0457291</c:v>
                </c:pt>
                <c:pt idx="1">
                  <c:v>0.0459124</c:v>
                </c:pt>
                <c:pt idx="2">
                  <c:v>0.0326236</c:v>
                </c:pt>
                <c:pt idx="3">
                  <c:v>0.0292324</c:v>
                </c:pt>
                <c:pt idx="4">
                  <c:v>0.0326041</c:v>
                </c:pt>
                <c:pt idx="5">
                  <c:v>0.030956</c:v>
                </c:pt>
                <c:pt idx="6">
                  <c:v>0.0327057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'LSTM Model Summary'!$A$67</c:f>
              <c:strCache>
                <c:ptCount val="1"/>
                <c:pt idx="0">
                  <c:v>testing error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'LSTM Model Summary'!$B$42:$H$42</c:f>
              <c:strCach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</c:strCache>
            </c:strRef>
          </c:cat>
          <c:val>
            <c:numRef>
              <c:f>'LSTM Model Summary'!$B$67:$H$67</c:f>
              <c:numCache>
                <c:formatCode>General</c:formatCode>
                <c:ptCount val="7"/>
                <c:pt idx="0">
                  <c:v>0.0168092</c:v>
                </c:pt>
                <c:pt idx="1">
                  <c:v>0.0154849</c:v>
                </c:pt>
                <c:pt idx="2">
                  <c:v>0.0145865</c:v>
                </c:pt>
                <c:pt idx="3">
                  <c:v>0.0147008</c:v>
                </c:pt>
                <c:pt idx="4">
                  <c:v>0.0185102</c:v>
                </c:pt>
                <c:pt idx="5">
                  <c:v>0.0265924</c:v>
                </c:pt>
                <c:pt idx="6">
                  <c:v>0.0150265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689626"/>
        <c:axId val="83384776"/>
      </c:lineChart>
      <c:catAx>
        <c:axId val="486896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384776"/>
        <c:crosses val="autoZero"/>
        <c:auto val="1"/>
        <c:lblAlgn val="ctr"/>
        <c:lblOffset val="100"/>
      </c:catAx>
      <c:valAx>
        <c:axId val="83384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6896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518400</xdr:colOff>
      <xdr:row>45</xdr:row>
      <xdr:rowOff>66960</xdr:rowOff>
    </xdr:from>
    <xdr:to>
      <xdr:col>17</xdr:col>
      <xdr:colOff>232200</xdr:colOff>
      <xdr:row>64</xdr:row>
      <xdr:rowOff>58680</xdr:rowOff>
    </xdr:to>
    <xdr:graphicFrame>
      <xdr:nvGraphicFramePr>
        <xdr:cNvPr id="0" name=""/>
        <xdr:cNvGraphicFramePr/>
      </xdr:nvGraphicFramePr>
      <xdr:xfrm>
        <a:off x="6367680" y="9494640"/>
        <a:ext cx="57628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3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0" activeCellId="0" sqref="B6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false" hidden="false" outlineLevel="0" max="3" min="2" style="71" width="11.52"/>
    <col collapsed="false" customWidth="false" hidden="false" outlineLevel="0" max="5" min="4" style="0" width="11.52"/>
    <col collapsed="false" customWidth="false" hidden="false" outlineLevel="0" max="7" min="6" style="7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52</v>
      </c>
    </row>
    <row r="2" customFormat="false" ht="12.8" hidden="false" customHeight="false" outlineLevel="0" collapsed="false">
      <c r="A2" s="0" t="s">
        <v>53</v>
      </c>
      <c r="E2" s="0" t="s">
        <v>54</v>
      </c>
      <c r="I2" s="0" t="s">
        <v>55</v>
      </c>
    </row>
    <row r="4" customFormat="false" ht="12.8" hidden="false" customHeight="false" outlineLevel="0" collapsed="false">
      <c r="B4" s="71" t="s">
        <v>56</v>
      </c>
      <c r="C4" s="71" t="s">
        <v>57</v>
      </c>
      <c r="F4" s="71" t="s">
        <v>56</v>
      </c>
      <c r="G4" s="71" t="s">
        <v>57</v>
      </c>
    </row>
    <row r="5" customFormat="false" ht="12.8" hidden="false" customHeight="false" outlineLevel="0" collapsed="false">
      <c r="A5" s="0" t="s">
        <v>58</v>
      </c>
      <c r="E5" s="0" t="s">
        <v>58</v>
      </c>
    </row>
    <row r="6" customFormat="false" ht="12.8" hidden="false" customHeight="false" outlineLevel="0" collapsed="false">
      <c r="A6" s="0" t="n">
        <v>1E-006</v>
      </c>
      <c r="B6" s="71" t="n">
        <v>0.588799</v>
      </c>
      <c r="C6" s="71" t="n">
        <v>0.500728</v>
      </c>
      <c r="E6" s="0" t="n">
        <v>1E-006</v>
      </c>
      <c r="F6" s="71" t="n">
        <v>0.643031</v>
      </c>
      <c r="G6" s="71" t="n">
        <v>0.552944</v>
      </c>
    </row>
    <row r="7" customFormat="false" ht="12.8" hidden="false" customHeight="false" outlineLevel="0" collapsed="false">
      <c r="A7" s="0" t="n">
        <v>1E-005</v>
      </c>
      <c r="B7" s="71" t="n">
        <v>0.590488</v>
      </c>
      <c r="C7" s="71" t="n">
        <v>0.499956</v>
      </c>
      <c r="E7" s="0" t="n">
        <v>1E-005</v>
      </c>
      <c r="F7" s="71" t="n">
        <v>0.642831</v>
      </c>
      <c r="G7" s="71" t="n">
        <v>0.553311</v>
      </c>
    </row>
    <row r="8" customFormat="false" ht="12.8" hidden="false" customHeight="false" outlineLevel="0" collapsed="false">
      <c r="A8" s="0" t="n">
        <v>0.0001</v>
      </c>
      <c r="B8" s="71" t="n">
        <v>0.620674</v>
      </c>
      <c r="C8" s="71" t="n">
        <v>0.505897</v>
      </c>
      <c r="E8" s="0" t="n">
        <v>0.0001</v>
      </c>
      <c r="F8" s="71" t="n">
        <v>0.659948</v>
      </c>
      <c r="G8" s="71" t="n">
        <v>0.558486</v>
      </c>
    </row>
    <row r="9" customFormat="false" ht="12.8" hidden="false" customHeight="false" outlineLevel="0" collapsed="false">
      <c r="A9" s="6" t="n">
        <v>0.001</v>
      </c>
      <c r="B9" s="71" t="n">
        <v>0.695911</v>
      </c>
      <c r="C9" s="71" t="n">
        <v>0.512216</v>
      </c>
      <c r="E9" s="6" t="n">
        <v>0.001</v>
      </c>
      <c r="F9" s="71" t="n">
        <v>0.708506</v>
      </c>
      <c r="G9" s="71" t="n">
        <v>0.569682</v>
      </c>
    </row>
    <row r="10" customFormat="false" ht="12.8" hidden="false" customHeight="false" outlineLevel="0" collapsed="false">
      <c r="A10" s="0" t="n">
        <v>0.01</v>
      </c>
      <c r="B10" s="71" t="n">
        <v>0.858909</v>
      </c>
      <c r="C10" s="71" t="n">
        <v>0.506113</v>
      </c>
      <c r="E10" s="0" t="n">
        <v>0.01</v>
      </c>
      <c r="F10" s="71" t="n">
        <v>0.849923</v>
      </c>
      <c r="G10" s="71" t="n">
        <v>0.584887</v>
      </c>
    </row>
    <row r="11" customFormat="false" ht="12.8" hidden="false" customHeight="false" outlineLevel="0" collapsed="false">
      <c r="A11" s="0" t="n">
        <v>0.1</v>
      </c>
      <c r="B11" s="71" t="n">
        <v>0.976405</v>
      </c>
      <c r="C11" s="71" t="n">
        <v>0.501643</v>
      </c>
      <c r="E11" s="0" t="n">
        <v>0.1</v>
      </c>
      <c r="F11" s="71" t="n">
        <v>0.978032</v>
      </c>
      <c r="G11" s="71" t="n">
        <v>0.587545</v>
      </c>
    </row>
    <row r="13" customFormat="false" ht="12.8" hidden="false" customHeight="false" outlineLevel="0" collapsed="false">
      <c r="A13" s="0" t="s">
        <v>59</v>
      </c>
      <c r="E13" s="0" t="s">
        <v>59</v>
      </c>
    </row>
    <row r="14" customFormat="false" ht="12.8" hidden="false" customHeight="false" outlineLevel="0" collapsed="false">
      <c r="A14" s="0" t="n">
        <v>2</v>
      </c>
      <c r="B14" s="71" t="n">
        <v>0.601102</v>
      </c>
      <c r="C14" s="71" t="n">
        <v>0.518221</v>
      </c>
      <c r="E14" s="0" t="n">
        <v>2</v>
      </c>
      <c r="F14" s="71" t="n">
        <v>0.633675</v>
      </c>
      <c r="G14" s="71" t="n">
        <v>0.574318</v>
      </c>
    </row>
    <row r="15" customFormat="false" ht="12.8" hidden="false" customHeight="false" outlineLevel="0" collapsed="false">
      <c r="A15" s="0" t="n">
        <v>3</v>
      </c>
      <c r="B15" s="71" t="n">
        <v>0.64477</v>
      </c>
      <c r="C15" s="71" t="n">
        <v>0.500709</v>
      </c>
      <c r="E15" s="0" t="n">
        <v>3</v>
      </c>
      <c r="F15" s="71" t="n">
        <v>0.669385</v>
      </c>
      <c r="G15" s="71" t="n">
        <v>0.568615</v>
      </c>
    </row>
    <row r="16" customFormat="false" ht="12.8" hidden="false" customHeight="false" outlineLevel="0" collapsed="false">
      <c r="A16" s="0" t="n">
        <v>4</v>
      </c>
      <c r="B16" s="71" t="n">
        <v>0.677122</v>
      </c>
      <c r="C16" s="71" t="n">
        <v>0.501953</v>
      </c>
      <c r="E16" s="6" t="n">
        <v>4</v>
      </c>
      <c r="F16" s="71" t="n">
        <v>0.698253</v>
      </c>
      <c r="G16" s="71" t="n">
        <v>0.573749</v>
      </c>
    </row>
    <row r="17" customFormat="false" ht="12.8" hidden="false" customHeight="false" outlineLevel="0" collapsed="false">
      <c r="A17" s="6" t="n">
        <v>5</v>
      </c>
      <c r="B17" s="71" t="n">
        <v>0.70143</v>
      </c>
      <c r="C17" s="71" t="n">
        <v>0.504602</v>
      </c>
      <c r="E17" s="0" t="n">
        <v>5</v>
      </c>
      <c r="F17" s="71" t="n">
        <v>0.721599</v>
      </c>
      <c r="G17" s="71" t="n">
        <v>0.569462</v>
      </c>
    </row>
    <row r="18" customFormat="false" ht="12.8" hidden="false" customHeight="false" outlineLevel="0" collapsed="false">
      <c r="A18" s="0" t="n">
        <v>6</v>
      </c>
      <c r="B18" s="71" t="n">
        <v>0.726707</v>
      </c>
      <c r="C18" s="71" t="n">
        <v>0.49951</v>
      </c>
      <c r="E18" s="0" t="n">
        <v>6</v>
      </c>
      <c r="F18" s="71" t="n">
        <v>0.747498</v>
      </c>
      <c r="G18" s="71" t="n">
        <v>0.568817</v>
      </c>
    </row>
    <row r="19" customFormat="false" ht="12.8" hidden="false" customHeight="false" outlineLevel="0" collapsed="false">
      <c r="A19" s="0" t="n">
        <v>7</v>
      </c>
      <c r="B19" s="71" t="n">
        <v>0.750922</v>
      </c>
      <c r="C19" s="71" t="n">
        <v>0.50157</v>
      </c>
      <c r="E19" s="0" t="n">
        <v>7</v>
      </c>
      <c r="F19" s="71" t="n">
        <v>0.776206</v>
      </c>
      <c r="G19" s="71" t="n">
        <v>0.568396</v>
      </c>
    </row>
    <row r="20" customFormat="false" ht="12.8" hidden="false" customHeight="false" outlineLevel="0" collapsed="false">
      <c r="A20" s="0" t="n">
        <v>8</v>
      </c>
      <c r="B20" s="71" t="n">
        <v>0.774167</v>
      </c>
      <c r="C20" s="71" t="n">
        <v>0.505062</v>
      </c>
      <c r="E20" s="0" t="n">
        <v>8</v>
      </c>
      <c r="F20" s="71" t="n">
        <v>0.800623</v>
      </c>
      <c r="G20" s="71" t="n">
        <v>0.565908</v>
      </c>
    </row>
    <row r="21" customFormat="false" ht="12.8" hidden="false" customHeight="false" outlineLevel="0" collapsed="false">
      <c r="A21" s="0" t="n">
        <v>9</v>
      </c>
      <c r="B21" s="71" t="n">
        <v>0.7991</v>
      </c>
      <c r="C21" s="71" t="n">
        <v>0.506495</v>
      </c>
      <c r="E21" s="0" t="n">
        <v>9</v>
      </c>
      <c r="F21" s="71" t="n">
        <v>0.826188</v>
      </c>
      <c r="G21" s="71" t="n">
        <v>0.564642</v>
      </c>
    </row>
    <row r="22" customFormat="false" ht="12.8" hidden="false" customHeight="false" outlineLevel="0" collapsed="false">
      <c r="A22" s="0" t="n">
        <v>10</v>
      </c>
      <c r="B22" s="71" t="n">
        <v>0.82146</v>
      </c>
      <c r="C22" s="71" t="n">
        <v>0.501707</v>
      </c>
      <c r="E22" s="0" t="n">
        <v>10</v>
      </c>
      <c r="F22" s="71" t="n">
        <v>0.849978</v>
      </c>
      <c r="G22" s="71" t="n">
        <v>0.556374</v>
      </c>
    </row>
    <row r="24" customFormat="false" ht="12.8" hidden="false" customHeight="false" outlineLevel="0" collapsed="false">
      <c r="A24" s="0" t="s">
        <v>60</v>
      </c>
      <c r="E24" s="0" t="s">
        <v>60</v>
      </c>
    </row>
    <row r="25" customFormat="false" ht="12.8" hidden="false" customHeight="false" outlineLevel="0" collapsed="false">
      <c r="A25" s="0" t="n">
        <v>600</v>
      </c>
      <c r="B25" s="71" t="n">
        <v>0.708537</v>
      </c>
      <c r="C25" s="71" t="n">
        <v>0.503777</v>
      </c>
      <c r="E25" s="0" t="n">
        <v>600</v>
      </c>
      <c r="F25" s="71" t="n">
        <v>0.736224</v>
      </c>
      <c r="G25" s="71" t="n">
        <v>0.567152</v>
      </c>
    </row>
    <row r="26" customFormat="false" ht="12.8" hidden="false" customHeight="false" outlineLevel="0" collapsed="false">
      <c r="A26" s="0" t="n">
        <v>700</v>
      </c>
      <c r="B26" s="71" t="n">
        <v>0.713432</v>
      </c>
      <c r="C26" s="71" t="n">
        <v>0.504159</v>
      </c>
      <c r="E26" s="0" t="n">
        <v>700</v>
      </c>
      <c r="F26" s="71" t="n">
        <v>0.740041</v>
      </c>
      <c r="G26" s="71" t="n">
        <v>0.567438</v>
      </c>
    </row>
    <row r="27" customFormat="false" ht="12.8" hidden="false" customHeight="false" outlineLevel="0" collapsed="false">
      <c r="A27" s="0" t="n">
        <v>800</v>
      </c>
      <c r="B27" s="71" t="n">
        <v>0.717604</v>
      </c>
      <c r="C27" s="71" t="n">
        <v>0.504153</v>
      </c>
      <c r="E27" s="0" t="n">
        <v>800</v>
      </c>
      <c r="F27" s="71" t="n">
        <v>0.743394</v>
      </c>
      <c r="G27" s="71" t="n">
        <v>0.567862</v>
      </c>
    </row>
    <row r="28" customFormat="false" ht="12.8" hidden="false" customHeight="false" outlineLevel="0" collapsed="false">
      <c r="A28" s="0" t="n">
        <v>900</v>
      </c>
      <c r="B28" s="71" t="n">
        <v>0.72118</v>
      </c>
      <c r="C28" s="71" t="n">
        <v>0.504089</v>
      </c>
      <c r="E28" s="0" t="n">
        <v>900</v>
      </c>
      <c r="F28" s="71" t="n">
        <v>0.746341</v>
      </c>
      <c r="G28" s="71" t="n">
        <v>0.567846</v>
      </c>
    </row>
    <row r="29" customFormat="false" ht="12.8" hidden="false" customHeight="false" outlineLevel="0" collapsed="false">
      <c r="A29" s="0" t="n">
        <v>1000</v>
      </c>
      <c r="B29" s="71" t="n">
        <v>0.724456</v>
      </c>
      <c r="C29" s="71" t="n">
        <v>0.504449</v>
      </c>
      <c r="E29" s="0" t="n">
        <v>1000</v>
      </c>
      <c r="F29" s="71" t="n">
        <v>0.749099</v>
      </c>
      <c r="G29" s="71" t="n">
        <v>0.567797</v>
      </c>
    </row>
    <row r="30" customFormat="false" ht="12.8" hidden="false" customHeight="false" outlineLevel="0" collapsed="false">
      <c r="A30" s="0" t="n">
        <v>1100</v>
      </c>
      <c r="B30" s="71" t="n">
        <v>0.727392</v>
      </c>
      <c r="C30" s="71" t="n">
        <v>0.504785</v>
      </c>
      <c r="E30" s="0" t="n">
        <v>1100</v>
      </c>
      <c r="F30" s="71" t="n">
        <v>0.7516</v>
      </c>
      <c r="G30" s="71" t="n">
        <v>0.567918</v>
      </c>
    </row>
    <row r="31" customFormat="false" ht="12.8" hidden="false" customHeight="false" outlineLevel="0" collapsed="false">
      <c r="A31" s="0" t="n">
        <v>1200</v>
      </c>
      <c r="B31" s="71" t="n">
        <v>0.729965</v>
      </c>
      <c r="C31" s="71" t="n">
        <v>0.504946</v>
      </c>
      <c r="E31" s="0" t="n">
        <v>1200</v>
      </c>
      <c r="F31" s="71" t="n">
        <v>0.753807</v>
      </c>
      <c r="G31" s="71" t="n">
        <v>0.568104</v>
      </c>
    </row>
    <row r="32" customFormat="false" ht="12.8" hidden="false" customHeight="false" outlineLevel="0" collapsed="false">
      <c r="A32" s="6" t="n">
        <v>1300</v>
      </c>
      <c r="B32" s="71" t="n">
        <v>0.732349</v>
      </c>
      <c r="C32" s="71" t="n">
        <v>0.505045</v>
      </c>
      <c r="E32" s="6" t="n">
        <v>1300</v>
      </c>
      <c r="F32" s="71" t="n">
        <v>0.755854</v>
      </c>
      <c r="G32" s="71" t="n">
        <v>0.568357</v>
      </c>
    </row>
    <row r="34" customFormat="false" ht="12.8" hidden="false" customHeight="false" outlineLevel="0" collapsed="false">
      <c r="A34" s="0" t="s">
        <v>61</v>
      </c>
      <c r="E34" s="0" t="s">
        <v>61</v>
      </c>
    </row>
    <row r="35" customFormat="false" ht="12.8" hidden="false" customHeight="false" outlineLevel="0" collapsed="false">
      <c r="A35" s="0" t="n">
        <v>1E-006</v>
      </c>
      <c r="B35" s="71" t="n">
        <v>0.72166</v>
      </c>
      <c r="C35" s="71" t="n">
        <v>0.504601</v>
      </c>
      <c r="E35" s="0" t="n">
        <v>1E-006</v>
      </c>
      <c r="F35" s="71" t="n">
        <v>0.746993</v>
      </c>
      <c r="G35" s="71" t="n">
        <v>0.567928</v>
      </c>
    </row>
    <row r="36" customFormat="false" ht="12.8" hidden="false" customHeight="false" outlineLevel="0" collapsed="false">
      <c r="A36" s="6" t="n">
        <v>1E-005</v>
      </c>
      <c r="B36" s="71" t="n">
        <v>0.721655</v>
      </c>
      <c r="C36" s="71" t="n">
        <v>0.504644</v>
      </c>
      <c r="E36" s="0" t="n">
        <v>1E-005</v>
      </c>
      <c r="F36" s="71" t="n">
        <v>0.746955</v>
      </c>
      <c r="G36" s="71" t="n">
        <v>0.567836</v>
      </c>
    </row>
    <row r="37" customFormat="false" ht="12.8" hidden="false" customHeight="false" outlineLevel="0" collapsed="false">
      <c r="A37" s="0" t="n">
        <v>0.0001</v>
      </c>
      <c r="B37" s="71" t="n">
        <v>0.721684</v>
      </c>
      <c r="C37" s="71" t="n">
        <v>0.504482</v>
      </c>
      <c r="E37" s="0" t="n">
        <v>0.0001</v>
      </c>
      <c r="F37" s="71" t="n">
        <v>0.746909</v>
      </c>
      <c r="G37" s="71" t="n">
        <v>0.568061</v>
      </c>
    </row>
    <row r="38" customFormat="false" ht="12.8" hidden="false" customHeight="false" outlineLevel="0" collapsed="false">
      <c r="A38" s="0" t="n">
        <v>0.001</v>
      </c>
      <c r="B38" s="71" t="n">
        <v>0.721702</v>
      </c>
      <c r="C38" s="71" t="n">
        <v>0.504597</v>
      </c>
      <c r="E38" s="6" t="n">
        <v>0.001</v>
      </c>
      <c r="F38" s="71" t="n">
        <v>0.74696</v>
      </c>
      <c r="G38" s="71" t="n">
        <v>0.568064</v>
      </c>
    </row>
    <row r="39" customFormat="false" ht="12.8" hidden="false" customHeight="false" outlineLevel="0" collapsed="false">
      <c r="A39" s="0" t="n">
        <v>0.01</v>
      </c>
      <c r="B39" s="71" t="n">
        <v>0.72177</v>
      </c>
      <c r="C39" s="71" t="n">
        <v>0.504353</v>
      </c>
      <c r="E39" s="0" t="n">
        <v>0.01</v>
      </c>
      <c r="F39" s="71" t="n">
        <v>0.746912</v>
      </c>
      <c r="G39" s="71" t="n">
        <v>0.567725</v>
      </c>
    </row>
    <row r="40" customFormat="false" ht="12.8" hidden="false" customHeight="false" outlineLevel="0" collapsed="false">
      <c r="A40" s="0" t="n">
        <v>0.1</v>
      </c>
      <c r="B40" s="71" t="n">
        <v>0.722716</v>
      </c>
      <c r="C40" s="71" t="n">
        <v>0.503875</v>
      </c>
      <c r="E40" s="0" t="n">
        <v>0.1</v>
      </c>
      <c r="F40" s="71" t="n">
        <v>0.747541</v>
      </c>
      <c r="G40" s="71" t="n">
        <v>0.56724</v>
      </c>
    </row>
    <row r="46" customFormat="false" ht="12.8" hidden="false" customHeight="false" outlineLevel="0" collapsed="false">
      <c r="A46" s="0" t="s">
        <v>62</v>
      </c>
    </row>
    <row r="47" customFormat="false" ht="12.8" hidden="false" customHeight="false" outlineLevel="0" collapsed="false">
      <c r="A47" s="0" t="s">
        <v>53</v>
      </c>
    </row>
    <row r="48" customFormat="false" ht="12.8" hidden="false" customHeight="false" outlineLevel="0" collapsed="false">
      <c r="B48" s="71" t="s">
        <v>56</v>
      </c>
      <c r="C48" s="71" t="s">
        <v>57</v>
      </c>
      <c r="F48" s="71" t="s">
        <v>63</v>
      </c>
      <c r="G48" s="71" t="s">
        <v>64</v>
      </c>
    </row>
    <row r="49" customFormat="false" ht="12.8" hidden="false" customHeight="false" outlineLevel="0" collapsed="false">
      <c r="A49" s="0" t="s">
        <v>58</v>
      </c>
      <c r="E49" s="0" t="s">
        <v>58</v>
      </c>
    </row>
    <row r="50" customFormat="false" ht="12.8" hidden="false" customHeight="false" outlineLevel="0" collapsed="false">
      <c r="A50" s="0" t="n">
        <v>1E-006</v>
      </c>
      <c r="B50" s="71" t="n">
        <v>0.602489</v>
      </c>
      <c r="C50" s="71" t="n">
        <v>0.51098</v>
      </c>
      <c r="E50" s="0" t="n">
        <v>1E-006</v>
      </c>
      <c r="F50" s="71" t="n">
        <v>0.637471</v>
      </c>
      <c r="G50" s="71" t="n">
        <v>0.544012</v>
      </c>
    </row>
    <row r="51" customFormat="false" ht="12.8" hidden="false" customHeight="false" outlineLevel="0" collapsed="false">
      <c r="A51" s="0" t="n">
        <v>1E-005</v>
      </c>
      <c r="B51" s="71" t="n">
        <v>0.604411</v>
      </c>
      <c r="C51" s="71" t="n">
        <v>0.512117</v>
      </c>
      <c r="E51" s="0" t="n">
        <v>1E-005</v>
      </c>
      <c r="F51" s="71" t="n">
        <v>0.63716</v>
      </c>
      <c r="G51" s="71" t="n">
        <v>0.543513</v>
      </c>
    </row>
    <row r="52" customFormat="false" ht="12.8" hidden="false" customHeight="false" outlineLevel="0" collapsed="false">
      <c r="A52" s="0" t="n">
        <v>0.0001</v>
      </c>
      <c r="B52" s="71" t="n">
        <v>0.619325</v>
      </c>
      <c r="C52" s="71" t="n">
        <v>0.512607</v>
      </c>
      <c r="E52" s="0" t="n">
        <v>0.0001</v>
      </c>
      <c r="F52" s="71" t="n">
        <v>0.649284</v>
      </c>
      <c r="G52" s="71" t="n">
        <v>0.544568</v>
      </c>
    </row>
    <row r="53" customFormat="false" ht="12.8" hidden="false" customHeight="false" outlineLevel="0" collapsed="false">
      <c r="A53" s="6" t="n">
        <v>0.001</v>
      </c>
      <c r="B53" s="71" t="n">
        <v>0.706715</v>
      </c>
      <c r="C53" s="71" t="n">
        <v>0.515139</v>
      </c>
      <c r="E53" s="0" t="n">
        <v>0.001</v>
      </c>
      <c r="F53" s="71" t="n">
        <v>0.715528</v>
      </c>
      <c r="G53" s="71" t="n">
        <v>0.545651</v>
      </c>
    </row>
    <row r="54" customFormat="false" ht="12.8" hidden="false" customHeight="false" outlineLevel="0" collapsed="false">
      <c r="A54" s="0" t="n">
        <v>0.01</v>
      </c>
      <c r="B54" s="71" t="n">
        <v>0.862819</v>
      </c>
      <c r="C54" s="71" t="n">
        <v>0.510075</v>
      </c>
      <c r="E54" s="6" t="n">
        <v>0.01</v>
      </c>
      <c r="F54" s="71" t="n">
        <v>0.847398</v>
      </c>
      <c r="G54" s="71" t="n">
        <v>0.54774</v>
      </c>
    </row>
    <row r="55" customFormat="false" ht="12.8" hidden="false" customHeight="false" outlineLevel="0" collapsed="false">
      <c r="A55" s="0" t="n">
        <v>0.1</v>
      </c>
      <c r="B55" s="71" t="n">
        <v>0.972989</v>
      </c>
      <c r="C55" s="71" t="n">
        <v>0.505715</v>
      </c>
      <c r="E55" s="0" t="n">
        <v>0.1</v>
      </c>
      <c r="F55" s="71" t="n">
        <v>0.97091</v>
      </c>
      <c r="G55" s="71" t="n">
        <v>0.542262</v>
      </c>
    </row>
    <row r="57" customFormat="false" ht="12.8" hidden="false" customHeight="false" outlineLevel="0" collapsed="false">
      <c r="A57" s="0" t="s">
        <v>59</v>
      </c>
      <c r="E57" s="0" t="s">
        <v>59</v>
      </c>
    </row>
    <row r="58" customFormat="false" ht="12.8" hidden="false" customHeight="false" outlineLevel="0" collapsed="false">
      <c r="A58" s="0" t="n">
        <v>2</v>
      </c>
      <c r="B58" s="71" t="n">
        <v>0.600539</v>
      </c>
      <c r="C58" s="71" t="n">
        <v>0.515303</v>
      </c>
      <c r="E58" s="0" t="n">
        <v>2</v>
      </c>
      <c r="F58" s="71" t="n">
        <v>0.623982</v>
      </c>
      <c r="G58" s="71" t="n">
        <v>0.556673</v>
      </c>
    </row>
    <row r="59" customFormat="false" ht="12.8" hidden="false" customHeight="false" outlineLevel="0" collapsed="false">
      <c r="A59" s="0" t="n">
        <v>3</v>
      </c>
      <c r="B59" s="71" t="n">
        <v>0.642894</v>
      </c>
      <c r="C59" s="71" t="n">
        <v>0.513368</v>
      </c>
      <c r="E59" s="0" t="n">
        <v>3</v>
      </c>
      <c r="F59" s="71" t="n">
        <v>0.665426</v>
      </c>
      <c r="G59" s="71" t="n">
        <v>0.553122</v>
      </c>
    </row>
    <row r="60" customFormat="false" ht="12.8" hidden="false" customHeight="false" outlineLevel="0" collapsed="false">
      <c r="A60" s="0" t="n">
        <v>4</v>
      </c>
      <c r="B60" s="71" t="n">
        <v>0.678683</v>
      </c>
      <c r="C60" s="71" t="n">
        <v>0.510288</v>
      </c>
      <c r="E60" s="0" t="n">
        <v>4</v>
      </c>
      <c r="F60" s="71" t="n">
        <v>0.696658</v>
      </c>
      <c r="G60" s="71" t="n">
        <v>0.54995</v>
      </c>
    </row>
    <row r="61" customFormat="false" ht="12.8" hidden="false" customHeight="false" outlineLevel="0" collapsed="false">
      <c r="A61" s="0" t="n">
        <v>5</v>
      </c>
      <c r="B61" s="71" t="n">
        <v>0.706406</v>
      </c>
      <c r="C61" s="71" t="n">
        <v>0.510719</v>
      </c>
      <c r="E61" s="6" t="n">
        <v>5</v>
      </c>
      <c r="F61" s="71" t="n">
        <v>0.721767</v>
      </c>
      <c r="G61" s="71" t="n">
        <v>0.549915</v>
      </c>
    </row>
    <row r="62" customFormat="false" ht="12.8" hidden="false" customHeight="false" outlineLevel="0" collapsed="false">
      <c r="A62" s="6" t="n">
        <v>6</v>
      </c>
      <c r="B62" s="71" t="n">
        <v>0.735712</v>
      </c>
      <c r="C62" s="71" t="n">
        <v>0.512142</v>
      </c>
      <c r="E62" s="0" t="n">
        <v>6</v>
      </c>
      <c r="F62" s="71" t="n">
        <v>0.746556</v>
      </c>
      <c r="G62" s="71" t="n">
        <v>0.545076</v>
      </c>
    </row>
    <row r="63" customFormat="false" ht="12.8" hidden="false" customHeight="false" outlineLevel="0" collapsed="false">
      <c r="A63" s="0" t="n">
        <v>7</v>
      </c>
      <c r="B63" s="71" t="n">
        <v>0.763844</v>
      </c>
      <c r="C63" s="71" t="n">
        <v>0.509424</v>
      </c>
      <c r="E63" s="0" t="n">
        <v>7</v>
      </c>
      <c r="F63" s="71" t="n">
        <v>0.773377</v>
      </c>
      <c r="G63" s="71" t="n">
        <v>0.544116</v>
      </c>
    </row>
    <row r="64" customFormat="false" ht="12.8" hidden="false" customHeight="false" outlineLevel="0" collapsed="false">
      <c r="A64" s="0" t="n">
        <v>8</v>
      </c>
      <c r="B64" s="71" t="n">
        <v>0.786732</v>
      </c>
      <c r="C64" s="71" t="n">
        <v>0.511646</v>
      </c>
      <c r="E64" s="0" t="n">
        <v>8</v>
      </c>
      <c r="F64" s="71" t="n">
        <v>0.796501</v>
      </c>
      <c r="G64" s="71" t="n">
        <v>0.538698</v>
      </c>
    </row>
    <row r="65" customFormat="false" ht="12.8" hidden="false" customHeight="false" outlineLevel="0" collapsed="false">
      <c r="A65" s="0" t="n">
        <v>9</v>
      </c>
      <c r="B65" s="71" t="n">
        <v>0.809514</v>
      </c>
      <c r="C65" s="71" t="n">
        <v>0.506977</v>
      </c>
      <c r="E65" s="0" t="n">
        <v>9</v>
      </c>
      <c r="F65" s="71" t="n">
        <v>0.820086</v>
      </c>
      <c r="G65" s="71" t="n">
        <v>0.532796</v>
      </c>
    </row>
    <row r="66" customFormat="false" ht="12.8" hidden="false" customHeight="false" outlineLevel="0" collapsed="false">
      <c r="A66" s="0" t="n">
        <v>10</v>
      </c>
      <c r="B66" s="71" t="n">
        <v>0.828796</v>
      </c>
      <c r="C66" s="71" t="n">
        <v>0.510082</v>
      </c>
      <c r="E66" s="0" t="n">
        <v>10</v>
      </c>
      <c r="F66" s="71" t="n">
        <v>0.842276</v>
      </c>
      <c r="G66" s="71" t="n">
        <v>0.531276</v>
      </c>
    </row>
    <row r="68" customFormat="false" ht="12.8" hidden="false" customHeight="false" outlineLevel="0" collapsed="false">
      <c r="A68" s="0" t="s">
        <v>60</v>
      </c>
    </row>
    <row r="69" customFormat="false" ht="12.8" hidden="false" customHeight="false" outlineLevel="0" collapsed="false">
      <c r="A69" s="0" t="n">
        <v>600</v>
      </c>
      <c r="B69" s="71" t="n">
        <v>0.716045</v>
      </c>
      <c r="C69" s="71" t="n">
        <v>0.511619</v>
      </c>
      <c r="E69" s="0" t="n">
        <v>600</v>
      </c>
      <c r="F69" s="71" t="n">
        <v>0.731469</v>
      </c>
      <c r="G69" s="71" t="n">
        <v>0.544695</v>
      </c>
    </row>
    <row r="70" customFormat="false" ht="12.8" hidden="false" customHeight="false" outlineLevel="0" collapsed="false">
      <c r="A70" s="0" t="n">
        <v>700</v>
      </c>
      <c r="B70" s="71" t="n">
        <v>0.720636</v>
      </c>
      <c r="C70" s="71" t="n">
        <v>0.511434</v>
      </c>
      <c r="E70" s="6" t="n">
        <v>700</v>
      </c>
      <c r="F70" s="71" t="n">
        <v>0.735492</v>
      </c>
      <c r="G70" s="71" t="n">
        <v>0.544769</v>
      </c>
    </row>
    <row r="71" customFormat="false" ht="12.8" hidden="false" customHeight="false" outlineLevel="0" collapsed="false">
      <c r="A71" s="0" t="n">
        <v>800</v>
      </c>
      <c r="B71" s="71" t="n">
        <v>0.724447</v>
      </c>
      <c r="C71" s="71" t="n">
        <v>0.511322</v>
      </c>
      <c r="E71" s="0" t="n">
        <v>800</v>
      </c>
      <c r="F71" s="71" t="n">
        <v>0.739035</v>
      </c>
      <c r="G71" s="71" t="n">
        <v>0.544668</v>
      </c>
    </row>
    <row r="72" customFormat="false" ht="12.8" hidden="false" customHeight="false" outlineLevel="0" collapsed="false">
      <c r="A72" s="6" t="n">
        <v>900</v>
      </c>
      <c r="B72" s="71" t="n">
        <v>0.727723</v>
      </c>
      <c r="C72" s="71" t="n">
        <v>0.511291</v>
      </c>
      <c r="E72" s="0" t="n">
        <v>900</v>
      </c>
      <c r="F72" s="71" t="n">
        <v>0.742262</v>
      </c>
      <c r="G72" s="71" t="n">
        <v>0.544617</v>
      </c>
    </row>
    <row r="73" customFormat="false" ht="12.8" hidden="false" customHeight="false" outlineLevel="0" collapsed="false">
      <c r="A73" s="0" t="n">
        <v>1000</v>
      </c>
      <c r="B73" s="71" t="n">
        <v>0.730453</v>
      </c>
      <c r="C73" s="71" t="n">
        <v>0.511138</v>
      </c>
      <c r="E73" s="0" t="n">
        <v>1000</v>
      </c>
      <c r="F73" s="71" t="n">
        <v>0.745255</v>
      </c>
      <c r="G73" s="71" t="n">
        <v>0.544683</v>
      </c>
    </row>
    <row r="74" customFormat="false" ht="12.8" hidden="false" customHeight="false" outlineLevel="0" collapsed="false">
      <c r="A74" s="0" t="n">
        <v>1100</v>
      </c>
      <c r="B74" s="71" t="n">
        <v>0.732973</v>
      </c>
      <c r="C74" s="71" t="n">
        <v>0.51095</v>
      </c>
      <c r="E74" s="0" t="n">
        <v>1100</v>
      </c>
      <c r="F74" s="71" t="n">
        <v>0.747847</v>
      </c>
      <c r="G74" s="71" t="n">
        <v>0.544392</v>
      </c>
    </row>
    <row r="75" customFormat="false" ht="12.8" hidden="false" customHeight="false" outlineLevel="0" collapsed="false">
      <c r="A75" s="0" t="n">
        <v>1200</v>
      </c>
      <c r="B75" s="71" t="n">
        <v>0.735325</v>
      </c>
      <c r="C75" s="71" t="n">
        <v>0.510597</v>
      </c>
      <c r="E75" s="0" t="n">
        <v>1200</v>
      </c>
      <c r="F75" s="71" t="n">
        <v>0.750082</v>
      </c>
      <c r="G75" s="71" t="n">
        <v>0.544511</v>
      </c>
    </row>
    <row r="76" customFormat="false" ht="12.8" hidden="false" customHeight="false" outlineLevel="0" collapsed="false">
      <c r="A76" s="0" t="n">
        <v>1300</v>
      </c>
      <c r="B76" s="71" t="n">
        <v>0.737394</v>
      </c>
      <c r="C76" s="71" t="n">
        <v>0.51049</v>
      </c>
      <c r="E76" s="0" t="n">
        <v>1300</v>
      </c>
      <c r="F76" s="71" t="n">
        <v>0.752227</v>
      </c>
      <c r="G76" s="71" t="n">
        <v>0.544662</v>
      </c>
    </row>
    <row r="78" customFormat="false" ht="12.8" hidden="false" customHeight="false" outlineLevel="0" collapsed="false">
      <c r="A78" s="0" t="s">
        <v>61</v>
      </c>
      <c r="E78" s="0" t="s">
        <v>61</v>
      </c>
    </row>
    <row r="79" customFormat="false" ht="12.8" hidden="false" customHeight="false" outlineLevel="0" collapsed="false">
      <c r="A79" s="0" t="n">
        <v>1E-006</v>
      </c>
      <c r="B79" s="71" t="n">
        <v>0.727991</v>
      </c>
      <c r="C79" s="71" t="n">
        <v>0.511221</v>
      </c>
      <c r="E79" s="0" t="n">
        <v>1E-006</v>
      </c>
      <c r="F79" s="71" t="n">
        <v>0.742781</v>
      </c>
      <c r="G79" s="71" t="n">
        <v>0.544727</v>
      </c>
    </row>
    <row r="80" customFormat="false" ht="12.8" hidden="false" customHeight="false" outlineLevel="0" collapsed="false">
      <c r="A80" s="0" t="n">
        <v>1E-005</v>
      </c>
      <c r="B80" s="71" t="n">
        <v>0.728017</v>
      </c>
      <c r="C80" s="71" t="n">
        <v>0.511195</v>
      </c>
      <c r="E80" s="0" t="n">
        <v>1E-005</v>
      </c>
      <c r="F80" s="71" t="n">
        <v>0.742816</v>
      </c>
      <c r="G80" s="71" t="n">
        <v>0.544705</v>
      </c>
    </row>
    <row r="81" customFormat="false" ht="12.8" hidden="false" customHeight="false" outlineLevel="0" collapsed="false">
      <c r="A81" s="0" t="n">
        <v>0.0001</v>
      </c>
      <c r="B81" s="71" t="n">
        <v>0.728005</v>
      </c>
      <c r="C81" s="71" t="n">
        <v>0.511049</v>
      </c>
      <c r="E81" s="6" t="n">
        <v>0.0001</v>
      </c>
      <c r="F81" s="71" t="n">
        <v>0.742858</v>
      </c>
      <c r="G81" s="71" t="n">
        <v>0.544834</v>
      </c>
    </row>
    <row r="82" customFormat="false" ht="12.8" hidden="false" customHeight="false" outlineLevel="0" collapsed="false">
      <c r="A82" s="0" t="n">
        <v>0.001</v>
      </c>
      <c r="B82" s="71" t="n">
        <v>0.728005</v>
      </c>
      <c r="C82" s="71" t="n">
        <v>0.510945</v>
      </c>
      <c r="E82" s="0" t="n">
        <v>0.001</v>
      </c>
      <c r="F82" s="71" t="n">
        <v>0.742845</v>
      </c>
      <c r="G82" s="71" t="n">
        <v>0.544858</v>
      </c>
    </row>
    <row r="83" customFormat="false" ht="12.8" hidden="false" customHeight="false" outlineLevel="0" collapsed="false">
      <c r="A83" s="0" t="n">
        <v>0.01</v>
      </c>
      <c r="B83" s="71" t="n">
        <v>0.728257</v>
      </c>
      <c r="C83" s="71" t="n">
        <v>0.510797</v>
      </c>
      <c r="E83" s="0" t="n">
        <v>0.01</v>
      </c>
      <c r="F83" s="71" t="n">
        <v>0.742873</v>
      </c>
      <c r="G83" s="71" t="n">
        <v>0.544588</v>
      </c>
    </row>
    <row r="84" customFormat="false" ht="12.8" hidden="false" customHeight="false" outlineLevel="0" collapsed="false">
      <c r="A84" s="0" t="n">
        <v>0.1</v>
      </c>
      <c r="B84" s="71" t="n">
        <v>0.728471</v>
      </c>
      <c r="C84" s="72" t="n">
        <v>0.511425</v>
      </c>
      <c r="E84" s="0" t="n">
        <v>0.1</v>
      </c>
      <c r="F84" s="71" t="n">
        <v>0.74358</v>
      </c>
      <c r="G84" s="71" t="n">
        <v>0.544035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3" t="s">
        <v>65</v>
      </c>
    </row>
    <row r="2" customFormat="false" ht="12.8" hidden="false" customHeight="false" outlineLevel="0" collapsed="false">
      <c r="B2" s="0" t="s">
        <v>66</v>
      </c>
      <c r="F2" s="0" t="s">
        <v>67</v>
      </c>
    </row>
    <row r="3" customFormat="false" ht="37.45" hidden="false" customHeight="false" outlineLevel="0" collapsed="false">
      <c r="A3" s="0" t="s">
        <v>68</v>
      </c>
      <c r="B3" s="74" t="s">
        <v>69</v>
      </c>
      <c r="C3" s="74" t="s">
        <v>70</v>
      </c>
      <c r="D3" s="74" t="s">
        <v>71</v>
      </c>
      <c r="E3" s="74" t="s">
        <v>72</v>
      </c>
      <c r="F3" s="74" t="s">
        <v>69</v>
      </c>
      <c r="G3" s="74" t="s">
        <v>70</v>
      </c>
      <c r="H3" s="74" t="s">
        <v>71</v>
      </c>
      <c r="I3" s="74" t="s">
        <v>72</v>
      </c>
    </row>
    <row r="4" customFormat="false" ht="12.8" hidden="false" customHeight="false" outlineLevel="0" collapsed="false">
      <c r="A4" s="75" t="n">
        <v>1E-010</v>
      </c>
      <c r="B4" s="76" t="n">
        <v>-0.00111293540284043</v>
      </c>
      <c r="C4" s="76" t="n">
        <v>-0.00282414495713061</v>
      </c>
      <c r="D4" s="76" t="n">
        <v>-0.000697946339227086</v>
      </c>
      <c r="E4" s="76" t="n">
        <v>-0.00304118617429148</v>
      </c>
      <c r="F4" s="76" t="n">
        <v>-0.00135596626242466</v>
      </c>
      <c r="G4" s="76" t="n">
        <v>-0.00291327737615589</v>
      </c>
      <c r="H4" s="76" t="n">
        <v>-0.000742094377226566</v>
      </c>
      <c r="I4" s="76" t="n">
        <v>-0.00266934612194859</v>
      </c>
    </row>
    <row r="5" customFormat="false" ht="12.8" hidden="false" customHeight="false" outlineLevel="0" collapsed="false">
      <c r="A5" s="75" t="n">
        <v>1E-009</v>
      </c>
      <c r="B5" s="76" t="n">
        <v>-0.00111293371315058</v>
      </c>
      <c r="C5" s="76" t="n">
        <v>-0.00282414319570515</v>
      </c>
      <c r="D5" s="76" t="n">
        <v>-0.000697946354035176</v>
      </c>
      <c r="E5" s="76" t="n">
        <v>-0.00304118618738589</v>
      </c>
      <c r="F5" s="76" t="n">
        <v>-0.0013559640302148</v>
      </c>
      <c r="G5" s="76" t="n">
        <v>-0.00291327494139364</v>
      </c>
      <c r="H5" s="76" t="n">
        <v>-0.000742094205402627</v>
      </c>
      <c r="I5" s="76" t="n">
        <v>-0.00266934514913159</v>
      </c>
    </row>
    <row r="6" customFormat="false" ht="12.8" hidden="false" customHeight="false" outlineLevel="0" collapsed="false">
      <c r="A6" s="75" t="n">
        <v>1E-008</v>
      </c>
      <c r="B6" s="76" t="n">
        <v>-0.00111291681821082</v>
      </c>
      <c r="C6" s="76" t="n">
        <v>-0.00282412559097047</v>
      </c>
      <c r="D6" s="76" t="n">
        <v>-0.000697946509613028</v>
      </c>
      <c r="E6" s="76" t="n">
        <v>-0.00304118632476938</v>
      </c>
      <c r="F6" s="76" t="n">
        <v>-0.00135594171035305</v>
      </c>
      <c r="G6" s="76" t="n">
        <v>-0.00291325060517979</v>
      </c>
      <c r="H6" s="76" t="n">
        <v>-0.000742092494733002</v>
      </c>
      <c r="I6" s="76" t="n">
        <v>-0.00266933542928393</v>
      </c>
    </row>
    <row r="7" customFormat="false" ht="12.8" hidden="false" customHeight="false" outlineLevel="0" collapsed="false">
      <c r="A7" s="75" t="n">
        <v>1E-007</v>
      </c>
      <c r="B7" s="76" t="n">
        <v>-0.00111274884219232</v>
      </c>
      <c r="C7" s="76" t="n">
        <v>-0.0028239506054595</v>
      </c>
      <c r="D7" s="76" t="n">
        <v>-0.000697948815583526</v>
      </c>
      <c r="E7" s="76" t="n">
        <v>-0.00304118834270706</v>
      </c>
      <c r="F7" s="76" t="n">
        <v>-0.00135571798010367</v>
      </c>
      <c r="G7" s="76" t="n">
        <v>-0.00291299676426354</v>
      </c>
      <c r="H7" s="76" t="n">
        <v>-0.000742076142398709</v>
      </c>
      <c r="I7" s="76" t="n">
        <v>-0.00266923909233181</v>
      </c>
    </row>
    <row r="8" customFormat="false" ht="12.8" hidden="false" customHeight="false" outlineLevel="0" collapsed="false">
      <c r="A8" s="75" t="n">
        <v>1E-006</v>
      </c>
      <c r="B8" s="76" t="n">
        <v>-0.00111108689110401</v>
      </c>
      <c r="C8" s="76" t="n">
        <v>-0.00282225287629909</v>
      </c>
      <c r="D8" s="76" t="n">
        <v>-0.000698037407777804</v>
      </c>
      <c r="E8" s="76" t="n">
        <v>-0.00304125295274483</v>
      </c>
      <c r="F8" s="76" t="n">
        <v>-0.00135357087357215</v>
      </c>
      <c r="G8" s="76" t="n">
        <v>-0.00291096081902446</v>
      </c>
      <c r="H8" s="76" t="n">
        <v>-0.000742027158295506</v>
      </c>
      <c r="I8" s="76" t="n">
        <v>-0.0026684512193998</v>
      </c>
    </row>
    <row r="9" customFormat="false" ht="12.8" hidden="false" customHeight="false" outlineLevel="0" collapsed="false">
      <c r="A9" s="75" t="n">
        <v>1E-005</v>
      </c>
      <c r="B9" s="76" t="n">
        <v>-0.00109545216856461</v>
      </c>
      <c r="C9" s="76" t="n">
        <v>-0.00280667914358119</v>
      </c>
      <c r="D9" s="76" t="n">
        <v>-0.000699040313410207</v>
      </c>
      <c r="E9" s="76" t="n">
        <v>-0.00304296287503557</v>
      </c>
      <c r="F9" s="76" t="n">
        <v>-0.00133376043969365</v>
      </c>
      <c r="G9" s="76" t="n">
        <v>-0.0028930388719619</v>
      </c>
      <c r="H9" s="76" t="n">
        <v>-0.000742015114884388</v>
      </c>
      <c r="I9" s="76" t="n">
        <v>-0.00266689726104487</v>
      </c>
    </row>
    <row r="10" customFormat="false" ht="12.8" hidden="false" customHeight="false" outlineLevel="0" collapsed="false">
      <c r="A10" s="75" t="n">
        <v>0.0001</v>
      </c>
      <c r="B10" s="76" t="n">
        <v>-0.000951001585219408</v>
      </c>
      <c r="C10" s="76" t="n">
        <v>-0.00266549852838807</v>
      </c>
      <c r="D10" s="76" t="n">
        <v>-0.000700097847035075</v>
      </c>
      <c r="E10" s="76" t="n">
        <v>-0.00305321724402439</v>
      </c>
      <c r="F10" s="76" t="n">
        <v>-0.00114910275528798</v>
      </c>
      <c r="G10" s="76" t="n">
        <v>-0.00274525988528818</v>
      </c>
      <c r="H10" s="76" t="n">
        <v>-0.000741866903437737</v>
      </c>
      <c r="I10" s="76" t="n">
        <v>-0.00266680781006204</v>
      </c>
    </row>
    <row r="11" customFormat="false" ht="12.8" hidden="false" customHeight="false" outlineLevel="0" collapsed="false">
      <c r="A11" s="75" t="n">
        <v>0.001</v>
      </c>
      <c r="B11" s="76" t="n">
        <v>-0.000420641696961403</v>
      </c>
      <c r="C11" s="76" t="n">
        <v>-0.00214803263901152</v>
      </c>
      <c r="D11" s="76" t="n">
        <v>-0.000702725810807464</v>
      </c>
      <c r="E11" s="76" t="n">
        <v>-0.00306807339859227</v>
      </c>
      <c r="F11" s="76" t="n">
        <v>-0.000531390052225809</v>
      </c>
      <c r="G11" s="76" t="n">
        <v>-0.002253331687501</v>
      </c>
      <c r="H11" s="76" t="n">
        <v>-0.000742084078181588</v>
      </c>
      <c r="I11" s="76" t="n">
        <v>-0.00267147142199126</v>
      </c>
    </row>
    <row r="12" customFormat="false" ht="12.8" hidden="false" customHeight="false" outlineLevel="0" collapsed="false">
      <c r="A12" s="75" t="n">
        <v>0.01</v>
      </c>
      <c r="B12" s="76" t="n">
        <v>-0.000449769312716028</v>
      </c>
      <c r="C12" s="76" t="n">
        <v>-0.00218689107338826</v>
      </c>
      <c r="D12" s="76" t="n">
        <v>-0.000702725810807464</v>
      </c>
      <c r="E12" s="76" t="n">
        <v>-0.00306964567825532</v>
      </c>
      <c r="F12" s="76" t="n">
        <v>-0.000564639024443468</v>
      </c>
      <c r="G12" s="76" t="n">
        <v>-0.00229396302026837</v>
      </c>
      <c r="H12" s="76" t="n">
        <v>-0.000742084078181588</v>
      </c>
      <c r="I12" s="76" t="n">
        <v>-0.00267163595460066</v>
      </c>
    </row>
    <row r="13" customFormat="false" ht="12.8" hidden="false" customHeight="false" outlineLevel="0" collapsed="false">
      <c r="A13" s="75" t="n">
        <v>0.1</v>
      </c>
      <c r="B13" s="76" t="n">
        <v>-0.00468758048692385</v>
      </c>
      <c r="C13" s="76" t="n">
        <v>-0.00650323234156696</v>
      </c>
      <c r="D13" s="76" t="n">
        <v>-0.000702725810807464</v>
      </c>
      <c r="E13" s="76" t="n">
        <v>-0.00306964567825532</v>
      </c>
      <c r="F13" s="76" t="n">
        <v>-0.00486270378259332</v>
      </c>
      <c r="G13" s="76" t="n">
        <v>-0.00658565108550885</v>
      </c>
      <c r="H13" s="76" t="n">
        <v>-0.000742084078181588</v>
      </c>
      <c r="I13" s="76" t="n">
        <v>-0.00267163595460066</v>
      </c>
    </row>
    <row r="16" customFormat="false" ht="12.8" hidden="false" customHeight="false" outlineLevel="0" collapsed="false">
      <c r="B16" s="0" t="s">
        <v>73</v>
      </c>
    </row>
    <row r="17" customFormat="false" ht="37.45" hidden="false" customHeight="false" outlineLevel="0" collapsed="false">
      <c r="A17" s="0" t="s">
        <v>68</v>
      </c>
      <c r="B17" s="74" t="s">
        <v>69</v>
      </c>
      <c r="C17" s="74" t="s">
        <v>70</v>
      </c>
      <c r="D17" s="74" t="s">
        <v>71</v>
      </c>
      <c r="E17" s="74" t="s">
        <v>72</v>
      </c>
      <c r="F17" s="74" t="s">
        <v>69</v>
      </c>
      <c r="G17" s="74" t="s">
        <v>70</v>
      </c>
      <c r="H17" s="74" t="s">
        <v>71</v>
      </c>
      <c r="I17" s="74" t="s">
        <v>72</v>
      </c>
      <c r="K17" s="0" t="s">
        <v>74</v>
      </c>
      <c r="M17" s="74"/>
      <c r="N17" s="74"/>
      <c r="O17" s="77"/>
      <c r="P17" s="77"/>
    </row>
    <row r="18" customFormat="false" ht="12.8" hidden="false" customHeight="false" outlineLevel="0" collapsed="false">
      <c r="A18" s="75" t="n">
        <v>1E-010</v>
      </c>
      <c r="B18" s="78" t="n">
        <f aca="false">B4/2.78594350245436</f>
        <v>-0.00039948240223104</v>
      </c>
      <c r="C18" s="78" t="n">
        <f aca="false">C4/2.78913990345228</f>
        <v>-0.00101255048326368</v>
      </c>
      <c r="D18" s="78" t="n">
        <f aca="false">D4/0.001137033158201</f>
        <v>-0.613831121980091</v>
      </c>
      <c r="E18" s="78" t="n">
        <f aca="false">E4/0.006986039944106</f>
        <v>-0.435323330330694</v>
      </c>
      <c r="F18" s="78" t="n">
        <f aca="false">F4/2.78594350245436</f>
        <v>-0.000486717071336904</v>
      </c>
      <c r="G18" s="78" t="n">
        <f aca="false">G4/2.78913990345228</f>
        <v>-0.00104450743849384</v>
      </c>
      <c r="H18" s="78" t="n">
        <f aca="false">H4/0.001137033158201</f>
        <v>-0.65265851912419</v>
      </c>
      <c r="I18" s="78" t="n">
        <f aca="false">I4/0.006986039944106</f>
        <v>-0.382097174265467</v>
      </c>
      <c r="K18" s="0" t="s">
        <v>75</v>
      </c>
      <c r="L18" s="75"/>
      <c r="M18" s="78"/>
      <c r="N18" s="78"/>
      <c r="O18" s="78"/>
      <c r="P18" s="78"/>
    </row>
    <row r="19" customFormat="false" ht="12.8" hidden="false" customHeight="false" outlineLevel="0" collapsed="false">
      <c r="A19" s="75" t="n">
        <v>1E-009</v>
      </c>
      <c r="B19" s="78" t="n">
        <f aca="false">B5/2.78594350245436</f>
        <v>-0.000399481795725616</v>
      </c>
      <c r="C19" s="78" t="n">
        <f aca="false">C5/2.78913990345228</f>
        <v>-0.0010125498517337</v>
      </c>
      <c r="D19" s="78" t="n">
        <f aca="false">D5/0.001137033158201</f>
        <v>-0.613831135003537</v>
      </c>
      <c r="E19" s="78" t="n">
        <f aca="false">E5/0.006986039944106</f>
        <v>-0.435323332205062</v>
      </c>
      <c r="F19" s="78" t="n">
        <f aca="false">F5/2.78594350245436</f>
        <v>-0.000486716270096728</v>
      </c>
      <c r="G19" s="78" t="n">
        <f aca="false">G5/2.78913990345228</f>
        <v>-0.00104450656555009</v>
      </c>
      <c r="H19" s="78" t="n">
        <f aca="false">H5/0.001137033158201</f>
        <v>-0.652658368008158</v>
      </c>
      <c r="I19" s="78" t="n">
        <f aca="false">I5/0.006986039944106</f>
        <v>-0.382097035013902</v>
      </c>
      <c r="K19" s="0" t="s">
        <v>76</v>
      </c>
      <c r="L19" s="75"/>
      <c r="M19" s="78"/>
      <c r="N19" s="78"/>
      <c r="O19" s="78"/>
      <c r="P19" s="78"/>
    </row>
    <row r="20" customFormat="false" ht="12.8" hidden="false" customHeight="false" outlineLevel="0" collapsed="false">
      <c r="A20" s="75" t="n">
        <v>1E-008</v>
      </c>
      <c r="B20" s="78" t="n">
        <f aca="false">B6/2.78594350245436</f>
        <v>-0.000399475731374438</v>
      </c>
      <c r="C20" s="78" t="n">
        <f aca="false">C6/2.78913990345228</f>
        <v>-0.00101254353984714</v>
      </c>
      <c r="D20" s="78" t="n">
        <f aca="false">D6/0.001137033158201</f>
        <v>-0.613831271831431</v>
      </c>
      <c r="E20" s="78" t="n">
        <f aca="false">E6/0.006986039944106</f>
        <v>-0.435323351870493</v>
      </c>
      <c r="F20" s="78" t="n">
        <f aca="false">F6/2.78594350245436</f>
        <v>-0.00048670825849788</v>
      </c>
      <c r="G20" s="78" t="n">
        <f aca="false">G6/2.78913990345228</f>
        <v>-0.00104449784020296</v>
      </c>
      <c r="H20" s="78" t="n">
        <f aca="false">H6/0.001137033158201</f>
        <v>-0.65265686350531</v>
      </c>
      <c r="I20" s="78" t="n">
        <f aca="false">I6/0.006986039944106</f>
        <v>-0.382095643689526</v>
      </c>
      <c r="L20" s="75"/>
      <c r="M20" s="78"/>
      <c r="N20" s="78"/>
      <c r="O20" s="78"/>
      <c r="P20" s="78"/>
    </row>
    <row r="21" customFormat="false" ht="12.8" hidden="false" customHeight="false" outlineLevel="0" collapsed="false">
      <c r="A21" s="75" t="n">
        <v>1E-007</v>
      </c>
      <c r="B21" s="78" t="n">
        <f aca="false">B7/2.78594350245436</f>
        <v>-0.000399415437252053</v>
      </c>
      <c r="C21" s="78" t="n">
        <f aca="false">C7/2.78913990345228</f>
        <v>-0.00101248080168518</v>
      </c>
      <c r="D21" s="79" t="n">
        <f aca="false">D7/0.001137033158201</f>
        <v>-0.613833299890579</v>
      </c>
      <c r="E21" s="79" t="n">
        <f aca="false">E7/0.006986039944106</f>
        <v>-0.435323640723362</v>
      </c>
      <c r="F21" s="78" t="n">
        <f aca="false">F7/2.78594350245436</f>
        <v>-0.000486627951682908</v>
      </c>
      <c r="G21" s="78" t="n">
        <f aca="false">G7/2.78913990345228</f>
        <v>-0.00104440682973915</v>
      </c>
      <c r="H21" s="78" t="n">
        <f aca="false">H7/0.001137033158201</f>
        <v>-0.652642481924461</v>
      </c>
      <c r="I21" s="78" t="n">
        <f aca="false">I7/0.006986039944106</f>
        <v>-0.38208185376664</v>
      </c>
      <c r="L21" s="75"/>
      <c r="M21" s="78"/>
      <c r="N21" s="78"/>
      <c r="O21" s="78"/>
      <c r="P21" s="78"/>
    </row>
    <row r="22" customFormat="false" ht="12.8" hidden="false" customHeight="false" outlineLevel="0" collapsed="false">
      <c r="A22" s="75" t="n">
        <v>1E-006</v>
      </c>
      <c r="B22" s="78" t="n">
        <f aca="false">B8/2.78594350245436</f>
        <v>-0.000398818888511259</v>
      </c>
      <c r="C22" s="78" t="n">
        <f aca="false">C8/2.78913990345228</f>
        <v>-0.00101187210896299</v>
      </c>
      <c r="D22" s="78" t="n">
        <f aca="false">D8/0.001137033158201</f>
        <v>-0.613911215115512</v>
      </c>
      <c r="E22" s="78" t="n">
        <f aca="false">E8/0.006986039944106</f>
        <v>-0.435332889172882</v>
      </c>
      <c r="F22" s="78" t="n">
        <f aca="false">F8/2.78594350245436</f>
        <v>-0.000485857258906968</v>
      </c>
      <c r="G22" s="78" t="n">
        <f aca="false">G8/2.78913990345228</f>
        <v>-0.00104367687523362</v>
      </c>
      <c r="H22" s="79" t="n">
        <f aca="false">H8/0.001137033158201</f>
        <v>-0.652599401295854</v>
      </c>
      <c r="I22" s="79" t="n">
        <f aca="false">I8/0.006986039944106</f>
        <v>-0.381969075577806</v>
      </c>
      <c r="L22" s="75"/>
      <c r="M22" s="78"/>
      <c r="N22" s="78"/>
      <c r="O22" s="78"/>
      <c r="P22" s="78"/>
    </row>
    <row r="23" customFormat="false" ht="12.8" hidden="false" customHeight="false" outlineLevel="0" collapsed="false">
      <c r="A23" s="75" t="n">
        <v>1E-005</v>
      </c>
      <c r="B23" s="78" t="n">
        <f aca="false">B9/2.78594350245436</f>
        <v>-0.000393206885781976</v>
      </c>
      <c r="C23" s="78" t="n">
        <f aca="false">C9/2.78913990345228</f>
        <v>-0.0010062884045749</v>
      </c>
      <c r="D23" s="78" t="n">
        <f aca="false">D9/0.001137033158201</f>
        <v>-0.614793252393994</v>
      </c>
      <c r="E23" s="78" t="n">
        <f aca="false">E9/0.006986039944106</f>
        <v>-0.435577651914639</v>
      </c>
      <c r="F23" s="78" t="n">
        <f aca="false">F9/2.78594350245436</f>
        <v>-0.00047874640620624</v>
      </c>
      <c r="G23" s="78" t="n">
        <f aca="false">G9/2.78913990345228</f>
        <v>-0.00103725125741488</v>
      </c>
      <c r="H23" s="78" t="n">
        <f aca="false">H9/0.001137033158201</f>
        <v>-0.652588809334633</v>
      </c>
      <c r="I23" s="78" t="n">
        <f aca="false">I9/0.006986039944106</f>
        <v>-0.381746637921085</v>
      </c>
      <c r="L23" s="75"/>
      <c r="M23" s="78"/>
      <c r="N23" s="78"/>
      <c r="O23" s="78"/>
      <c r="P23" s="78"/>
    </row>
    <row r="24" customFormat="false" ht="12.8" hidden="false" customHeight="false" outlineLevel="0" collapsed="false">
      <c r="A24" s="75" t="n">
        <v>0.0001</v>
      </c>
      <c r="B24" s="78" t="n">
        <f aca="false">B10/2.78594350245436</f>
        <v>-0.000341357096574857</v>
      </c>
      <c r="C24" s="78" t="n">
        <f aca="false">C10/2.78913990345228</f>
        <v>-0.000955670429112871</v>
      </c>
      <c r="D24" s="78" t="n">
        <f aca="false">D10/0.001137033158201</f>
        <v>-0.615723333999126</v>
      </c>
      <c r="E24" s="78" t="n">
        <f aca="false">E10/0.006986039944106</f>
        <v>-0.437045489068572</v>
      </c>
      <c r="F24" s="78" t="n">
        <f aca="false">F10/2.78594350245436</f>
        <v>-0.000412464486187765</v>
      </c>
      <c r="G24" s="78" t="n">
        <f aca="false">G10/2.78913990345228</f>
        <v>-0.000984267544948252</v>
      </c>
      <c r="H24" s="78" t="n">
        <f aca="false">H10/0.001137033158201</f>
        <v>-0.652458460060663</v>
      </c>
      <c r="I24" s="78" t="n">
        <f aca="false">I10/0.006986039944106</f>
        <v>-0.381733833673822</v>
      </c>
      <c r="L24" s="75"/>
      <c r="M24" s="78"/>
      <c r="N24" s="78"/>
      <c r="O24" s="78"/>
      <c r="P24" s="78"/>
    </row>
    <row r="25" customFormat="false" ht="12.8" hidden="false" customHeight="false" outlineLevel="0" collapsed="false">
      <c r="A25" s="75" t="n">
        <v>0.001</v>
      </c>
      <c r="B25" s="79" t="n">
        <f aca="false">B11/2.78594350245436</f>
        <v>-0.000150987159858348</v>
      </c>
      <c r="C25" s="79" t="n">
        <f aca="false">C11/2.78913990345228</f>
        <v>-0.000770141589653776</v>
      </c>
      <c r="D25" s="78" t="n">
        <f aca="false">D11/0.001137033158201</f>
        <v>-0.618034580380495</v>
      </c>
      <c r="E25" s="78" t="n">
        <f aca="false">E11/0.006986039944106</f>
        <v>-0.439172037826773</v>
      </c>
      <c r="F25" s="79" t="n">
        <f aca="false">F11/2.78594350245436</f>
        <v>-0.000190739708740563</v>
      </c>
      <c r="G25" s="79" t="n">
        <f aca="false">G11/2.78913990345228</f>
        <v>-0.000807894822598148</v>
      </c>
      <c r="H25" s="78" t="n">
        <f aca="false">H11/0.001137033158201</f>
        <v>-0.652649461301291</v>
      </c>
      <c r="I25" s="78" t="n">
        <f aca="false">I11/0.006986039944106</f>
        <v>-0.382401395263297</v>
      </c>
      <c r="L25" s="75"/>
      <c r="M25" s="78"/>
      <c r="N25" s="78"/>
      <c r="O25" s="78"/>
      <c r="P25" s="78"/>
    </row>
    <row r="26" customFormat="false" ht="12.8" hidden="false" customHeight="false" outlineLevel="0" collapsed="false">
      <c r="A26" s="75" t="n">
        <v>0.01</v>
      </c>
      <c r="B26" s="78" t="n">
        <f aca="false">B12/2.78594350245436</f>
        <v>-0.000161442366767234</v>
      </c>
      <c r="C26" s="78" t="n">
        <f aca="false">C12/2.78913990345228</f>
        <v>-0.000784073638859569</v>
      </c>
      <c r="D26" s="78" t="n">
        <f aca="false">D12/0.001137033158201</f>
        <v>-0.618034580380495</v>
      </c>
      <c r="E26" s="78" t="n">
        <f aca="false">E12/0.006986039944106</f>
        <v>-0.439397098043381</v>
      </c>
      <c r="F26" s="78" t="n">
        <f aca="false">F12/2.78594350245436</f>
        <v>-0.000202674255219473</v>
      </c>
      <c r="G26" s="78" t="n">
        <f aca="false">G12/2.78913990345228</f>
        <v>-0.000822462515210871</v>
      </c>
      <c r="H26" s="78" t="n">
        <f aca="false">H12/0.001137033158201</f>
        <v>-0.652649461301291</v>
      </c>
      <c r="I26" s="78" t="n">
        <f aca="false">I12/0.006986039944106</f>
        <v>-0.382424946890644</v>
      </c>
      <c r="L26" s="75"/>
      <c r="M26" s="78"/>
      <c r="N26" s="78"/>
      <c r="O26" s="78"/>
      <c r="P26" s="78"/>
    </row>
    <row r="27" customFormat="false" ht="12.8" hidden="false" customHeight="false" outlineLevel="0" collapsed="false">
      <c r="A27" s="75" t="n">
        <v>0.1</v>
      </c>
      <c r="B27" s="78" t="n">
        <f aca="false">B13/2.78594350245436</f>
        <v>-0.00168258275259142</v>
      </c>
      <c r="C27" s="78" t="n">
        <f aca="false">C13/2.78913990345228</f>
        <v>-0.00233162643921789</v>
      </c>
      <c r="D27" s="78" t="n">
        <f aca="false">D13/0.001137033158201</f>
        <v>-0.618034580380495</v>
      </c>
      <c r="E27" s="78" t="n">
        <f aca="false">E13/0.006986039944106</f>
        <v>-0.439397098043381</v>
      </c>
      <c r="F27" s="78" t="n">
        <f aca="false">F13/2.78594350245436</f>
        <v>-0.00174544235312359</v>
      </c>
      <c r="G27" s="78" t="n">
        <f aca="false">G13/2.78913990345228</f>
        <v>-0.00236117631724296</v>
      </c>
      <c r="H27" s="78" t="n">
        <f aca="false">H13/0.001137033158201</f>
        <v>-0.652649461301291</v>
      </c>
      <c r="I27" s="78" t="n">
        <f aca="false">I13/0.006986039944106</f>
        <v>-0.382424946890644</v>
      </c>
      <c r="L27" s="75"/>
      <c r="M27" s="78"/>
      <c r="N27" s="78"/>
      <c r="O27" s="78"/>
      <c r="P27" s="78"/>
    </row>
    <row r="28" customFormat="false" ht="12.8" hidden="false" customHeight="false" outlineLevel="0" collapsed="false">
      <c r="A28" s="75"/>
    </row>
    <row r="29" customFormat="false" ht="12.8" hidden="false" customHeight="false" outlineLevel="0" collapsed="false">
      <c r="B29" s="0" t="s">
        <v>66</v>
      </c>
      <c r="F29" s="0" t="s">
        <v>67</v>
      </c>
    </row>
    <row r="30" customFormat="false" ht="37.45" hidden="false" customHeight="false" outlineLevel="0" collapsed="false">
      <c r="A30" s="0" t="s">
        <v>77</v>
      </c>
      <c r="B30" s="74" t="s">
        <v>69</v>
      </c>
      <c r="C30" s="74" t="s">
        <v>70</v>
      </c>
      <c r="D30" s="74" t="s">
        <v>71</v>
      </c>
      <c r="E30" s="74" t="s">
        <v>72</v>
      </c>
      <c r="F30" s="74" t="s">
        <v>69</v>
      </c>
      <c r="G30" s="74" t="s">
        <v>70</v>
      </c>
      <c r="H30" s="74" t="s">
        <v>71</v>
      </c>
      <c r="I30" s="74" t="s">
        <v>72</v>
      </c>
    </row>
    <row r="31" customFormat="false" ht="12.8" hidden="false" customHeight="false" outlineLevel="0" collapsed="false">
      <c r="A31" s="75" t="n">
        <v>10</v>
      </c>
      <c r="B31" s="76" t="n">
        <v>-0.00418950155250626</v>
      </c>
      <c r="C31" s="76" t="n">
        <v>-0.00589857300792563</v>
      </c>
      <c r="D31" s="76" t="n">
        <v>-0.000699821673541167</v>
      </c>
      <c r="E31" s="76" t="n">
        <v>-0.00305221798475555</v>
      </c>
      <c r="F31" s="76" t="n">
        <v>-0.00491784416144387</v>
      </c>
      <c r="G31" s="76" t="n">
        <v>-0.00579954664786253</v>
      </c>
      <c r="H31" s="76" t="n">
        <v>-0.000741851591458169</v>
      </c>
      <c r="I31" s="76" t="n">
        <v>-0.00266995951679102</v>
      </c>
    </row>
    <row r="32" customFormat="false" ht="12.8" hidden="false" customHeight="false" outlineLevel="0" collapsed="false">
      <c r="A32" s="75" t="n">
        <v>100</v>
      </c>
      <c r="B32" s="76" t="n">
        <v>-0.000837907548335361</v>
      </c>
      <c r="C32" s="76" t="n">
        <v>-0.00256726731164869</v>
      </c>
      <c r="D32" s="76" t="n">
        <v>-0.000699794208077064</v>
      </c>
      <c r="E32" s="76" t="n">
        <v>-0.00305112837241017</v>
      </c>
      <c r="F32" s="76" t="n">
        <v>-0.000955880946032487</v>
      </c>
      <c r="G32" s="76" t="n">
        <v>-0.00268912328761873</v>
      </c>
      <c r="H32" s="76" t="n">
        <v>-0.00074196961743598</v>
      </c>
      <c r="I32" s="76" t="n">
        <v>-0.0026687965932604</v>
      </c>
    </row>
    <row r="33" customFormat="false" ht="12.8" hidden="false" customHeight="false" outlineLevel="0" collapsed="false">
      <c r="A33" s="75" t="n">
        <v>1000</v>
      </c>
      <c r="B33" s="76" t="n">
        <v>-0.000837907548335361</v>
      </c>
      <c r="C33" s="76" t="n">
        <v>-0.00256700491974116</v>
      </c>
      <c r="D33" s="76" t="n">
        <v>-0.000699761455773573</v>
      </c>
      <c r="E33" s="76" t="n">
        <v>-0.00305073323066833</v>
      </c>
      <c r="F33" s="76" t="n">
        <v>-0.000955880946032487</v>
      </c>
      <c r="G33" s="76" t="n">
        <v>-0.00268896243097585</v>
      </c>
      <c r="H33" s="76" t="n">
        <v>-0.000742167641530625</v>
      </c>
      <c r="I33" s="76" t="n">
        <v>-0.0026687082011818</v>
      </c>
    </row>
    <row r="34" customFormat="false" ht="12.8" hidden="false" customHeight="false" outlineLevel="0" collapsed="false">
      <c r="A34" s="75" t="n">
        <v>10000</v>
      </c>
      <c r="B34" s="76" t="n">
        <v>-0.000837907548335361</v>
      </c>
      <c r="C34" s="76" t="n">
        <v>-0.00256694475062215</v>
      </c>
      <c r="D34" s="76" t="n">
        <v>-0.000699719777918008</v>
      </c>
      <c r="E34" s="76" t="n">
        <v>-0.00305069965316976</v>
      </c>
      <c r="F34" s="76" t="n">
        <v>-0.000955880946032487</v>
      </c>
      <c r="G34" s="76" t="n">
        <v>-0.00268902315871548</v>
      </c>
      <c r="H34" s="76" t="n">
        <v>-0.000742201423760159</v>
      </c>
      <c r="I34" s="76" t="n">
        <v>-0.00266903302312579</v>
      </c>
    </row>
    <row r="35" customFormat="false" ht="12.8" hidden="false" customHeight="false" outlineLevel="0" collapsed="false">
      <c r="A35" s="75" t="n">
        <v>100000</v>
      </c>
      <c r="B35" s="76" t="n">
        <v>-0.000837907548335361</v>
      </c>
      <c r="C35" s="76" t="n">
        <v>-0.00256682666912852</v>
      </c>
      <c r="D35" s="76" t="n">
        <v>-0.000699635575564522</v>
      </c>
      <c r="E35" s="76" t="n">
        <v>-0.00305063541544027</v>
      </c>
      <c r="F35" s="76" t="n">
        <v>-0.000955880946032487</v>
      </c>
      <c r="G35" s="76" t="n">
        <v>-0.00268925408557493</v>
      </c>
      <c r="H35" s="76" t="n">
        <v>-0.000742064946149555</v>
      </c>
      <c r="I35" s="76" t="n">
        <v>-0.00266973552061847</v>
      </c>
    </row>
    <row r="36" customFormat="false" ht="12.8" hidden="false" customHeight="false" outlineLevel="0" collapsed="false">
      <c r="A36" s="75" t="n">
        <v>1000000</v>
      </c>
      <c r="B36" s="76" t="n">
        <v>-0.000837907548335361</v>
      </c>
      <c r="C36" s="76" t="n">
        <v>-0.00256682450349221</v>
      </c>
      <c r="D36" s="76" t="n">
        <v>-0.000699633011249336</v>
      </c>
      <c r="E36" s="76" t="n">
        <v>-0.00305063337139949</v>
      </c>
      <c r="F36" s="76" t="n">
        <v>-0.000955880946032487</v>
      </c>
      <c r="G36" s="76" t="n">
        <v>-0.00268929696441721</v>
      </c>
      <c r="H36" s="76" t="n">
        <v>-0.000742053910655911</v>
      </c>
      <c r="I36" s="76" t="n">
        <v>-0.00266984146754958</v>
      </c>
    </row>
    <row r="37" customFormat="false" ht="12.8" hidden="false" customHeight="false" outlineLevel="0" collapsed="false">
      <c r="A37" s="75" t="n">
        <v>10000000</v>
      </c>
      <c r="B37" s="76" t="n">
        <v>-0.000837907548335361</v>
      </c>
      <c r="C37" s="76" t="n">
        <v>-0.00256682450349221</v>
      </c>
      <c r="D37" s="76" t="n">
        <v>-0.000699633011249336</v>
      </c>
      <c r="E37" s="76" t="n">
        <v>-0.00305063337139949</v>
      </c>
      <c r="F37" s="76" t="n">
        <v>-0.000955880946032487</v>
      </c>
      <c r="G37" s="76" t="n">
        <v>-0.00268929696441721</v>
      </c>
      <c r="H37" s="76" t="n">
        <v>-0.000742053910655911</v>
      </c>
      <c r="I37" s="76" t="n">
        <v>-0.00266984146754958</v>
      </c>
    </row>
    <row r="40" customFormat="false" ht="12.8" hidden="false" customHeight="false" outlineLevel="0" collapsed="false">
      <c r="B40" s="0" t="s">
        <v>73</v>
      </c>
    </row>
    <row r="41" customFormat="false" ht="37.45" hidden="false" customHeight="false" outlineLevel="0" collapsed="false">
      <c r="A41" s="0" t="s">
        <v>77</v>
      </c>
      <c r="B41" s="74" t="s">
        <v>69</v>
      </c>
      <c r="C41" s="74" t="s">
        <v>70</v>
      </c>
      <c r="D41" s="74" t="s">
        <v>71</v>
      </c>
      <c r="E41" s="74" t="s">
        <v>72</v>
      </c>
      <c r="F41" s="74" t="s">
        <v>69</v>
      </c>
      <c r="G41" s="74" t="s">
        <v>70</v>
      </c>
      <c r="H41" s="74" t="s">
        <v>71</v>
      </c>
      <c r="I41" s="74" t="s">
        <v>72</v>
      </c>
      <c r="L41" s="77"/>
      <c r="M41" s="77"/>
      <c r="N41" s="77"/>
    </row>
    <row r="42" customFormat="false" ht="12.8" hidden="false" customHeight="false" outlineLevel="0" collapsed="false">
      <c r="A42" s="75" t="n">
        <v>10</v>
      </c>
      <c r="B42" s="78" t="n">
        <f aca="false">B31/2.78594350245436</f>
        <v>-0.00150379989716783</v>
      </c>
      <c r="C42" s="78" t="n">
        <f aca="false">C31/2.78913990345228</f>
        <v>-0.00211483583187226</v>
      </c>
      <c r="D42" s="78" t="n">
        <f aca="false">D31/0.001137033158201</f>
        <v>-0.615480444429972</v>
      </c>
      <c r="E42" s="78" t="n">
        <f aca="false">E31/0.006986039944106</f>
        <v>-0.4369024524875</v>
      </c>
      <c r="F42" s="78" t="n">
        <f aca="false">F31/2.78594350245436</f>
        <v>-0.00176523470670218</v>
      </c>
      <c r="G42" s="78" t="n">
        <f aca="false">G31/2.78913990345228</f>
        <v>-0.00207933156765786</v>
      </c>
      <c r="H42" s="79" t="n">
        <f aca="false">H31/0.001137033158201</f>
        <v>-0.652444993452889</v>
      </c>
      <c r="I42" s="78" t="n">
        <f aca="false">I31/0.006986039944106</f>
        <v>-0.38218497720495</v>
      </c>
      <c r="M42" s="78"/>
      <c r="N42" s="78"/>
      <c r="O42" s="78"/>
      <c r="P42" s="78"/>
      <c r="Q42" s="78"/>
      <c r="R42" s="78"/>
    </row>
    <row r="43" customFormat="false" ht="12.8" hidden="false" customHeight="false" outlineLevel="0" collapsed="false">
      <c r="A43" s="75" t="n">
        <v>100</v>
      </c>
      <c r="B43" s="79" t="n">
        <f aca="false">B32/2.78594350245436</f>
        <v>-0.000300762577416656</v>
      </c>
      <c r="C43" s="79" t="n">
        <f aca="false">C32/2.78913990345228</f>
        <v>-0.000920451250391218</v>
      </c>
      <c r="D43" s="78" t="n">
        <f aca="false">D32/0.001137033158201</f>
        <v>-0.615456289053408</v>
      </c>
      <c r="E43" s="79" t="n">
        <f aca="false">E32/0.006986039944106</f>
        <v>-0.436746482531115</v>
      </c>
      <c r="F43" s="79" t="n">
        <f aca="false">F32/2.78594350245436</f>
        <v>-0.000343108517882856</v>
      </c>
      <c r="G43" s="79" t="n">
        <f aca="false">G32/2.78913990345228</f>
        <v>-0.000964140695950838</v>
      </c>
      <c r="H43" s="78" t="n">
        <f aca="false">H32/0.001137033158201</f>
        <v>-0.652548795155557</v>
      </c>
      <c r="I43" s="79" t="n">
        <f aca="false">I32/0.006986039944106</f>
        <v>-0.382018513294075</v>
      </c>
      <c r="M43" s="78"/>
      <c r="N43" s="78"/>
      <c r="O43" s="78"/>
      <c r="P43" s="78"/>
      <c r="Q43" s="78"/>
      <c r="R43" s="78"/>
    </row>
    <row r="44" customFormat="false" ht="12.8" hidden="false" customHeight="false" outlineLevel="0" collapsed="false">
      <c r="A44" s="75" t="n">
        <v>1000</v>
      </c>
      <c r="B44" s="78" t="n">
        <f aca="false">B33/2.78594350245436</f>
        <v>-0.000300762577416656</v>
      </c>
      <c r="C44" s="78" t="n">
        <f aca="false">C33/2.78913990345228</f>
        <v>-0.000920357174110853</v>
      </c>
      <c r="D44" s="78" t="n">
        <f aca="false">D33/0.001137033158201</f>
        <v>-0.615427483997676</v>
      </c>
      <c r="E44" s="78" t="n">
        <f aca="false">E33/0.006986039944106</f>
        <v>-0.436689920910369</v>
      </c>
      <c r="F44" s="78" t="n">
        <f aca="false">F33/2.78594350245436</f>
        <v>-0.000343108517882856</v>
      </c>
      <c r="G44" s="78" t="n">
        <f aca="false">G33/2.78913990345228</f>
        <v>-0.000964083023460949</v>
      </c>
      <c r="H44" s="78" t="n">
        <f aca="false">H33/0.001137033158201</f>
        <v>-0.652722953748221</v>
      </c>
      <c r="I44" s="78" t="n">
        <f aca="false">I33/0.006986039944106</f>
        <v>-0.382005860621129</v>
      </c>
      <c r="M44" s="78"/>
      <c r="N44" s="78"/>
      <c r="O44" s="78"/>
      <c r="P44" s="78"/>
      <c r="Q44" s="78"/>
      <c r="R44" s="78"/>
    </row>
    <row r="45" customFormat="false" ht="12.8" hidden="false" customHeight="false" outlineLevel="0" collapsed="false">
      <c r="A45" s="75" t="n">
        <v>10000</v>
      </c>
      <c r="B45" s="78" t="n">
        <f aca="false">B34/2.78594350245436</f>
        <v>-0.000300762577416656</v>
      </c>
      <c r="C45" s="78" t="n">
        <f aca="false">C34/2.78913990345228</f>
        <v>-0.000920335601467998</v>
      </c>
      <c r="D45" s="78" t="n">
        <f aca="false">D34/0.001137033158201</f>
        <v>-0.615390829081094</v>
      </c>
      <c r="E45" s="78" t="n">
        <f aca="false">E34/0.006986039944106</f>
        <v>-0.436685114539544</v>
      </c>
      <c r="F45" s="78" t="n">
        <f aca="false">F34/2.78594350245436</f>
        <v>-0.000343108517882856</v>
      </c>
      <c r="G45" s="78" t="n">
        <f aca="false">G34/2.78913990345228</f>
        <v>-0.00096410479638799</v>
      </c>
      <c r="H45" s="78" t="n">
        <f aca="false">H34/0.001137033158201</f>
        <v>-0.652752664605191</v>
      </c>
      <c r="I45" s="78" t="n">
        <f aca="false">I34/0.006986039944106</f>
        <v>-0.382052356482388</v>
      </c>
      <c r="M45" s="78"/>
      <c r="N45" s="78"/>
      <c r="O45" s="78"/>
      <c r="P45" s="78"/>
      <c r="Q45" s="78"/>
      <c r="R45" s="78"/>
    </row>
    <row r="46" customFormat="false" ht="12.8" hidden="false" customHeight="false" outlineLevel="0" collapsed="false">
      <c r="A46" s="75" t="n">
        <v>100000</v>
      </c>
      <c r="B46" s="78" t="n">
        <f aca="false">B35/2.78594350245436</f>
        <v>-0.000300762577416656</v>
      </c>
      <c r="C46" s="78" t="n">
        <f aca="false">C35/2.78913990345228</f>
        <v>-0.000920293265300681</v>
      </c>
      <c r="D46" s="79" t="n">
        <f aca="false">D35/0.001137033158201</f>
        <v>-0.615316774641363</v>
      </c>
      <c r="E46" s="78" t="n">
        <f aca="false">E35/0.006986039944106</f>
        <v>-0.436675919383203</v>
      </c>
      <c r="F46" s="78" t="n">
        <f aca="false">F35/2.78594350245436</f>
        <v>-0.000343108517882856</v>
      </c>
      <c r="G46" s="78" t="n">
        <f aca="false">G35/2.78913990345228</f>
        <v>-0.000964187591395572</v>
      </c>
      <c r="H46" s="78" t="n">
        <f aca="false">H35/0.001137033158201</f>
        <v>-0.652632635026793</v>
      </c>
      <c r="I46" s="78" t="n">
        <f aca="false">I35/0.006986039944106</f>
        <v>-0.382152913807898</v>
      </c>
      <c r="M46" s="78"/>
      <c r="N46" s="78"/>
      <c r="O46" s="78"/>
      <c r="P46" s="78"/>
      <c r="Q46" s="78"/>
      <c r="R46" s="78"/>
    </row>
    <row r="47" customFormat="false" ht="12.8" hidden="false" customHeight="false" outlineLevel="0" collapsed="false">
      <c r="A47" s="75" t="n">
        <v>1000000</v>
      </c>
      <c r="B47" s="78" t="n">
        <f aca="false">B36/2.78594350245436</f>
        <v>-0.000300762577416656</v>
      </c>
      <c r="C47" s="78" t="n">
        <f aca="false">C36/2.78913990345228</f>
        <v>-0.000920292488847585</v>
      </c>
      <c r="D47" s="78" t="n">
        <f aca="false">D36/0.001137033158201</f>
        <v>-0.615314519372757</v>
      </c>
      <c r="E47" s="78" t="n">
        <f aca="false">E36/0.006986039944106</f>
        <v>-0.436675626793868</v>
      </c>
      <c r="F47" s="78" t="n">
        <f aca="false">F36/2.78594350245436</f>
        <v>-0.000343108517882856</v>
      </c>
      <c r="G47" s="78" t="n">
        <f aca="false">G36/2.78913990345228</f>
        <v>-0.000964202964895561</v>
      </c>
      <c r="H47" s="78" t="n">
        <f aca="false">H36/0.001137033158201</f>
        <v>-0.652622929510674</v>
      </c>
      <c r="I47" s="78" t="n">
        <f aca="false">I36/0.006986039944106</f>
        <v>-0.382168079328271</v>
      </c>
      <c r="M47" s="78"/>
      <c r="N47" s="78"/>
      <c r="O47" s="78"/>
      <c r="P47" s="78"/>
      <c r="Q47" s="78"/>
      <c r="R47" s="78"/>
    </row>
    <row r="48" customFormat="false" ht="12.8" hidden="false" customHeight="false" outlineLevel="0" collapsed="false">
      <c r="A48" s="75" t="n">
        <v>10000000</v>
      </c>
      <c r="B48" s="78" t="n">
        <f aca="false">B37/2.78594350245436</f>
        <v>-0.000300762577416656</v>
      </c>
      <c r="C48" s="78" t="n">
        <f aca="false">C37/2.78913990345228</f>
        <v>-0.000920292488847585</v>
      </c>
      <c r="D48" s="78" t="n">
        <f aca="false">D37/0.001137033158201</f>
        <v>-0.615314519372757</v>
      </c>
      <c r="E48" s="78" t="n">
        <f aca="false">E37/0.006986039944106</f>
        <v>-0.436675626793868</v>
      </c>
      <c r="F48" s="78" t="n">
        <f aca="false">F37/2.78594350245436</f>
        <v>-0.000343108517882856</v>
      </c>
      <c r="G48" s="78" t="n">
        <f aca="false">G37/2.78913990345228</f>
        <v>-0.000964202964895561</v>
      </c>
      <c r="H48" s="78" t="n">
        <f aca="false">H37/0.001137033158201</f>
        <v>-0.652622929510674</v>
      </c>
      <c r="I48" s="78" t="n">
        <f aca="false">I37/0.006986039944106</f>
        <v>-0.382168079328271</v>
      </c>
      <c r="M48" s="78"/>
      <c r="N48" s="78"/>
      <c r="O48" s="78"/>
      <c r="P48" s="78"/>
      <c r="Q48" s="78"/>
      <c r="R48" s="78"/>
    </row>
    <row r="51" customFormat="false" ht="12.8" hidden="false" customHeight="false" outlineLevel="0" collapsed="false">
      <c r="A51" s="73" t="s">
        <v>62</v>
      </c>
    </row>
    <row r="52" customFormat="false" ht="12.8" hidden="false" customHeight="false" outlineLevel="0" collapsed="false">
      <c r="B52" s="0" t="s">
        <v>66</v>
      </c>
      <c r="F52" s="0" t="s">
        <v>67</v>
      </c>
    </row>
    <row r="53" customFormat="false" ht="37.45" hidden="false" customHeight="false" outlineLevel="0" collapsed="false">
      <c r="A53" s="0" t="s">
        <v>68</v>
      </c>
      <c r="B53" s="74" t="s">
        <v>69</v>
      </c>
      <c r="C53" s="74" t="s">
        <v>70</v>
      </c>
      <c r="D53" s="74" t="s">
        <v>71</v>
      </c>
      <c r="E53" s="74" t="s">
        <v>72</v>
      </c>
      <c r="F53" s="74" t="s">
        <v>69</v>
      </c>
      <c r="G53" s="74" t="s">
        <v>70</v>
      </c>
      <c r="H53" s="74" t="s">
        <v>71</v>
      </c>
      <c r="I53" s="74" t="s">
        <v>72</v>
      </c>
    </row>
    <row r="54" customFormat="false" ht="12.8" hidden="false" customHeight="false" outlineLevel="0" collapsed="false">
      <c r="A54" s="75" t="n">
        <v>1E-010</v>
      </c>
      <c r="B54" s="80" t="n">
        <v>-0.000405996000266245</v>
      </c>
      <c r="C54" s="80" t="n">
        <v>-0.00210695018623318</v>
      </c>
      <c r="D54" s="80" t="n">
        <v>-0.000694249132928277</v>
      </c>
      <c r="E54" s="80" t="n">
        <v>-0.00308672889512076</v>
      </c>
      <c r="F54" s="80" t="n">
        <v>-0.000473225198945218</v>
      </c>
      <c r="G54" s="80" t="n">
        <v>-0.00224827227833021</v>
      </c>
      <c r="H54" s="80" t="n">
        <v>-0.000664809402421442</v>
      </c>
      <c r="I54" s="80" t="n">
        <v>-0.00310177077550035</v>
      </c>
    </row>
    <row r="55" customFormat="false" ht="12.8" hidden="false" customHeight="false" outlineLevel="0" collapsed="false">
      <c r="A55" s="75" t="n">
        <v>1E-009</v>
      </c>
      <c r="B55" s="80" t="n">
        <v>-0.000405996000269856</v>
      </c>
      <c r="C55" s="80" t="n">
        <v>-0.00210695018623432</v>
      </c>
      <c r="D55" s="80" t="n">
        <v>-0.000694249132929411</v>
      </c>
      <c r="E55" s="80" t="n">
        <v>-0.00308672889512208</v>
      </c>
      <c r="F55" s="80" t="n">
        <v>-0.00047322521584036</v>
      </c>
      <c r="G55" s="80" t="n">
        <v>-0.00224827242883179</v>
      </c>
      <c r="H55" s="80" t="n">
        <v>-0.000664809302669281</v>
      </c>
      <c r="I55" s="80" t="n">
        <v>-0.00310177069540761</v>
      </c>
    </row>
    <row r="56" customFormat="false" ht="12.8" hidden="false" customHeight="false" outlineLevel="0" collapsed="false">
      <c r="A56" s="75" t="n">
        <v>1E-008</v>
      </c>
      <c r="B56" s="80" t="n">
        <v>-0.000405996000543468</v>
      </c>
      <c r="C56" s="80" t="n">
        <v>-0.00210695018634899</v>
      </c>
      <c r="D56" s="80" t="n">
        <v>-0.000694249133042866</v>
      </c>
      <c r="E56" s="80" t="n">
        <v>-0.0030867288952535</v>
      </c>
      <c r="F56" s="80" t="n">
        <v>-0.000473225385076913</v>
      </c>
      <c r="G56" s="80" t="n">
        <v>-0.00224827393304793</v>
      </c>
      <c r="H56" s="80" t="n">
        <v>-0.000664808305233137</v>
      </c>
      <c r="I56" s="80" t="n">
        <v>-0.00310176989481622</v>
      </c>
    </row>
    <row r="57" customFormat="false" ht="12.8" hidden="false" customHeight="false" outlineLevel="0" collapsed="false">
      <c r="A57" s="75" t="n">
        <v>1E-007</v>
      </c>
      <c r="B57" s="80" t="n">
        <v>-0.000405996027029902</v>
      </c>
      <c r="C57" s="80" t="n">
        <v>-0.00210695019782497</v>
      </c>
      <c r="D57" s="80" t="n">
        <v>-0.000694249144388348</v>
      </c>
      <c r="E57" s="80" t="n">
        <v>-0.00308672890839525</v>
      </c>
      <c r="F57" s="80" t="n">
        <v>-0.000473227105955835</v>
      </c>
      <c r="G57" s="80" t="n">
        <v>-0.00224828877352045</v>
      </c>
      <c r="H57" s="80" t="n">
        <v>-0.000664798338833684</v>
      </c>
      <c r="I57" s="80" t="n">
        <v>-0.0031017619164212</v>
      </c>
    </row>
    <row r="58" customFormat="false" ht="12.8" hidden="false" customHeight="false" outlineLevel="0" collapsed="false">
      <c r="A58" s="75" t="n">
        <v>1E-006</v>
      </c>
      <c r="B58" s="80" t="n">
        <v>-0.000405998666913694</v>
      </c>
      <c r="C58" s="80" t="n">
        <v>-0.00210695134437133</v>
      </c>
      <c r="D58" s="80" t="n">
        <v>-0.000694250154098719</v>
      </c>
      <c r="E58" s="80" t="n">
        <v>-0.00308673022251637</v>
      </c>
      <c r="F58" s="80" t="n">
        <v>-0.000473247168444011</v>
      </c>
      <c r="G58" s="80" t="n">
        <v>-0.00224844063761824</v>
      </c>
      <c r="H58" s="80" t="n">
        <v>-0.000664708393184906</v>
      </c>
      <c r="I58" s="80" t="n">
        <v>-0.00310168498553079</v>
      </c>
    </row>
    <row r="59" customFormat="false" ht="12.8" hidden="false" customHeight="false" outlineLevel="0" collapsed="false">
      <c r="A59" s="75" t="n">
        <v>1E-005</v>
      </c>
      <c r="B59" s="80" t="n">
        <v>-0.000406107426137982</v>
      </c>
      <c r="C59" s="80" t="n">
        <v>-0.00210706597122042</v>
      </c>
      <c r="D59" s="80" t="n">
        <v>-0.000694334349357489</v>
      </c>
      <c r="E59" s="80" t="n">
        <v>-0.00308686164148339</v>
      </c>
      <c r="F59" s="80" t="n">
        <v>-0.000473555016583991</v>
      </c>
      <c r="G59" s="80" t="n">
        <v>-0.00225003374690476</v>
      </c>
      <c r="H59" s="80" t="n">
        <v>-0.000663838893360779</v>
      </c>
      <c r="I59" s="80" t="n">
        <v>-0.00310120378730034</v>
      </c>
    </row>
    <row r="60" customFormat="false" ht="12.8" hidden="false" customHeight="false" outlineLevel="0" collapsed="false">
      <c r="A60" s="75" t="n">
        <v>0.0001</v>
      </c>
      <c r="B60" s="80" t="n">
        <v>-0.000412733122966253</v>
      </c>
      <c r="C60" s="80" t="n">
        <v>-0.00211764596185014</v>
      </c>
      <c r="D60" s="80" t="n">
        <v>-0.000694815909750847</v>
      </c>
      <c r="E60" s="80" t="n">
        <v>-0.00309531366537313</v>
      </c>
      <c r="F60" s="80" t="n">
        <v>-0.000482141663327276</v>
      </c>
      <c r="G60" s="80" t="n">
        <v>-0.00227361714250838</v>
      </c>
      <c r="H60" s="80" t="n">
        <v>-0.000662048618980374</v>
      </c>
      <c r="I60" s="80" t="n">
        <v>-0.00311204955332386</v>
      </c>
    </row>
    <row r="61" customFormat="false" ht="12.8" hidden="false" customHeight="false" outlineLevel="0" collapsed="false">
      <c r="A61" s="75" t="n">
        <v>0.001</v>
      </c>
      <c r="B61" s="80" t="n">
        <v>-0.000559880029657381</v>
      </c>
      <c r="C61" s="80" t="n">
        <v>-0.00233626147465881</v>
      </c>
      <c r="D61" s="80" t="n">
        <v>-0.000695531714879928</v>
      </c>
      <c r="E61" s="80" t="n">
        <v>-0.00310784073230535</v>
      </c>
      <c r="F61" s="80" t="n">
        <v>-0.000626854569880979</v>
      </c>
      <c r="G61" s="80" t="n">
        <v>-0.00259781641726194</v>
      </c>
      <c r="H61" s="80" t="n">
        <v>-0.000661783668595696</v>
      </c>
      <c r="I61" s="80" t="n">
        <v>-0.00312576526944782</v>
      </c>
    </row>
    <row r="62" customFormat="false" ht="12.8" hidden="false" customHeight="false" outlineLevel="0" collapsed="false">
      <c r="A62" s="75" t="n">
        <v>0.01</v>
      </c>
      <c r="B62" s="80" t="n">
        <v>-0.00146725153186042</v>
      </c>
      <c r="C62" s="80" t="n">
        <v>-0.00318400565127745</v>
      </c>
      <c r="D62" s="80" t="n">
        <v>-0.000695531714879928</v>
      </c>
      <c r="E62" s="80" t="n">
        <v>-0.00310889176828074</v>
      </c>
      <c r="F62" s="80" t="n">
        <v>-0.00152484853061883</v>
      </c>
      <c r="G62" s="80" t="n">
        <v>-0.00343903530083687</v>
      </c>
      <c r="H62" s="80" t="n">
        <v>-0.000661783668595696</v>
      </c>
      <c r="I62" s="80" t="n">
        <v>-0.00312578159707235</v>
      </c>
    </row>
    <row r="63" customFormat="false" ht="12.8" hidden="false" customHeight="false" outlineLevel="0" collapsed="false">
      <c r="A63" s="75" t="n">
        <v>0.1</v>
      </c>
      <c r="B63" s="80" t="n">
        <v>-0.0158350869771286</v>
      </c>
      <c r="C63" s="80" t="n">
        <v>-0.0174092615935918</v>
      </c>
      <c r="D63" s="80" t="n">
        <v>-0.000695531714879928</v>
      </c>
      <c r="E63" s="80" t="n">
        <v>-0.00310889176828074</v>
      </c>
      <c r="F63" s="80" t="n">
        <v>-0.0158316400841852</v>
      </c>
      <c r="G63" s="80" t="n">
        <v>-0.018051215658962</v>
      </c>
      <c r="H63" s="80" t="n">
        <v>-0.000661783668595696</v>
      </c>
      <c r="I63" s="80" t="n">
        <v>-0.00312578159707235</v>
      </c>
    </row>
    <row r="66" customFormat="false" ht="12.8" hidden="false" customHeight="false" outlineLevel="0" collapsed="false">
      <c r="B66" s="0" t="s">
        <v>73</v>
      </c>
    </row>
    <row r="67" customFormat="false" ht="37.45" hidden="false" customHeight="false" outlineLevel="0" collapsed="false">
      <c r="A67" s="0" t="s">
        <v>68</v>
      </c>
      <c r="B67" s="74" t="s">
        <v>69</v>
      </c>
      <c r="C67" s="74" t="s">
        <v>70</v>
      </c>
      <c r="D67" s="74" t="s">
        <v>71</v>
      </c>
      <c r="E67" s="74" t="s">
        <v>72</v>
      </c>
      <c r="F67" s="74" t="s">
        <v>69</v>
      </c>
      <c r="G67" s="74" t="s">
        <v>70</v>
      </c>
      <c r="H67" s="74" t="s">
        <v>71</v>
      </c>
      <c r="I67" s="74" t="s">
        <v>72</v>
      </c>
    </row>
    <row r="68" customFormat="false" ht="12.8" hidden="false" customHeight="false" outlineLevel="0" collapsed="false">
      <c r="A68" s="75" t="n">
        <v>1E-010</v>
      </c>
      <c r="B68" s="78" t="n">
        <f aca="false">B54/2.78301018765889</f>
        <v>-0.000145883763583264</v>
      </c>
      <c r="C68" s="78" t="n">
        <f aca="false">C54/2.78216724261881</f>
        <v>-0.000757305367541435</v>
      </c>
      <c r="D68" s="78" t="n">
        <f aca="false">D54/0.001115089567007</f>
        <v>-0.622594949741754</v>
      </c>
      <c r="E68" s="78" t="n">
        <f aca="false">E54/0.006561434337706</f>
        <v>-0.470435081150251</v>
      </c>
      <c r="F68" s="78" t="n">
        <f aca="false">F54/2.75877874258439</f>
        <v>-0.000171534306699024</v>
      </c>
      <c r="G68" s="78" t="n">
        <f aca="false">G54/2.77938916853549</f>
        <v>-0.000808908771676211</v>
      </c>
      <c r="H68" s="78" t="n">
        <f aca="false">H54/0.001996081508997</f>
        <v>-0.333057242114075</v>
      </c>
      <c r="I68" s="78" t="n">
        <f aca="false">I54/0.005768856219016</f>
        <v>-0.537675174721103</v>
      </c>
    </row>
    <row r="69" customFormat="false" ht="12.8" hidden="false" customHeight="false" outlineLevel="0" collapsed="false">
      <c r="A69" s="75" t="n">
        <v>1E-009</v>
      </c>
      <c r="B69" s="78" t="n">
        <f aca="false">B55/2.78301018765889</f>
        <v>-0.000145883763584562</v>
      </c>
      <c r="C69" s="78" t="n">
        <f aca="false">C55/2.78216724261881</f>
        <v>-0.000757305367541847</v>
      </c>
      <c r="D69" s="78" t="n">
        <f aca="false">D55/0.001115089567007</f>
        <v>-0.622594949742771</v>
      </c>
      <c r="E69" s="78" t="n">
        <f aca="false">E55/0.006561434337706</f>
        <v>-0.470435081150451</v>
      </c>
      <c r="F69" s="78" t="n">
        <f aca="false">F55/2.75877874258439</f>
        <v>-0.000171534312823162</v>
      </c>
      <c r="G69" s="78" t="n">
        <f aca="false">G55/2.77938916853549</f>
        <v>-0.000808908825825368</v>
      </c>
      <c r="H69" s="78" t="n">
        <f aca="false">H55/0.001996081508997</f>
        <v>-0.333057192140083</v>
      </c>
      <c r="I69" s="78" t="n">
        <f aca="false">I55/0.005768856219016</f>
        <v>-0.53767516083746</v>
      </c>
    </row>
    <row r="70" customFormat="false" ht="12.8" hidden="false" customHeight="false" outlineLevel="0" collapsed="false">
      <c r="A70" s="75" t="n">
        <v>1E-008</v>
      </c>
      <c r="B70" s="78" t="n">
        <f aca="false">B56/2.78301018765889</f>
        <v>-0.000145883763682877</v>
      </c>
      <c r="C70" s="78" t="n">
        <f aca="false">C56/2.78216724261881</f>
        <v>-0.000757305367583061</v>
      </c>
      <c r="D70" s="78" t="n">
        <f aca="false">D56/0.001115089567007</f>
        <v>-0.622594949844516</v>
      </c>
      <c r="E70" s="78" t="n">
        <f aca="false">E56/0.006561434337706</f>
        <v>-0.47043508117048</v>
      </c>
      <c r="F70" s="78" t="n">
        <f aca="false">F56/2.75877874258439</f>
        <v>-0.000171534374167898</v>
      </c>
      <c r="G70" s="78" t="n">
        <f aca="false">G56/2.77938916853549</f>
        <v>-0.000808909367029227</v>
      </c>
      <c r="H70" s="78" t="n">
        <f aca="false">H56/0.001996081508997</f>
        <v>-0.333056692442982</v>
      </c>
      <c r="I70" s="78" t="n">
        <f aca="false">I56/0.005768856219016</f>
        <v>-0.537675022059276</v>
      </c>
    </row>
    <row r="71" customFormat="false" ht="12.8" hidden="false" customHeight="false" outlineLevel="0" collapsed="false">
      <c r="A71" s="75" t="n">
        <v>1E-007</v>
      </c>
      <c r="B71" s="78" t="n">
        <f aca="false">B57/2.78301018765889</f>
        <v>-0.000145883773200066</v>
      </c>
      <c r="C71" s="78" t="n">
        <f aca="false">C57/2.78216724261881</f>
        <v>-0.000757305371707898</v>
      </c>
      <c r="D71" s="78" t="n">
        <f aca="false">D57/0.001115089567007</f>
        <v>-0.622594960019019</v>
      </c>
      <c r="E71" s="78" t="n">
        <f aca="false">E57/0.006561434337706</f>
        <v>-0.470435083173358</v>
      </c>
      <c r="F71" s="78" t="n">
        <f aca="false">F57/2.75877874258439</f>
        <v>-0.000171534997950768</v>
      </c>
      <c r="G71" s="78" t="n">
        <f aca="false">G57/2.77938916853549</f>
        <v>-0.0008089147065019</v>
      </c>
      <c r="H71" s="78" t="n">
        <f aca="false">H57/0.001996081508997</f>
        <v>-0.333051699460778</v>
      </c>
      <c r="I71" s="78" t="n">
        <f aca="false">I57/0.005768856219016</f>
        <v>-0.537673639047684</v>
      </c>
    </row>
    <row r="72" customFormat="false" ht="12.8" hidden="false" customHeight="false" outlineLevel="0" collapsed="false">
      <c r="A72" s="75" t="n">
        <v>1E-006</v>
      </c>
      <c r="B72" s="78" t="n">
        <f aca="false">B58/2.78301018765889</f>
        <v>-0.000145884721771438</v>
      </c>
      <c r="C72" s="78" t="n">
        <f aca="false">C58/2.78216724261881</f>
        <v>-0.000757305783813375</v>
      </c>
      <c r="D72" s="79" t="n">
        <f aca="false">D58/0.001115089567007</f>
        <v>-0.622595865516121</v>
      </c>
      <c r="E72" s="79" t="n">
        <f aca="false">E58/0.006561434337706</f>
        <v>-0.470435283452908</v>
      </c>
      <c r="F72" s="78" t="n">
        <f aca="false">F58/2.75877874258439</f>
        <v>-0.000171542270186075</v>
      </c>
      <c r="G72" s="78" t="n">
        <f aca="false">G58/2.77938916853549</f>
        <v>-0.000808969345880765</v>
      </c>
      <c r="H72" s="78" t="n">
        <f aca="false">H58/0.001996081508997</f>
        <v>-0.333006638350611</v>
      </c>
      <c r="I72" s="78" t="n">
        <f aca="false">I58/0.005768856219016</f>
        <v>-0.537660303494242</v>
      </c>
    </row>
    <row r="73" customFormat="false" ht="12.8" hidden="false" customHeight="false" outlineLevel="0" collapsed="false">
      <c r="A73" s="75" t="n">
        <v>1E-005</v>
      </c>
      <c r="B73" s="78" t="n">
        <f aca="false">B59/2.78301018765889</f>
        <v>-0.000145923801479004</v>
      </c>
      <c r="C73" s="78" t="n">
        <f aca="false">C59/2.78216724261881</f>
        <v>-0.000757346984373617</v>
      </c>
      <c r="D73" s="78" t="n">
        <f aca="false">D59/0.001115089567007</f>
        <v>-0.62267137089368</v>
      </c>
      <c r="E73" s="78" t="n">
        <f aca="false">E59/0.006561434337706</f>
        <v>-0.470455312452707</v>
      </c>
      <c r="F73" s="78" t="n">
        <f aca="false">F59/2.75877874258439</f>
        <v>-0.000171653858743442</v>
      </c>
      <c r="G73" s="78" t="n">
        <f aca="false">G59/2.77938916853549</f>
        <v>-0.000809542532717842</v>
      </c>
      <c r="H73" s="78" t="n">
        <f aca="false">H59/0.001996081508997</f>
        <v>-0.332571034984612</v>
      </c>
      <c r="I73" s="79" t="n">
        <f aca="false">I59/0.005768856219016</f>
        <v>-0.537576890385615</v>
      </c>
    </row>
    <row r="74" customFormat="false" ht="12.8" hidden="false" customHeight="false" outlineLevel="0" collapsed="false">
      <c r="A74" s="75" t="n">
        <v>0.0001</v>
      </c>
      <c r="B74" s="79" t="n">
        <f aca="false">B60/2.78301018765889</f>
        <v>-0.000148304567764968</v>
      </c>
      <c r="C74" s="79" t="n">
        <f aca="false">C60/2.78216724261881</f>
        <v>-0.00076114977180769</v>
      </c>
      <c r="D74" s="78" t="n">
        <f aca="false">D60/0.001115089567007</f>
        <v>-0.623103228932359</v>
      </c>
      <c r="E74" s="78" t="n">
        <f aca="false">E60/0.006561434337706</f>
        <v>-0.471743449078743</v>
      </c>
      <c r="F74" s="79" t="n">
        <f aca="false">F60/2.75877874258439</f>
        <v>-0.000174766339860808</v>
      </c>
      <c r="G74" s="79" t="n">
        <f aca="false">G60/2.77938916853549</f>
        <v>-0.00081802763292281</v>
      </c>
      <c r="H74" s="78" t="n">
        <f aca="false">H60/0.001996081508997</f>
        <v>-0.331674140558039</v>
      </c>
      <c r="I74" s="78" t="n">
        <f aca="false">I60/0.005768856219016</f>
        <v>-0.539456945220016</v>
      </c>
    </row>
    <row r="75" customFormat="false" ht="12.8" hidden="false" customHeight="false" outlineLevel="0" collapsed="false">
      <c r="A75" s="75" t="n">
        <v>0.001</v>
      </c>
      <c r="B75" s="78" t="n">
        <f aca="false">B61/2.78301018765889</f>
        <v>-0.000201177858471428</v>
      </c>
      <c r="C75" s="78" t="n">
        <f aca="false">C61/2.78216724261881</f>
        <v>-0.000839727187809071</v>
      </c>
      <c r="D75" s="78" t="n">
        <f aca="false">D61/0.001115089567007</f>
        <v>-0.623745155061218</v>
      </c>
      <c r="E75" s="78" t="n">
        <f aca="false">E61/0.006561434337706</f>
        <v>-0.473652645496397</v>
      </c>
      <c r="F75" s="78" t="n">
        <f aca="false">F61/2.75877874258439</f>
        <v>-0.000227221763095706</v>
      </c>
      <c r="G75" s="78" t="n">
        <f aca="false">G61/2.77938916853549</f>
        <v>-0.000934671706528516</v>
      </c>
      <c r="H75" s="78" t="n">
        <f aca="false">H61/0.001996081508997</f>
        <v>-0.331541405304753</v>
      </c>
      <c r="I75" s="78" t="n">
        <f aca="false">I61/0.005768856219016</f>
        <v>-0.541834490369909</v>
      </c>
    </row>
    <row r="76" customFormat="false" ht="12.8" hidden="false" customHeight="false" outlineLevel="0" collapsed="false">
      <c r="A76" s="75" t="n">
        <v>0.01</v>
      </c>
      <c r="B76" s="78" t="n">
        <f aca="false">B62/2.78301018765889</f>
        <v>-0.000527217449065356</v>
      </c>
      <c r="C76" s="78" t="n">
        <f aca="false">C62/2.78216724261881</f>
        <v>-0.00114443359209434</v>
      </c>
      <c r="D76" s="78" t="n">
        <f aca="false">D62/0.001115089567007</f>
        <v>-0.623745155061218</v>
      </c>
      <c r="E76" s="78" t="n">
        <f aca="false">E62/0.006561434337706</f>
        <v>-0.473812829371034</v>
      </c>
      <c r="F76" s="78" t="n">
        <f aca="false">F62/2.75877874258439</f>
        <v>-0.000552725924366943</v>
      </c>
      <c r="G76" s="78" t="n">
        <f aca="false">G62/2.77938916853549</f>
        <v>-0.00123733492947623</v>
      </c>
      <c r="H76" s="78" t="n">
        <f aca="false">H62/0.001996081508997</f>
        <v>-0.331541405304753</v>
      </c>
      <c r="I76" s="78" t="n">
        <f aca="false">I62/0.005768856219016</f>
        <v>-0.541837320675245</v>
      </c>
    </row>
    <row r="77" customFormat="false" ht="12.8" hidden="false" customHeight="false" outlineLevel="0" collapsed="false">
      <c r="A77" s="75" t="n">
        <v>0.1</v>
      </c>
      <c r="B77" s="78" t="n">
        <f aca="false">B63/2.78301018765889</f>
        <v>-0.00568991340647924</v>
      </c>
      <c r="C77" s="78" t="n">
        <f aca="false">C63/2.78216724261881</f>
        <v>-0.00625744611140081</v>
      </c>
      <c r="D77" s="78" t="n">
        <f aca="false">D63/0.001115089567007</f>
        <v>-0.623745155061218</v>
      </c>
      <c r="E77" s="78" t="n">
        <f aca="false">E63/0.006561434337706</f>
        <v>-0.473812829371034</v>
      </c>
      <c r="F77" s="78" t="n">
        <f aca="false">F63/2.75877874258439</f>
        <v>-0.00573864073976237</v>
      </c>
      <c r="G77" s="78" t="n">
        <f aca="false">G63/2.77938916853549</f>
        <v>-0.00649467007474649</v>
      </c>
      <c r="H77" s="79" t="n">
        <f aca="false">H63/0.001996081508997</f>
        <v>-0.331541405304753</v>
      </c>
      <c r="I77" s="78" t="n">
        <f aca="false">I63/0.005768856219016</f>
        <v>-0.541837320675245</v>
      </c>
    </row>
    <row r="78" customFormat="false" ht="12.8" hidden="false" customHeight="false" outlineLevel="0" collapsed="false">
      <c r="A78" s="75"/>
    </row>
    <row r="79" customFormat="false" ht="12.8" hidden="false" customHeight="false" outlineLevel="0" collapsed="false">
      <c r="B79" s="0" t="s">
        <v>66</v>
      </c>
      <c r="F79" s="0" t="s">
        <v>67</v>
      </c>
    </row>
    <row r="80" customFormat="false" ht="37.45" hidden="false" customHeight="false" outlineLevel="0" collapsed="false">
      <c r="A80" s="0" t="s">
        <v>77</v>
      </c>
      <c r="B80" s="74" t="s">
        <v>69</v>
      </c>
      <c r="C80" s="74" t="s">
        <v>70</v>
      </c>
      <c r="D80" s="74" t="s">
        <v>71</v>
      </c>
      <c r="E80" s="74" t="s">
        <v>72</v>
      </c>
      <c r="F80" s="74" t="s">
        <v>69</v>
      </c>
      <c r="G80" s="74" t="s">
        <v>70</v>
      </c>
      <c r="H80" s="74" t="s">
        <v>71</v>
      </c>
      <c r="I80" s="74" t="s">
        <v>72</v>
      </c>
    </row>
    <row r="81" customFormat="false" ht="12.8" hidden="false" customHeight="false" outlineLevel="0" collapsed="false">
      <c r="A81" s="75" t="n">
        <v>10</v>
      </c>
      <c r="B81" s="80" t="n">
        <v>-0.00207110417827738</v>
      </c>
      <c r="C81" s="80" t="n">
        <v>-0.00376889927536114</v>
      </c>
      <c r="D81" s="80" t="n">
        <v>-0.000694699210113574</v>
      </c>
      <c r="E81" s="80" t="n">
        <v>-0.00309414453921313</v>
      </c>
      <c r="F81" s="80" t="n">
        <v>-0.00213051899388586</v>
      </c>
      <c r="G81" s="80" t="n">
        <v>-0.00398532663178225</v>
      </c>
      <c r="H81" s="80" t="n">
        <v>-0.000663517226047069</v>
      </c>
      <c r="I81" s="80" t="n">
        <v>-0.00310993400718929</v>
      </c>
    </row>
    <row r="82" customFormat="false" ht="12.8" hidden="false" customHeight="false" outlineLevel="0" collapsed="false">
      <c r="A82" s="75" t="n">
        <v>100</v>
      </c>
      <c r="B82" s="80" t="n">
        <v>-0.00207110417827738</v>
      </c>
      <c r="C82" s="80" t="n">
        <v>-0.00376889927536114</v>
      </c>
      <c r="D82" s="80" t="n">
        <v>-0.000694699210113574</v>
      </c>
      <c r="E82" s="80" t="n">
        <v>-0.00309414453921313</v>
      </c>
      <c r="F82" s="80" t="n">
        <v>-0.00213051899388586</v>
      </c>
      <c r="G82" s="80" t="n">
        <v>-0.00398532663178225</v>
      </c>
      <c r="H82" s="80" t="n">
        <v>-0.000663517226047069</v>
      </c>
      <c r="I82" s="80" t="n">
        <v>-0.00310993400718929</v>
      </c>
    </row>
    <row r="83" customFormat="false" ht="12.8" hidden="false" customHeight="false" outlineLevel="0" collapsed="false">
      <c r="A83" s="75" t="n">
        <v>1000</v>
      </c>
      <c r="B83" s="80" t="n">
        <v>-0.00207110417827738</v>
      </c>
      <c r="C83" s="80" t="n">
        <v>-0.00376889927536114</v>
      </c>
      <c r="D83" s="80" t="n">
        <v>-0.000694699210113574</v>
      </c>
      <c r="E83" s="80" t="n">
        <v>-0.00309414453921313</v>
      </c>
      <c r="F83" s="80" t="n">
        <v>-0.00213051899388586</v>
      </c>
      <c r="G83" s="80" t="n">
        <v>-0.00398532663178225</v>
      </c>
      <c r="H83" s="80" t="n">
        <v>-0.000663517226047069</v>
      </c>
      <c r="I83" s="80" t="n">
        <v>-0.00310993400718929</v>
      </c>
    </row>
    <row r="84" customFormat="false" ht="12.8" hidden="false" customHeight="false" outlineLevel="0" collapsed="false">
      <c r="A84" s="75" t="n">
        <v>10000</v>
      </c>
      <c r="B84" s="80" t="n">
        <v>-0.00207110417827738</v>
      </c>
      <c r="C84" s="80" t="n">
        <v>-0.00376889927536114</v>
      </c>
      <c r="D84" s="80" t="n">
        <v>-0.000694699210113574</v>
      </c>
      <c r="E84" s="80" t="n">
        <v>-0.00309414453921313</v>
      </c>
      <c r="F84" s="80" t="n">
        <v>-0.00213051899388586</v>
      </c>
      <c r="G84" s="80" t="n">
        <v>-0.00398532663178225</v>
      </c>
      <c r="H84" s="80" t="n">
        <v>-0.000663517226047069</v>
      </c>
      <c r="I84" s="80" t="n">
        <v>-0.00310993400718929</v>
      </c>
    </row>
    <row r="85" customFormat="false" ht="12.8" hidden="false" customHeight="false" outlineLevel="0" collapsed="false">
      <c r="A85" s="75" t="n">
        <v>100000</v>
      </c>
      <c r="B85" s="80" t="n">
        <v>-0.00207110417827738</v>
      </c>
      <c r="C85" s="80" t="n">
        <v>-0.00376889927536114</v>
      </c>
      <c r="D85" s="80" t="n">
        <v>-0.000694699210113574</v>
      </c>
      <c r="E85" s="80" t="n">
        <v>-0.00309414453921313</v>
      </c>
      <c r="F85" s="80" t="n">
        <v>-0.00213051899388586</v>
      </c>
      <c r="G85" s="80" t="n">
        <v>-0.00398532663178225</v>
      </c>
      <c r="H85" s="80" t="n">
        <v>-0.000663517226047069</v>
      </c>
      <c r="I85" s="80" t="n">
        <v>-0.00310993400718929</v>
      </c>
    </row>
    <row r="86" customFormat="false" ht="12.8" hidden="false" customHeight="false" outlineLevel="0" collapsed="false">
      <c r="A86" s="75" t="n">
        <v>1000000</v>
      </c>
      <c r="B86" s="80" t="n">
        <v>-0.00207110417827738</v>
      </c>
      <c r="C86" s="80" t="n">
        <v>-0.00376889927536114</v>
      </c>
      <c r="D86" s="80" t="n">
        <v>-0.000694699210113574</v>
      </c>
      <c r="E86" s="80" t="n">
        <v>-0.00309414453921313</v>
      </c>
      <c r="F86" s="80" t="n">
        <v>-0.00213051899388586</v>
      </c>
      <c r="G86" s="80" t="n">
        <v>-0.00398532663178225</v>
      </c>
      <c r="H86" s="80" t="n">
        <v>-0.000663517226047069</v>
      </c>
      <c r="I86" s="80" t="n">
        <v>-0.00310993400718929</v>
      </c>
    </row>
    <row r="87" customFormat="false" ht="12.8" hidden="false" customHeight="false" outlineLevel="0" collapsed="false">
      <c r="A87" s="75" t="n">
        <v>10000000</v>
      </c>
      <c r="B87" s="80" t="n">
        <v>-0.00207110417827738</v>
      </c>
      <c r="C87" s="80" t="n">
        <v>-0.00376889927536114</v>
      </c>
      <c r="D87" s="80" t="n">
        <v>-0.000694699210113574</v>
      </c>
      <c r="E87" s="80" t="n">
        <v>-0.00309414453921313</v>
      </c>
      <c r="F87" s="80" t="n">
        <v>-0.00213051899388586</v>
      </c>
      <c r="G87" s="80" t="n">
        <v>-0.00398532663178225</v>
      </c>
      <c r="H87" s="80" t="n">
        <v>-0.000663517226047069</v>
      </c>
      <c r="I87" s="80" t="n">
        <v>-0.00310993400718929</v>
      </c>
    </row>
    <row r="90" customFormat="false" ht="12.8" hidden="false" customHeight="false" outlineLevel="0" collapsed="false">
      <c r="B90" s="0" t="s">
        <v>73</v>
      </c>
    </row>
    <row r="91" customFormat="false" ht="37.45" hidden="false" customHeight="false" outlineLevel="0" collapsed="false">
      <c r="A91" s="0" t="s">
        <v>77</v>
      </c>
      <c r="B91" s="74" t="s">
        <v>69</v>
      </c>
      <c r="C91" s="74" t="s">
        <v>70</v>
      </c>
      <c r="D91" s="74" t="s">
        <v>71</v>
      </c>
      <c r="E91" s="74" t="s">
        <v>72</v>
      </c>
      <c r="F91" s="74" t="s">
        <v>69</v>
      </c>
      <c r="G91" s="74" t="s">
        <v>70</v>
      </c>
      <c r="H91" s="74" t="s">
        <v>71</v>
      </c>
      <c r="I91" s="74" t="s">
        <v>72</v>
      </c>
    </row>
    <row r="92" customFormat="false" ht="12.8" hidden="false" customHeight="false" outlineLevel="0" collapsed="false">
      <c r="A92" s="75" t="n">
        <v>10</v>
      </c>
      <c r="B92" s="79" t="n">
        <f aca="false">B81/2.78301018765889</f>
        <v>-0.00074419568690822</v>
      </c>
      <c r="C92" s="79" t="n">
        <f aca="false">C81/2.78216724261881</f>
        <v>-0.00135466309056731</v>
      </c>
      <c r="D92" s="79" t="n">
        <f aca="false">D81/0.001115089567007</f>
        <v>-0.622998573987387</v>
      </c>
      <c r="E92" s="79" t="n">
        <f aca="false">E81/0.006561434337706</f>
        <v>-0.471565267586736</v>
      </c>
      <c r="F92" s="79" t="n">
        <f aca="false">F81/2.75877874258439</f>
        <v>-0.000772268888765619</v>
      </c>
      <c r="G92" s="79" t="n">
        <f aca="false">G81/2.77938916853549</f>
        <v>-0.00143388578933054</v>
      </c>
      <c r="H92" s="79" t="n">
        <f aca="false">H81/0.001996081508997</f>
        <v>-0.332409885596544</v>
      </c>
      <c r="I92" s="79" t="n">
        <f aca="false">I81/0.005768856219016</f>
        <v>-0.53909022674858</v>
      </c>
    </row>
    <row r="93" customFormat="false" ht="12.8" hidden="false" customHeight="false" outlineLevel="0" collapsed="false">
      <c r="A93" s="75" t="n">
        <v>100</v>
      </c>
      <c r="B93" s="78" t="n">
        <f aca="false">B82/2.78301018765889</f>
        <v>-0.00074419568690822</v>
      </c>
      <c r="C93" s="78" t="n">
        <f aca="false">C82/2.78216724261881</f>
        <v>-0.00135466309056731</v>
      </c>
      <c r="D93" s="78" t="n">
        <f aca="false">D82/0.001115089567007</f>
        <v>-0.622998573987387</v>
      </c>
      <c r="E93" s="78" t="n">
        <f aca="false">E82/0.006561434337706</f>
        <v>-0.471565267586736</v>
      </c>
      <c r="F93" s="78" t="n">
        <f aca="false">F82/2.75877874258439</f>
        <v>-0.000772268888765619</v>
      </c>
      <c r="G93" s="78" t="n">
        <f aca="false">G82/2.77938916853549</f>
        <v>-0.00143388578933054</v>
      </c>
      <c r="H93" s="78" t="n">
        <f aca="false">H82/0.001996081508997</f>
        <v>-0.332409885596544</v>
      </c>
      <c r="I93" s="78" t="n">
        <f aca="false">I82/0.005768856219016</f>
        <v>-0.53909022674858</v>
      </c>
    </row>
    <row r="94" customFormat="false" ht="12.8" hidden="false" customHeight="false" outlineLevel="0" collapsed="false">
      <c r="A94" s="75" t="n">
        <v>1000</v>
      </c>
      <c r="B94" s="78" t="n">
        <f aca="false">B83/2.78301018765889</f>
        <v>-0.00074419568690822</v>
      </c>
      <c r="C94" s="78" t="n">
        <f aca="false">C83/2.78216724261881</f>
        <v>-0.00135466309056731</v>
      </c>
      <c r="D94" s="78" t="n">
        <f aca="false">D83/0.001115089567007</f>
        <v>-0.622998573987387</v>
      </c>
      <c r="E94" s="78" t="n">
        <f aca="false">E83/0.006561434337706</f>
        <v>-0.471565267586736</v>
      </c>
      <c r="F94" s="78" t="n">
        <f aca="false">F83/2.75877874258439</f>
        <v>-0.000772268888765619</v>
      </c>
      <c r="G94" s="78" t="n">
        <f aca="false">G83/2.77938916853549</f>
        <v>-0.00143388578933054</v>
      </c>
      <c r="H94" s="78" t="n">
        <f aca="false">H83/0.001996081508997</f>
        <v>-0.332409885596544</v>
      </c>
      <c r="I94" s="78" t="n">
        <f aca="false">I83/0.005768856219016</f>
        <v>-0.53909022674858</v>
      </c>
    </row>
    <row r="95" customFormat="false" ht="12.8" hidden="false" customHeight="false" outlineLevel="0" collapsed="false">
      <c r="A95" s="75" t="n">
        <v>10000</v>
      </c>
      <c r="B95" s="78" t="n">
        <f aca="false">B84/2.78301018765889</f>
        <v>-0.00074419568690822</v>
      </c>
      <c r="C95" s="78" t="n">
        <f aca="false">C84/2.78216724261881</f>
        <v>-0.00135466309056731</v>
      </c>
      <c r="D95" s="78" t="n">
        <f aca="false">D84/0.001115089567007</f>
        <v>-0.622998573987387</v>
      </c>
      <c r="E95" s="78" t="n">
        <f aca="false">E84/0.006561434337706</f>
        <v>-0.471565267586736</v>
      </c>
      <c r="F95" s="78" t="n">
        <f aca="false">F84/2.75877874258439</f>
        <v>-0.000772268888765619</v>
      </c>
      <c r="G95" s="78" t="n">
        <f aca="false">G84/2.77938916853549</f>
        <v>-0.00143388578933054</v>
      </c>
      <c r="H95" s="78" t="n">
        <f aca="false">H84/0.001996081508997</f>
        <v>-0.332409885596544</v>
      </c>
      <c r="I95" s="78" t="n">
        <f aca="false">I84/0.005768856219016</f>
        <v>-0.53909022674858</v>
      </c>
    </row>
    <row r="96" customFormat="false" ht="12.8" hidden="false" customHeight="false" outlineLevel="0" collapsed="false">
      <c r="A96" s="75" t="n">
        <v>100000</v>
      </c>
      <c r="B96" s="78" t="n">
        <f aca="false">B85/2.78301018765889</f>
        <v>-0.00074419568690822</v>
      </c>
      <c r="C96" s="78" t="n">
        <f aca="false">C85/2.78216724261881</f>
        <v>-0.00135466309056731</v>
      </c>
      <c r="D96" s="78" t="n">
        <f aca="false">D85/0.001115089567007</f>
        <v>-0.622998573987387</v>
      </c>
      <c r="E96" s="78" t="n">
        <f aca="false">E85/0.006561434337706</f>
        <v>-0.471565267586736</v>
      </c>
      <c r="F96" s="78" t="n">
        <f aca="false">F85/2.75877874258439</f>
        <v>-0.000772268888765619</v>
      </c>
      <c r="G96" s="78" t="n">
        <f aca="false">G85/2.77938916853549</f>
        <v>-0.00143388578933054</v>
      </c>
      <c r="H96" s="78" t="n">
        <f aca="false">H85/0.001996081508997</f>
        <v>-0.332409885596544</v>
      </c>
      <c r="I96" s="78" t="n">
        <f aca="false">I85/0.005768856219016</f>
        <v>-0.53909022674858</v>
      </c>
    </row>
    <row r="97" customFormat="false" ht="12.8" hidden="false" customHeight="false" outlineLevel="0" collapsed="false">
      <c r="A97" s="75" t="n">
        <v>1000000</v>
      </c>
      <c r="B97" s="78" t="n">
        <f aca="false">B86/2.78301018765889</f>
        <v>-0.00074419568690822</v>
      </c>
      <c r="C97" s="78" t="n">
        <f aca="false">C86/2.78216724261881</f>
        <v>-0.00135466309056731</v>
      </c>
      <c r="D97" s="78" t="n">
        <f aca="false">D86/0.001115089567007</f>
        <v>-0.622998573987387</v>
      </c>
      <c r="E97" s="78" t="n">
        <f aca="false">E86/0.006561434337706</f>
        <v>-0.471565267586736</v>
      </c>
      <c r="F97" s="78" t="n">
        <f aca="false">F86/2.75877874258439</f>
        <v>-0.000772268888765619</v>
      </c>
      <c r="G97" s="78" t="n">
        <f aca="false">G86/2.77938916853549</f>
        <v>-0.00143388578933054</v>
      </c>
      <c r="H97" s="78" t="n">
        <f aca="false">H86/0.001996081508997</f>
        <v>-0.332409885596544</v>
      </c>
      <c r="I97" s="78" t="n">
        <f aca="false">I86/0.005768856219016</f>
        <v>-0.53909022674858</v>
      </c>
    </row>
    <row r="98" customFormat="false" ht="12.8" hidden="false" customHeight="false" outlineLevel="0" collapsed="false">
      <c r="A98" s="75" t="n">
        <v>10000000</v>
      </c>
      <c r="B98" s="78" t="n">
        <f aca="false">B87/2.78301018765889</f>
        <v>-0.00074419568690822</v>
      </c>
      <c r="C98" s="78" t="n">
        <f aca="false">C87/2.78216724261881</f>
        <v>-0.00135466309056731</v>
      </c>
      <c r="D98" s="78" t="n">
        <f aca="false">D87/0.001115089567007</f>
        <v>-0.622998573987387</v>
      </c>
      <c r="E98" s="78" t="n">
        <f aca="false">E87/0.006561434337706</f>
        <v>-0.471565267586736</v>
      </c>
      <c r="F98" s="78" t="n">
        <f aca="false">F87/2.75877874258439</f>
        <v>-0.000772268888765619</v>
      </c>
      <c r="G98" s="78" t="n">
        <f aca="false">G87/2.77938916853549</f>
        <v>-0.00143388578933054</v>
      </c>
      <c r="H98" s="78" t="n">
        <f aca="false">H87/0.001996081508997</f>
        <v>-0.332409885596544</v>
      </c>
      <c r="I98" s="78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45" activeCellId="0" sqref="D45"/>
    </sheetView>
  </sheetViews>
  <sheetFormatPr defaultRowHeight="12.8" outlineLevelRow="0" outlineLevelCol="0"/>
  <cols>
    <col collapsed="false" customWidth="true" hidden="false" outlineLevel="0" max="1" min="1" style="74" width="10.58"/>
    <col collapsed="false" customWidth="true" hidden="false" outlineLevel="0" max="2" min="2" style="74" width="16.64"/>
    <col collapsed="false" customWidth="true" hidden="false" outlineLevel="0" max="3" min="3" style="74" width="9.73"/>
    <col collapsed="false" customWidth="true" hidden="false" outlineLevel="0" max="4" min="4" style="74" width="7.61"/>
    <col collapsed="false" customWidth="true" hidden="false" outlineLevel="0" max="5" min="5" style="74" width="10.15"/>
    <col collapsed="false" customWidth="true" hidden="false" outlineLevel="0" max="6" min="6" style="74" width="9.59"/>
    <col collapsed="false" customWidth="true" hidden="false" outlineLevel="0" max="8" min="7" style="74" width="9.31"/>
    <col collapsed="false" customWidth="true" hidden="false" outlineLevel="0" max="9" min="9" style="74" width="9.73"/>
    <col collapsed="false" customWidth="true" hidden="false" outlineLevel="0" max="10" min="10" style="74" width="7.61"/>
    <col collapsed="false" customWidth="true" hidden="false" outlineLevel="0" max="11" min="11" style="74" width="10.15"/>
    <col collapsed="false" customWidth="true" hidden="false" outlineLevel="0" max="12" min="12" style="74" width="9.59"/>
    <col collapsed="false" customWidth="true" hidden="false" outlineLevel="0" max="14" min="13" style="74" width="7.05"/>
    <col collapsed="false" customWidth="false" hidden="false" outlineLevel="0" max="1022" min="15" style="74" width="11.52"/>
    <col collapsed="false" customWidth="false" hidden="false" outlineLevel="0" max="1025" min="1023" style="0" width="11.52"/>
  </cols>
  <sheetData>
    <row r="1" customFormat="false" ht="13.4" hidden="false" customHeight="true" outlineLevel="0" collapsed="false">
      <c r="A1" s="81" t="s">
        <v>78</v>
      </c>
      <c r="B1" s="81" t="s">
        <v>79</v>
      </c>
      <c r="C1" s="81" t="s">
        <v>52</v>
      </c>
      <c r="D1" s="81"/>
      <c r="E1" s="81"/>
      <c r="F1" s="81"/>
      <c r="G1" s="81"/>
      <c r="H1" s="81"/>
      <c r="I1" s="81" t="s">
        <v>62</v>
      </c>
      <c r="J1" s="81"/>
      <c r="K1" s="81"/>
      <c r="L1" s="81"/>
      <c r="M1" s="81"/>
      <c r="N1" s="81"/>
    </row>
    <row r="2" customFormat="false" ht="13.45" hidden="false" customHeight="true" outlineLevel="0" collapsed="false">
      <c r="A2" s="81"/>
      <c r="B2" s="81"/>
      <c r="C2" s="82" t="s">
        <v>80</v>
      </c>
      <c r="D2" s="82"/>
      <c r="E2" s="82"/>
      <c r="F2" s="82"/>
      <c r="G2" s="82" t="s">
        <v>46</v>
      </c>
      <c r="H2" s="82" t="s">
        <v>47</v>
      </c>
      <c r="I2" s="82" t="s">
        <v>80</v>
      </c>
      <c r="J2" s="82"/>
      <c r="K2" s="82"/>
      <c r="L2" s="82"/>
      <c r="M2" s="82" t="s">
        <v>46</v>
      </c>
      <c r="N2" s="82" t="s">
        <v>47</v>
      </c>
    </row>
    <row r="3" customFormat="false" ht="13.45" hidden="false" customHeight="false" outlineLevel="0" collapsed="false">
      <c r="A3" s="81"/>
      <c r="B3" s="81"/>
      <c r="C3" s="83" t="s">
        <v>19</v>
      </c>
      <c r="D3" s="83" t="s">
        <v>39</v>
      </c>
      <c r="E3" s="83" t="s">
        <v>81</v>
      </c>
      <c r="F3" s="83" t="s">
        <v>82</v>
      </c>
      <c r="G3" s="82"/>
      <c r="H3" s="82"/>
      <c r="I3" s="83" t="s">
        <v>19</v>
      </c>
      <c r="J3" s="83" t="s">
        <v>39</v>
      </c>
      <c r="K3" s="83" t="s">
        <v>81</v>
      </c>
      <c r="L3" s="83" t="s">
        <v>82</v>
      </c>
      <c r="M3" s="82"/>
      <c r="N3" s="82"/>
    </row>
    <row r="4" customFormat="false" ht="25.45" hidden="false" customHeight="false" outlineLevel="0" collapsed="false">
      <c r="A4" s="81" t="s">
        <v>83</v>
      </c>
      <c r="B4" s="74" t="s">
        <v>69</v>
      </c>
      <c r="C4" s="0" t="s">
        <v>26</v>
      </c>
      <c r="D4" s="74" t="n">
        <v>1000</v>
      </c>
      <c r="E4" s="74" t="n">
        <v>100</v>
      </c>
      <c r="F4" s="0" t="s">
        <v>84</v>
      </c>
      <c r="G4" s="74" t="s">
        <v>85</v>
      </c>
      <c r="H4" s="74" t="s">
        <v>86</v>
      </c>
      <c r="I4" s="0"/>
    </row>
    <row r="5" customFormat="false" ht="25.45" hidden="false" customHeight="false" outlineLevel="0" collapsed="false">
      <c r="A5" s="82"/>
      <c r="B5" s="0"/>
      <c r="C5" s="74" t="s">
        <v>87</v>
      </c>
      <c r="D5" s="74" t="n">
        <v>1000</v>
      </c>
      <c r="E5" s="74" t="n">
        <v>100</v>
      </c>
      <c r="F5" s="0" t="s">
        <v>84</v>
      </c>
      <c r="G5" s="74" t="s">
        <v>88</v>
      </c>
      <c r="H5" s="74" t="s">
        <v>89</v>
      </c>
    </row>
    <row r="6" customFormat="false" ht="25.45" hidden="false" customHeight="false" outlineLevel="0" collapsed="false">
      <c r="A6" s="0"/>
      <c r="B6" s="0"/>
      <c r="C6" s="74" t="s">
        <v>90</v>
      </c>
      <c r="D6" s="74" t="n">
        <v>1000</v>
      </c>
      <c r="E6" s="74" t="n">
        <v>500</v>
      </c>
      <c r="F6" s="74" t="s">
        <v>91</v>
      </c>
      <c r="G6" s="74" t="s">
        <v>92</v>
      </c>
      <c r="H6" s="74" t="s">
        <v>93</v>
      </c>
    </row>
    <row r="7" customFormat="false" ht="25.45" hidden="false" customHeight="false" outlineLevel="0" collapsed="false">
      <c r="A7" s="0"/>
      <c r="B7" s="0"/>
      <c r="C7" s="74" t="s">
        <v>94</v>
      </c>
      <c r="D7" s="74" t="n">
        <v>1000</v>
      </c>
      <c r="E7" s="74" t="n">
        <v>100</v>
      </c>
      <c r="F7" s="74" t="s">
        <v>91</v>
      </c>
      <c r="G7" s="74" t="s">
        <v>95</v>
      </c>
      <c r="H7" s="74" t="s">
        <v>89</v>
      </c>
    </row>
    <row r="8" customFormat="false" ht="25.45" hidden="false" customHeight="false" outlineLevel="0" collapsed="false">
      <c r="A8" s="82"/>
      <c r="B8" s="74" t="s">
        <v>70</v>
      </c>
      <c r="C8" s="0" t="s">
        <v>26</v>
      </c>
      <c r="D8" s="74" t="n">
        <v>1000</v>
      </c>
      <c r="E8" s="74" t="n">
        <v>100</v>
      </c>
      <c r="F8" s="0" t="s">
        <v>84</v>
      </c>
      <c r="G8" s="74" t="s">
        <v>96</v>
      </c>
      <c r="H8" s="74" t="s">
        <v>97</v>
      </c>
    </row>
    <row r="9" customFormat="false" ht="25.45" hidden="false" customHeight="false" outlineLevel="0" collapsed="false">
      <c r="A9" s="0"/>
      <c r="B9" s="0"/>
      <c r="C9" s="74" t="s">
        <v>90</v>
      </c>
      <c r="D9" s="74" t="n">
        <v>1000</v>
      </c>
      <c r="E9" s="74" t="n">
        <v>500</v>
      </c>
      <c r="F9" s="74" t="s">
        <v>91</v>
      </c>
      <c r="G9" s="74" t="s">
        <v>98</v>
      </c>
      <c r="H9" s="74" t="s">
        <v>99</v>
      </c>
    </row>
    <row r="10" customFormat="false" ht="37.45" hidden="false" customHeight="false" outlineLevel="0" collapsed="false">
      <c r="A10" s="82"/>
      <c r="B10" s="74" t="s">
        <v>71</v>
      </c>
      <c r="C10" s="74" t="s">
        <v>26</v>
      </c>
      <c r="D10" s="74" t="n">
        <v>1000</v>
      </c>
      <c r="E10" s="74" t="n">
        <v>100</v>
      </c>
      <c r="F10" s="74" t="s">
        <v>84</v>
      </c>
      <c r="G10" s="74" t="s">
        <v>100</v>
      </c>
      <c r="H10" s="74" t="s">
        <v>101</v>
      </c>
    </row>
    <row r="11" customFormat="false" ht="37.45" hidden="false" customHeight="false" outlineLevel="0" collapsed="false">
      <c r="A11" s="82"/>
      <c r="C11" s="74" t="s">
        <v>87</v>
      </c>
      <c r="D11" s="74" t="n">
        <v>1000</v>
      </c>
      <c r="E11" s="74" t="n">
        <v>100</v>
      </c>
      <c r="F11" s="74" t="s">
        <v>91</v>
      </c>
      <c r="G11" s="74" t="s">
        <v>102</v>
      </c>
      <c r="H11" s="74" t="s">
        <v>103</v>
      </c>
    </row>
    <row r="12" customFormat="false" ht="13.45" hidden="false" customHeight="false" outlineLevel="0" collapsed="false">
      <c r="A12" s="82"/>
      <c r="C12" s="74" t="s">
        <v>90</v>
      </c>
    </row>
    <row r="13" customFormat="false" ht="13.45" hidden="false" customHeight="false" outlineLevel="0" collapsed="false">
      <c r="A13" s="82"/>
      <c r="C13" s="74" t="s">
        <v>94</v>
      </c>
    </row>
    <row r="14" customFormat="false" ht="25.45" hidden="false" customHeight="false" outlineLevel="0" collapsed="false">
      <c r="A14" s="0"/>
      <c r="B14" s="74" t="s">
        <v>72</v>
      </c>
    </row>
    <row r="15" customFormat="false" ht="25.45" hidden="false" customHeight="false" outlineLevel="0" collapsed="false">
      <c r="A15" s="81" t="s">
        <v>104</v>
      </c>
      <c r="B15" s="74" t="s">
        <v>53</v>
      </c>
    </row>
    <row r="16" customFormat="false" ht="25.45" hidden="false" customHeight="false" outlineLevel="0" collapsed="false">
      <c r="B16" s="74" t="s">
        <v>54</v>
      </c>
    </row>
    <row r="42" customFormat="false" ht="12.8" hidden="false" customHeight="false" outlineLevel="0" collapsed="false">
      <c r="B42" s="74" t="n">
        <v>10</v>
      </c>
      <c r="C42" s="74" t="n">
        <v>50</v>
      </c>
      <c r="D42" s="74" t="n">
        <v>100</v>
      </c>
      <c r="E42" s="74" t="n">
        <v>250</v>
      </c>
      <c r="F42" s="74" t="n">
        <v>500</v>
      </c>
      <c r="G42" s="74" t="n">
        <v>1000</v>
      </c>
      <c r="H42" s="74" t="n">
        <v>2000</v>
      </c>
    </row>
    <row r="43" customFormat="false" ht="12.8" hidden="false" customHeight="false" outlineLevel="0" collapsed="false">
      <c r="A43" s="74" t="n">
        <v>0</v>
      </c>
      <c r="B43" s="74" t="n">
        <v>0.02833</v>
      </c>
      <c r="C43" s="74" t="n">
        <v>0.02814</v>
      </c>
      <c r="D43" s="74" t="n">
        <v>0.028126</v>
      </c>
      <c r="E43" s="74" t="n">
        <v>0.028126</v>
      </c>
      <c r="F43" s="74" t="n">
        <v>0.036522</v>
      </c>
      <c r="G43" s="74" t="n">
        <v>0.028126</v>
      </c>
      <c r="H43" s="74" t="n">
        <v>0.028126</v>
      </c>
    </row>
    <row r="44" customFormat="false" ht="12.8" hidden="false" customHeight="false" outlineLevel="0" collapsed="false">
      <c r="A44" s="74" t="n">
        <v>1</v>
      </c>
      <c r="B44" s="74" t="n">
        <v>0.080614</v>
      </c>
      <c r="C44" s="74" t="n">
        <v>0.028199</v>
      </c>
      <c r="D44" s="74" t="n">
        <v>0.028126</v>
      </c>
      <c r="E44" s="74" t="n">
        <v>0.028126</v>
      </c>
      <c r="F44" s="74" t="n">
        <v>0.02837</v>
      </c>
      <c r="G44" s="74" t="n">
        <v>0.028126</v>
      </c>
      <c r="H44" s="74" t="n">
        <v>0.028126</v>
      </c>
    </row>
    <row r="45" customFormat="false" ht="12.8" hidden="false" customHeight="false" outlineLevel="0" collapsed="false">
      <c r="A45" s="74" t="n">
        <v>2</v>
      </c>
      <c r="B45" s="74" t="n">
        <v>0.028126</v>
      </c>
      <c r="C45" s="74" t="n">
        <v>0.028126</v>
      </c>
      <c r="D45" s="74" t="n">
        <v>0.028044</v>
      </c>
      <c r="E45" s="74" t="n">
        <v>0.028215</v>
      </c>
      <c r="F45" s="74" t="n">
        <v>0.036798</v>
      </c>
      <c r="G45" s="74" t="n">
        <v>0.03302</v>
      </c>
      <c r="H45" s="74" t="n">
        <v>0.036603</v>
      </c>
    </row>
    <row r="46" customFormat="false" ht="12.8" hidden="false" customHeight="false" outlineLevel="0" collapsed="false">
      <c r="A46" s="74" t="n">
        <v>3</v>
      </c>
      <c r="B46" s="74" t="n">
        <v>0.080458</v>
      </c>
      <c r="C46" s="74" t="n">
        <v>0.028156</v>
      </c>
      <c r="D46" s="74" t="n">
        <v>0.03354</v>
      </c>
      <c r="E46" s="74" t="n">
        <v>0.028126</v>
      </c>
      <c r="F46" s="74" t="n">
        <v>0.028123</v>
      </c>
      <c r="G46" s="74" t="n">
        <v>0.032551</v>
      </c>
      <c r="H46" s="74" t="n">
        <v>0.028249</v>
      </c>
    </row>
    <row r="47" customFormat="false" ht="12.8" hidden="false" customHeight="false" outlineLevel="0" collapsed="false">
      <c r="A47" s="74" t="n">
        <v>4</v>
      </c>
      <c r="B47" s="74" t="n">
        <v>0.029231</v>
      </c>
      <c r="C47" s="74" t="n">
        <v>0.069067</v>
      </c>
      <c r="D47" s="74" t="n">
        <v>0.0344</v>
      </c>
      <c r="E47" s="74" t="n">
        <v>0.028126</v>
      </c>
      <c r="F47" s="74" t="n">
        <v>0.036373</v>
      </c>
      <c r="G47" s="74" t="n">
        <v>0.028156</v>
      </c>
      <c r="H47" s="74" t="n">
        <v>0.035853</v>
      </c>
    </row>
    <row r="48" customFormat="false" ht="12.8" hidden="false" customHeight="false" outlineLevel="0" collapsed="false">
      <c r="A48" s="74" t="n">
        <v>5</v>
      </c>
      <c r="B48" s="74" t="n">
        <v>0.028125</v>
      </c>
      <c r="C48" s="74" t="n">
        <v>0.028125</v>
      </c>
      <c r="D48" s="74" t="n">
        <v>0.028119</v>
      </c>
      <c r="E48" s="74" t="n">
        <v>0.038939</v>
      </c>
      <c r="F48" s="74" t="n">
        <v>0.028126</v>
      </c>
      <c r="G48" s="74" t="n">
        <v>0.028126</v>
      </c>
      <c r="H48" s="74" t="n">
        <v>0.039457</v>
      </c>
    </row>
    <row r="49" customFormat="false" ht="12.8" hidden="false" customHeight="false" outlineLevel="0" collapsed="false">
      <c r="A49" s="74" t="n">
        <v>6</v>
      </c>
      <c r="B49" s="74" t="n">
        <v>0.028116</v>
      </c>
      <c r="C49" s="74" t="n">
        <v>0.088619</v>
      </c>
      <c r="D49" s="74" t="n">
        <v>0.028265</v>
      </c>
      <c r="E49" s="74" t="n">
        <v>0.028215</v>
      </c>
      <c r="F49" s="74" t="n">
        <v>0.028126</v>
      </c>
      <c r="G49" s="74" t="n">
        <v>0.028126</v>
      </c>
      <c r="H49" s="74" t="n">
        <v>0.028131</v>
      </c>
    </row>
    <row r="50" customFormat="false" ht="12.8" hidden="false" customHeight="false" outlineLevel="0" collapsed="false">
      <c r="A50" s="74" t="n">
        <v>7</v>
      </c>
      <c r="B50" s="74" t="n">
        <v>0.028126</v>
      </c>
      <c r="C50" s="74" t="n">
        <v>0.10432</v>
      </c>
      <c r="D50" s="74" t="n">
        <v>0.061364</v>
      </c>
      <c r="E50" s="74" t="n">
        <v>0.028211</v>
      </c>
      <c r="F50" s="74" t="n">
        <v>0.028126</v>
      </c>
      <c r="G50" s="74" t="n">
        <v>0.042408</v>
      </c>
      <c r="H50" s="74" t="n">
        <v>0.04624</v>
      </c>
    </row>
    <row r="51" customFormat="false" ht="12.8" hidden="false" customHeight="false" outlineLevel="0" collapsed="false">
      <c r="A51" s="74" t="n">
        <v>8</v>
      </c>
      <c r="B51" s="74" t="n">
        <v>0.098039</v>
      </c>
      <c r="C51" s="74" t="n">
        <v>0.028246</v>
      </c>
      <c r="D51" s="74" t="n">
        <v>0.028126</v>
      </c>
      <c r="E51" s="74" t="n">
        <v>0.028084</v>
      </c>
      <c r="F51" s="74" t="n">
        <v>0.044039</v>
      </c>
      <c r="G51" s="74" t="n">
        <v>0.032711</v>
      </c>
      <c r="H51" s="74" t="n">
        <v>0.028126</v>
      </c>
    </row>
    <row r="52" customFormat="false" ht="12.8" hidden="false" customHeight="false" outlineLevel="0" collapsed="false">
      <c r="A52" s="74" t="n">
        <v>9</v>
      </c>
      <c r="B52" s="74" t="n">
        <v>0.028126</v>
      </c>
      <c r="C52" s="74" t="n">
        <v>0.028126</v>
      </c>
      <c r="D52" s="74" t="n">
        <v>0.028126</v>
      </c>
      <c r="E52" s="74" t="n">
        <v>0.028156</v>
      </c>
      <c r="F52" s="74" t="n">
        <v>0.031438</v>
      </c>
      <c r="G52" s="74" t="n">
        <v>0.02821</v>
      </c>
      <c r="H52" s="74" t="n">
        <v>0.028146</v>
      </c>
    </row>
    <row r="54" customFormat="false" ht="25.35" hidden="false" customHeight="false" outlineLevel="0" collapsed="false">
      <c r="A54" s="74" t="s">
        <v>23</v>
      </c>
      <c r="B54" s="74" t="n">
        <f aca="false">AVERAGE(B43:B52)</f>
        <v>0.0457291</v>
      </c>
      <c r="C54" s="74" t="n">
        <f aca="false">AVERAGE(C43:C52)</f>
        <v>0.0459124</v>
      </c>
      <c r="D54" s="74" t="n">
        <f aca="false">AVERAGE(D43:D52)</f>
        <v>0.0326236</v>
      </c>
      <c r="E54" s="74" t="n">
        <f aca="false">AVERAGE(E43:E52)</f>
        <v>0.0292324</v>
      </c>
      <c r="F54" s="74" t="n">
        <f aca="false">AVERAGE(F43:F52)</f>
        <v>0.0326041</v>
      </c>
      <c r="G54" s="74" t="n">
        <f aca="false">AVERAGE(G43:G52)</f>
        <v>0.030956</v>
      </c>
      <c r="H54" s="74" t="n">
        <f aca="false">AVERAGE(H43:H52)</f>
        <v>0.0327057</v>
      </c>
    </row>
    <row r="56" customFormat="false" ht="12.8" hidden="false" customHeight="false" outlineLevel="0" collapsed="false">
      <c r="A56" s="74" t="n">
        <v>0</v>
      </c>
      <c r="B56" s="74" t="n">
        <v>0.014387</v>
      </c>
      <c r="C56" s="74" t="n">
        <v>0.015725</v>
      </c>
      <c r="D56" s="74" t="n">
        <v>0.014463</v>
      </c>
      <c r="E56" s="74" t="n">
        <v>0.01444</v>
      </c>
      <c r="F56" s="74" t="n">
        <v>0.014454</v>
      </c>
      <c r="G56" s="74" t="n">
        <v>0.01444</v>
      </c>
      <c r="H56" s="74" t="n">
        <v>0.01444</v>
      </c>
    </row>
    <row r="57" customFormat="false" ht="12.8" hidden="false" customHeight="false" outlineLevel="0" collapsed="false">
      <c r="A57" s="74" t="n">
        <v>1</v>
      </c>
      <c r="B57" s="74" t="n">
        <v>0.016235</v>
      </c>
      <c r="C57" s="74" t="n">
        <v>0.014709</v>
      </c>
      <c r="D57" s="74" t="n">
        <v>0.01444</v>
      </c>
      <c r="E57" s="74" t="n">
        <v>0.014449</v>
      </c>
      <c r="F57" s="74" t="n">
        <v>0.014527</v>
      </c>
      <c r="G57" s="74" t="n">
        <v>0.01444</v>
      </c>
      <c r="H57" s="74" t="n">
        <v>0.01444</v>
      </c>
    </row>
    <row r="58" customFormat="false" ht="12.8" hidden="false" customHeight="false" outlineLevel="0" collapsed="false">
      <c r="A58" s="74" t="n">
        <v>2</v>
      </c>
      <c r="B58" s="74" t="n">
        <v>0.01444</v>
      </c>
      <c r="C58" s="74" t="n">
        <v>0.01444</v>
      </c>
      <c r="D58" s="74" t="n">
        <v>0.014447</v>
      </c>
      <c r="E58" s="74" t="n">
        <v>0.015715</v>
      </c>
      <c r="F58" s="74" t="n">
        <v>0.014383</v>
      </c>
      <c r="G58" s="74" t="n">
        <v>0.014451</v>
      </c>
      <c r="H58" s="74" t="n">
        <v>0.014484</v>
      </c>
    </row>
    <row r="59" customFormat="false" ht="12.8" hidden="false" customHeight="false" outlineLevel="0" collapsed="false">
      <c r="A59" s="74" t="n">
        <v>3</v>
      </c>
      <c r="B59" s="74" t="n">
        <v>0.02234</v>
      </c>
      <c r="C59" s="74" t="n">
        <v>0.016193</v>
      </c>
      <c r="D59" s="74" t="n">
        <v>0.014435</v>
      </c>
      <c r="E59" s="74" t="n">
        <v>0.01444</v>
      </c>
      <c r="F59" s="74" t="n">
        <v>0.014443</v>
      </c>
      <c r="G59" s="74" t="n">
        <v>0.01444</v>
      </c>
      <c r="H59" s="74" t="n">
        <v>0.019651</v>
      </c>
    </row>
    <row r="60" customFormat="false" ht="12.8" hidden="false" customHeight="false" outlineLevel="0" collapsed="false">
      <c r="A60" s="74" t="n">
        <v>4</v>
      </c>
      <c r="B60" s="74" t="n">
        <v>0.014414</v>
      </c>
      <c r="C60" s="74" t="n">
        <v>0.014638</v>
      </c>
      <c r="D60" s="74" t="n">
        <v>0.01444</v>
      </c>
      <c r="E60" s="74" t="n">
        <v>0.014618</v>
      </c>
      <c r="F60" s="74" t="n">
        <v>0.052725</v>
      </c>
      <c r="G60" s="74" t="n">
        <v>0.014525</v>
      </c>
      <c r="H60" s="74" t="n">
        <v>0.014637</v>
      </c>
    </row>
    <row r="61" customFormat="false" ht="12.8" hidden="false" customHeight="false" outlineLevel="0" collapsed="false">
      <c r="A61" s="74" t="n">
        <v>5</v>
      </c>
      <c r="B61" s="74" t="n">
        <v>0.022387</v>
      </c>
      <c r="C61" s="74" t="n">
        <v>0.01444</v>
      </c>
      <c r="D61" s="74" t="n">
        <v>0.01444</v>
      </c>
      <c r="E61" s="74" t="n">
        <v>0.014522</v>
      </c>
      <c r="F61" s="74" t="n">
        <v>0.01444</v>
      </c>
      <c r="G61" s="74" t="n">
        <v>0.01444</v>
      </c>
      <c r="H61" s="74" t="n">
        <v>0.014515</v>
      </c>
    </row>
    <row r="62" customFormat="false" ht="12.8" hidden="false" customHeight="false" outlineLevel="0" collapsed="false">
      <c r="A62" s="74" t="n">
        <v>6</v>
      </c>
      <c r="B62" s="74" t="n">
        <v>0.014442</v>
      </c>
      <c r="C62" s="74" t="n">
        <v>0.016691</v>
      </c>
      <c r="D62" s="74" t="n">
        <v>0.014667</v>
      </c>
      <c r="E62" s="74" t="n">
        <v>0.014718</v>
      </c>
      <c r="F62" s="74" t="n">
        <v>0.01444</v>
      </c>
      <c r="G62" s="74" t="n">
        <v>0.01444</v>
      </c>
      <c r="H62" s="74" t="n">
        <v>0.01446</v>
      </c>
    </row>
    <row r="63" customFormat="false" ht="12.8" hidden="false" customHeight="false" outlineLevel="0" collapsed="false">
      <c r="A63" s="74" t="n">
        <v>7</v>
      </c>
      <c r="B63" s="74" t="n">
        <v>0.01444</v>
      </c>
      <c r="C63" s="74" t="n">
        <v>0.019091</v>
      </c>
      <c r="D63" s="74" t="n">
        <v>0.015517</v>
      </c>
      <c r="E63" s="74" t="n">
        <v>0.014727</v>
      </c>
      <c r="F63" s="74" t="n">
        <v>0.014611</v>
      </c>
      <c r="G63" s="74" t="n">
        <v>0.134489</v>
      </c>
      <c r="H63" s="74" t="n">
        <v>0.014674</v>
      </c>
    </row>
    <row r="64" customFormat="false" ht="12.8" hidden="false" customHeight="false" outlineLevel="0" collapsed="false">
      <c r="A64" s="74" t="n">
        <v>8</v>
      </c>
      <c r="B64" s="74" t="n">
        <v>0.020567</v>
      </c>
      <c r="C64" s="74" t="n">
        <v>0.014482</v>
      </c>
      <c r="D64" s="74" t="n">
        <v>0.014503</v>
      </c>
      <c r="E64" s="74" t="n">
        <v>0.014854</v>
      </c>
      <c r="F64" s="74" t="n">
        <v>0.016596</v>
      </c>
      <c r="G64" s="74" t="n">
        <v>0.01444</v>
      </c>
      <c r="H64" s="74" t="n">
        <v>0.01444</v>
      </c>
    </row>
    <row r="65" customFormat="false" ht="12.8" hidden="false" customHeight="false" outlineLevel="0" collapsed="false">
      <c r="A65" s="74" t="n">
        <v>9</v>
      </c>
      <c r="B65" s="74" t="n">
        <v>0.01444</v>
      </c>
      <c r="C65" s="74" t="n">
        <v>0.01444</v>
      </c>
      <c r="D65" s="74" t="n">
        <v>0.014513</v>
      </c>
      <c r="E65" s="74" t="n">
        <v>0.014525</v>
      </c>
      <c r="F65" s="74" t="n">
        <v>0.014483</v>
      </c>
      <c r="G65" s="74" t="n">
        <v>0.015819</v>
      </c>
      <c r="H65" s="74" t="n">
        <v>0.014524</v>
      </c>
    </row>
    <row r="67" customFormat="false" ht="13.4" hidden="false" customHeight="false" outlineLevel="0" collapsed="false">
      <c r="A67" s="74" t="s">
        <v>24</v>
      </c>
      <c r="B67" s="74" t="n">
        <f aca="false">AVERAGE(B56:B65)</f>
        <v>0.0168092</v>
      </c>
      <c r="C67" s="74" t="n">
        <f aca="false">AVERAGE(C56:C65)</f>
        <v>0.0154849</v>
      </c>
      <c r="D67" s="74" t="n">
        <f aca="false">AVERAGE(D56:D65)</f>
        <v>0.0145865</v>
      </c>
      <c r="E67" s="74" t="n">
        <f aca="false">AVERAGE(E56:E65)</f>
        <v>0.0147008</v>
      </c>
      <c r="F67" s="74" t="n">
        <f aca="false">AVERAGE(F56:F65)</f>
        <v>0.0185102</v>
      </c>
      <c r="G67" s="74" t="n">
        <f aca="false">AVERAGE(G56:G65)</f>
        <v>0.0265924</v>
      </c>
      <c r="H67" s="74" t="n">
        <f aca="false">AVERAGE(H56:H65)</f>
        <v>0.0150265</v>
      </c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11512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2018-04-07T23:37:25Z</dcterms:modified>
  <cp:revision>47</cp:revision>
  <dc:subject/>
  <dc:title/>
</cp:coreProperties>
</file>