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矮精靈/parsheet/"/>
    </mc:Choice>
  </mc:AlternateContent>
  <xr:revisionPtr revIDLastSave="0" documentId="13_ncr:1_{980A3A71-E56A-7B4A-AFB0-8A9BC11BA8CD}" xr6:coauthVersionLast="36" xr6:coauthVersionMax="36" xr10:uidLastSave="{00000000-0000-0000-0000-000000000000}"/>
  <bookViews>
    <workbookView xWindow="3860" yWindow="960" windowWidth="23220" windowHeight="19040" activeTab="2" xr2:uid="{00000000-000D-0000-FFFF-FFFF00000000}"/>
  </bookViews>
  <sheets>
    <sheet name="OverView" sheetId="13" r:id="rId1"/>
    <sheet name="RegularＸ_W()" sheetId="35" r:id="rId2"/>
    <sheet name="Regular Symbol" sheetId="11" r:id="rId3"/>
    <sheet name="PayCombo" sheetId="12" r:id="rId4"/>
    <sheet name="BNRegularＸ_W()" sheetId="36" state="hidden" r:id="rId5"/>
    <sheet name="BNRegular Symbol" sheetId="30" state="hidden" r:id="rId6"/>
    <sheet name="權重表" sheetId="45" r:id="rId7"/>
    <sheet name="ＢＮPayCombo" sheetId="42" state="hidden" r:id="rId8"/>
    <sheet name="BN_PayCombo" sheetId="32" state="hidden" r:id="rId9"/>
    <sheet name="Analysis" sheetId="24" r:id="rId10"/>
    <sheet name="倍率區間" sheetId="46" r:id="rId11"/>
    <sheet name="VI" sheetId="27" r:id="rId12"/>
    <sheet name="Max Payout" sheetId="26" r:id="rId13"/>
  </sheets>
  <definedNames>
    <definedName name="_xlnm._FilterDatabase" localSheetId="2" hidden="1">'Regular Symbol'!$L$1:$L$52</definedName>
  </definedNames>
  <calcPr calcId="181029"/>
</workbook>
</file>

<file path=xl/calcChain.xml><?xml version="1.0" encoding="utf-8"?>
<calcChain xmlns="http://schemas.openxmlformats.org/spreadsheetml/2006/main">
  <c r="S72" i="11" l="1"/>
  <c r="S73" i="11"/>
  <c r="AN93" i="11" l="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O8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O7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Q11" i="11"/>
  <c r="P11" i="11"/>
  <c r="O11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A4" i="11"/>
  <c r="A5" i="11"/>
  <c r="A6" i="11"/>
  <c r="A7" i="11"/>
  <c r="A8" i="11"/>
  <c r="A9" i="11"/>
  <c r="A10" i="11"/>
  <c r="A11" i="11"/>
  <c r="A12" i="11"/>
  <c r="A3" i="11"/>
  <c r="P89" i="11" s="1"/>
  <c r="C15" i="11"/>
  <c r="C14" i="11"/>
  <c r="C4" i="11"/>
  <c r="C5" i="11"/>
  <c r="C6" i="11"/>
  <c r="C7" i="11"/>
  <c r="C8" i="11"/>
  <c r="C9" i="11"/>
  <c r="C10" i="11"/>
  <c r="C11" i="11"/>
  <c r="C12" i="11"/>
  <c r="C13" i="11"/>
  <c r="C3" i="11"/>
  <c r="P72" i="11" l="1"/>
  <c r="P4" i="11"/>
  <c r="Q72" i="11"/>
  <c r="O73" i="11"/>
  <c r="Q89" i="11"/>
  <c r="O90" i="11"/>
  <c r="R72" i="11"/>
  <c r="P73" i="11"/>
  <c r="R89" i="11"/>
  <c r="P90" i="11"/>
  <c r="Q73" i="11"/>
  <c r="O74" i="11"/>
  <c r="Q90" i="11"/>
  <c r="O91" i="11"/>
  <c r="R73" i="11"/>
  <c r="P74" i="11"/>
  <c r="R90" i="11"/>
  <c r="P91" i="11"/>
  <c r="Q74" i="11"/>
  <c r="O75" i="11"/>
  <c r="Q91" i="11"/>
  <c r="O92" i="11"/>
  <c r="R74" i="11"/>
  <c r="P75" i="11"/>
  <c r="R91" i="11"/>
  <c r="P92" i="11"/>
  <c r="Q75" i="11"/>
  <c r="O76" i="11"/>
  <c r="Q92" i="11"/>
  <c r="R75" i="11"/>
  <c r="P76" i="11"/>
  <c r="R92" i="11"/>
  <c r="Q76" i="11"/>
  <c r="R76" i="11"/>
  <c r="O22" i="11"/>
  <c r="R21" i="11"/>
  <c r="P22" i="11"/>
  <c r="R38" i="11"/>
  <c r="P39" i="11"/>
  <c r="R55" i="11"/>
  <c r="P56" i="11"/>
  <c r="Q55" i="11"/>
  <c r="O56" i="11"/>
  <c r="Q22" i="11"/>
  <c r="O23" i="11"/>
  <c r="Q39" i="11"/>
  <c r="O40" i="11"/>
  <c r="Q56" i="11"/>
  <c r="O57" i="11"/>
  <c r="P38" i="11"/>
  <c r="Q38" i="11"/>
  <c r="R22" i="11"/>
  <c r="P23" i="11"/>
  <c r="R39" i="11"/>
  <c r="P40" i="11"/>
  <c r="R56" i="11"/>
  <c r="P57" i="11"/>
  <c r="O38" i="11"/>
  <c r="Q23" i="11"/>
  <c r="O24" i="11"/>
  <c r="Q40" i="11"/>
  <c r="O41" i="11"/>
  <c r="Q57" i="11"/>
  <c r="O58" i="11"/>
  <c r="R23" i="11"/>
  <c r="P24" i="11"/>
  <c r="R40" i="11"/>
  <c r="P41" i="11"/>
  <c r="R57" i="11"/>
  <c r="P58" i="11"/>
  <c r="O55" i="11"/>
  <c r="P55" i="11"/>
  <c r="O39" i="11"/>
  <c r="Q24" i="11"/>
  <c r="O25" i="11"/>
  <c r="Q41" i="11"/>
  <c r="Q58" i="11"/>
  <c r="Q21" i="11"/>
  <c r="O4" i="11"/>
  <c r="R24" i="11"/>
  <c r="P25" i="11"/>
  <c r="R41" i="11"/>
  <c r="R58" i="11"/>
  <c r="O21" i="11"/>
  <c r="Q25" i="11"/>
  <c r="P21" i="11"/>
  <c r="R25" i="11"/>
  <c r="O8" i="11"/>
  <c r="O7" i="11"/>
  <c r="O6" i="11"/>
  <c r="R8" i="11"/>
  <c r="O5" i="11"/>
  <c r="Q8" i="11"/>
  <c r="R7" i="11"/>
  <c r="R6" i="11"/>
  <c r="P8" i="11"/>
  <c r="Q7" i="11"/>
  <c r="P7" i="11"/>
  <c r="Q6" i="11"/>
  <c r="R5" i="11"/>
  <c r="R4" i="11"/>
  <c r="P5" i="11"/>
  <c r="Q4" i="11"/>
  <c r="P6" i="11"/>
  <c r="Q5" i="11"/>
  <c r="K44" i="12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E18" i="45" l="1"/>
  <c r="F18" i="45"/>
  <c r="E5" i="45"/>
  <c r="F5" i="45"/>
  <c r="G5" i="45"/>
  <c r="H5" i="45"/>
  <c r="I5" i="45"/>
  <c r="D5" i="45"/>
  <c r="D18" i="45"/>
  <c r="D19" i="45" s="1"/>
  <c r="K4" i="45"/>
  <c r="I17" i="45"/>
  <c r="D15" i="45"/>
  <c r="F19" i="45" l="1"/>
  <c r="E19" i="45"/>
  <c r="E21" i="45" s="1"/>
  <c r="E23" i="45" s="1"/>
  <c r="I7" i="45"/>
  <c r="H7" i="45"/>
  <c r="G7" i="45"/>
  <c r="F7" i="45"/>
  <c r="E7" i="45"/>
  <c r="D7" i="45"/>
  <c r="I3" i="45"/>
  <c r="H3" i="45"/>
  <c r="G3" i="45"/>
  <c r="F3" i="45"/>
  <c r="E3" i="45"/>
  <c r="D3" i="45"/>
  <c r="E6" i="45" l="1"/>
  <c r="D6" i="45"/>
  <c r="G6" i="45"/>
  <c r="H6" i="45"/>
  <c r="F6" i="45"/>
  <c r="I6" i="45"/>
  <c r="D10" i="45"/>
  <c r="D31" i="45"/>
  <c r="E31" i="45"/>
  <c r="F31" i="45"/>
  <c r="G31" i="45"/>
  <c r="C31" i="45"/>
  <c r="D9" i="45" l="1"/>
  <c r="G8" i="42" l="1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E62" i="35"/>
  <c r="E63" i="35"/>
  <c r="E64" i="35"/>
  <c r="AP64" i="35" s="1"/>
  <c r="B65" i="35"/>
  <c r="O65" i="35" s="1"/>
  <c r="E65" i="35"/>
  <c r="BB65" i="35" s="1"/>
  <c r="B66" i="35"/>
  <c r="AY66" i="35" s="1"/>
  <c r="D66" i="35"/>
  <c r="E66" i="35"/>
  <c r="B67" i="35"/>
  <c r="I67" i="35" s="1"/>
  <c r="D67" i="35"/>
  <c r="E67" i="35"/>
  <c r="B68" i="35"/>
  <c r="AM68" i="35" s="1"/>
  <c r="D68" i="35"/>
  <c r="E68" i="35"/>
  <c r="BN68" i="35" s="1"/>
  <c r="B69" i="35"/>
  <c r="BQ69" i="35" s="1"/>
  <c r="D69" i="35"/>
  <c r="E69" i="35"/>
  <c r="CR69" i="35" s="1"/>
  <c r="B70" i="35"/>
  <c r="AA70" i="35" s="1"/>
  <c r="D70" i="35"/>
  <c r="E70" i="35"/>
  <c r="AD70" i="35" s="1"/>
  <c r="B71" i="35"/>
  <c r="CC71" i="35" s="1"/>
  <c r="D71" i="35"/>
  <c r="E71" i="35"/>
  <c r="B72" i="35"/>
  <c r="O72" i="35" s="1"/>
  <c r="D72" i="35"/>
  <c r="BA72" i="35" s="1"/>
  <c r="E72" i="35"/>
  <c r="BN72" i="35" s="1"/>
  <c r="B73" i="35"/>
  <c r="BQ73" i="35" s="1"/>
  <c r="D73" i="35"/>
  <c r="AI73" i="35" s="1"/>
  <c r="E73" i="35"/>
  <c r="BT73" i="35" s="1"/>
  <c r="B74" i="35"/>
  <c r="AG74" i="35" s="1"/>
  <c r="D74" i="35"/>
  <c r="BY74" i="35" s="1"/>
  <c r="E74" i="35"/>
  <c r="F74" i="35"/>
  <c r="Y74" i="35" s="1"/>
  <c r="B75" i="35"/>
  <c r="O75" i="35" s="1"/>
  <c r="D75" i="35"/>
  <c r="BY75" i="35" s="1"/>
  <c r="E75" i="35"/>
  <c r="F75" i="35"/>
  <c r="BI75" i="35" s="1"/>
  <c r="B76" i="35"/>
  <c r="O76" i="35" s="1"/>
  <c r="D76" i="35"/>
  <c r="BY76" i="35" s="1"/>
  <c r="E76" i="35"/>
  <c r="BB76" i="35" s="1"/>
  <c r="F76" i="35"/>
  <c r="BC76" i="35" s="1"/>
  <c r="B77" i="35"/>
  <c r="BE77" i="35" s="1"/>
  <c r="D77" i="35"/>
  <c r="BG77" i="35" s="1"/>
  <c r="E77" i="35"/>
  <c r="CL77" i="35" s="1"/>
  <c r="F77" i="35"/>
  <c r="S77" i="35" s="1"/>
  <c r="B78" i="35"/>
  <c r="AM78" i="35" s="1"/>
  <c r="D78" i="35"/>
  <c r="AI78" i="35" s="1"/>
  <c r="E78" i="35"/>
  <c r="AJ78" i="35" s="1"/>
  <c r="F78" i="35"/>
  <c r="CM78" i="35" s="1"/>
  <c r="B79" i="35"/>
  <c r="O79" i="35" s="1"/>
  <c r="D79" i="35"/>
  <c r="W79" i="35" s="1"/>
  <c r="E79" i="35"/>
  <c r="CL79" i="35" s="1"/>
  <c r="F79" i="35"/>
  <c r="CM79" i="35" s="1"/>
  <c r="B80" i="35"/>
  <c r="AY80" i="35" s="1"/>
  <c r="D80" i="35"/>
  <c r="AI80" i="35" s="1"/>
  <c r="E80" i="35"/>
  <c r="BZ80" i="35" s="1"/>
  <c r="F80" i="35"/>
  <c r="CA80" i="35" s="1"/>
  <c r="B81" i="35"/>
  <c r="AG81" i="35" s="1"/>
  <c r="D81" i="35"/>
  <c r="Q81" i="35" s="1"/>
  <c r="E81" i="35"/>
  <c r="BH81" i="35" s="1"/>
  <c r="F81" i="35"/>
  <c r="M81" i="35" s="1"/>
  <c r="B82" i="35"/>
  <c r="D82" i="35"/>
  <c r="BS82" i="35" s="1"/>
  <c r="E82" i="35"/>
  <c r="BT82" i="35" s="1"/>
  <c r="F82" i="35"/>
  <c r="BO82" i="35" s="1"/>
  <c r="B83" i="35"/>
  <c r="CC83" i="35" s="1"/>
  <c r="D83" i="35"/>
  <c r="BM83" i="35" s="1"/>
  <c r="E83" i="35"/>
  <c r="CL83" i="35" s="1"/>
  <c r="F83" i="35"/>
  <c r="AQ83" i="35" s="1"/>
  <c r="B84" i="35"/>
  <c r="AM84" i="35" s="1"/>
  <c r="D84" i="35"/>
  <c r="Q84" i="35" s="1"/>
  <c r="E84" i="35"/>
  <c r="L84" i="35" s="1"/>
  <c r="F84" i="35"/>
  <c r="M84" i="35" s="1"/>
  <c r="B85" i="35"/>
  <c r="AM85" i="35" s="1"/>
  <c r="D85" i="35"/>
  <c r="Q85" i="35" s="1"/>
  <c r="E85" i="35"/>
  <c r="L85" i="35" s="1"/>
  <c r="F85" i="35"/>
  <c r="M85" i="35" s="1"/>
  <c r="B86" i="35"/>
  <c r="D86" i="35"/>
  <c r="E86" i="35"/>
  <c r="F86" i="35"/>
  <c r="B87" i="35"/>
  <c r="D87" i="35"/>
  <c r="E87" i="35"/>
  <c r="F87" i="35"/>
  <c r="B88" i="35"/>
  <c r="C88" i="35"/>
  <c r="D88" i="35"/>
  <c r="E88" i="35"/>
  <c r="F88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BU80" i="35" l="1"/>
  <c r="AY83" i="35"/>
  <c r="AG83" i="35"/>
  <c r="O83" i="35"/>
  <c r="BZ82" i="35"/>
  <c r="CO80" i="35"/>
  <c r="AQ80" i="35"/>
  <c r="BU85" i="35"/>
  <c r="AQ77" i="35"/>
  <c r="AJ83" i="35"/>
  <c r="BT85" i="35"/>
  <c r="AO77" i="35"/>
  <c r="AK85" i="35"/>
  <c r="AM77" i="35"/>
  <c r="AJ85" i="35"/>
  <c r="BT76" i="35"/>
  <c r="S83" i="35"/>
  <c r="AM80" i="35"/>
  <c r="O77" i="35"/>
  <c r="BK84" i="35"/>
  <c r="U80" i="35"/>
  <c r="AU84" i="35"/>
  <c r="Q80" i="35"/>
  <c r="CI74" i="35"/>
  <c r="AS84" i="35"/>
  <c r="BU82" i="35"/>
  <c r="BT79" i="35"/>
  <c r="BQ74" i="35"/>
  <c r="K84" i="35"/>
  <c r="AE82" i="35"/>
  <c r="BI79" i="35"/>
  <c r="AO74" i="35"/>
  <c r="CA83" i="35"/>
  <c r="Y82" i="35"/>
  <c r="BY78" i="35"/>
  <c r="O74" i="35"/>
  <c r="BZ83" i="35"/>
  <c r="X82" i="35"/>
  <c r="BW78" i="35"/>
  <c r="K73" i="35"/>
  <c r="BW83" i="35"/>
  <c r="CR80" i="35"/>
  <c r="AY78" i="35"/>
  <c r="AM72" i="35"/>
  <c r="BG83" i="35"/>
  <c r="CQ80" i="35"/>
  <c r="CO77" i="35"/>
  <c r="I71" i="35"/>
  <c r="BS79" i="35"/>
  <c r="BG76" i="35"/>
  <c r="CS85" i="35"/>
  <c r="BI85" i="35"/>
  <c r="Y85" i="35"/>
  <c r="AC84" i="35"/>
  <c r="BI83" i="35"/>
  <c r="R83" i="35"/>
  <c r="BI82" i="35"/>
  <c r="Q82" i="35"/>
  <c r="CI80" i="35"/>
  <c r="S80" i="35"/>
  <c r="BA79" i="35"/>
  <c r="R78" i="35"/>
  <c r="AG77" i="35"/>
  <c r="AO76" i="35"/>
  <c r="BZ70" i="35"/>
  <c r="CR85" i="35"/>
  <c r="BH85" i="35"/>
  <c r="X85" i="35"/>
  <c r="AA84" i="35"/>
  <c r="BH83" i="35"/>
  <c r="Q83" i="35"/>
  <c r="BH82" i="35"/>
  <c r="M82" i="35"/>
  <c r="BW80" i="35"/>
  <c r="R80" i="35"/>
  <c r="AQ79" i="35"/>
  <c r="Q78" i="35"/>
  <c r="Q77" i="35"/>
  <c r="AI76" i="35"/>
  <c r="W74" i="35"/>
  <c r="BW70" i="35"/>
  <c r="AC85" i="35"/>
  <c r="CM85" i="35"/>
  <c r="BC85" i="35"/>
  <c r="S85" i="35"/>
  <c r="I84" i="35"/>
  <c r="BE83" i="35"/>
  <c r="K83" i="35"/>
  <c r="BC82" i="35"/>
  <c r="BZ81" i="35"/>
  <c r="BT80" i="35"/>
  <c r="O80" i="35"/>
  <c r="AK79" i="35"/>
  <c r="BW77" i="35"/>
  <c r="CS76" i="35"/>
  <c r="Q76" i="35"/>
  <c r="CR73" i="35"/>
  <c r="X69" i="35"/>
  <c r="CL85" i="35"/>
  <c r="BB85" i="35"/>
  <c r="R85" i="35"/>
  <c r="CS83" i="35"/>
  <c r="BB83" i="35"/>
  <c r="CS82" i="35"/>
  <c r="BB82" i="35"/>
  <c r="BW81" i="35"/>
  <c r="BS80" i="35"/>
  <c r="CS79" i="35"/>
  <c r="AJ79" i="35"/>
  <c r="BU77" i="35"/>
  <c r="CQ76" i="35"/>
  <c r="CK75" i="35"/>
  <c r="CE73" i="35"/>
  <c r="U69" i="35"/>
  <c r="CR82" i="35"/>
  <c r="BA82" i="35"/>
  <c r="BE81" i="35"/>
  <c r="BQ80" i="35"/>
  <c r="CQ79" i="35"/>
  <c r="AI79" i="35"/>
  <c r="BT77" i="35"/>
  <c r="CM76" i="35"/>
  <c r="CI75" i="35"/>
  <c r="AS73" i="35"/>
  <c r="BE67" i="35"/>
  <c r="BS76" i="35"/>
  <c r="BM85" i="35"/>
  <c r="BG85" i="35"/>
  <c r="CE85" i="35"/>
  <c r="AU85" i="35"/>
  <c r="K85" i="35"/>
  <c r="CR83" i="35"/>
  <c r="CA85" i="35"/>
  <c r="AQ85" i="35"/>
  <c r="CE84" i="35"/>
  <c r="CO83" i="35"/>
  <c r="AO83" i="35"/>
  <c r="CK82" i="35"/>
  <c r="AK82" i="35"/>
  <c r="AI81" i="35"/>
  <c r="BA80" i="35"/>
  <c r="CA79" i="35"/>
  <c r="S79" i="35"/>
  <c r="BS77" i="35"/>
  <c r="CL76" i="35"/>
  <c r="W75" i="35"/>
  <c r="AG67" i="35"/>
  <c r="BY82" i="35"/>
  <c r="W85" i="35"/>
  <c r="BG82" i="35"/>
  <c r="CA81" i="35"/>
  <c r="AO79" i="35"/>
  <c r="AS69" i="35"/>
  <c r="BZ85" i="35"/>
  <c r="AP85" i="35"/>
  <c r="CC84" i="35"/>
  <c r="CE83" i="35"/>
  <c r="AM83" i="35"/>
  <c r="CG82" i="35"/>
  <c r="AJ82" i="35"/>
  <c r="BY79" i="35"/>
  <c r="R79" i="35"/>
  <c r="BQ77" i="35"/>
  <c r="CK76" i="35"/>
  <c r="X73" i="35"/>
  <c r="BW66" i="35"/>
  <c r="CQ85" i="35"/>
  <c r="W76" i="35"/>
  <c r="BY85" i="35"/>
  <c r="AO85" i="35"/>
  <c r="BM84" i="35"/>
  <c r="AK83" i="35"/>
  <c r="CA82" i="35"/>
  <c r="AI82" i="35"/>
  <c r="CS80" i="35"/>
  <c r="AW80" i="35"/>
  <c r="BU79" i="35"/>
  <c r="Q79" i="35"/>
  <c r="BU76" i="35"/>
  <c r="CQ74" i="35"/>
  <c r="U73" i="35"/>
  <c r="AA66" i="35"/>
  <c r="I82" i="35"/>
  <c r="AA82" i="35"/>
  <c r="AS82" i="35"/>
  <c r="BK82" i="35"/>
  <c r="CC82" i="35"/>
  <c r="CC85" i="35"/>
  <c r="AY79" i="35"/>
  <c r="AQ78" i="35"/>
  <c r="AM76" i="35"/>
  <c r="X75" i="35"/>
  <c r="AP75" i="35"/>
  <c r="BH75" i="35"/>
  <c r="BZ75" i="35"/>
  <c r="CR75" i="35"/>
  <c r="L75" i="35"/>
  <c r="AD75" i="35"/>
  <c r="AV75" i="35"/>
  <c r="BN75" i="35"/>
  <c r="CF75" i="35"/>
  <c r="R75" i="35"/>
  <c r="AJ75" i="35"/>
  <c r="BB75" i="35"/>
  <c r="BT75" i="35"/>
  <c r="CL75" i="35"/>
  <c r="CA84" i="35"/>
  <c r="BY81" i="35"/>
  <c r="BB81" i="35"/>
  <c r="AE81" i="35"/>
  <c r="BW79" i="35"/>
  <c r="BU78" i="35"/>
  <c r="AO78" i="35"/>
  <c r="O78" i="35"/>
  <c r="CA75" i="35"/>
  <c r="CS74" i="35"/>
  <c r="R72" i="35"/>
  <c r="AM82" i="35"/>
  <c r="L62" i="35"/>
  <c r="CF62" i="35"/>
  <c r="R62" i="35"/>
  <c r="CL62" i="35"/>
  <c r="X62" i="35"/>
  <c r="CR62" i="35"/>
  <c r="AD62" i="35"/>
  <c r="AJ62" i="35"/>
  <c r="AP62" i="35"/>
  <c r="AV62" i="35"/>
  <c r="BB62" i="35"/>
  <c r="BH62" i="35"/>
  <c r="BN62" i="35"/>
  <c r="BT62" i="35"/>
  <c r="AA85" i="35"/>
  <c r="CI82" i="35"/>
  <c r="O82" i="35"/>
  <c r="CS81" i="35"/>
  <c r="BT78" i="35"/>
  <c r="CS77" i="35"/>
  <c r="AK77" i="35"/>
  <c r="BQ76" i="35"/>
  <c r="AG76" i="35"/>
  <c r="BB70" i="35"/>
  <c r="CL68" i="35"/>
  <c r="I79" i="35"/>
  <c r="AA79" i="35"/>
  <c r="AS79" i="35"/>
  <c r="BK79" i="35"/>
  <c r="CC79" i="35"/>
  <c r="AS85" i="35"/>
  <c r="U72" i="35"/>
  <c r="AS72" i="35"/>
  <c r="BQ72" i="35"/>
  <c r="CO72" i="35"/>
  <c r="AA72" i="35"/>
  <c r="AY72" i="35"/>
  <c r="BW72" i="35"/>
  <c r="I72" i="35"/>
  <c r="AG72" i="35"/>
  <c r="BE72" i="35"/>
  <c r="CC72" i="35"/>
  <c r="R71" i="35"/>
  <c r="AP71" i="35"/>
  <c r="BN71" i="35"/>
  <c r="CL71" i="35"/>
  <c r="X71" i="35"/>
  <c r="AV71" i="35"/>
  <c r="BT71" i="35"/>
  <c r="CR71" i="35"/>
  <c r="AD71" i="35"/>
  <c r="BB71" i="35"/>
  <c r="BZ71" i="35"/>
  <c r="CR84" i="35"/>
  <c r="I81" i="35"/>
  <c r="AA81" i="35"/>
  <c r="AS81" i="35"/>
  <c r="BK81" i="35"/>
  <c r="CC81" i="35"/>
  <c r="I78" i="35"/>
  <c r="AA78" i="35"/>
  <c r="AS78" i="35"/>
  <c r="BK78" i="35"/>
  <c r="CC78" i="35"/>
  <c r="I75" i="35"/>
  <c r="AA75" i="35"/>
  <c r="AS75" i="35"/>
  <c r="BK75" i="35"/>
  <c r="CC75" i="35"/>
  <c r="U75" i="35"/>
  <c r="AM75" i="35"/>
  <c r="BE75" i="35"/>
  <c r="BW75" i="35"/>
  <c r="K71" i="35"/>
  <c r="AI71" i="35"/>
  <c r="BG71" i="35"/>
  <c r="CE71" i="35"/>
  <c r="Q71" i="35"/>
  <c r="AO71" i="35"/>
  <c r="BM71" i="35"/>
  <c r="CK71" i="35"/>
  <c r="W71" i="35"/>
  <c r="AU71" i="35"/>
  <c r="BS71" i="35"/>
  <c r="AC71" i="35"/>
  <c r="BA71" i="35"/>
  <c r="BY71" i="35"/>
  <c r="K67" i="35"/>
  <c r="AI67" i="35"/>
  <c r="BG67" i="35"/>
  <c r="CE67" i="35"/>
  <c r="Q67" i="35"/>
  <c r="AO67" i="35"/>
  <c r="BM67" i="35"/>
  <c r="CK67" i="35"/>
  <c r="W67" i="35"/>
  <c r="AU67" i="35"/>
  <c r="BS67" i="35"/>
  <c r="CQ67" i="35"/>
  <c r="AC67" i="35"/>
  <c r="BA67" i="35"/>
  <c r="BY67" i="35"/>
  <c r="CQ84" i="35"/>
  <c r="BY84" i="35"/>
  <c r="BG84" i="35"/>
  <c r="AO84" i="35"/>
  <c r="W84" i="35"/>
  <c r="CQ83" i="35"/>
  <c r="BY83" i="35"/>
  <c r="BC83" i="35"/>
  <c r="AI83" i="35"/>
  <c r="M83" i="35"/>
  <c r="AG82" i="35"/>
  <c r="CR81" i="35"/>
  <c r="BU81" i="35"/>
  <c r="AY81" i="35"/>
  <c r="X81" i="35"/>
  <c r="CM80" i="35"/>
  <c r="AO80" i="35"/>
  <c r="AM79" i="35"/>
  <c r="CS78" i="35"/>
  <c r="BS78" i="35"/>
  <c r="AK78" i="35"/>
  <c r="CQ77" i="35"/>
  <c r="AJ77" i="35"/>
  <c r="CO76" i="35"/>
  <c r="BI76" i="35"/>
  <c r="Y76" i="35"/>
  <c r="BQ75" i="35"/>
  <c r="CQ71" i="35"/>
  <c r="AY70" i="35"/>
  <c r="CI68" i="35"/>
  <c r="K75" i="35"/>
  <c r="AC75" i="35"/>
  <c r="AU75" i="35"/>
  <c r="BM75" i="35"/>
  <c r="CE75" i="35"/>
  <c r="Q75" i="35"/>
  <c r="AI75" i="35"/>
  <c r="BA75" i="35"/>
  <c r="BS75" i="35"/>
  <c r="BZ84" i="35"/>
  <c r="M74" i="35"/>
  <c r="AE74" i="35"/>
  <c r="AW74" i="35"/>
  <c r="BO74" i="35"/>
  <c r="CG74" i="35"/>
  <c r="S74" i="35"/>
  <c r="AK74" i="35"/>
  <c r="BC74" i="35"/>
  <c r="BU74" i="35"/>
  <c r="CM74" i="35"/>
  <c r="BE85" i="35"/>
  <c r="CO84" i="35"/>
  <c r="BW84" i="35"/>
  <c r="CQ81" i="35"/>
  <c r="BT81" i="35"/>
  <c r="AW81" i="35"/>
  <c r="W81" i="35"/>
  <c r="CL80" i="35"/>
  <c r="BO80" i="35"/>
  <c r="CQ78" i="35"/>
  <c r="BQ78" i="35"/>
  <c r="BI77" i="35"/>
  <c r="AI77" i="35"/>
  <c r="CA74" i="35"/>
  <c r="CL72" i="35"/>
  <c r="CF71" i="35"/>
  <c r="M75" i="35"/>
  <c r="AE75" i="35"/>
  <c r="AW75" i="35"/>
  <c r="BO75" i="35"/>
  <c r="CG75" i="35"/>
  <c r="S75" i="35"/>
  <c r="AK75" i="35"/>
  <c r="BC75" i="35"/>
  <c r="BU75" i="35"/>
  <c r="CM75" i="35"/>
  <c r="BA81" i="35"/>
  <c r="BE84" i="35"/>
  <c r="AD66" i="35"/>
  <c r="BB66" i="35"/>
  <c r="BZ66" i="35"/>
  <c r="L66" i="35"/>
  <c r="AJ66" i="35"/>
  <c r="BH66" i="35"/>
  <c r="CF66" i="35"/>
  <c r="R66" i="35"/>
  <c r="AP66" i="35"/>
  <c r="BN66" i="35"/>
  <c r="CL66" i="35"/>
  <c r="X66" i="35"/>
  <c r="AV66" i="35"/>
  <c r="BT66" i="35"/>
  <c r="CR66" i="35"/>
  <c r="CM84" i="35"/>
  <c r="BU84" i="35"/>
  <c r="BC84" i="35"/>
  <c r="AK84" i="35"/>
  <c r="S84" i="35"/>
  <c r="CM83" i="35"/>
  <c r="BU83" i="35"/>
  <c r="BA83" i="35"/>
  <c r="AE83" i="35"/>
  <c r="BW82" i="35"/>
  <c r="CO81" i="35"/>
  <c r="BS81" i="35"/>
  <c r="AQ81" i="35"/>
  <c r="U81" i="35"/>
  <c r="CK80" i="35"/>
  <c r="BI80" i="35"/>
  <c r="AK80" i="35"/>
  <c r="BQ79" i="35"/>
  <c r="CO78" i="35"/>
  <c r="BI78" i="35"/>
  <c r="CM77" i="35"/>
  <c r="BE76" i="35"/>
  <c r="U76" i="35"/>
  <c r="BG75" i="35"/>
  <c r="CO73" i="35"/>
  <c r="CI72" i="35"/>
  <c r="BK68" i="35"/>
  <c r="CL65" i="35"/>
  <c r="X68" i="35"/>
  <c r="AV68" i="35"/>
  <c r="BT68" i="35"/>
  <c r="CR68" i="35"/>
  <c r="AD68" i="35"/>
  <c r="BB68" i="35"/>
  <c r="BZ68" i="35"/>
  <c r="L68" i="35"/>
  <c r="AJ68" i="35"/>
  <c r="BH68" i="35"/>
  <c r="CF68" i="35"/>
  <c r="Q68" i="35"/>
  <c r="AO68" i="35"/>
  <c r="BM68" i="35"/>
  <c r="CK68" i="35"/>
  <c r="W68" i="35"/>
  <c r="AU68" i="35"/>
  <c r="BS68" i="35"/>
  <c r="CQ68" i="35"/>
  <c r="AC68" i="35"/>
  <c r="BA68" i="35"/>
  <c r="BY68" i="35"/>
  <c r="K68" i="35"/>
  <c r="AI68" i="35"/>
  <c r="BG68" i="35"/>
  <c r="CE68" i="35"/>
  <c r="X78" i="35"/>
  <c r="AP78" i="35"/>
  <c r="BH78" i="35"/>
  <c r="BZ78" i="35"/>
  <c r="CR78" i="35"/>
  <c r="L78" i="35"/>
  <c r="AD78" i="35"/>
  <c r="AV78" i="35"/>
  <c r="BN78" i="35"/>
  <c r="CF78" i="35"/>
  <c r="BI84" i="35"/>
  <c r="K78" i="35"/>
  <c r="AC78" i="35"/>
  <c r="AU78" i="35"/>
  <c r="BM78" i="35"/>
  <c r="CE78" i="35"/>
  <c r="BH84" i="35"/>
  <c r="BE82" i="35"/>
  <c r="O71" i="35"/>
  <c r="AM71" i="35"/>
  <c r="BK71" i="35"/>
  <c r="CI71" i="35"/>
  <c r="U71" i="35"/>
  <c r="AS71" i="35"/>
  <c r="BQ71" i="35"/>
  <c r="CO71" i="35"/>
  <c r="AA71" i="35"/>
  <c r="AY71" i="35"/>
  <c r="BW71" i="35"/>
  <c r="L70" i="35"/>
  <c r="AJ70" i="35"/>
  <c r="BH70" i="35"/>
  <c r="CF70" i="35"/>
  <c r="R70" i="35"/>
  <c r="AP70" i="35"/>
  <c r="BN70" i="35"/>
  <c r="CL70" i="35"/>
  <c r="X70" i="35"/>
  <c r="AV70" i="35"/>
  <c r="BT70" i="35"/>
  <c r="CR70" i="35"/>
  <c r="K77" i="35"/>
  <c r="AC77" i="35"/>
  <c r="AU77" i="35"/>
  <c r="BM77" i="35"/>
  <c r="CE77" i="35"/>
  <c r="BT84" i="35"/>
  <c r="AJ84" i="35"/>
  <c r="AC83" i="35"/>
  <c r="BQ81" i="35"/>
  <c r="BH80" i="35"/>
  <c r="AJ80" i="35"/>
  <c r="BG78" i="35"/>
  <c r="AG78" i="35"/>
  <c r="Y77" i="35"/>
  <c r="AY75" i="35"/>
  <c r="BY72" i="35"/>
  <c r="BH71" i="35"/>
  <c r="AP68" i="35"/>
  <c r="M78" i="35"/>
  <c r="AE78" i="35"/>
  <c r="AW78" i="35"/>
  <c r="BO78" i="35"/>
  <c r="CG78" i="35"/>
  <c r="BC81" i="35"/>
  <c r="Y84" i="35"/>
  <c r="AP84" i="35"/>
  <c r="O67" i="35"/>
  <c r="AM67" i="35"/>
  <c r="BK67" i="35"/>
  <c r="CI67" i="35"/>
  <c r="U67" i="35"/>
  <c r="AS67" i="35"/>
  <c r="BQ67" i="35"/>
  <c r="CO67" i="35"/>
  <c r="AA67" i="35"/>
  <c r="AY67" i="35"/>
  <c r="BW67" i="35"/>
  <c r="U85" i="35"/>
  <c r="U84" i="35"/>
  <c r="L83" i="35"/>
  <c r="AD83" i="35"/>
  <c r="AV83" i="35"/>
  <c r="BN83" i="35"/>
  <c r="AC66" i="35"/>
  <c r="BA66" i="35"/>
  <c r="BY66" i="35"/>
  <c r="K66" i="35"/>
  <c r="AI66" i="35"/>
  <c r="BG66" i="35"/>
  <c r="CE66" i="35"/>
  <c r="Q66" i="35"/>
  <c r="AO66" i="35"/>
  <c r="BM66" i="35"/>
  <c r="CK66" i="35"/>
  <c r="W66" i="35"/>
  <c r="AU66" i="35"/>
  <c r="BS66" i="35"/>
  <c r="CQ66" i="35"/>
  <c r="BB84" i="35"/>
  <c r="BT83" i="35"/>
  <c r="AY82" i="35"/>
  <c r="CO79" i="35"/>
  <c r="I83" i="35"/>
  <c r="AA83" i="35"/>
  <c r="AS83" i="35"/>
  <c r="BK83" i="35"/>
  <c r="I80" i="35"/>
  <c r="AA80" i="35"/>
  <c r="AS80" i="35"/>
  <c r="BK80" i="35"/>
  <c r="CC80" i="35"/>
  <c r="I77" i="35"/>
  <c r="AA77" i="35"/>
  <c r="AS77" i="35"/>
  <c r="BK77" i="35"/>
  <c r="CC77" i="35"/>
  <c r="I74" i="35"/>
  <c r="AA74" i="35"/>
  <c r="AS74" i="35"/>
  <c r="BK74" i="35"/>
  <c r="CC74" i="35"/>
  <c r="U74" i="35"/>
  <c r="AM74" i="35"/>
  <c r="BE74" i="35"/>
  <c r="BW74" i="35"/>
  <c r="CO74" i="35"/>
  <c r="I70" i="35"/>
  <c r="AG70" i="35"/>
  <c r="BE70" i="35"/>
  <c r="CC70" i="35"/>
  <c r="O70" i="35"/>
  <c r="AM70" i="35"/>
  <c r="BK70" i="35"/>
  <c r="CI70" i="35"/>
  <c r="U70" i="35"/>
  <c r="AS70" i="35"/>
  <c r="BQ70" i="35"/>
  <c r="CO70" i="35"/>
  <c r="I66" i="35"/>
  <c r="AG66" i="35"/>
  <c r="BE66" i="35"/>
  <c r="CC66" i="35"/>
  <c r="O66" i="35"/>
  <c r="AM66" i="35"/>
  <c r="BK66" i="35"/>
  <c r="CI66" i="35"/>
  <c r="U66" i="35"/>
  <c r="AS66" i="35"/>
  <c r="BQ66" i="35"/>
  <c r="CO66" i="35"/>
  <c r="CK85" i="35"/>
  <c r="BS85" i="35"/>
  <c r="BA85" i="35"/>
  <c r="AI85" i="35"/>
  <c r="CK84" i="35"/>
  <c r="BS84" i="35"/>
  <c r="BA84" i="35"/>
  <c r="AI84" i="35"/>
  <c r="CK83" i="35"/>
  <c r="BS83" i="35"/>
  <c r="AW83" i="35"/>
  <c r="Y83" i="35"/>
  <c r="CQ82" i="35"/>
  <c r="AW82" i="35"/>
  <c r="W82" i="35"/>
  <c r="CL81" i="35"/>
  <c r="BO81" i="35"/>
  <c r="AO81" i="35"/>
  <c r="R81" i="35"/>
  <c r="CG80" i="35"/>
  <c r="BG80" i="35"/>
  <c r="BG79" i="35"/>
  <c r="AG79" i="35"/>
  <c r="CL78" i="35"/>
  <c r="BE78" i="35"/>
  <c r="Y78" i="35"/>
  <c r="CK77" i="35"/>
  <c r="BC77" i="35"/>
  <c r="W77" i="35"/>
  <c r="CI76" i="35"/>
  <c r="AQ75" i="35"/>
  <c r="BI74" i="35"/>
  <c r="BE71" i="35"/>
  <c r="CO69" i="35"/>
  <c r="I76" i="35"/>
  <c r="AA76" i="35"/>
  <c r="AS76" i="35"/>
  <c r="BK76" i="35"/>
  <c r="CC76" i="35"/>
  <c r="U68" i="35"/>
  <c r="AS68" i="35"/>
  <c r="BQ68" i="35"/>
  <c r="CO68" i="35"/>
  <c r="AA68" i="35"/>
  <c r="AY68" i="35"/>
  <c r="BW68" i="35"/>
  <c r="I68" i="35"/>
  <c r="AG68" i="35"/>
  <c r="BE68" i="35"/>
  <c r="CC68" i="35"/>
  <c r="CS84" i="35"/>
  <c r="X77" i="35"/>
  <c r="AP77" i="35"/>
  <c r="BH77" i="35"/>
  <c r="BZ77" i="35"/>
  <c r="CR77" i="35"/>
  <c r="L77" i="35"/>
  <c r="AD77" i="35"/>
  <c r="AV77" i="35"/>
  <c r="BN77" i="35"/>
  <c r="CF77" i="35"/>
  <c r="K74" i="35"/>
  <c r="AC74" i="35"/>
  <c r="AU74" i="35"/>
  <c r="BM74" i="35"/>
  <c r="CE74" i="35"/>
  <c r="Q74" i="35"/>
  <c r="AI74" i="35"/>
  <c r="BA74" i="35"/>
  <c r="BS74" i="35"/>
  <c r="CK74" i="35"/>
  <c r="AP81" i="35"/>
  <c r="M79" i="35"/>
  <c r="AE79" i="35"/>
  <c r="AW79" i="35"/>
  <c r="BO79" i="35"/>
  <c r="CG79" i="35"/>
  <c r="M76" i="35"/>
  <c r="AE76" i="35"/>
  <c r="AW76" i="35"/>
  <c r="BO76" i="35"/>
  <c r="CG76" i="35"/>
  <c r="S76" i="35"/>
  <c r="AK76" i="35"/>
  <c r="AD73" i="35"/>
  <c r="BB73" i="35"/>
  <c r="BZ73" i="35"/>
  <c r="L73" i="35"/>
  <c r="AJ73" i="35"/>
  <c r="BH73" i="35"/>
  <c r="CF73" i="35"/>
  <c r="R73" i="35"/>
  <c r="AP73" i="35"/>
  <c r="BN73" i="35"/>
  <c r="CL73" i="35"/>
  <c r="AD69" i="35"/>
  <c r="BB69" i="35"/>
  <c r="BZ69" i="35"/>
  <c r="L69" i="35"/>
  <c r="AJ69" i="35"/>
  <c r="BH69" i="35"/>
  <c r="CF69" i="35"/>
  <c r="R69" i="35"/>
  <c r="AP69" i="35"/>
  <c r="BN69" i="35"/>
  <c r="CL69" i="35"/>
  <c r="R65" i="35"/>
  <c r="BH65" i="35"/>
  <c r="CR65" i="35"/>
  <c r="X65" i="35"/>
  <c r="BN65" i="35"/>
  <c r="AD65" i="35"/>
  <c r="BT65" i="35"/>
  <c r="AJ65" i="35"/>
  <c r="AP65" i="35"/>
  <c r="BZ65" i="35"/>
  <c r="AV65" i="35"/>
  <c r="CF65" i="35"/>
  <c r="L65" i="35"/>
  <c r="CI85" i="35"/>
  <c r="BQ85" i="35"/>
  <c r="AY85" i="35"/>
  <c r="AG85" i="35"/>
  <c r="O85" i="35"/>
  <c r="CI84" i="35"/>
  <c r="BQ84" i="35"/>
  <c r="AY84" i="35"/>
  <c r="AG84" i="35"/>
  <c r="O84" i="35"/>
  <c r="CI83" i="35"/>
  <c r="BQ83" i="35"/>
  <c r="AU83" i="35"/>
  <c r="X83" i="35"/>
  <c r="CO82" i="35"/>
  <c r="AQ82" i="35"/>
  <c r="U82" i="35"/>
  <c r="CK81" i="35"/>
  <c r="BI81" i="35"/>
  <c r="AM81" i="35"/>
  <c r="BE80" i="35"/>
  <c r="AG80" i="35"/>
  <c r="BE79" i="35"/>
  <c r="Y79" i="35"/>
  <c r="CK78" i="35"/>
  <c r="BC78" i="35"/>
  <c r="W78" i="35"/>
  <c r="CI77" i="35"/>
  <c r="BB77" i="35"/>
  <c r="U77" i="35"/>
  <c r="CA76" i="35"/>
  <c r="BA76" i="35"/>
  <c r="CS75" i="35"/>
  <c r="AO75" i="35"/>
  <c r="BG74" i="35"/>
  <c r="BK72" i="35"/>
  <c r="AJ71" i="35"/>
  <c r="BT69" i="35"/>
  <c r="R68" i="35"/>
  <c r="BN63" i="35"/>
  <c r="BT63" i="35"/>
  <c r="BZ63" i="35"/>
  <c r="L63" i="35"/>
  <c r="CF63" i="35"/>
  <c r="R63" i="35"/>
  <c r="CL63" i="35"/>
  <c r="X63" i="35"/>
  <c r="CR63" i="35"/>
  <c r="AD63" i="35"/>
  <c r="AJ63" i="35"/>
  <c r="AP63" i="35"/>
  <c r="AV63" i="35"/>
  <c r="BB63" i="35"/>
  <c r="BK85" i="35"/>
  <c r="AQ84" i="35"/>
  <c r="K81" i="35"/>
  <c r="AC81" i="35"/>
  <c r="AU81" i="35"/>
  <c r="BM81" i="35"/>
  <c r="CE81" i="35"/>
  <c r="Y81" i="35"/>
  <c r="M80" i="35"/>
  <c r="AE80" i="35"/>
  <c r="BW85" i="35"/>
  <c r="X74" i="35"/>
  <c r="AP74" i="35"/>
  <c r="BH74" i="35"/>
  <c r="BZ74" i="35"/>
  <c r="CR74" i="35"/>
  <c r="L74" i="35"/>
  <c r="AD74" i="35"/>
  <c r="AV74" i="35"/>
  <c r="BN74" i="35"/>
  <c r="CF74" i="35"/>
  <c r="R74" i="35"/>
  <c r="AJ74" i="35"/>
  <c r="BB74" i="35"/>
  <c r="BT74" i="35"/>
  <c r="CL74" i="35"/>
  <c r="K80" i="35"/>
  <c r="AC80" i="35"/>
  <c r="AU80" i="35"/>
  <c r="BM80" i="35"/>
  <c r="CE80" i="35"/>
  <c r="CM81" i="35"/>
  <c r="L82" i="35"/>
  <c r="AD82" i="35"/>
  <c r="AV82" i="35"/>
  <c r="BN82" i="35"/>
  <c r="CF82" i="35"/>
  <c r="X79" i="35"/>
  <c r="AP79" i="35"/>
  <c r="BH79" i="35"/>
  <c r="BZ79" i="35"/>
  <c r="CR79" i="35"/>
  <c r="L79" i="35"/>
  <c r="AD79" i="35"/>
  <c r="AV79" i="35"/>
  <c r="BN79" i="35"/>
  <c r="CF79" i="35"/>
  <c r="X76" i="35"/>
  <c r="AP76" i="35"/>
  <c r="BH76" i="35"/>
  <c r="BZ76" i="35"/>
  <c r="CR76" i="35"/>
  <c r="L76" i="35"/>
  <c r="AD76" i="35"/>
  <c r="AV76" i="35"/>
  <c r="BN76" i="35"/>
  <c r="CF76" i="35"/>
  <c r="R76" i="35"/>
  <c r="AJ76" i="35"/>
  <c r="W73" i="35"/>
  <c r="AU73" i="35"/>
  <c r="BS73" i="35"/>
  <c r="CQ73" i="35"/>
  <c r="AC73" i="35"/>
  <c r="BA73" i="35"/>
  <c r="BY73" i="35"/>
  <c r="Q73" i="35"/>
  <c r="AO73" i="35"/>
  <c r="BM73" i="35"/>
  <c r="CK73" i="35"/>
  <c r="W69" i="35"/>
  <c r="AU69" i="35"/>
  <c r="BS69" i="35"/>
  <c r="CQ69" i="35"/>
  <c r="AC69" i="35"/>
  <c r="BA69" i="35"/>
  <c r="BY69" i="35"/>
  <c r="K69" i="35"/>
  <c r="AI69" i="35"/>
  <c r="BG69" i="35"/>
  <c r="CE69" i="35"/>
  <c r="Q69" i="35"/>
  <c r="AO69" i="35"/>
  <c r="BM69" i="35"/>
  <c r="CK69" i="35"/>
  <c r="BE65" i="35"/>
  <c r="CO65" i="35"/>
  <c r="U65" i="35"/>
  <c r="BK65" i="35"/>
  <c r="AA65" i="35"/>
  <c r="BQ65" i="35"/>
  <c r="AG65" i="35"/>
  <c r="BW65" i="35"/>
  <c r="AS65" i="35"/>
  <c r="CC65" i="35"/>
  <c r="I65" i="35"/>
  <c r="AY65" i="35"/>
  <c r="CI65" i="35"/>
  <c r="CG85" i="35"/>
  <c r="BO85" i="35"/>
  <c r="AW85" i="35"/>
  <c r="AE85" i="35"/>
  <c r="CG84" i="35"/>
  <c r="BO84" i="35"/>
  <c r="AW84" i="35"/>
  <c r="AE84" i="35"/>
  <c r="CG83" i="35"/>
  <c r="BO83" i="35"/>
  <c r="W83" i="35"/>
  <c r="CM82" i="35"/>
  <c r="BQ82" i="35"/>
  <c r="AP82" i="35"/>
  <c r="S82" i="35"/>
  <c r="CI81" i="35"/>
  <c r="AK81" i="35"/>
  <c r="O81" i="35"/>
  <c r="BC80" i="35"/>
  <c r="Y80" i="35"/>
  <c r="CK79" i="35"/>
  <c r="BC79" i="35"/>
  <c r="CI78" i="35"/>
  <c r="BB78" i="35"/>
  <c r="U78" i="35"/>
  <c r="CA77" i="35"/>
  <c r="BA77" i="35"/>
  <c r="AY76" i="35"/>
  <c r="CQ75" i="35"/>
  <c r="AG75" i="35"/>
  <c r="AY74" i="35"/>
  <c r="BG73" i="35"/>
  <c r="AG71" i="35"/>
  <c r="O68" i="35"/>
  <c r="BH63" i="35"/>
  <c r="X72" i="35"/>
  <c r="AV72" i="35"/>
  <c r="BT72" i="35"/>
  <c r="CR72" i="35"/>
  <c r="AD72" i="35"/>
  <c r="BB72" i="35"/>
  <c r="BZ72" i="35"/>
  <c r="L72" i="35"/>
  <c r="AJ72" i="35"/>
  <c r="BH72" i="35"/>
  <c r="CF72" i="35"/>
  <c r="Q72" i="35"/>
  <c r="AO72" i="35"/>
  <c r="BM72" i="35"/>
  <c r="CK72" i="35"/>
  <c r="W72" i="35"/>
  <c r="AU72" i="35"/>
  <c r="BS72" i="35"/>
  <c r="CQ72" i="35"/>
  <c r="K72" i="35"/>
  <c r="AI72" i="35"/>
  <c r="BG72" i="35"/>
  <c r="CE72" i="35"/>
  <c r="I85" i="35"/>
  <c r="AC72" i="35"/>
  <c r="L81" i="35"/>
  <c r="AD81" i="35"/>
  <c r="AV81" i="35"/>
  <c r="BN81" i="35"/>
  <c r="CF81" i="35"/>
  <c r="L67" i="35"/>
  <c r="AJ67" i="35"/>
  <c r="BH67" i="35"/>
  <c r="CF67" i="35"/>
  <c r="R67" i="35"/>
  <c r="AP67" i="35"/>
  <c r="BN67" i="35"/>
  <c r="CL67" i="35"/>
  <c r="X67" i="35"/>
  <c r="AV67" i="35"/>
  <c r="BT67" i="35"/>
  <c r="CR67" i="35"/>
  <c r="AD67" i="35"/>
  <c r="BB67" i="35"/>
  <c r="BZ67" i="35"/>
  <c r="X84" i="35"/>
  <c r="M77" i="35"/>
  <c r="AE77" i="35"/>
  <c r="AW77" i="35"/>
  <c r="BO77" i="35"/>
  <c r="CG77" i="35"/>
  <c r="CO85" i="35"/>
  <c r="X80" i="35"/>
  <c r="AP80" i="35"/>
  <c r="L80" i="35"/>
  <c r="AD80" i="35"/>
  <c r="AV80" i="35"/>
  <c r="BN80" i="35"/>
  <c r="CF80" i="35"/>
  <c r="AC70" i="35"/>
  <c r="BA70" i="35"/>
  <c r="BY70" i="35"/>
  <c r="K70" i="35"/>
  <c r="AI70" i="35"/>
  <c r="BG70" i="35"/>
  <c r="CE70" i="35"/>
  <c r="Q70" i="35"/>
  <c r="AO70" i="35"/>
  <c r="BM70" i="35"/>
  <c r="CK70" i="35"/>
  <c r="W70" i="35"/>
  <c r="AU70" i="35"/>
  <c r="BS70" i="35"/>
  <c r="CQ70" i="35"/>
  <c r="CL84" i="35"/>
  <c r="R84" i="35"/>
  <c r="S81" i="35"/>
  <c r="K82" i="35"/>
  <c r="AC82" i="35"/>
  <c r="AU82" i="35"/>
  <c r="BM82" i="35"/>
  <c r="CE82" i="35"/>
  <c r="K79" i="35"/>
  <c r="AC79" i="35"/>
  <c r="AU79" i="35"/>
  <c r="BM79" i="35"/>
  <c r="CE79" i="35"/>
  <c r="K76" i="35"/>
  <c r="AC76" i="35"/>
  <c r="AU76" i="35"/>
  <c r="BM76" i="35"/>
  <c r="CE76" i="35"/>
  <c r="AA73" i="35"/>
  <c r="AY73" i="35"/>
  <c r="BW73" i="35"/>
  <c r="I73" i="35"/>
  <c r="AG73" i="35"/>
  <c r="BE73" i="35"/>
  <c r="CC73" i="35"/>
  <c r="O73" i="35"/>
  <c r="AM73" i="35"/>
  <c r="BK73" i="35"/>
  <c r="CI73" i="35"/>
  <c r="AA69" i="35"/>
  <c r="AY69" i="35"/>
  <c r="BW69" i="35"/>
  <c r="I69" i="35"/>
  <c r="AG69" i="35"/>
  <c r="BE69" i="35"/>
  <c r="CC69" i="35"/>
  <c r="O69" i="35"/>
  <c r="AM69" i="35"/>
  <c r="BK69" i="35"/>
  <c r="CI69" i="35"/>
  <c r="AV64" i="35"/>
  <c r="BB64" i="35"/>
  <c r="BH64" i="35"/>
  <c r="BN64" i="35"/>
  <c r="BT64" i="35"/>
  <c r="BZ64" i="35"/>
  <c r="L64" i="35"/>
  <c r="CF64" i="35"/>
  <c r="R64" i="35"/>
  <c r="CL64" i="35"/>
  <c r="X64" i="35"/>
  <c r="CR64" i="35"/>
  <c r="AD64" i="35"/>
  <c r="AJ64" i="35"/>
  <c r="CF85" i="35"/>
  <c r="BN85" i="35"/>
  <c r="AV85" i="35"/>
  <c r="AD85" i="35"/>
  <c r="CF84" i="35"/>
  <c r="BN84" i="35"/>
  <c r="AV84" i="35"/>
  <c r="AD84" i="35"/>
  <c r="CF83" i="35"/>
  <c r="AP83" i="35"/>
  <c r="U83" i="35"/>
  <c r="CL82" i="35"/>
  <c r="AO82" i="35"/>
  <c r="R82" i="35"/>
  <c r="CG81" i="35"/>
  <c r="BG81" i="35"/>
  <c r="AJ81" i="35"/>
  <c r="BY80" i="35"/>
  <c r="BB80" i="35"/>
  <c r="W80" i="35"/>
  <c r="CI79" i="35"/>
  <c r="BB79" i="35"/>
  <c r="U79" i="35"/>
  <c r="CA78" i="35"/>
  <c r="BA78" i="35"/>
  <c r="S78" i="35"/>
  <c r="BY77" i="35"/>
  <c r="AY77" i="35"/>
  <c r="R77" i="35"/>
  <c r="BW76" i="35"/>
  <c r="AQ76" i="35"/>
  <c r="CO75" i="35"/>
  <c r="Y75" i="35"/>
  <c r="AQ74" i="35"/>
  <c r="AV73" i="35"/>
  <c r="AP72" i="35"/>
  <c r="L71" i="35"/>
  <c r="AV69" i="35"/>
  <c r="CC67" i="35"/>
  <c r="BZ62" i="35"/>
  <c r="A49" i="27" l="1"/>
  <c r="A50" i="27"/>
  <c r="A66" i="35" l="1"/>
  <c r="A67" i="35"/>
  <c r="A68" i="35"/>
  <c r="A69" i="35"/>
  <c r="A70" i="35"/>
  <c r="A71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B3" i="12"/>
  <c r="I39" i="12"/>
  <c r="I40" i="12"/>
  <c r="I41" i="12"/>
  <c r="I42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34" i="12"/>
  <c r="I35" i="12"/>
  <c r="I36" i="12"/>
  <c r="I37" i="12"/>
  <c r="I38" i="12"/>
  <c r="I29" i="12"/>
  <c r="I30" i="12"/>
  <c r="I31" i="12"/>
  <c r="I32" i="12"/>
  <c r="I23" i="12"/>
  <c r="I24" i="12"/>
  <c r="I25" i="12"/>
  <c r="I26" i="12"/>
  <c r="I27" i="12"/>
  <c r="I28" i="12"/>
  <c r="I18" i="12"/>
  <c r="I19" i="12"/>
  <c r="I20" i="12"/>
  <c r="I21" i="12"/>
  <c r="I8" i="12"/>
  <c r="I9" i="12"/>
  <c r="I10" i="12"/>
  <c r="I11" i="12"/>
  <c r="I12" i="12"/>
  <c r="I13" i="12"/>
  <c r="I14" i="12"/>
  <c r="I15" i="12"/>
  <c r="I16" i="12"/>
  <c r="I17" i="1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F27" i="35" l="1"/>
  <c r="E56" i="35"/>
  <c r="F8" i="35"/>
  <c r="E37" i="35"/>
  <c r="D11" i="35"/>
  <c r="C40" i="35"/>
  <c r="W21" i="12"/>
  <c r="F11" i="35"/>
  <c r="E40" i="35"/>
  <c r="B12" i="35"/>
  <c r="F40" i="35"/>
  <c r="C71" i="35"/>
  <c r="D7" i="35"/>
  <c r="C36" i="35"/>
  <c r="E53" i="35"/>
  <c r="C29" i="35"/>
  <c r="B58" i="35"/>
  <c r="F7" i="35"/>
  <c r="E36" i="35"/>
  <c r="E17" i="35"/>
  <c r="E35" i="35"/>
  <c r="CR35" i="35" s="1"/>
  <c r="B8" i="35"/>
  <c r="C39" i="35"/>
  <c r="S11" i="12"/>
  <c r="C9" i="35"/>
  <c r="C33" i="35"/>
  <c r="C30" i="35"/>
  <c r="B59" i="35"/>
  <c r="C11" i="35"/>
  <c r="B40" i="35"/>
  <c r="B38" i="35"/>
  <c r="F13" i="35"/>
  <c r="E42" i="35"/>
  <c r="F29" i="35"/>
  <c r="C14" i="35"/>
  <c r="B43" i="35"/>
  <c r="D14" i="35"/>
  <c r="C43" i="35"/>
  <c r="C67" i="35"/>
  <c r="F9" i="35"/>
  <c r="E38" i="35"/>
  <c r="F61" i="35"/>
  <c r="E31" i="35"/>
  <c r="F60" i="35"/>
  <c r="C10" i="35"/>
  <c r="B39" i="35"/>
  <c r="D22" i="35"/>
  <c r="F53" i="35"/>
  <c r="C75" i="35"/>
  <c r="C82" i="35"/>
  <c r="F5" i="35"/>
  <c r="F73" i="35" s="1"/>
  <c r="B30" i="35"/>
  <c r="F65" i="35"/>
  <c r="E32" i="35"/>
  <c r="T22" i="12"/>
  <c r="E13" i="35"/>
  <c r="D42" i="35"/>
  <c r="F42" i="35"/>
  <c r="C16" i="35"/>
  <c r="B45" i="35"/>
  <c r="F41" i="35"/>
  <c r="E16" i="35"/>
  <c r="D45" i="35"/>
  <c r="F16" i="35"/>
  <c r="E45" i="35"/>
  <c r="C64" i="35"/>
  <c r="C12" i="35"/>
  <c r="B41" i="35"/>
  <c r="C5" i="35"/>
  <c r="C87" i="35" s="1"/>
  <c r="B34" i="35"/>
  <c r="E5" i="35"/>
  <c r="E61" i="35" s="1"/>
  <c r="E12" i="35"/>
  <c r="D41" i="35"/>
  <c r="E10" i="35"/>
  <c r="B37" i="35"/>
  <c r="C8" i="35"/>
  <c r="D61" i="35"/>
  <c r="C81" i="35"/>
  <c r="D44" i="35"/>
  <c r="C6" i="35"/>
  <c r="B35" i="35"/>
  <c r="E11" i="35"/>
  <c r="B16" i="35"/>
  <c r="F44" i="35"/>
  <c r="E47" i="35"/>
  <c r="E18" i="35"/>
  <c r="D47" i="35"/>
  <c r="BY47" i="35" s="1"/>
  <c r="B49" i="35"/>
  <c r="B19" i="35"/>
  <c r="F47" i="35"/>
  <c r="C19" i="35"/>
  <c r="B48" i="35"/>
  <c r="C69" i="35"/>
  <c r="BF69" i="35" s="1"/>
  <c r="E14" i="35"/>
  <c r="D43" i="35"/>
  <c r="CK43" i="35" s="1"/>
  <c r="E7" i="35"/>
  <c r="D36" i="35"/>
  <c r="C15" i="35"/>
  <c r="B15" i="35"/>
  <c r="F43" i="35"/>
  <c r="F10" i="35"/>
  <c r="C79" i="35"/>
  <c r="B61" i="35"/>
  <c r="F18" i="35"/>
  <c r="D39" i="35"/>
  <c r="E8" i="35"/>
  <c r="D37" i="35"/>
  <c r="D16" i="35"/>
  <c r="D18" i="35"/>
  <c r="C47" i="35"/>
  <c r="D52" i="35"/>
  <c r="B21" i="35"/>
  <c r="F49" i="35"/>
  <c r="C56" i="35"/>
  <c r="D21" i="35"/>
  <c r="C50" i="35"/>
  <c r="E21" i="35"/>
  <c r="D50" i="35"/>
  <c r="C63" i="35"/>
  <c r="B17" i="35"/>
  <c r="F45" i="35"/>
  <c r="B10" i="35"/>
  <c r="F38" i="35"/>
  <c r="B20" i="35"/>
  <c r="D17" i="35"/>
  <c r="C46" i="35"/>
  <c r="D20" i="35"/>
  <c r="F6" i="35"/>
  <c r="BU6" i="35" s="1"/>
  <c r="D8" i="35"/>
  <c r="D62" i="35"/>
  <c r="C78" i="35"/>
  <c r="E46" i="35"/>
  <c r="D15" i="35"/>
  <c r="B11" i="35"/>
  <c r="F39" i="35"/>
  <c r="B26" i="35"/>
  <c r="F20" i="35"/>
  <c r="E49" i="35"/>
  <c r="E59" i="35"/>
  <c r="D23" i="35"/>
  <c r="C52" i="35"/>
  <c r="F64" i="35"/>
  <c r="F23" i="35"/>
  <c r="E52" i="35"/>
  <c r="B24" i="35"/>
  <c r="F52" i="35"/>
  <c r="C70" i="35"/>
  <c r="D19" i="35"/>
  <c r="C48" i="35"/>
  <c r="D12" i="35"/>
  <c r="C41" i="35"/>
  <c r="F24" i="35"/>
  <c r="F19" i="35"/>
  <c r="E48" i="35"/>
  <c r="E39" i="35"/>
  <c r="L39" i="35" s="1"/>
  <c r="F22" i="35"/>
  <c r="D27" i="35"/>
  <c r="C76" i="35"/>
  <c r="C73" i="35"/>
  <c r="C20" i="35"/>
  <c r="E41" i="35"/>
  <c r="D13" i="35"/>
  <c r="AO11" i="35" s="1"/>
  <c r="C42" i="35"/>
  <c r="F30" i="35"/>
  <c r="C23" i="35"/>
  <c r="B52" i="35"/>
  <c r="F17" i="35"/>
  <c r="F25" i="35"/>
  <c r="E54" i="35"/>
  <c r="C25" i="35"/>
  <c r="C26" i="35"/>
  <c r="B55" i="35"/>
  <c r="D26" i="35"/>
  <c r="BM26" i="35" s="1"/>
  <c r="C55" i="35"/>
  <c r="C68" i="35"/>
  <c r="F21" i="35"/>
  <c r="E50" i="35"/>
  <c r="F14" i="35"/>
  <c r="E43" i="35"/>
  <c r="BN43" i="35" s="1"/>
  <c r="C51" i="35"/>
  <c r="C22" i="35"/>
  <c r="B51" i="35"/>
  <c r="C49" i="35"/>
  <c r="F34" i="35"/>
  <c r="C37" i="35"/>
  <c r="C74" i="35"/>
  <c r="C84" i="35"/>
  <c r="C21" i="35"/>
  <c r="F62" i="35"/>
  <c r="F15" i="35"/>
  <c r="E44" i="35"/>
  <c r="D40" i="35"/>
  <c r="E25" i="35"/>
  <c r="D54" i="35"/>
  <c r="C44" i="35"/>
  <c r="C28" i="35"/>
  <c r="B57" i="35"/>
  <c r="CO57" i="35" s="1"/>
  <c r="E51" i="35"/>
  <c r="E28" i="35"/>
  <c r="D57" i="35"/>
  <c r="F28" i="35"/>
  <c r="AK27" i="35" s="1"/>
  <c r="E57" i="35"/>
  <c r="C62" i="35"/>
  <c r="C24" i="35"/>
  <c r="B53" i="35"/>
  <c r="C17" i="35"/>
  <c r="B46" i="35"/>
  <c r="D58" i="35"/>
  <c r="E24" i="35"/>
  <c r="AD24" i="35" s="1"/>
  <c r="D53" i="35"/>
  <c r="F63" i="35"/>
  <c r="F48" i="35"/>
  <c r="E15" i="35"/>
  <c r="D28" i="35"/>
  <c r="D46" i="35"/>
  <c r="AC46" i="35" s="1"/>
  <c r="C18" i="35"/>
  <c r="B47" i="35"/>
  <c r="B50" i="35"/>
  <c r="B28" i="35"/>
  <c r="F56" i="35"/>
  <c r="F58" i="35"/>
  <c r="E30" i="35"/>
  <c r="D59" i="35"/>
  <c r="B31" i="35"/>
  <c r="F59" i="35"/>
  <c r="CA59" i="35" s="1"/>
  <c r="C31" i="35"/>
  <c r="C60" i="35"/>
  <c r="F36" i="35"/>
  <c r="E26" i="35"/>
  <c r="D55" i="35"/>
  <c r="E19" i="35"/>
  <c r="X19" i="35" s="1"/>
  <c r="D48" i="35"/>
  <c r="B25" i="35"/>
  <c r="B27" i="35"/>
  <c r="F55" i="35"/>
  <c r="E34" i="35"/>
  <c r="B6" i="35"/>
  <c r="E23" i="35"/>
  <c r="C77" i="35"/>
  <c r="C80" i="35"/>
  <c r="B32" i="35"/>
  <c r="B18" i="35"/>
  <c r="E20" i="35"/>
  <c r="D49" i="35"/>
  <c r="E58" i="35"/>
  <c r="D30" i="35"/>
  <c r="C59" i="35"/>
  <c r="F67" i="35"/>
  <c r="B33" i="35"/>
  <c r="E41" i="12"/>
  <c r="F69" i="35"/>
  <c r="D33" i="35"/>
  <c r="F70" i="35"/>
  <c r="E33" i="35"/>
  <c r="F71" i="35"/>
  <c r="B56" i="35"/>
  <c r="B29" i="35"/>
  <c r="F57" i="35"/>
  <c r="B22" i="35"/>
  <c r="F50" i="35"/>
  <c r="D51" i="35"/>
  <c r="D29" i="35"/>
  <c r="C58" i="35"/>
  <c r="C13" i="35"/>
  <c r="E22" i="35"/>
  <c r="C27" i="35"/>
  <c r="C85" i="35"/>
  <c r="B60" i="35"/>
  <c r="C32" i="35"/>
  <c r="B23" i="35"/>
  <c r="F51" i="35"/>
  <c r="F66" i="35"/>
  <c r="F32" i="35"/>
  <c r="U25" i="12"/>
  <c r="E6" i="35"/>
  <c r="D35" i="35"/>
  <c r="C45" i="35"/>
  <c r="B7" i="35"/>
  <c r="F35" i="35"/>
  <c r="C7" i="35"/>
  <c r="B36" i="35"/>
  <c r="C66" i="35"/>
  <c r="B13" i="35"/>
  <c r="D31" i="35"/>
  <c r="D60" i="35"/>
  <c r="D24" i="35"/>
  <c r="C53" i="35"/>
  <c r="B54" i="35"/>
  <c r="F31" i="35"/>
  <c r="C61" i="35"/>
  <c r="D56" i="35"/>
  <c r="D34" i="35"/>
  <c r="C57" i="35"/>
  <c r="F12" i="35"/>
  <c r="C72" i="35"/>
  <c r="B5" i="35"/>
  <c r="B64" i="35" s="1"/>
  <c r="B42" i="35"/>
  <c r="D25" i="35"/>
  <c r="C54" i="35"/>
  <c r="D6" i="35"/>
  <c r="C35" i="35"/>
  <c r="F68" i="35"/>
  <c r="B9" i="35"/>
  <c r="F37" i="35"/>
  <c r="F54" i="35"/>
  <c r="D9" i="35"/>
  <c r="C38" i="35"/>
  <c r="AZ37" i="35" s="1"/>
  <c r="E9" i="35"/>
  <c r="D38" i="35"/>
  <c r="C65" i="35"/>
  <c r="F33" i="35"/>
  <c r="E29" i="35"/>
  <c r="F26" i="35"/>
  <c r="E55" i="35"/>
  <c r="D5" i="35"/>
  <c r="D65" i="35" s="1"/>
  <c r="C34" i="35"/>
  <c r="D10" i="35"/>
  <c r="F46" i="35"/>
  <c r="E27" i="35"/>
  <c r="C83" i="35"/>
  <c r="B44" i="35"/>
  <c r="D32" i="35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E4" i="35"/>
  <c r="D4" i="35"/>
  <c r="D64" i="35" s="1"/>
  <c r="B4" i="35"/>
  <c r="F4" i="35"/>
  <c r="C4" i="35"/>
  <c r="J61" i="36"/>
  <c r="CP61" i="36"/>
  <c r="BF61" i="36"/>
  <c r="AH61" i="36"/>
  <c r="CD61" i="36"/>
  <c r="AN61" i="36"/>
  <c r="P61" i="36"/>
  <c r="D63" i="35"/>
  <c r="B62" i="35"/>
  <c r="CJ61" i="36"/>
  <c r="V61" i="36"/>
  <c r="BX61" i="36"/>
  <c r="AD35" i="35"/>
  <c r="BN35" i="35"/>
  <c r="B14" i="35"/>
  <c r="S7" i="35"/>
  <c r="BU7" i="35"/>
  <c r="AJ41" i="35"/>
  <c r="BA19" i="35"/>
  <c r="R35" i="35"/>
  <c r="AO26" i="35"/>
  <c r="BB43" i="35"/>
  <c r="AB28" i="35"/>
  <c r="AW58" i="35"/>
  <c r="AE58" i="35"/>
  <c r="BY48" i="35"/>
  <c r="BZ35" i="35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V71" i="35" l="1"/>
  <c r="CL20" i="35"/>
  <c r="BB19" i="35"/>
  <c r="CJ40" i="35"/>
  <c r="AJ57" i="35"/>
  <c r="AP36" i="35"/>
  <c r="J9" i="35"/>
  <c r="CR19" i="35"/>
  <c r="AK9" i="35"/>
  <c r="AV19" i="35"/>
  <c r="R19" i="35"/>
  <c r="CQ26" i="35"/>
  <c r="BS19" i="35"/>
  <c r="J10" i="35"/>
  <c r="BH19" i="35"/>
  <c r="BH35" i="35"/>
  <c r="AC43" i="35"/>
  <c r="BH41" i="35"/>
  <c r="AC19" i="35"/>
  <c r="BN23" i="35"/>
  <c r="Q19" i="35"/>
  <c r="AI58" i="35"/>
  <c r="BO58" i="35"/>
  <c r="BZ19" i="35"/>
  <c r="BG48" i="35"/>
  <c r="CP28" i="35"/>
  <c r="CQ19" i="35"/>
  <c r="CD28" i="35"/>
  <c r="BZ36" i="35"/>
  <c r="CK48" i="35"/>
  <c r="W43" i="35"/>
  <c r="CE48" i="35"/>
  <c r="L19" i="35"/>
  <c r="AH28" i="35"/>
  <c r="AJ39" i="35"/>
  <c r="AT69" i="35"/>
  <c r="BM48" i="35"/>
  <c r="AC48" i="35"/>
  <c r="M59" i="35"/>
  <c r="AT28" i="35"/>
  <c r="BH20" i="35"/>
  <c r="X38" i="35"/>
  <c r="BA42" i="35"/>
  <c r="CL39" i="35"/>
  <c r="Y27" i="35"/>
  <c r="CL36" i="35"/>
  <c r="CL19" i="35"/>
  <c r="CJ28" i="35"/>
  <c r="BN36" i="35"/>
  <c r="BF9" i="35"/>
  <c r="CR36" i="35"/>
  <c r="CS38" i="35"/>
  <c r="V69" i="35"/>
  <c r="AO46" i="35"/>
  <c r="AU42" i="35"/>
  <c r="V9" i="35"/>
  <c r="BH36" i="35"/>
  <c r="AD36" i="35"/>
  <c r="CF19" i="35"/>
  <c r="AJ19" i="35"/>
  <c r="AP35" i="35"/>
  <c r="X35" i="35"/>
  <c r="BB36" i="35"/>
  <c r="X37" i="35"/>
  <c r="BN19" i="35"/>
  <c r="AQ58" i="35"/>
  <c r="AV36" i="35"/>
  <c r="BO27" i="35"/>
  <c r="L35" i="35"/>
  <c r="CL35" i="35"/>
  <c r="BT35" i="35"/>
  <c r="X36" i="35"/>
  <c r="AU37" i="35"/>
  <c r="BA20" i="35"/>
  <c r="AV35" i="35"/>
  <c r="BB35" i="35"/>
  <c r="R36" i="35"/>
  <c r="AP43" i="35"/>
  <c r="CR37" i="35"/>
  <c r="AP19" i="35"/>
  <c r="CF36" i="35"/>
  <c r="BM7" i="35"/>
  <c r="BS48" i="35"/>
  <c r="AC26" i="35"/>
  <c r="CE58" i="35"/>
  <c r="BN57" i="35"/>
  <c r="AN28" i="35"/>
  <c r="AI19" i="35"/>
  <c r="AK62" i="35"/>
  <c r="M27" i="35"/>
  <c r="BZ39" i="35"/>
  <c r="CM27" i="35"/>
  <c r="CO32" i="35"/>
  <c r="AK63" i="35"/>
  <c r="CL24" i="35"/>
  <c r="CP68" i="35"/>
  <c r="CD42" i="35"/>
  <c r="W44" i="35"/>
  <c r="P28" i="35"/>
  <c r="W19" i="35"/>
  <c r="BB20" i="35"/>
  <c r="AY20" i="35"/>
  <c r="K46" i="35"/>
  <c r="K48" i="35"/>
  <c r="AD19" i="35"/>
  <c r="BK32" i="35"/>
  <c r="BU63" i="35"/>
  <c r="CF24" i="35"/>
  <c r="BB24" i="35"/>
  <c r="CR25" i="35"/>
  <c r="AB12" i="35"/>
  <c r="BG20" i="35"/>
  <c r="AO48" i="35"/>
  <c r="AN68" i="35"/>
  <c r="AP39" i="35"/>
  <c r="BA59" i="35"/>
  <c r="CR20" i="35"/>
  <c r="BO62" i="35"/>
  <c r="CK19" i="35"/>
  <c r="CD7" i="35"/>
  <c r="K50" i="35"/>
  <c r="X17" i="35"/>
  <c r="CF16" i="35"/>
  <c r="O37" i="35"/>
  <c r="BX9" i="35"/>
  <c r="CF35" i="35"/>
  <c r="CD26" i="35"/>
  <c r="O32" i="35"/>
  <c r="W58" i="35"/>
  <c r="AT67" i="35"/>
  <c r="Q20" i="35"/>
  <c r="CK18" i="35"/>
  <c r="CQ11" i="35"/>
  <c r="AD20" i="35"/>
  <c r="S56" i="35"/>
  <c r="AD57" i="35"/>
  <c r="AS24" i="35"/>
  <c r="CA58" i="35"/>
  <c r="AC45" i="35"/>
  <c r="V62" i="35"/>
  <c r="AJ43" i="35"/>
  <c r="AI26" i="35"/>
  <c r="BC15" i="35"/>
  <c r="CR40" i="35"/>
  <c r="BG47" i="35"/>
  <c r="AJ20" i="35"/>
  <c r="AP20" i="35"/>
  <c r="R22" i="35"/>
  <c r="AS20" i="35"/>
  <c r="Q48" i="35"/>
  <c r="CF20" i="35"/>
  <c r="BR26" i="35"/>
  <c r="AM33" i="35"/>
  <c r="R20" i="35"/>
  <c r="L20" i="35"/>
  <c r="CE49" i="35"/>
  <c r="AY37" i="35"/>
  <c r="AZ9" i="35"/>
  <c r="CL17" i="35"/>
  <c r="BE37" i="35"/>
  <c r="AJ17" i="35"/>
  <c r="BR9" i="35"/>
  <c r="BC65" i="35"/>
  <c r="AP33" i="35"/>
  <c r="CQ49" i="35"/>
  <c r="BQ37" i="35"/>
  <c r="AA37" i="35"/>
  <c r="R17" i="35"/>
  <c r="BY49" i="35"/>
  <c r="P8" i="35"/>
  <c r="AG38" i="35"/>
  <c r="AE5" i="35"/>
  <c r="CR30" i="35"/>
  <c r="BZ52" i="35"/>
  <c r="BF8" i="35"/>
  <c r="BN17" i="35"/>
  <c r="AN9" i="35"/>
  <c r="P9" i="35"/>
  <c r="AJ30" i="35"/>
  <c r="AC49" i="35"/>
  <c r="BH24" i="35"/>
  <c r="AN8" i="35"/>
  <c r="Q26" i="35"/>
  <c r="J8" i="35"/>
  <c r="BY19" i="35"/>
  <c r="W17" i="35"/>
  <c r="CO38" i="35"/>
  <c r="AJ36" i="35"/>
  <c r="CG27" i="35"/>
  <c r="AJ35" i="35"/>
  <c r="CI19" i="35"/>
  <c r="W49" i="35"/>
  <c r="BG49" i="35"/>
  <c r="AM38" i="35"/>
  <c r="BU58" i="35"/>
  <c r="CK49" i="35"/>
  <c r="CJ9" i="35"/>
  <c r="BG58" i="35"/>
  <c r="AD43" i="35"/>
  <c r="BA26" i="35"/>
  <c r="I20" i="35"/>
  <c r="BW38" i="35"/>
  <c r="BU27" i="35"/>
  <c r="CI37" i="35"/>
  <c r="K49" i="35"/>
  <c r="CD9" i="35"/>
  <c r="AS38" i="35"/>
  <c r="BL8" i="35"/>
  <c r="BC58" i="35"/>
  <c r="AS37" i="35"/>
  <c r="BT43" i="35"/>
  <c r="BG26" i="35"/>
  <c r="CK50" i="35"/>
  <c r="AH9" i="35"/>
  <c r="BE38" i="35"/>
  <c r="AB9" i="35"/>
  <c r="BM37" i="35"/>
  <c r="CC37" i="35"/>
  <c r="BL9" i="35"/>
  <c r="AQ53" i="35"/>
  <c r="CD57" i="35"/>
  <c r="AM36" i="35"/>
  <c r="BK37" i="35"/>
  <c r="AB8" i="35"/>
  <c r="CP8" i="35"/>
  <c r="CP9" i="35"/>
  <c r="CF39" i="35"/>
  <c r="BT36" i="35"/>
  <c r="CK46" i="35"/>
  <c r="BY46" i="35"/>
  <c r="AJ38" i="35"/>
  <c r="AU49" i="35"/>
  <c r="CL34" i="35"/>
  <c r="AN26" i="35"/>
  <c r="AQ63" i="35"/>
  <c r="BR10" i="35"/>
  <c r="CI38" i="35"/>
  <c r="AV20" i="35"/>
  <c r="CK28" i="35"/>
  <c r="CI25" i="35"/>
  <c r="L50" i="35"/>
  <c r="Y22" i="35"/>
  <c r="X48" i="35"/>
  <c r="CE15" i="35"/>
  <c r="CO28" i="35"/>
  <c r="BT26" i="35"/>
  <c r="BB17" i="35"/>
  <c r="AK58" i="35"/>
  <c r="BI34" i="35"/>
  <c r="CE11" i="35"/>
  <c r="BB44" i="35"/>
  <c r="BF62" i="35"/>
  <c r="AW61" i="35"/>
  <c r="J39" i="35"/>
  <c r="CF17" i="35"/>
  <c r="CS58" i="35"/>
  <c r="AJ22" i="35"/>
  <c r="AM57" i="35"/>
  <c r="X44" i="35"/>
  <c r="L43" i="35"/>
  <c r="CE37" i="35"/>
  <c r="Y58" i="35"/>
  <c r="CS60" i="35"/>
  <c r="AV17" i="35"/>
  <c r="M60" i="35"/>
  <c r="L17" i="35"/>
  <c r="AD17" i="35"/>
  <c r="AA9" i="35"/>
  <c r="BT20" i="35"/>
  <c r="BH17" i="35"/>
  <c r="BU59" i="35"/>
  <c r="AQ60" i="35"/>
  <c r="W52" i="35"/>
  <c r="CR17" i="35"/>
  <c r="BZ17" i="35"/>
  <c r="AV30" i="35"/>
  <c r="CJ62" i="35"/>
  <c r="BI55" i="35"/>
  <c r="BA58" i="35"/>
  <c r="BH25" i="35"/>
  <c r="O24" i="35"/>
  <c r="K15" i="35"/>
  <c r="BH47" i="35"/>
  <c r="CQ41" i="35"/>
  <c r="CK52" i="35"/>
  <c r="BI20" i="35"/>
  <c r="CF12" i="35"/>
  <c r="AJ26" i="35"/>
  <c r="BU56" i="35"/>
  <c r="CM55" i="35"/>
  <c r="AU26" i="35"/>
  <c r="CR39" i="35"/>
  <c r="Q52" i="35"/>
  <c r="BT42" i="35"/>
  <c r="S58" i="35"/>
  <c r="X20" i="35"/>
  <c r="BT57" i="35"/>
  <c r="X39" i="35"/>
  <c r="CL44" i="35"/>
  <c r="AY28" i="35"/>
  <c r="L23" i="35"/>
  <c r="BT24" i="35"/>
  <c r="BZ43" i="35"/>
  <c r="K26" i="35"/>
  <c r="AP44" i="35"/>
  <c r="AD39" i="35"/>
  <c r="AO19" i="35"/>
  <c r="BM20" i="35"/>
  <c r="AU52" i="35"/>
  <c r="BQ19" i="35"/>
  <c r="BT23" i="35"/>
  <c r="BZ42" i="35"/>
  <c r="L41" i="35"/>
  <c r="I25" i="35"/>
  <c r="BT19" i="35"/>
  <c r="CG58" i="35"/>
  <c r="BM49" i="35"/>
  <c r="BZ20" i="35"/>
  <c r="BN20" i="35"/>
  <c r="AP23" i="35"/>
  <c r="BY58" i="35"/>
  <c r="CF57" i="35"/>
  <c r="CR23" i="35"/>
  <c r="CR43" i="35"/>
  <c r="CK26" i="35"/>
  <c r="BT39" i="35"/>
  <c r="AJ48" i="35"/>
  <c r="K20" i="35"/>
  <c r="AH10" i="35"/>
  <c r="AP17" i="35"/>
  <c r="M55" i="35"/>
  <c r="CQ52" i="35"/>
  <c r="AV41" i="35"/>
  <c r="BN26" i="35"/>
  <c r="CM58" i="35"/>
  <c r="AP24" i="35"/>
  <c r="BH57" i="35"/>
  <c r="AV43" i="35"/>
  <c r="BG46" i="35"/>
  <c r="AY25" i="35"/>
  <c r="M58" i="35"/>
  <c r="BS44" i="35"/>
  <c r="BH43" i="35"/>
  <c r="X43" i="35"/>
  <c r="W26" i="35"/>
  <c r="AV39" i="35"/>
  <c r="BY52" i="35"/>
  <c r="BY37" i="35"/>
  <c r="BZ26" i="35"/>
  <c r="BH26" i="35"/>
  <c r="CC25" i="35"/>
  <c r="BH50" i="35"/>
  <c r="BN49" i="35"/>
  <c r="BM59" i="35"/>
  <c r="CR41" i="35"/>
  <c r="BN41" i="35"/>
  <c r="CL43" i="35"/>
  <c r="BZ50" i="35"/>
  <c r="CE26" i="35"/>
  <c r="R41" i="35"/>
  <c r="BN39" i="35"/>
  <c r="CE19" i="35"/>
  <c r="AJ49" i="35"/>
  <c r="W45" i="35"/>
  <c r="CR26" i="35"/>
  <c r="AP26" i="35"/>
  <c r="BB30" i="35"/>
  <c r="Q15" i="35"/>
  <c r="CK15" i="35"/>
  <c r="R39" i="35"/>
  <c r="BT40" i="35"/>
  <c r="AT9" i="35"/>
  <c r="BA47" i="35"/>
  <c r="AP48" i="35"/>
  <c r="K19" i="35"/>
  <c r="BY12" i="35"/>
  <c r="P44" i="35"/>
  <c r="BW44" i="35"/>
  <c r="BC55" i="35"/>
  <c r="CO25" i="35"/>
  <c r="BH49" i="35"/>
  <c r="S55" i="35"/>
  <c r="AS25" i="35"/>
  <c r="BZ44" i="35"/>
  <c r="AO52" i="35"/>
  <c r="P51" i="35"/>
  <c r="BR62" i="35"/>
  <c r="BH30" i="35"/>
  <c r="AK56" i="35"/>
  <c r="AV48" i="35"/>
  <c r="BY13" i="35"/>
  <c r="BS52" i="35"/>
  <c r="CF47" i="35"/>
  <c r="AA27" i="35"/>
  <c r="R30" i="35"/>
  <c r="BA52" i="35"/>
  <c r="BX12" i="35"/>
  <c r="BL62" i="35"/>
  <c r="BW25" i="35"/>
  <c r="CD62" i="35"/>
  <c r="BT51" i="35"/>
  <c r="CQ13" i="35"/>
  <c r="BY16" i="35"/>
  <c r="BQ25" i="35"/>
  <c r="BZ30" i="35"/>
  <c r="J62" i="35"/>
  <c r="AV51" i="35"/>
  <c r="BA12" i="35"/>
  <c r="AC13" i="35"/>
  <c r="CE52" i="35"/>
  <c r="J12" i="35"/>
  <c r="U43" i="35"/>
  <c r="AU58" i="35"/>
  <c r="Q50" i="35"/>
  <c r="BT17" i="35"/>
  <c r="BC27" i="35"/>
  <c r="AZ62" i="35"/>
  <c r="R51" i="35"/>
  <c r="BG13" i="35"/>
  <c r="K52" i="35"/>
  <c r="U25" i="35"/>
  <c r="X30" i="35"/>
  <c r="AM25" i="35"/>
  <c r="L30" i="35"/>
  <c r="AH62" i="35"/>
  <c r="CR51" i="35"/>
  <c r="BN44" i="35"/>
  <c r="BM52" i="35"/>
  <c r="L44" i="35"/>
  <c r="AC52" i="35"/>
  <c r="BX44" i="35"/>
  <c r="BH46" i="35"/>
  <c r="AD46" i="35"/>
  <c r="AC58" i="35"/>
  <c r="AC37" i="35"/>
  <c r="AO59" i="35"/>
  <c r="BS58" i="35"/>
  <c r="AQ27" i="35"/>
  <c r="BW6" i="35"/>
  <c r="K44" i="35"/>
  <c r="AJ23" i="35"/>
  <c r="AM55" i="35"/>
  <c r="BT44" i="35"/>
  <c r="R43" i="35"/>
  <c r="BY26" i="35"/>
  <c r="CS15" i="35"/>
  <c r="AI17" i="35"/>
  <c r="W37" i="35"/>
  <c r="CE42" i="35"/>
  <c r="CC15" i="35"/>
  <c r="Q58" i="35"/>
  <c r="AI45" i="35"/>
  <c r="AP37" i="35"/>
  <c r="V39" i="35"/>
  <c r="I57" i="35"/>
  <c r="AW38" i="35"/>
  <c r="BX62" i="35"/>
  <c r="AP25" i="35"/>
  <c r="BS26" i="35"/>
  <c r="R23" i="35"/>
  <c r="BB39" i="35"/>
  <c r="BG37" i="35"/>
  <c r="BS41" i="35"/>
  <c r="BB38" i="35"/>
  <c r="AU19" i="35"/>
  <c r="AM20" i="35"/>
  <c r="BS37" i="35"/>
  <c r="AV38" i="35"/>
  <c r="AI52" i="35"/>
  <c r="CD60" i="35"/>
  <c r="BC38" i="35"/>
  <c r="AG57" i="35"/>
  <c r="BK57" i="35"/>
  <c r="Y38" i="35"/>
  <c r="CG39" i="35"/>
  <c r="AA58" i="35"/>
  <c r="BF28" i="35"/>
  <c r="CL48" i="35"/>
  <c r="S27" i="35"/>
  <c r="BO38" i="35"/>
  <c r="M39" i="35"/>
  <c r="BW57" i="35"/>
  <c r="O57" i="35"/>
  <c r="BI38" i="35"/>
  <c r="BO39" i="35"/>
  <c r="AS57" i="35"/>
  <c r="AK38" i="35"/>
  <c r="CI57" i="35"/>
  <c r="AE38" i="35"/>
  <c r="AB39" i="35"/>
  <c r="AW48" i="35"/>
  <c r="BX21" i="35"/>
  <c r="BU30" i="35"/>
  <c r="AY57" i="35"/>
  <c r="AA57" i="35"/>
  <c r="M38" i="35"/>
  <c r="AN39" i="35"/>
  <c r="CP38" i="35"/>
  <c r="CP39" i="35"/>
  <c r="BE57" i="35"/>
  <c r="AT39" i="35"/>
  <c r="BU38" i="35"/>
  <c r="BQ57" i="35"/>
  <c r="AZ39" i="35"/>
  <c r="U57" i="35"/>
  <c r="BS49" i="35"/>
  <c r="BT22" i="35"/>
  <c r="AO47" i="35"/>
  <c r="BB57" i="35"/>
  <c r="CS14" i="35"/>
  <c r="AO50" i="35"/>
  <c r="CQ18" i="35"/>
  <c r="CC57" i="35"/>
  <c r="BC8" i="35"/>
  <c r="BA48" i="35"/>
  <c r="BN48" i="35"/>
  <c r="BM19" i="35"/>
  <c r="CQ50" i="35"/>
  <c r="Q46" i="35"/>
  <c r="AV8" i="35"/>
  <c r="AV21" i="35"/>
  <c r="R25" i="35"/>
  <c r="AH48" i="35"/>
  <c r="CM60" i="35"/>
  <c r="CP41" i="35"/>
  <c r="AW59" i="35"/>
  <c r="CD41" i="35"/>
  <c r="S59" i="35"/>
  <c r="BU60" i="35"/>
  <c r="Y59" i="35"/>
  <c r="BI59" i="35"/>
  <c r="BO48" i="35"/>
  <c r="AK60" i="35"/>
  <c r="BI60" i="35"/>
  <c r="AB41" i="35"/>
  <c r="J42" i="35"/>
  <c r="S60" i="35"/>
  <c r="CS59" i="35"/>
  <c r="BC59" i="35"/>
  <c r="AE59" i="35"/>
  <c r="CG59" i="35"/>
  <c r="BF42" i="35"/>
  <c r="CD31" i="35"/>
  <c r="AQ59" i="35"/>
  <c r="CG60" i="35"/>
  <c r="BO59" i="35"/>
  <c r="BF44" i="35"/>
  <c r="CA60" i="35"/>
  <c r="AK59" i="35"/>
  <c r="Y60" i="35"/>
  <c r="CM59" i="35"/>
  <c r="I28" i="35"/>
  <c r="L40" i="35"/>
  <c r="AO45" i="35"/>
  <c r="AM10" i="35"/>
  <c r="CG61" i="35"/>
  <c r="BA40" i="35"/>
  <c r="U38" i="35"/>
  <c r="AQ55" i="35"/>
  <c r="AT57" i="35"/>
  <c r="BT25" i="35"/>
  <c r="CL26" i="35"/>
  <c r="W59" i="35"/>
  <c r="CR24" i="35"/>
  <c r="L57" i="35"/>
  <c r="AO18" i="35"/>
  <c r="J44" i="35"/>
  <c r="I27" i="35"/>
  <c r="R26" i="35"/>
  <c r="BQ28" i="35"/>
  <c r="AB37" i="35"/>
  <c r="CI27" i="35"/>
  <c r="AA28" i="35"/>
  <c r="M62" i="35"/>
  <c r="CS63" i="35"/>
  <c r="BN24" i="35"/>
  <c r="BR44" i="35"/>
  <c r="X22" i="35"/>
  <c r="AN41" i="35"/>
  <c r="AG44" i="35"/>
  <c r="BA17" i="35"/>
  <c r="BY45" i="35"/>
  <c r="AS28" i="35"/>
  <c r="CL4" i="35"/>
  <c r="CC28" i="35"/>
  <c r="BH4" i="35"/>
  <c r="L26" i="35"/>
  <c r="AV25" i="35"/>
  <c r="AV4" i="35"/>
  <c r="AG27" i="35"/>
  <c r="CJ39" i="35"/>
  <c r="J70" i="35"/>
  <c r="AO36" i="35"/>
  <c r="CD44" i="35"/>
  <c r="BQ27" i="35"/>
  <c r="CO27" i="35"/>
  <c r="AH44" i="35"/>
  <c r="BT54" i="35"/>
  <c r="CJ27" i="35"/>
  <c r="BW18" i="35"/>
  <c r="W55" i="35"/>
  <c r="AM31" i="35"/>
  <c r="AM49" i="35"/>
  <c r="BA57" i="35"/>
  <c r="CQ54" i="35"/>
  <c r="I51" i="35"/>
  <c r="CS19" i="35"/>
  <c r="AZ25" i="35"/>
  <c r="AK28" i="35"/>
  <c r="BY21" i="35"/>
  <c r="O10" i="35"/>
  <c r="BL48" i="35"/>
  <c r="P47" i="35"/>
  <c r="BO17" i="35"/>
  <c r="CI46" i="35"/>
  <c r="AD18" i="35"/>
  <c r="BQ39" i="35"/>
  <c r="CL16" i="35"/>
  <c r="AJ13" i="35"/>
  <c r="BF51" i="35"/>
  <c r="U27" i="35"/>
  <c r="AS27" i="35"/>
  <c r="BK28" i="35"/>
  <c r="AH27" i="35"/>
  <c r="R34" i="35"/>
  <c r="BZ4" i="35"/>
  <c r="CQ53" i="35"/>
  <c r="CO50" i="35"/>
  <c r="CA19" i="35"/>
  <c r="AJ14" i="35"/>
  <c r="BN18" i="35"/>
  <c r="BS53" i="35"/>
  <c r="CC50" i="35"/>
  <c r="AJ15" i="35"/>
  <c r="CK55" i="35"/>
  <c r="AS50" i="35"/>
  <c r="BU52" i="35"/>
  <c r="X57" i="35"/>
  <c r="CC24" i="35"/>
  <c r="AD42" i="35"/>
  <c r="CM15" i="35"/>
  <c r="CI47" i="35"/>
  <c r="AO55" i="35"/>
  <c r="P60" i="35"/>
  <c r="CM28" i="35"/>
  <c r="AI54" i="35"/>
  <c r="CC47" i="35"/>
  <c r="CO48" i="35"/>
  <c r="CS65" i="35"/>
  <c r="BQ5" i="35"/>
  <c r="BM57" i="35"/>
  <c r="AN46" i="35"/>
  <c r="AG39" i="35"/>
  <c r="AY5" i="35"/>
  <c r="BR21" i="35"/>
  <c r="AU57" i="35"/>
  <c r="CF25" i="35"/>
  <c r="BL50" i="35"/>
  <c r="CO42" i="35"/>
  <c r="CK54" i="35"/>
  <c r="Q59" i="35"/>
  <c r="AE34" i="35"/>
  <c r="BA50" i="35"/>
  <c r="AM37" i="35"/>
  <c r="BK49" i="35"/>
  <c r="BN34" i="35"/>
  <c r="CI31" i="35"/>
  <c r="AA46" i="35"/>
  <c r="AM51" i="35"/>
  <c r="CM30" i="35"/>
  <c r="BN31" i="35"/>
  <c r="BB34" i="35"/>
  <c r="BQ31" i="35"/>
  <c r="CE59" i="35"/>
  <c r="Q36" i="35"/>
  <c r="BW43" i="35"/>
  <c r="AS44" i="35"/>
  <c r="K59" i="35"/>
  <c r="BK42" i="35"/>
  <c r="W54" i="35"/>
  <c r="AC36" i="35"/>
  <c r="CI43" i="35"/>
  <c r="AY42" i="35"/>
  <c r="AU36" i="35"/>
  <c r="BW9" i="35"/>
  <c r="CC42" i="35"/>
  <c r="BQ9" i="35"/>
  <c r="AU55" i="35"/>
  <c r="CQ59" i="35"/>
  <c r="O28" i="35"/>
  <c r="AJ40" i="35"/>
  <c r="AI59" i="35"/>
  <c r="AZ57" i="35"/>
  <c r="AE68" i="35"/>
  <c r="J60" i="35"/>
  <c r="Y49" i="35"/>
  <c r="BI21" i="35"/>
  <c r="BZ10" i="35"/>
  <c r="BW39" i="35"/>
  <c r="AP4" i="35"/>
  <c r="CF15" i="35"/>
  <c r="AH42" i="35"/>
  <c r="CQ47" i="35"/>
  <c r="BN4" i="35"/>
  <c r="AG25" i="35"/>
  <c r="M56" i="35"/>
  <c r="X24" i="35"/>
  <c r="L42" i="35"/>
  <c r="CD47" i="35"/>
  <c r="BS16" i="35"/>
  <c r="CE43" i="35"/>
  <c r="BT37" i="35"/>
  <c r="BB4" i="35"/>
  <c r="AK61" i="35"/>
  <c r="AD48" i="35"/>
  <c r="BX52" i="35"/>
  <c r="AQ38" i="35"/>
  <c r="BM45" i="35"/>
  <c r="BM41" i="35"/>
  <c r="L11" i="35"/>
  <c r="BT4" i="35"/>
  <c r="AD31" i="35"/>
  <c r="AS9" i="35"/>
  <c r="BE44" i="35"/>
  <c r="CP52" i="35"/>
  <c r="BE27" i="35"/>
  <c r="BI58" i="35"/>
  <c r="Q49" i="35"/>
  <c r="BS46" i="35"/>
  <c r="BZ25" i="35"/>
  <c r="O44" i="35"/>
  <c r="AA8" i="35"/>
  <c r="CF43" i="35"/>
  <c r="AK17" i="35"/>
  <c r="BH39" i="35"/>
  <c r="BX48" i="35"/>
  <c r="BE8" i="35"/>
  <c r="BG52" i="35"/>
  <c r="I37" i="35"/>
  <c r="AI37" i="35"/>
  <c r="BW37" i="35"/>
  <c r="BO60" i="35"/>
  <c r="AV42" i="35"/>
  <c r="I40" i="35"/>
  <c r="L36" i="35"/>
  <c r="CO37" i="35"/>
  <c r="BF52" i="35"/>
  <c r="AN52" i="35"/>
  <c r="AM42" i="35"/>
  <c r="BF55" i="35"/>
  <c r="U42" i="35"/>
  <c r="CK37" i="35"/>
  <c r="CK45" i="35"/>
  <c r="CR38" i="35"/>
  <c r="CL40" i="35"/>
  <c r="CF37" i="35"/>
  <c r="BK18" i="35"/>
  <c r="CQ55" i="35"/>
  <c r="CE54" i="35"/>
  <c r="Y19" i="35"/>
  <c r="CD25" i="35"/>
  <c r="M23" i="35"/>
  <c r="S52" i="35"/>
  <c r="AI21" i="35"/>
  <c r="CC8" i="35"/>
  <c r="BR48" i="35"/>
  <c r="AH47" i="35"/>
  <c r="CA17" i="35"/>
  <c r="AG48" i="35"/>
  <c r="BT18" i="35"/>
  <c r="BB16" i="35"/>
  <c r="CM53" i="35"/>
  <c r="BT41" i="35"/>
  <c r="AS41" i="35"/>
  <c r="AP38" i="35"/>
  <c r="BN40" i="35"/>
  <c r="O8" i="35"/>
  <c r="AY48" i="35"/>
  <c r="AV18" i="35"/>
  <c r="AM8" i="35"/>
  <c r="BK41" i="35"/>
  <c r="AJ16" i="35"/>
  <c r="AS39" i="35"/>
  <c r="AP31" i="35"/>
  <c r="AD32" i="35"/>
  <c r="BN15" i="35"/>
  <c r="CA5" i="35"/>
  <c r="BR4" i="35"/>
  <c r="BB54" i="35"/>
  <c r="CA64" i="35"/>
  <c r="AM30" i="35"/>
  <c r="AJ34" i="35"/>
  <c r="K55" i="35"/>
  <c r="BL60" i="35"/>
  <c r="AT21" i="35"/>
  <c r="M48" i="35"/>
  <c r="AU53" i="35"/>
  <c r="BW46" i="35"/>
  <c r="CQ57" i="35"/>
  <c r="BM54" i="35"/>
  <c r="AG50" i="35"/>
  <c r="AG47" i="35"/>
  <c r="BK6" i="35"/>
  <c r="BN54" i="35"/>
  <c r="AW19" i="35"/>
  <c r="P48" i="35"/>
  <c r="Y52" i="35"/>
  <c r="BO64" i="35"/>
  <c r="Y30" i="35"/>
  <c r="BK10" i="35"/>
  <c r="I8" i="35"/>
  <c r="BE48" i="35"/>
  <c r="BZ18" i="35"/>
  <c r="AS5" i="35"/>
  <c r="CO41" i="35"/>
  <c r="R16" i="35"/>
  <c r="CC39" i="35"/>
  <c r="X31" i="35"/>
  <c r="L32" i="35"/>
  <c r="L15" i="35"/>
  <c r="CR15" i="35"/>
  <c r="I6" i="35"/>
  <c r="CF32" i="35"/>
  <c r="BH15" i="35"/>
  <c r="BZ54" i="35"/>
  <c r="AD34" i="35"/>
  <c r="AP34" i="35"/>
  <c r="AY46" i="35"/>
  <c r="O50" i="35"/>
  <c r="CD49" i="35"/>
  <c r="AD54" i="35"/>
  <c r="CO18" i="35"/>
  <c r="AQ19" i="35"/>
  <c r="BF48" i="35"/>
  <c r="BC52" i="35"/>
  <c r="BC30" i="35"/>
  <c r="BQ8" i="35"/>
  <c r="J46" i="35"/>
  <c r="AG10" i="35"/>
  <c r="BF50" i="35"/>
  <c r="AT47" i="35"/>
  <c r="CI5" i="35"/>
  <c r="BH14" i="35"/>
  <c r="AE47" i="35"/>
  <c r="CL18" i="35"/>
  <c r="AD15" i="35"/>
  <c r="I41" i="35"/>
  <c r="BZ16" i="35"/>
  <c r="BN16" i="35"/>
  <c r="AM39" i="35"/>
  <c r="BN32" i="35"/>
  <c r="AV15" i="35"/>
  <c r="CG52" i="35"/>
  <c r="AZ52" i="35"/>
  <c r="O29" i="35"/>
  <c r="BF76" i="35"/>
  <c r="V61" i="35"/>
  <c r="BH42" i="35"/>
  <c r="V47" i="35"/>
  <c r="BX14" i="35"/>
  <c r="BS55" i="35"/>
  <c r="BG57" i="35"/>
  <c r="Q54" i="35"/>
  <c r="X34" i="35"/>
  <c r="CF34" i="35"/>
  <c r="BK31" i="35"/>
  <c r="AS18" i="35"/>
  <c r="CC46" i="35"/>
  <c r="AA50" i="35"/>
  <c r="AN49" i="35"/>
  <c r="AZ48" i="35"/>
  <c r="AE52" i="35"/>
  <c r="BR46" i="35"/>
  <c r="K21" i="35"/>
  <c r="AY6" i="35"/>
  <c r="BH18" i="35"/>
  <c r="CG5" i="35"/>
  <c r="BN53" i="35"/>
  <c r="BT33" i="35"/>
  <c r="M6" i="35"/>
  <c r="BA55" i="35"/>
  <c r="BF60" i="35"/>
  <c r="BC28" i="35"/>
  <c r="AC57" i="35"/>
  <c r="AU54" i="35"/>
  <c r="BH54" i="35"/>
  <c r="CG19" i="35"/>
  <c r="AK30" i="35"/>
  <c r="BE10" i="35"/>
  <c r="CP47" i="35"/>
  <c r="X14" i="35"/>
  <c r="BI47" i="35"/>
  <c r="U41" i="35"/>
  <c r="AD16" i="35"/>
  <c r="AV16" i="35"/>
  <c r="R32" i="35"/>
  <c r="AH21" i="35"/>
  <c r="BZ34" i="35"/>
  <c r="L34" i="35"/>
  <c r="CE55" i="35"/>
  <c r="AN60" i="35"/>
  <c r="AG31" i="35"/>
  <c r="AG46" i="35"/>
  <c r="AW28" i="35"/>
  <c r="BS57" i="35"/>
  <c r="BY54" i="35"/>
  <c r="BE47" i="35"/>
  <c r="BW51" i="35"/>
  <c r="AP54" i="35"/>
  <c r="CO8" i="35"/>
  <c r="BC19" i="35"/>
  <c r="AB48" i="35"/>
  <c r="CM52" i="35"/>
  <c r="CJ52" i="35"/>
  <c r="S30" i="35"/>
  <c r="O5" i="35"/>
  <c r="V46" i="35"/>
  <c r="BQ10" i="35"/>
  <c r="BS21" i="35"/>
  <c r="BR47" i="35"/>
  <c r="CF41" i="35"/>
  <c r="BB14" i="35"/>
  <c r="AQ47" i="35"/>
  <c r="CF18" i="35"/>
  <c r="AP18" i="35"/>
  <c r="AO37" i="35"/>
  <c r="BQ44" i="35"/>
  <c r="CR16" i="35"/>
  <c r="AP16" i="35"/>
  <c r="AV32" i="35"/>
  <c r="BW8" i="35"/>
  <c r="AV53" i="35"/>
  <c r="BK7" i="35"/>
  <c r="BB33" i="35"/>
  <c r="AN29" i="35"/>
  <c r="AT8" i="35"/>
  <c r="BX60" i="35"/>
  <c r="AY31" i="35"/>
  <c r="BA53" i="35"/>
  <c r="AB21" i="35"/>
  <c r="AY8" i="35"/>
  <c r="BT34" i="35"/>
  <c r="AI55" i="35"/>
  <c r="V60" i="35"/>
  <c r="CO31" i="35"/>
  <c r="BB15" i="35"/>
  <c r="CI6" i="35"/>
  <c r="CO46" i="35"/>
  <c r="CG28" i="35"/>
  <c r="AO57" i="35"/>
  <c r="AC54" i="35"/>
  <c r="BW50" i="35"/>
  <c r="O47" i="35"/>
  <c r="AY51" i="35"/>
  <c r="CF54" i="35"/>
  <c r="CL15" i="35"/>
  <c r="CJ48" i="35"/>
  <c r="BO30" i="35"/>
  <c r="CG48" i="35"/>
  <c r="CD46" i="35"/>
  <c r="AY10" i="35"/>
  <c r="AO21" i="35"/>
  <c r="CJ47" i="35"/>
  <c r="AP15" i="35"/>
  <c r="BZ14" i="35"/>
  <c r="AW47" i="35"/>
  <c r="BB18" i="35"/>
  <c r="X18" i="35"/>
  <c r="BH16" i="35"/>
  <c r="BW5" i="35"/>
  <c r="CG65" i="35"/>
  <c r="BK5" i="35"/>
  <c r="BB53" i="35"/>
  <c r="AG8" i="35"/>
  <c r="CM66" i="35"/>
  <c r="L33" i="35"/>
  <c r="BE6" i="35"/>
  <c r="CP60" i="35"/>
  <c r="AV34" i="35"/>
  <c r="BM55" i="35"/>
  <c r="CJ60" i="35"/>
  <c r="O46" i="35"/>
  <c r="CS28" i="35"/>
  <c r="CE57" i="35"/>
  <c r="BG54" i="35"/>
  <c r="BQ50" i="35"/>
  <c r="AS47" i="35"/>
  <c r="BT15" i="35"/>
  <c r="AS51" i="35"/>
  <c r="BC17" i="35"/>
  <c r="BE5" i="35"/>
  <c r="J48" i="35"/>
  <c r="BG23" i="35"/>
  <c r="AW30" i="35"/>
  <c r="CO30" i="35"/>
  <c r="CO6" i="35"/>
  <c r="CQ21" i="35"/>
  <c r="AB47" i="35"/>
  <c r="AJ18" i="35"/>
  <c r="L18" i="35"/>
  <c r="X16" i="35"/>
  <c r="CG6" i="35"/>
  <c r="R31" i="35"/>
  <c r="M65" i="35"/>
  <c r="AM6" i="35"/>
  <c r="CF53" i="35"/>
  <c r="M22" i="35"/>
  <c r="BU66" i="35"/>
  <c r="I42" i="35"/>
  <c r="AG6" i="35"/>
  <c r="BE31" i="35"/>
  <c r="AM5" i="35"/>
  <c r="CR34" i="35"/>
  <c r="Q55" i="35"/>
  <c r="AZ60" i="35"/>
  <c r="AA31" i="35"/>
  <c r="AS46" i="35"/>
  <c r="CA28" i="35"/>
  <c r="BS54" i="35"/>
  <c r="K54" i="35"/>
  <c r="U50" i="35"/>
  <c r="I47" i="35"/>
  <c r="Y5" i="35"/>
  <c r="BK51" i="35"/>
  <c r="AQ17" i="35"/>
  <c r="BU48" i="35"/>
  <c r="AE30" i="35"/>
  <c r="X15" i="35"/>
  <c r="AS6" i="35"/>
  <c r="CR18" i="35"/>
  <c r="L16" i="35"/>
  <c r="CC6" i="35"/>
  <c r="AJ31" i="35"/>
  <c r="BQ40" i="35"/>
  <c r="BI65" i="35"/>
  <c r="BQ6" i="35"/>
  <c r="CJ21" i="35"/>
  <c r="CM48" i="35"/>
  <c r="BH34" i="35"/>
  <c r="BY55" i="35"/>
  <c r="BI28" i="35"/>
  <c r="BA54" i="35"/>
  <c r="AO54" i="35"/>
  <c r="BK50" i="35"/>
  <c r="AA5" i="35"/>
  <c r="CC51" i="35"/>
  <c r="BO21" i="35"/>
  <c r="AW17" i="35"/>
  <c r="U6" i="35"/>
  <c r="AK19" i="35"/>
  <c r="BT16" i="35"/>
  <c r="I39" i="35"/>
  <c r="AV31" i="35"/>
  <c r="CO40" i="35"/>
  <c r="Y65" i="35"/>
  <c r="R15" i="35"/>
  <c r="BZ15" i="35"/>
  <c r="BG55" i="35"/>
  <c r="I31" i="35"/>
  <c r="BQ47" i="35"/>
  <c r="O48" i="35"/>
  <c r="AY49" i="35"/>
  <c r="R18" i="35"/>
  <c r="CF8" i="35"/>
  <c r="AY41" i="35"/>
  <c r="AQ4" i="35"/>
  <c r="CG4" i="35"/>
  <c r="AC55" i="35"/>
  <c r="BM53" i="35"/>
  <c r="I50" i="35"/>
  <c r="AY47" i="35"/>
  <c r="CI8" i="35"/>
  <c r="AG41" i="35"/>
  <c r="AU45" i="35"/>
  <c r="CL31" i="35"/>
  <c r="R38" i="35"/>
  <c r="CL42" i="35"/>
  <c r="CL32" i="35"/>
  <c r="BB40" i="35"/>
  <c r="BZ37" i="35"/>
  <c r="AW26" i="35"/>
  <c r="BR70" i="35"/>
  <c r="BU29" i="35"/>
  <c r="BQ11" i="35"/>
  <c r="BL43" i="35"/>
  <c r="CA49" i="35"/>
  <c r="AH57" i="35"/>
  <c r="CP22" i="35"/>
  <c r="P71" i="35"/>
  <c r="AZ71" i="35"/>
  <c r="CM69" i="35"/>
  <c r="P37" i="35"/>
  <c r="AM11" i="35"/>
  <c r="BR43" i="35"/>
  <c r="AH71" i="35"/>
  <c r="CA31" i="35"/>
  <c r="V43" i="35"/>
  <c r="S26" i="35"/>
  <c r="X25" i="35"/>
  <c r="BX70" i="35"/>
  <c r="AK26" i="35"/>
  <c r="CG26" i="35"/>
  <c r="Y26" i="35"/>
  <c r="CA26" i="35"/>
  <c r="M26" i="35"/>
  <c r="CA25" i="35"/>
  <c r="AQ26" i="35"/>
  <c r="BU26" i="35"/>
  <c r="AB38" i="35"/>
  <c r="AH37" i="35"/>
  <c r="AN37" i="35"/>
  <c r="CD38" i="35"/>
  <c r="AN38" i="35"/>
  <c r="J38" i="35"/>
  <c r="AH36" i="35"/>
  <c r="CD71" i="35"/>
  <c r="J71" i="35"/>
  <c r="BR71" i="35"/>
  <c r="AH70" i="35"/>
  <c r="AB71" i="35"/>
  <c r="V70" i="35"/>
  <c r="BF71" i="35"/>
  <c r="AZ70" i="35"/>
  <c r="CJ71" i="35"/>
  <c r="CD70" i="35"/>
  <c r="AN71" i="35"/>
  <c r="AT71" i="35"/>
  <c r="BL71" i="35"/>
  <c r="BX71" i="35"/>
  <c r="AB70" i="35"/>
  <c r="CP71" i="35"/>
  <c r="P70" i="35"/>
  <c r="CM29" i="35"/>
  <c r="CA29" i="35"/>
  <c r="BC29" i="35"/>
  <c r="CS29" i="35"/>
  <c r="CS31" i="35"/>
  <c r="BO29" i="35"/>
  <c r="AN43" i="35"/>
  <c r="BL44" i="35"/>
  <c r="AZ44" i="35"/>
  <c r="CJ43" i="35"/>
  <c r="BF43" i="35"/>
  <c r="V44" i="35"/>
  <c r="J43" i="35"/>
  <c r="AB43" i="35"/>
  <c r="CD43" i="35"/>
  <c r="AT43" i="35"/>
  <c r="AN44" i="35"/>
  <c r="P43" i="35"/>
  <c r="BX43" i="35"/>
  <c r="CP43" i="35"/>
  <c r="AH43" i="35"/>
  <c r="CP44" i="35"/>
  <c r="AZ43" i="35"/>
  <c r="BI50" i="35"/>
  <c r="BO49" i="35"/>
  <c r="CM50" i="35"/>
  <c r="S49" i="35"/>
  <c r="CS49" i="35"/>
  <c r="AW49" i="35"/>
  <c r="CS51" i="35"/>
  <c r="BC49" i="35"/>
  <c r="BI51" i="35"/>
  <c r="CG49" i="35"/>
  <c r="AQ51" i="35"/>
  <c r="CR21" i="35"/>
  <c r="BZ22" i="35"/>
  <c r="CL21" i="35"/>
  <c r="AP22" i="35"/>
  <c r="CL22" i="35"/>
  <c r="BT21" i="35"/>
  <c r="CF21" i="35"/>
  <c r="BW31" i="35"/>
  <c r="CC32" i="35"/>
  <c r="AS31" i="35"/>
  <c r="O30" i="35"/>
  <c r="BQ30" i="35"/>
  <c r="U32" i="35"/>
  <c r="CC31" i="35"/>
  <c r="O31" i="35"/>
  <c r="BW30" i="35"/>
  <c r="BE30" i="35"/>
  <c r="AS30" i="35"/>
  <c r="U31" i="35"/>
  <c r="AK55" i="35"/>
  <c r="AW53" i="35"/>
  <c r="CF26" i="35"/>
  <c r="BB26" i="35"/>
  <c r="AV26" i="35"/>
  <c r="AD26" i="35"/>
  <c r="X26" i="35"/>
  <c r="CK57" i="35"/>
  <c r="CK59" i="35"/>
  <c r="BG59" i="35"/>
  <c r="AC59" i="35"/>
  <c r="BY57" i="35"/>
  <c r="AU59" i="35"/>
  <c r="AI57" i="35"/>
  <c r="BY59" i="35"/>
  <c r="W57" i="35"/>
  <c r="Q57" i="35"/>
  <c r="K57" i="35"/>
  <c r="BS59" i="35"/>
  <c r="AA47" i="35"/>
  <c r="U46" i="35"/>
  <c r="BK47" i="35"/>
  <c r="BQ46" i="35"/>
  <c r="AY45" i="35"/>
  <c r="CO47" i="35"/>
  <c r="AM46" i="35"/>
  <c r="AM45" i="35"/>
  <c r="AM47" i="35"/>
  <c r="BW47" i="35"/>
  <c r="BE46" i="35"/>
  <c r="I46" i="35"/>
  <c r="U47" i="35"/>
  <c r="BK46" i="35"/>
  <c r="M61" i="35"/>
  <c r="AE62" i="35"/>
  <c r="Y61" i="35"/>
  <c r="AE63" i="35"/>
  <c r="BI61" i="35"/>
  <c r="BO63" i="35"/>
  <c r="AE61" i="35"/>
  <c r="BO61" i="35"/>
  <c r="CM63" i="35"/>
  <c r="AQ61" i="35"/>
  <c r="S61" i="35"/>
  <c r="BU61" i="35"/>
  <c r="BC63" i="35"/>
  <c r="CM61" i="35"/>
  <c r="AA51" i="35"/>
  <c r="AG51" i="35"/>
  <c r="BE51" i="35"/>
  <c r="U51" i="35"/>
  <c r="CO51" i="35"/>
  <c r="BN25" i="35"/>
  <c r="R24" i="35"/>
  <c r="AV24" i="35"/>
  <c r="AJ25" i="35"/>
  <c r="L25" i="35"/>
  <c r="BZ24" i="35"/>
  <c r="BB25" i="35"/>
  <c r="AJ24" i="35"/>
  <c r="AD25" i="35"/>
  <c r="CL25" i="35"/>
  <c r="L24" i="35"/>
  <c r="BR67" i="35"/>
  <c r="BL67" i="35"/>
  <c r="AH68" i="35"/>
  <c r="X53" i="35"/>
  <c r="CR52" i="35"/>
  <c r="AV54" i="35"/>
  <c r="BT53" i="35"/>
  <c r="AD52" i="35"/>
  <c r="R54" i="35"/>
  <c r="AP53" i="35"/>
  <c r="BN52" i="35"/>
  <c r="CR54" i="35"/>
  <c r="CL53" i="35"/>
  <c r="L52" i="35"/>
  <c r="L53" i="35"/>
  <c r="AP52" i="35"/>
  <c r="AJ54" i="35"/>
  <c r="BH53" i="35"/>
  <c r="BH52" i="35"/>
  <c r="L54" i="35"/>
  <c r="X54" i="35"/>
  <c r="BZ53" i="35"/>
  <c r="R53" i="35"/>
  <c r="CL54" i="35"/>
  <c r="AJ53" i="35"/>
  <c r="AZ40" i="35"/>
  <c r="AB42" i="35"/>
  <c r="AT42" i="35"/>
  <c r="P42" i="35"/>
  <c r="CP42" i="35"/>
  <c r="AZ42" i="35"/>
  <c r="BR42" i="35"/>
  <c r="BF39" i="35"/>
  <c r="BL39" i="35"/>
  <c r="AH39" i="35"/>
  <c r="AT41" i="35"/>
  <c r="V40" i="35"/>
  <c r="V41" i="35"/>
  <c r="J40" i="35"/>
  <c r="CP40" i="35"/>
  <c r="BF41" i="35"/>
  <c r="BX40" i="35"/>
  <c r="BX41" i="35"/>
  <c r="P39" i="35"/>
  <c r="P40" i="35"/>
  <c r="BR39" i="35"/>
  <c r="BR40" i="35"/>
  <c r="CD39" i="35"/>
  <c r="P41" i="35"/>
  <c r="BX39" i="35"/>
  <c r="AB40" i="35"/>
  <c r="AH41" i="35"/>
  <c r="U24" i="35"/>
  <c r="AY24" i="35"/>
  <c r="CI24" i="35"/>
  <c r="BK24" i="35"/>
  <c r="AG24" i="35"/>
  <c r="BE24" i="35"/>
  <c r="BW24" i="35"/>
  <c r="R57" i="35"/>
  <c r="AV57" i="35"/>
  <c r="BZ57" i="35"/>
  <c r="CR57" i="35"/>
  <c r="CL57" i="35"/>
  <c r="AP57" i="35"/>
  <c r="CQ14" i="35"/>
  <c r="W15" i="35"/>
  <c r="AC14" i="35"/>
  <c r="AI15" i="35"/>
  <c r="CK14" i="35"/>
  <c r="CQ15" i="35"/>
  <c r="AU15" i="35"/>
  <c r="CE20" i="35"/>
  <c r="AO20" i="35"/>
  <c r="BS20" i="35"/>
  <c r="AC20" i="35"/>
  <c r="AI20" i="35"/>
  <c r="CK20" i="35"/>
  <c r="W20" i="35"/>
  <c r="AU20" i="35"/>
  <c r="CQ20" i="35"/>
  <c r="BY20" i="35"/>
  <c r="BG21" i="35"/>
  <c r="W21" i="35"/>
  <c r="CE21" i="35"/>
  <c r="CK21" i="35"/>
  <c r="AC21" i="35"/>
  <c r="BM21" i="35"/>
  <c r="BA21" i="35"/>
  <c r="AU21" i="35"/>
  <c r="Q21" i="35"/>
  <c r="CE16" i="35"/>
  <c r="BS17" i="35"/>
  <c r="BG16" i="35"/>
  <c r="AO17" i="35"/>
  <c r="AC16" i="35"/>
  <c r="CK17" i="35"/>
  <c r="AO16" i="35"/>
  <c r="BM16" i="35"/>
  <c r="BM18" i="35"/>
  <c r="AC17" i="35"/>
  <c r="BM17" i="35"/>
  <c r="BA18" i="35"/>
  <c r="AI36" i="35"/>
  <c r="BM36" i="35"/>
  <c r="CQ36" i="35"/>
  <c r="W36" i="35"/>
  <c r="BA36" i="35"/>
  <c r="CK36" i="35"/>
  <c r="BY36" i="35"/>
  <c r="CE36" i="35"/>
  <c r="AP45" i="35"/>
  <c r="BZ46" i="35"/>
  <c r="L45" i="35"/>
  <c r="R47" i="35"/>
  <c r="BZ45" i="35"/>
  <c r="CL46" i="35"/>
  <c r="W42" i="35"/>
  <c r="AO42" i="35"/>
  <c r="AU43" i="35"/>
  <c r="AO44" i="35"/>
  <c r="CQ43" i="35"/>
  <c r="BS42" i="35"/>
  <c r="BM43" i="35"/>
  <c r="K42" i="35"/>
  <c r="AI43" i="35"/>
  <c r="BG44" i="35"/>
  <c r="AC42" i="35"/>
  <c r="BM42" i="35"/>
  <c r="BS43" i="35"/>
  <c r="AI42" i="35"/>
  <c r="AO43" i="35"/>
  <c r="CK44" i="35"/>
  <c r="BA41" i="35"/>
  <c r="BY39" i="35"/>
  <c r="CE41" i="35"/>
  <c r="Q41" i="35"/>
  <c r="CK41" i="35"/>
  <c r="AI41" i="35"/>
  <c r="W41" i="35"/>
  <c r="BG41" i="35"/>
  <c r="K40" i="35"/>
  <c r="BY41" i="35"/>
  <c r="BS40" i="35"/>
  <c r="CJ10" i="35"/>
  <c r="CD12" i="35"/>
  <c r="P10" i="35"/>
  <c r="AN12" i="35"/>
  <c r="BL10" i="35"/>
  <c r="AT10" i="35"/>
  <c r="V12" i="35"/>
  <c r="V10" i="35"/>
  <c r="BX10" i="35"/>
  <c r="CP12" i="35"/>
  <c r="CP10" i="35"/>
  <c r="AB10" i="35"/>
  <c r="AZ12" i="35"/>
  <c r="AZ10" i="35"/>
  <c r="AN10" i="35"/>
  <c r="BF10" i="35"/>
  <c r="P12" i="35"/>
  <c r="CD10" i="35"/>
  <c r="AH12" i="35"/>
  <c r="CA39" i="35"/>
  <c r="AK39" i="35"/>
  <c r="S39" i="35"/>
  <c r="CM39" i="35"/>
  <c r="AW39" i="35"/>
  <c r="BU39" i="35"/>
  <c r="Y39" i="35"/>
  <c r="BC39" i="35"/>
  <c r="M53" i="35"/>
  <c r="AB52" i="35"/>
  <c r="O40" i="35"/>
  <c r="BN37" i="35"/>
  <c r="CC53" i="35"/>
  <c r="BR66" i="35"/>
  <c r="CQ35" i="35"/>
  <c r="BG32" i="35"/>
  <c r="BY28" i="35"/>
  <c r="M20" i="35"/>
  <c r="K12" i="35"/>
  <c r="CF52" i="35"/>
  <c r="R45" i="35"/>
  <c r="BF46" i="35"/>
  <c r="AS17" i="35"/>
  <c r="BM14" i="35"/>
  <c r="CG47" i="35"/>
  <c r="CF10" i="35"/>
  <c r="I44" i="35"/>
  <c r="AJ32" i="35"/>
  <c r="S53" i="35"/>
  <c r="CS61" i="35"/>
  <c r="O43" i="35"/>
  <c r="Y53" i="35"/>
  <c r="BF57" i="35"/>
  <c r="AH58" i="35"/>
  <c r="M69" i="35"/>
  <c r="AA24" i="35"/>
  <c r="Q44" i="35"/>
  <c r="BR36" i="35"/>
  <c r="R42" i="35"/>
  <c r="BG17" i="35"/>
  <c r="BL63" i="35"/>
  <c r="BG42" i="35"/>
  <c r="CS53" i="35"/>
  <c r="BK36" i="35"/>
  <c r="I36" i="35"/>
  <c r="BA49" i="35"/>
  <c r="BZ21" i="35"/>
  <c r="O51" i="35"/>
  <c r="AN58" i="35"/>
  <c r="BI53" i="35"/>
  <c r="AD40" i="35"/>
  <c r="BL58" i="35"/>
  <c r="CP75" i="35"/>
  <c r="CA52" i="35"/>
  <c r="P57" i="35"/>
  <c r="AM35" i="35"/>
  <c r="BR57" i="35"/>
  <c r="AQ52" i="35"/>
  <c r="CP57" i="35"/>
  <c r="CQ45" i="35"/>
  <c r="CC35" i="35"/>
  <c r="CL38" i="35"/>
  <c r="X42" i="35"/>
  <c r="X40" i="35"/>
  <c r="S68" i="35"/>
  <c r="BR82" i="35"/>
  <c r="AD53" i="35"/>
  <c r="AQ68" i="35"/>
  <c r="AT61" i="35"/>
  <c r="AA7" i="35"/>
  <c r="CO23" i="35"/>
  <c r="BW21" i="35"/>
  <c r="BQ23" i="35"/>
  <c r="BE22" i="35"/>
  <c r="AH13" i="35"/>
  <c r="P11" i="35"/>
  <c r="V13" i="35"/>
  <c r="AN11" i="35"/>
  <c r="V11" i="35"/>
  <c r="BR11" i="35"/>
  <c r="CP11" i="35"/>
  <c r="AZ11" i="35"/>
  <c r="CD11" i="35"/>
  <c r="CS56" i="35"/>
  <c r="AW56" i="35"/>
  <c r="Y55" i="35"/>
  <c r="CS57" i="35"/>
  <c r="CG57" i="35"/>
  <c r="AQ57" i="35"/>
  <c r="BC56" i="35"/>
  <c r="M57" i="35"/>
  <c r="AW57" i="35"/>
  <c r="CM57" i="35"/>
  <c r="BI57" i="35"/>
  <c r="CD78" i="35"/>
  <c r="BX80" i="35"/>
  <c r="CP80" i="35"/>
  <c r="BE25" i="35"/>
  <c r="BW27" i="35"/>
  <c r="O25" i="35"/>
  <c r="AY26" i="35"/>
  <c r="CG34" i="35"/>
  <c r="AK36" i="35"/>
  <c r="BT30" i="35"/>
  <c r="AD30" i="35"/>
  <c r="CF30" i="35"/>
  <c r="W51" i="35"/>
  <c r="W53" i="35"/>
  <c r="AI53" i="35"/>
  <c r="CQ51" i="35"/>
  <c r="BA51" i="35"/>
  <c r="K51" i="35"/>
  <c r="CE51" i="35"/>
  <c r="K53" i="35"/>
  <c r="Q51" i="35"/>
  <c r="AU51" i="35"/>
  <c r="AC51" i="35"/>
  <c r="BF22" i="35"/>
  <c r="BR22" i="35"/>
  <c r="P24" i="35"/>
  <c r="CL50" i="35"/>
  <c r="BB51" i="35"/>
  <c r="BB50" i="35"/>
  <c r="CF51" i="35"/>
  <c r="AJ50" i="35"/>
  <c r="AJ51" i="35"/>
  <c r="BN50" i="35"/>
  <c r="BH51" i="35"/>
  <c r="BA38" i="35"/>
  <c r="CK39" i="35"/>
  <c r="BY40" i="35"/>
  <c r="BG39" i="35"/>
  <c r="AI39" i="35"/>
  <c r="BY38" i="35"/>
  <c r="BG40" i="35"/>
  <c r="AI38" i="35"/>
  <c r="CE40" i="35"/>
  <c r="K38" i="35"/>
  <c r="AU39" i="35"/>
  <c r="CQ39" i="35"/>
  <c r="BA39" i="35"/>
  <c r="W39" i="35"/>
  <c r="AO40" i="35"/>
  <c r="BS38" i="35"/>
  <c r="CE39" i="35"/>
  <c r="CK40" i="35"/>
  <c r="AC38" i="35"/>
  <c r="BG38" i="35"/>
  <c r="CE38" i="35"/>
  <c r="AU38" i="35"/>
  <c r="K39" i="35"/>
  <c r="AT73" i="35"/>
  <c r="AB73" i="35"/>
  <c r="BL74" i="35"/>
  <c r="CD74" i="35"/>
  <c r="BR74" i="35"/>
  <c r="BF73" i="35"/>
  <c r="AH74" i="35"/>
  <c r="BX73" i="35"/>
  <c r="CP74" i="35"/>
  <c r="J73" i="35"/>
  <c r="AZ74" i="35"/>
  <c r="AH73" i="35"/>
  <c r="AN74" i="35"/>
  <c r="V72" i="35"/>
  <c r="AN73" i="35"/>
  <c r="CJ50" i="35"/>
  <c r="P50" i="35"/>
  <c r="AB51" i="35"/>
  <c r="V49" i="35"/>
  <c r="BX50" i="35"/>
  <c r="AZ50" i="35"/>
  <c r="J51" i="35"/>
  <c r="AH50" i="35"/>
  <c r="CD50" i="35"/>
  <c r="BR51" i="35"/>
  <c r="J50" i="35"/>
  <c r="BX51" i="35"/>
  <c r="J49" i="35"/>
  <c r="AN50" i="35"/>
  <c r="BL55" i="35"/>
  <c r="CD55" i="35"/>
  <c r="BO23" i="35"/>
  <c r="BU24" i="35"/>
  <c r="BU25" i="35"/>
  <c r="BI24" i="35"/>
  <c r="AQ25" i="35"/>
  <c r="AW24" i="35"/>
  <c r="CG25" i="35"/>
  <c r="BC23" i="35"/>
  <c r="AE24" i="35"/>
  <c r="BI23" i="35"/>
  <c r="CL49" i="35"/>
  <c r="J79" i="35"/>
  <c r="AW44" i="35"/>
  <c r="Y56" i="35"/>
  <c r="BG53" i="35"/>
  <c r="CL51" i="35"/>
  <c r="CP49" i="35"/>
  <c r="AH51" i="35"/>
  <c r="R50" i="35"/>
  <c r="BR55" i="35"/>
  <c r="W40" i="35"/>
  <c r="CF49" i="35"/>
  <c r="BM39" i="35"/>
  <c r="AB50" i="35"/>
  <c r="AC39" i="35"/>
  <c r="BU55" i="35"/>
  <c r="BN30" i="35"/>
  <c r="CG56" i="35"/>
  <c r="CE53" i="35"/>
  <c r="AP51" i="35"/>
  <c r="BL49" i="35"/>
  <c r="AN51" i="35"/>
  <c r="AD50" i="35"/>
  <c r="V55" i="35"/>
  <c r="BM40" i="35"/>
  <c r="AD49" i="35"/>
  <c r="BR50" i="35"/>
  <c r="V73" i="35"/>
  <c r="CJ53" i="35"/>
  <c r="BU23" i="35"/>
  <c r="P49" i="35"/>
  <c r="AZ51" i="35"/>
  <c r="BT50" i="35"/>
  <c r="AZ55" i="35"/>
  <c r="CP23" i="35"/>
  <c r="AI40" i="35"/>
  <c r="BO34" i="35"/>
  <c r="L49" i="35"/>
  <c r="BO56" i="35"/>
  <c r="BZ51" i="35"/>
  <c r="BX49" i="35"/>
  <c r="AP50" i="35"/>
  <c r="BO25" i="35"/>
  <c r="CJ23" i="35"/>
  <c r="AP49" i="35"/>
  <c r="CS34" i="35"/>
  <c r="AB79" i="35"/>
  <c r="CG55" i="35"/>
  <c r="BO55" i="35"/>
  <c r="CM56" i="35"/>
  <c r="Q53" i="35"/>
  <c r="L51" i="35"/>
  <c r="BF49" i="35"/>
  <c r="CF50" i="35"/>
  <c r="CS25" i="35"/>
  <c r="AT23" i="35"/>
  <c r="BT49" i="35"/>
  <c r="CJ72" i="35"/>
  <c r="O26" i="35"/>
  <c r="AE44" i="35"/>
  <c r="CS46" i="35"/>
  <c r="Y46" i="35"/>
  <c r="CM45" i="35"/>
  <c r="CS55" i="35"/>
  <c r="AQ56" i="35"/>
  <c r="BY53" i="35"/>
  <c r="BL24" i="35"/>
  <c r="X51" i="35"/>
  <c r="CJ22" i="35"/>
  <c r="BI25" i="35"/>
  <c r="AU40" i="35"/>
  <c r="BF11" i="35"/>
  <c r="BM38" i="35"/>
  <c r="AS53" i="35"/>
  <c r="BW52" i="35"/>
  <c r="AW55" i="35"/>
  <c r="AE56" i="35"/>
  <c r="AC53" i="35"/>
  <c r="CP24" i="35"/>
  <c r="BN51" i="35"/>
  <c r="V51" i="35"/>
  <c r="CR50" i="35"/>
  <c r="M25" i="35"/>
  <c r="AC40" i="35"/>
  <c r="V50" i="35"/>
  <c r="BX11" i="35"/>
  <c r="Q38" i="35"/>
  <c r="AD29" i="35"/>
  <c r="BB28" i="35"/>
  <c r="CA55" i="35"/>
  <c r="AP30" i="35"/>
  <c r="CA56" i="35"/>
  <c r="Q8" i="35"/>
  <c r="CK53" i="35"/>
  <c r="AZ24" i="35"/>
  <c r="CJ51" i="35"/>
  <c r="X50" i="35"/>
  <c r="Q40" i="35"/>
  <c r="CP50" i="35"/>
  <c r="BM6" i="35"/>
  <c r="AC6" i="35"/>
  <c r="AE55" i="35"/>
  <c r="AA25" i="35"/>
  <c r="BK25" i="35"/>
  <c r="CL30" i="35"/>
  <c r="BI56" i="35"/>
  <c r="AO53" i="35"/>
  <c r="AD51" i="35"/>
  <c r="BL51" i="35"/>
  <c r="AV50" i="35"/>
  <c r="CQ40" i="35"/>
  <c r="AT50" i="35"/>
  <c r="BU47" i="35"/>
  <c r="CI16" i="35"/>
  <c r="Q16" i="35"/>
  <c r="BB10" i="35"/>
  <c r="AV45" i="35"/>
  <c r="O35" i="35"/>
  <c r="Q14" i="35"/>
  <c r="CO43" i="35"/>
  <c r="BM44" i="35"/>
  <c r="BO53" i="35"/>
  <c r="BZ41" i="35"/>
  <c r="P58" i="35"/>
  <c r="CJ79" i="35"/>
  <c r="AT54" i="35"/>
  <c r="CC40" i="35"/>
  <c r="AD45" i="35"/>
  <c r="I35" i="35"/>
  <c r="BU53" i="35"/>
  <c r="BA14" i="35"/>
  <c r="BE43" i="35"/>
  <c r="AO15" i="35"/>
  <c r="AG36" i="35"/>
  <c r="CP58" i="35"/>
  <c r="AK69" i="35"/>
  <c r="BG10" i="35"/>
  <c r="V52" i="35"/>
  <c r="S47" i="35"/>
  <c r="CI18" i="35"/>
  <c r="CL52" i="35"/>
  <c r="AV52" i="35"/>
  <c r="BB49" i="35"/>
  <c r="AZ46" i="35"/>
  <c r="BL57" i="35"/>
  <c r="AK47" i="35"/>
  <c r="CQ16" i="35"/>
  <c r="CL45" i="35"/>
  <c r="U45" i="35"/>
  <c r="CI35" i="35"/>
  <c r="K14" i="35"/>
  <c r="BQ43" i="35"/>
  <c r="BG11" i="35"/>
  <c r="BI68" i="35"/>
  <c r="BY15" i="35"/>
  <c r="AS36" i="35"/>
  <c r="AA44" i="35"/>
  <c r="AQ67" i="35"/>
  <c r="BL75" i="35"/>
  <c r="BA10" i="35"/>
  <c r="CJ57" i="35"/>
  <c r="AI32" i="35"/>
  <c r="BI15" i="35"/>
  <c r="BC14" i="35"/>
  <c r="I21" i="35"/>
  <c r="CM43" i="35"/>
  <c r="M8" i="35"/>
  <c r="BU21" i="35"/>
  <c r="CR44" i="35"/>
  <c r="CF44" i="35"/>
  <c r="L48" i="35"/>
  <c r="M52" i="35"/>
  <c r="X52" i="35"/>
  <c r="P52" i="35"/>
  <c r="X49" i="35"/>
  <c r="AH46" i="35"/>
  <c r="BL56" i="35"/>
  <c r="BO47" i="35"/>
  <c r="W16" i="35"/>
  <c r="K37" i="35"/>
  <c r="Q37" i="35"/>
  <c r="CC44" i="35"/>
  <c r="AU41" i="35"/>
  <c r="BH12" i="35"/>
  <c r="BB45" i="35"/>
  <c r="BT45" i="35"/>
  <c r="BG45" i="35"/>
  <c r="CC45" i="35"/>
  <c r="CQ42" i="35"/>
  <c r="BW35" i="35"/>
  <c r="AP41" i="35"/>
  <c r="BN38" i="35"/>
  <c r="BY14" i="35"/>
  <c r="CC43" i="35"/>
  <c r="BB42" i="35"/>
  <c r="AP42" i="35"/>
  <c r="AK53" i="35"/>
  <c r="AV40" i="35"/>
  <c r="BZ40" i="35"/>
  <c r="AV37" i="35"/>
  <c r="BS10" i="35"/>
  <c r="BU68" i="35"/>
  <c r="CD45" i="35"/>
  <c r="CP76" i="35"/>
  <c r="CJ75" i="35"/>
  <c r="AT44" i="35"/>
  <c r="BX57" i="35"/>
  <c r="CG21" i="35"/>
  <c r="R44" i="35"/>
  <c r="AJ44" i="35"/>
  <c r="BK44" i="35"/>
  <c r="BT48" i="35"/>
  <c r="BO52" i="35"/>
  <c r="CO24" i="35"/>
  <c r="R52" i="35"/>
  <c r="BR52" i="35"/>
  <c r="BZ49" i="35"/>
  <c r="BB41" i="35"/>
  <c r="BL46" i="35"/>
  <c r="CO17" i="35"/>
  <c r="L21" i="35"/>
  <c r="BX56" i="35"/>
  <c r="BI49" i="35"/>
  <c r="X41" i="35"/>
  <c r="BG36" i="35"/>
  <c r="BY43" i="35"/>
  <c r="Q43" i="35"/>
  <c r="AU16" i="35"/>
  <c r="BA37" i="35"/>
  <c r="AC41" i="35"/>
  <c r="BZ12" i="35"/>
  <c r="AJ45" i="35"/>
  <c r="X45" i="35"/>
  <c r="K45" i="35"/>
  <c r="CO45" i="35"/>
  <c r="Q42" i="35"/>
  <c r="AA35" i="35"/>
  <c r="AW60" i="35"/>
  <c r="BC60" i="35"/>
  <c r="CA61" i="35"/>
  <c r="BC61" i="35"/>
  <c r="CF38" i="35"/>
  <c r="BG14" i="35"/>
  <c r="AG43" i="35"/>
  <c r="CF42" i="35"/>
  <c r="CR32" i="35"/>
  <c r="AU44" i="35"/>
  <c r="AP40" i="35"/>
  <c r="AJ37" i="35"/>
  <c r="CL37" i="35"/>
  <c r="Q10" i="35"/>
  <c r="AB45" i="35"/>
  <c r="BL76" i="35"/>
  <c r="AY43" i="35"/>
  <c r="AO38" i="35"/>
  <c r="AO58" i="35"/>
  <c r="BU31" i="35"/>
  <c r="AN47" i="35"/>
  <c r="CD21" i="35"/>
  <c r="BF70" i="35"/>
  <c r="AB67" i="35"/>
  <c r="AS35" i="35"/>
  <c r="BT52" i="35"/>
  <c r="CR49" i="35"/>
  <c r="CP46" i="35"/>
  <c r="CI17" i="35"/>
  <c r="BF56" i="35"/>
  <c r="CA53" i="35"/>
  <c r="K16" i="35"/>
  <c r="CF45" i="35"/>
  <c r="BH45" i="35"/>
  <c r="AS45" i="35"/>
  <c r="AY35" i="35"/>
  <c r="CE14" i="35"/>
  <c r="W14" i="35"/>
  <c r="BK43" i="35"/>
  <c r="AJ42" i="35"/>
  <c r="R40" i="35"/>
  <c r="L37" i="35"/>
  <c r="R37" i="35"/>
  <c r="BG15" i="35"/>
  <c r="BY10" i="35"/>
  <c r="BC68" i="35"/>
  <c r="BF61" i="35"/>
  <c r="P77" i="35"/>
  <c r="AT76" i="35"/>
  <c r="AB44" i="35"/>
  <c r="Y21" i="35"/>
  <c r="AV44" i="35"/>
  <c r="AC15" i="35"/>
  <c r="BB48" i="35"/>
  <c r="CS52" i="35"/>
  <c r="BB52" i="35"/>
  <c r="CD52" i="35"/>
  <c r="R49" i="35"/>
  <c r="AE53" i="35"/>
  <c r="P46" i="35"/>
  <c r="O17" i="35"/>
  <c r="CJ56" i="35"/>
  <c r="K36" i="35"/>
  <c r="BG43" i="35"/>
  <c r="BA43" i="35"/>
  <c r="CK16" i="35"/>
  <c r="CQ37" i="35"/>
  <c r="AC44" i="35"/>
  <c r="AN57" i="35"/>
  <c r="K41" i="35"/>
  <c r="AY34" i="35"/>
  <c r="BN45" i="35"/>
  <c r="BA45" i="35"/>
  <c r="BS45" i="35"/>
  <c r="BE45" i="35"/>
  <c r="BY42" i="35"/>
  <c r="BQ35" i="35"/>
  <c r="BS15" i="35"/>
  <c r="BH38" i="35"/>
  <c r="BS14" i="35"/>
  <c r="AO14" i="35"/>
  <c r="BN42" i="35"/>
  <c r="CF40" i="35"/>
  <c r="BB37" i="35"/>
  <c r="BH37" i="35"/>
  <c r="AB57" i="35"/>
  <c r="K10" i="35"/>
  <c r="BO68" i="35"/>
  <c r="J77" i="35"/>
  <c r="BX76" i="35"/>
  <c r="BY44" i="35"/>
  <c r="BT9" i="35"/>
  <c r="Y68" i="35"/>
  <c r="S66" i="35"/>
  <c r="AB27" i="35"/>
  <c r="CA47" i="35"/>
  <c r="Y29" i="35"/>
  <c r="BR76" i="35"/>
  <c r="CA23" i="35"/>
  <c r="BK8" i="35"/>
  <c r="S17" i="35"/>
  <c r="J13" i="35"/>
  <c r="BE39" i="35"/>
  <c r="AD44" i="35"/>
  <c r="AV46" i="35"/>
  <c r="R48" i="35"/>
  <c r="CF48" i="35"/>
  <c r="AI12" i="35"/>
  <c r="AK52" i="35"/>
  <c r="AJ52" i="35"/>
  <c r="J52" i="35"/>
  <c r="AV49" i="35"/>
  <c r="AT46" i="35"/>
  <c r="BR56" i="35"/>
  <c r="AY44" i="35"/>
  <c r="BA16" i="35"/>
  <c r="V57" i="35"/>
  <c r="CR10" i="35"/>
  <c r="U34" i="35"/>
  <c r="CR45" i="35"/>
  <c r="BW45" i="35"/>
  <c r="U35" i="35"/>
  <c r="J57" i="35"/>
  <c r="L38" i="35"/>
  <c r="AD38" i="35"/>
  <c r="AU14" i="35"/>
  <c r="AI14" i="35"/>
  <c r="CR42" i="35"/>
  <c r="AN36" i="35"/>
  <c r="BH40" i="35"/>
  <c r="AD37" i="35"/>
  <c r="CQ10" i="35"/>
  <c r="CS68" i="35"/>
  <c r="CQ44" i="35"/>
  <c r="CL41" i="35"/>
  <c r="CJ44" i="35"/>
  <c r="CM21" i="35"/>
  <c r="BH44" i="35"/>
  <c r="CR48" i="35"/>
  <c r="BZ48" i="35"/>
  <c r="BI52" i="35"/>
  <c r="AW52" i="35"/>
  <c r="BL52" i="35"/>
  <c r="AH52" i="35"/>
  <c r="U44" i="35"/>
  <c r="AB46" i="35"/>
  <c r="AH56" i="35"/>
  <c r="BS36" i="35"/>
  <c r="K43" i="35"/>
  <c r="AI16" i="35"/>
  <c r="AO41" i="35"/>
  <c r="BE34" i="35"/>
  <c r="CE45" i="35"/>
  <c r="Q45" i="35"/>
  <c r="CK42" i="35"/>
  <c r="BK35" i="35"/>
  <c r="AE60" i="35"/>
  <c r="BZ31" i="35"/>
  <c r="BZ38" i="35"/>
  <c r="BT38" i="35"/>
  <c r="AI44" i="35"/>
  <c r="CA68" i="35"/>
  <c r="AT53" i="35"/>
  <c r="CJ33" i="35"/>
  <c r="AB72" i="35"/>
  <c r="AY30" i="35"/>
  <c r="BK45" i="35"/>
  <c r="AM23" i="35"/>
  <c r="AT45" i="35"/>
  <c r="CJ46" i="35"/>
  <c r="BX46" i="35"/>
  <c r="CP45" i="35"/>
  <c r="CS7" i="35"/>
  <c r="CG8" i="35"/>
  <c r="CC27" i="35"/>
  <c r="CI28" i="35"/>
  <c r="AM27" i="35"/>
  <c r="AM28" i="35"/>
  <c r="BE17" i="35"/>
  <c r="BW17" i="35"/>
  <c r="AY17" i="35"/>
  <c r="BK17" i="35"/>
  <c r="I17" i="35"/>
  <c r="U16" i="35"/>
  <c r="AM17" i="35"/>
  <c r="AW9" i="35"/>
  <c r="Y8" i="35"/>
  <c r="BU17" i="35"/>
  <c r="S18" i="35"/>
  <c r="AQ18" i="35"/>
  <c r="CM17" i="35"/>
  <c r="BC16" i="35"/>
  <c r="BK29" i="35"/>
  <c r="BC22" i="35"/>
  <c r="M21" i="35"/>
  <c r="BC21" i="35"/>
  <c r="CM20" i="35"/>
  <c r="AK21" i="35"/>
  <c r="CA21" i="35"/>
  <c r="CA20" i="35"/>
  <c r="BO20" i="35"/>
  <c r="AE22" i="35"/>
  <c r="S21" i="35"/>
  <c r="CS22" i="35"/>
  <c r="CS8" i="35"/>
  <c r="S8" i="35"/>
  <c r="CG7" i="35"/>
  <c r="AK7" i="35"/>
  <c r="BO7" i="35"/>
  <c r="AW8" i="35"/>
  <c r="Y7" i="35"/>
  <c r="BI8" i="35"/>
  <c r="Y9" i="35"/>
  <c r="BI7" i="35"/>
  <c r="CS9" i="35"/>
  <c r="BO8" i="35"/>
  <c r="CM7" i="35"/>
  <c r="AE8" i="35"/>
  <c r="AQ7" i="35"/>
  <c r="BC7" i="35"/>
  <c r="CA8" i="35"/>
  <c r="M7" i="35"/>
  <c r="AE7" i="35"/>
  <c r="BU8" i="35"/>
  <c r="AW7" i="35"/>
  <c r="CM8" i="35"/>
  <c r="AA41" i="35"/>
  <c r="CI39" i="35"/>
  <c r="CI41" i="35"/>
  <c r="AA16" i="35"/>
  <c r="BW15" i="35"/>
  <c r="AY16" i="35"/>
  <c r="AS15" i="35"/>
  <c r="U15" i="35"/>
  <c r="AQ21" i="35"/>
  <c r="BU22" i="35"/>
  <c r="CS21" i="35"/>
  <c r="AE21" i="35"/>
  <c r="AW21" i="35"/>
  <c r="V45" i="35"/>
  <c r="AT51" i="35"/>
  <c r="AT52" i="35"/>
  <c r="CF31" i="35"/>
  <c r="CR31" i="35"/>
  <c r="X32" i="35"/>
  <c r="L31" i="35"/>
  <c r="BH32" i="35"/>
  <c r="BZ32" i="35"/>
  <c r="BH31" i="35"/>
  <c r="BB32" i="35"/>
  <c r="BT31" i="35"/>
  <c r="BT32" i="35"/>
  <c r="BB31" i="35"/>
  <c r="AP32" i="35"/>
  <c r="AD33" i="35"/>
  <c r="CS48" i="35"/>
  <c r="AQ49" i="35"/>
  <c r="BC47" i="35"/>
  <c r="AQ48" i="35"/>
  <c r="AK48" i="35"/>
  <c r="AE49" i="35"/>
  <c r="BU49" i="35"/>
  <c r="BI17" i="35"/>
  <c r="AW18" i="35"/>
  <c r="Y17" i="35"/>
  <c r="CS18" i="35"/>
  <c r="BU18" i="35"/>
  <c r="CA18" i="35"/>
  <c r="CG17" i="35"/>
  <c r="CG18" i="35"/>
  <c r="CM18" i="35"/>
  <c r="AE17" i="35"/>
  <c r="M17" i="35"/>
  <c r="BO18" i="35"/>
  <c r="CS17" i="35"/>
  <c r="BC18" i="35"/>
  <c r="CE10" i="35"/>
  <c r="AZ13" i="35"/>
  <c r="AN14" i="35"/>
  <c r="AY32" i="35"/>
  <c r="AA30" i="35"/>
  <c r="CC30" i="35"/>
  <c r="BE32" i="35"/>
  <c r="AG30" i="35"/>
  <c r="BK30" i="35"/>
  <c r="AG20" i="35"/>
  <c r="O20" i="35"/>
  <c r="AG19" i="35"/>
  <c r="AZ22" i="35"/>
  <c r="AG5" i="35"/>
  <c r="CI7" i="35"/>
  <c r="CC7" i="35"/>
  <c r="O6" i="35"/>
  <c r="M9" i="35"/>
  <c r="AE9" i="35"/>
  <c r="S9" i="35"/>
  <c r="BC9" i="35"/>
  <c r="BI9" i="35"/>
  <c r="CA9" i="35"/>
  <c r="AQ9" i="35"/>
  <c r="Y11" i="35"/>
  <c r="BW28" i="35"/>
  <c r="U30" i="35"/>
  <c r="BK27" i="35"/>
  <c r="BE28" i="35"/>
  <c r="AY27" i="35"/>
  <c r="AG28" i="35"/>
  <c r="BQ26" i="35"/>
  <c r="O27" i="35"/>
  <c r="U28" i="35"/>
  <c r="AA15" i="35"/>
  <c r="CG9" i="35"/>
  <c r="BO9" i="35"/>
  <c r="BU9" i="35"/>
  <c r="M10" i="35"/>
  <c r="CM9" i="35"/>
  <c r="AZ26" i="35"/>
  <c r="AH25" i="35"/>
  <c r="AT25" i="35"/>
  <c r="AT24" i="35"/>
  <c r="BU42" i="35"/>
  <c r="AK43" i="35"/>
  <c r="CM5" i="35"/>
  <c r="AW5" i="35"/>
  <c r="Y6" i="35"/>
  <c r="AW6" i="35"/>
  <c r="CS6" i="35"/>
  <c r="CM6" i="35"/>
  <c r="BI5" i="35"/>
  <c r="CS5" i="35"/>
  <c r="BO6" i="35"/>
  <c r="AQ5" i="35"/>
  <c r="BU5" i="35"/>
  <c r="S5" i="35"/>
  <c r="BU4" i="35"/>
  <c r="AK5" i="35"/>
  <c r="BC5" i="35"/>
  <c r="BI6" i="35"/>
  <c r="S6" i="35"/>
  <c r="BO5" i="35"/>
  <c r="AQ6" i="35"/>
  <c r="CA6" i="35"/>
  <c r="AK6" i="35"/>
  <c r="M5" i="35"/>
  <c r="BC6" i="35"/>
  <c r="AE6" i="35"/>
  <c r="BL21" i="35"/>
  <c r="BX20" i="35"/>
  <c r="AT20" i="35"/>
  <c r="BU11" i="35"/>
  <c r="AA10" i="35"/>
  <c r="AA11" i="35"/>
  <c r="CC9" i="35"/>
  <c r="I10" i="35"/>
  <c r="AS11" i="35"/>
  <c r="I9" i="35"/>
  <c r="U10" i="35"/>
  <c r="BE11" i="35"/>
  <c r="O9" i="35"/>
  <c r="AY11" i="35"/>
  <c r="U11" i="35"/>
  <c r="O11" i="35"/>
  <c r="CC11" i="35"/>
  <c r="I11" i="35"/>
  <c r="AG11" i="35"/>
  <c r="BK11" i="35"/>
  <c r="CJ14" i="35"/>
  <c r="CD68" i="35"/>
  <c r="CJ70" i="35"/>
  <c r="AN70" i="35"/>
  <c r="BL70" i="35"/>
  <c r="CP70" i="35"/>
  <c r="CJ68" i="35"/>
  <c r="AT70" i="35"/>
  <c r="J78" i="35"/>
  <c r="AN69" i="35"/>
  <c r="P67" i="35"/>
  <c r="BX68" i="35"/>
  <c r="BF67" i="35"/>
  <c r="BR68" i="35"/>
  <c r="CD67" i="35"/>
  <c r="P69" i="35"/>
  <c r="BL69" i="35"/>
  <c r="AZ67" i="35"/>
  <c r="AT68" i="35"/>
  <c r="AB69" i="35"/>
  <c r="AB68" i="35"/>
  <c r="AZ69" i="35"/>
  <c r="BX67" i="35"/>
  <c r="V68" i="35"/>
  <c r="J69" i="35"/>
  <c r="J67" i="35"/>
  <c r="P68" i="35"/>
  <c r="CP69" i="35"/>
  <c r="CD69" i="35"/>
  <c r="CP67" i="35"/>
  <c r="V67" i="35"/>
  <c r="BF68" i="35"/>
  <c r="AH69" i="35"/>
  <c r="BX69" i="35"/>
  <c r="AH67" i="35"/>
  <c r="AN67" i="35"/>
  <c r="J68" i="35"/>
  <c r="CJ69" i="35"/>
  <c r="CJ67" i="35"/>
  <c r="BL68" i="35"/>
  <c r="AZ68" i="35"/>
  <c r="BR69" i="35"/>
  <c r="J31" i="35"/>
  <c r="P25" i="35"/>
  <c r="AK24" i="35"/>
  <c r="CS23" i="35"/>
  <c r="BI22" i="35"/>
  <c r="BC24" i="35"/>
  <c r="CG23" i="35"/>
  <c r="AW22" i="35"/>
  <c r="CM22" i="35"/>
  <c r="CM23" i="35"/>
  <c r="S24" i="35"/>
  <c r="AE23" i="35"/>
  <c r="CG22" i="35"/>
  <c r="CA22" i="35"/>
  <c r="M24" i="35"/>
  <c r="AQ22" i="35"/>
  <c r="Y24" i="35"/>
  <c r="BO22" i="35"/>
  <c r="BO24" i="35"/>
  <c r="AW25" i="35"/>
  <c r="AQ23" i="35"/>
  <c r="CM25" i="35"/>
  <c r="CA24" i="35"/>
  <c r="Y23" i="35"/>
  <c r="CD19" i="35"/>
  <c r="P21" i="35"/>
  <c r="BR8" i="35"/>
  <c r="AZ4" i="35"/>
  <c r="AH4" i="35"/>
  <c r="AB4" i="35"/>
  <c r="K58" i="35"/>
  <c r="CQ58" i="35"/>
  <c r="BM58" i="35"/>
  <c r="CK58" i="35"/>
  <c r="BL35" i="35"/>
  <c r="AG35" i="35"/>
  <c r="CO35" i="35"/>
  <c r="CO34" i="35"/>
  <c r="BE35" i="35"/>
  <c r="AO5" i="35"/>
  <c r="BR32" i="35"/>
  <c r="AZ79" i="35"/>
  <c r="AZ80" i="35"/>
  <c r="CP78" i="35"/>
  <c r="BL78" i="35"/>
  <c r="CC10" i="35"/>
  <c r="CO11" i="35"/>
  <c r="BW11" i="35"/>
  <c r="CI9" i="35"/>
  <c r="BW10" i="35"/>
  <c r="CI11" i="35"/>
  <c r="AU48" i="35"/>
  <c r="W48" i="35"/>
  <c r="AI49" i="35"/>
  <c r="AO49" i="35"/>
  <c r="CQ48" i="35"/>
  <c r="AI48" i="35"/>
  <c r="O45" i="35"/>
  <c r="I45" i="35"/>
  <c r="CJ15" i="35"/>
  <c r="J15" i="35"/>
  <c r="BR15" i="35"/>
  <c r="P15" i="35"/>
  <c r="BF15" i="35"/>
  <c r="CO7" i="35"/>
  <c r="AA26" i="35"/>
  <c r="I29" i="35"/>
  <c r="AM50" i="35"/>
  <c r="BQ51" i="35"/>
  <c r="U52" i="35"/>
  <c r="CI50" i="35"/>
  <c r="CI51" i="35"/>
  <c r="AY50" i="35"/>
  <c r="BE50" i="35"/>
  <c r="B22" i="12"/>
  <c r="AM40" i="35"/>
  <c r="AY38" i="35"/>
  <c r="AY40" i="35"/>
  <c r="B14" i="12"/>
  <c r="B26" i="12"/>
  <c r="AT37" i="35"/>
  <c r="BF37" i="35"/>
  <c r="V35" i="35"/>
  <c r="J37" i="35"/>
  <c r="V37" i="35"/>
  <c r="P36" i="35"/>
  <c r="BF36" i="35"/>
  <c r="BF35" i="35"/>
  <c r="CP36" i="35"/>
  <c r="J36" i="35"/>
  <c r="CO39" i="35"/>
  <c r="I38" i="35"/>
  <c r="O38" i="35"/>
  <c r="U39" i="35"/>
  <c r="AA38" i="35"/>
  <c r="AA40" i="35"/>
  <c r="BK39" i="35"/>
  <c r="BQ38" i="35"/>
  <c r="CI40" i="35"/>
  <c r="BK40" i="35"/>
  <c r="O39" i="35"/>
  <c r="BK38" i="35"/>
  <c r="AG40" i="35"/>
  <c r="AY39" i="35"/>
  <c r="AA39" i="35"/>
  <c r="CC38" i="35"/>
  <c r="BF26" i="35"/>
  <c r="CJ25" i="35"/>
  <c r="CD24" i="35"/>
  <c r="CJ26" i="35"/>
  <c r="AB26" i="35"/>
  <c r="AN25" i="35"/>
  <c r="CJ24" i="35"/>
  <c r="BR23" i="35"/>
  <c r="V25" i="35"/>
  <c r="J23" i="35"/>
  <c r="BF25" i="35"/>
  <c r="CD23" i="35"/>
  <c r="BE16" i="35"/>
  <c r="AS16" i="35"/>
  <c r="O16" i="35"/>
  <c r="CJ12" i="35"/>
  <c r="J11" i="35"/>
  <c r="AH11" i="35"/>
  <c r="BR12" i="35"/>
  <c r="BF12" i="35"/>
  <c r="AB11" i="35"/>
  <c r="AT11" i="35"/>
  <c r="AT12" i="35"/>
  <c r="CJ11" i="35"/>
  <c r="BF13" i="35"/>
  <c r="BL12" i="35"/>
  <c r="BL11" i="35"/>
  <c r="AH55" i="35"/>
  <c r="J56" i="35"/>
  <c r="BL54" i="35"/>
  <c r="BF54" i="35"/>
  <c r="P55" i="35"/>
  <c r="AZ56" i="35"/>
  <c r="BX55" i="35"/>
  <c r="AB56" i="35"/>
  <c r="J55" i="35"/>
  <c r="AT56" i="35"/>
  <c r="B32" i="12"/>
  <c r="I15" i="35"/>
  <c r="AQ14" i="35"/>
  <c r="AW15" i="35"/>
  <c r="Y14" i="35"/>
  <c r="M15" i="35"/>
  <c r="CM14" i="35"/>
  <c r="BO15" i="35"/>
  <c r="BI13" i="35"/>
  <c r="AK14" i="35"/>
  <c r="Y15" i="35"/>
  <c r="BU15" i="35"/>
  <c r="AK15" i="35"/>
  <c r="AE14" i="35"/>
  <c r="M14" i="35"/>
  <c r="CA14" i="35"/>
  <c r="AQ28" i="35"/>
  <c r="AQ29" i="35"/>
  <c r="CS27" i="35"/>
  <c r="Y28" i="35"/>
  <c r="AE27" i="35"/>
  <c r="AW27" i="35"/>
  <c r="AE28" i="35"/>
  <c r="AW29" i="35"/>
  <c r="BR24" i="35"/>
  <c r="V22" i="35"/>
  <c r="BF23" i="35"/>
  <c r="AB24" i="35"/>
  <c r="AZ23" i="35"/>
  <c r="J24" i="35"/>
  <c r="BL23" i="35"/>
  <c r="AY23" i="35"/>
  <c r="BQ42" i="35"/>
  <c r="CC41" i="35"/>
  <c r="BW41" i="35"/>
  <c r="BE40" i="35"/>
  <c r="O41" i="35"/>
  <c r="BE42" i="35"/>
  <c r="BW40" i="35"/>
  <c r="BW42" i="35"/>
  <c r="BE41" i="35"/>
  <c r="AS40" i="35"/>
  <c r="U40" i="35"/>
  <c r="BQ41" i="35"/>
  <c r="AM41" i="35"/>
  <c r="CQ38" i="35"/>
  <c r="CK38" i="35"/>
  <c r="B12" i="12"/>
  <c r="CO22" i="35"/>
  <c r="BQ22" i="35"/>
  <c r="AH49" i="35"/>
  <c r="CJ49" i="35"/>
  <c r="AT48" i="35"/>
  <c r="V48" i="35"/>
  <c r="AZ47" i="35"/>
  <c r="AZ49" i="35"/>
  <c r="CP48" i="35"/>
  <c r="BF47" i="35"/>
  <c r="BL47" i="35"/>
  <c r="BR49" i="35"/>
  <c r="CD48" i="35"/>
  <c r="BX47" i="35"/>
  <c r="J47" i="35"/>
  <c r="AB49" i="35"/>
  <c r="AN48" i="35"/>
  <c r="AB36" i="35"/>
  <c r="CJ38" i="35"/>
  <c r="BX37" i="35"/>
  <c r="AT36" i="35"/>
  <c r="BL36" i="35"/>
  <c r="BX36" i="35"/>
  <c r="CD36" i="35"/>
  <c r="AG42" i="35"/>
  <c r="AS43" i="35"/>
  <c r="AM43" i="35"/>
  <c r="CI44" i="35"/>
  <c r="AA43" i="35"/>
  <c r="I43" i="35"/>
  <c r="CI42" i="35"/>
  <c r="CO44" i="35"/>
  <c r="J41" i="35"/>
  <c r="CJ42" i="35"/>
  <c r="BX42" i="35"/>
  <c r="AT40" i="35"/>
  <c r="CJ41" i="35"/>
  <c r="AN42" i="35"/>
  <c r="AN40" i="35"/>
  <c r="AZ41" i="35"/>
  <c r="BR41" i="35"/>
  <c r="V42" i="35"/>
  <c r="AH40" i="35"/>
  <c r="BL41" i="35"/>
  <c r="BL42" i="35"/>
  <c r="CI30" i="35"/>
  <c r="AM29" i="35"/>
  <c r="AS8" i="35"/>
  <c r="CO9" i="35"/>
  <c r="O7" i="35"/>
  <c r="AY9" i="35"/>
  <c r="B38" i="12"/>
  <c r="BQ20" i="35"/>
  <c r="B39" i="12"/>
  <c r="BR28" i="35"/>
  <c r="V26" i="35"/>
  <c r="J27" i="35"/>
  <c r="J28" i="35"/>
  <c r="CP26" i="35"/>
  <c r="V28" i="35"/>
  <c r="BX28" i="35"/>
  <c r="BL26" i="35"/>
  <c r="BL28" i="35"/>
  <c r="AZ28" i="35"/>
  <c r="AT26" i="35"/>
  <c r="AH26" i="35"/>
  <c r="BX26" i="35"/>
  <c r="P26" i="35"/>
  <c r="J26" i="35"/>
  <c r="CD40" i="35"/>
  <c r="BL40" i="35"/>
  <c r="BF40" i="35"/>
  <c r="Y36" i="35"/>
  <c r="Y62" i="35"/>
  <c r="AO10" i="35"/>
  <c r="AI10" i="35"/>
  <c r="CK10" i="35"/>
  <c r="CK9" i="35"/>
  <c r="CM49" i="35"/>
  <c r="M49" i="35"/>
  <c r="AK49" i="35"/>
  <c r="CS47" i="35"/>
  <c r="S48" i="35"/>
  <c r="BI48" i="35"/>
  <c r="CA30" i="35"/>
  <c r="AK29" i="35"/>
  <c r="BU28" i="35"/>
  <c r="AQ30" i="35"/>
  <c r="M30" i="35"/>
  <c r="BI29" i="35"/>
  <c r="AE29" i="35"/>
  <c r="BI30" i="35"/>
  <c r="CG29" i="35"/>
  <c r="S29" i="35"/>
  <c r="S28" i="35"/>
  <c r="M28" i="35"/>
  <c r="CG30" i="35"/>
  <c r="M29" i="35"/>
  <c r="BO28" i="35"/>
  <c r="CS30" i="35"/>
  <c r="B63" i="35"/>
  <c r="U61" i="35" s="1"/>
  <c r="BK4" i="35"/>
  <c r="AS4" i="35"/>
  <c r="AM4" i="35"/>
  <c r="AN22" i="35"/>
  <c r="BL22" i="35"/>
  <c r="J21" i="35"/>
  <c r="CD22" i="35"/>
  <c r="CP21" i="35"/>
  <c r="O15" i="35"/>
  <c r="BE15" i="35"/>
  <c r="CI15" i="35"/>
  <c r="AA13" i="35"/>
  <c r="B31" i="12"/>
  <c r="AT49" i="35"/>
  <c r="CP51" i="35"/>
  <c r="CD51" i="35"/>
  <c r="CJ8" i="35"/>
  <c r="AG45" i="35"/>
  <c r="BR14" i="35"/>
  <c r="CP15" i="35"/>
  <c r="AT15" i="35"/>
  <c r="J14" i="35"/>
  <c r="V15" i="35"/>
  <c r="BL14" i="35"/>
  <c r="BR16" i="35"/>
  <c r="P14" i="35"/>
  <c r="AB15" i="35"/>
  <c r="AZ14" i="35"/>
  <c r="AH15" i="35"/>
  <c r="CP14" i="35"/>
  <c r="BF14" i="35"/>
  <c r="BX15" i="35"/>
  <c r="L5" i="35"/>
  <c r="AN4" i="35"/>
  <c r="CJ4" i="35"/>
  <c r="BF4" i="35"/>
  <c r="BL4" i="35"/>
  <c r="CP4" i="35"/>
  <c r="P4" i="35"/>
  <c r="J4" i="35"/>
  <c r="V4" i="35"/>
  <c r="CD4" i="35"/>
  <c r="AT4" i="35"/>
  <c r="CP55" i="35"/>
  <c r="AN56" i="35"/>
  <c r="AB55" i="35"/>
  <c r="AT55" i="35"/>
  <c r="V56" i="35"/>
  <c r="CJ55" i="35"/>
  <c r="P56" i="35"/>
  <c r="CD56" i="35"/>
  <c r="AN55" i="35"/>
  <c r="CP56" i="35"/>
  <c r="AA45" i="35"/>
  <c r="BQ45" i="35"/>
  <c r="CI45" i="35"/>
  <c r="CA63" i="35"/>
  <c r="AW63" i="35"/>
  <c r="BI64" i="35"/>
  <c r="BU62" i="35"/>
  <c r="Y63" i="35"/>
  <c r="M63" i="35"/>
  <c r="CA62" i="35"/>
  <c r="BC62" i="35"/>
  <c r="S63" i="35"/>
  <c r="BI63" i="35"/>
  <c r="Y64" i="35"/>
  <c r="CG63" i="35"/>
  <c r="AQ62" i="35"/>
  <c r="BU64" i="35"/>
  <c r="CA7" i="35"/>
  <c r="AK8" i="35"/>
  <c r="AQ8" i="35"/>
  <c r="AA17" i="35"/>
  <c r="BQ17" i="35"/>
  <c r="BW16" i="35"/>
  <c r="CO16" i="35"/>
  <c r="AG17" i="35"/>
  <c r="CC16" i="35"/>
  <c r="AG18" i="35"/>
  <c r="CC17" i="35"/>
  <c r="AM16" i="35"/>
  <c r="U17" i="35"/>
  <c r="CJ36" i="35"/>
  <c r="BX38" i="35"/>
  <c r="CD37" i="35"/>
  <c r="BL37" i="35"/>
  <c r="AZ36" i="35"/>
  <c r="BL38" i="35"/>
  <c r="CJ37" i="35"/>
  <c r="BF31" i="35"/>
  <c r="AB31" i="35"/>
  <c r="BI39" i="35"/>
  <c r="AQ41" i="35"/>
  <c r="CA38" i="35"/>
  <c r="CG38" i="35"/>
  <c r="AE39" i="35"/>
  <c r="CS39" i="35"/>
  <c r="CM38" i="35"/>
  <c r="AQ39" i="35"/>
  <c r="S40" i="35"/>
  <c r="S38" i="35"/>
  <c r="AT31" i="35"/>
  <c r="V31" i="35"/>
  <c r="BX31" i="35"/>
  <c r="BL31" i="35"/>
  <c r="V24" i="35"/>
  <c r="CP25" i="35"/>
  <c r="P23" i="35"/>
  <c r="AN24" i="35"/>
  <c r="AB25" i="35"/>
  <c r="BX25" i="35"/>
  <c r="AB23" i="35"/>
  <c r="BX24" i="35"/>
  <c r="BR25" i="35"/>
  <c r="AN23" i="35"/>
  <c r="BF24" i="35"/>
  <c r="J25" i="35"/>
  <c r="V23" i="35"/>
  <c r="AH24" i="35"/>
  <c r="BL25" i="35"/>
  <c r="CJ35" i="35"/>
  <c r="AB35" i="35"/>
  <c r="V20" i="35"/>
  <c r="AZ20" i="35"/>
  <c r="CJ16" i="35"/>
  <c r="CD18" i="35"/>
  <c r="CP18" i="35"/>
  <c r="P16" i="35"/>
  <c r="AT18" i="35"/>
  <c r="AH16" i="35"/>
  <c r="BF17" i="35"/>
  <c r="AB18" i="35"/>
  <c r="AN17" i="35"/>
  <c r="AZ16" i="35"/>
  <c r="BR17" i="35"/>
  <c r="BX16" i="35"/>
  <c r="AZ17" i="35"/>
  <c r="BL16" i="35"/>
  <c r="AT17" i="35"/>
  <c r="CP16" i="35"/>
  <c r="CJ17" i="35"/>
  <c r="CD16" i="35"/>
  <c r="CD17" i="35"/>
  <c r="J16" i="35"/>
  <c r="J17" i="35"/>
  <c r="V16" i="35"/>
  <c r="AN16" i="35"/>
  <c r="AB16" i="35"/>
  <c r="V18" i="35"/>
  <c r="BF16" i="35"/>
  <c r="V17" i="35"/>
  <c r="AZ18" i="35"/>
  <c r="AT16" i="35"/>
  <c r="AH17" i="35"/>
  <c r="CJ18" i="35"/>
  <c r="AH18" i="35"/>
  <c r="BR19" i="35"/>
  <c r="BL17" i="35"/>
  <c r="P18" i="35"/>
  <c r="AB17" i="35"/>
  <c r="BL18" i="35"/>
  <c r="AZ19" i="35"/>
  <c r="BX17" i="35"/>
  <c r="P17" i="35"/>
  <c r="BX18" i="35"/>
  <c r="CJ19" i="35"/>
  <c r="CP17" i="35"/>
  <c r="X33" i="35"/>
  <c r="E11" i="12"/>
  <c r="AQ43" i="35"/>
  <c r="AE43" i="35"/>
  <c r="AQ42" i="35"/>
  <c r="Y43" i="35"/>
  <c r="CM47" i="35"/>
  <c r="AW46" i="35"/>
  <c r="Y47" i="35"/>
  <c r="Y48" i="35"/>
  <c r="CA48" i="35"/>
  <c r="M47" i="35"/>
  <c r="AT80" i="35"/>
  <c r="AT79" i="35"/>
  <c r="P79" i="35"/>
  <c r="P78" i="35"/>
  <c r="AH79" i="35"/>
  <c r="CJ77" i="35"/>
  <c r="BF80" i="35"/>
  <c r="BL80" i="35"/>
  <c r="AH80" i="35"/>
  <c r="V36" i="35"/>
  <c r="CP37" i="35"/>
  <c r="P35" i="35"/>
  <c r="AS10" i="35"/>
  <c r="CO10" i="35"/>
  <c r="BK9" i="35"/>
  <c r="AM9" i="35"/>
  <c r="CI10" i="35"/>
  <c r="U9" i="35"/>
  <c r="BB5" i="35"/>
  <c r="AV5" i="35"/>
  <c r="CR5" i="35"/>
  <c r="X5" i="35"/>
  <c r="CL5" i="35"/>
  <c r="AP7" i="35"/>
  <c r="AJ5" i="35"/>
  <c r="BN5" i="35"/>
  <c r="CF7" i="35"/>
  <c r="BZ5" i="35"/>
  <c r="R7" i="35"/>
  <c r="R5" i="35"/>
  <c r="BH5" i="35"/>
  <c r="AD5" i="35"/>
  <c r="BT5" i="35"/>
  <c r="AP5" i="35"/>
  <c r="CF5" i="35"/>
  <c r="S64" i="35"/>
  <c r="AW65" i="35"/>
  <c r="AK65" i="35"/>
  <c r="BC64" i="35"/>
  <c r="CM65" i="35"/>
  <c r="CS66" i="35"/>
  <c r="CM64" i="35"/>
  <c r="CA65" i="35"/>
  <c r="M64" i="35"/>
  <c r="CG14" i="35"/>
  <c r="S14" i="35"/>
  <c r="S15" i="35"/>
  <c r="BO14" i="35"/>
  <c r="AW14" i="35"/>
  <c r="CG15" i="35"/>
  <c r="AE15" i="35"/>
  <c r="BI14" i="35"/>
  <c r="AQ15" i="35"/>
  <c r="BU14" i="35"/>
  <c r="BR60" i="35"/>
  <c r="AT62" i="35"/>
  <c r="AT60" i="35"/>
  <c r="AH60" i="35"/>
  <c r="CP62" i="35"/>
  <c r="P62" i="35"/>
  <c r="AB60" i="35"/>
  <c r="AN62" i="35"/>
  <c r="AB62" i="35"/>
  <c r="J61" i="35"/>
  <c r="AN15" i="35"/>
  <c r="AH14" i="35"/>
  <c r="BR13" i="35"/>
  <c r="BL15" i="35"/>
  <c r="AZ15" i="35"/>
  <c r="AT14" i="35"/>
  <c r="B24" i="12"/>
  <c r="B19" i="12"/>
  <c r="BK15" i="35"/>
  <c r="AG15" i="35"/>
  <c r="AM15" i="35"/>
  <c r="CD14" i="35"/>
  <c r="V14" i="35"/>
  <c r="AB13" i="35"/>
  <c r="CD15" i="35"/>
  <c r="AB14" i="35"/>
  <c r="CD13" i="35"/>
  <c r="CO26" i="35"/>
  <c r="AH22" i="35"/>
  <c r="AH23" i="35"/>
  <c r="J22" i="35"/>
  <c r="BX23" i="35"/>
  <c r="BF21" i="35"/>
  <c r="V21" i="35"/>
  <c r="BL20" i="35"/>
  <c r="AT22" i="35"/>
  <c r="P22" i="35"/>
  <c r="AB22" i="35"/>
  <c r="BX22" i="35"/>
  <c r="AN21" i="35"/>
  <c r="AZ21" i="35"/>
  <c r="BF19" i="35"/>
  <c r="W10" i="12"/>
  <c r="W20" i="12"/>
  <c r="F40" i="12"/>
  <c r="W18" i="12"/>
  <c r="W25" i="12"/>
  <c r="W13" i="12"/>
  <c r="W14" i="12"/>
  <c r="W24" i="12"/>
  <c r="W23" i="12"/>
  <c r="W15" i="12"/>
  <c r="W12" i="12"/>
  <c r="AE19" i="35"/>
  <c r="S20" i="35"/>
  <c r="CM19" i="35"/>
  <c r="AE20" i="35"/>
  <c r="CJ31" i="35"/>
  <c r="AZ31" i="35"/>
  <c r="P31" i="35"/>
  <c r="AH31" i="35"/>
  <c r="CP31" i="35"/>
  <c r="BR31" i="35"/>
  <c r="AN31" i="35"/>
  <c r="S19" i="35"/>
  <c r="CG20" i="35"/>
  <c r="BO19" i="35"/>
  <c r="BC20" i="35"/>
  <c r="M19" i="35"/>
  <c r="AK18" i="35"/>
  <c r="AY15" i="35"/>
  <c r="BQ16" i="35"/>
  <c r="BQ15" i="35"/>
  <c r="AG16" i="35"/>
  <c r="CO15" i="35"/>
  <c r="I16" i="35"/>
  <c r="BK16" i="35"/>
  <c r="T18" i="12"/>
  <c r="T10" i="12"/>
  <c r="C41" i="12"/>
  <c r="C40" i="12"/>
  <c r="T16" i="12"/>
  <c r="T24" i="12"/>
  <c r="T15" i="12"/>
  <c r="T13" i="12"/>
  <c r="T23" i="12"/>
  <c r="T11" i="12"/>
  <c r="BY7" i="35"/>
  <c r="BF18" i="35"/>
  <c r="E14" i="12"/>
  <c r="BU19" i="35"/>
  <c r="AQ20" i="35"/>
  <c r="F12" i="12"/>
  <c r="CS20" i="35"/>
  <c r="Y20" i="35"/>
  <c r="BI18" i="35"/>
  <c r="AW20" i="35"/>
  <c r="AK20" i="35"/>
  <c r="Y18" i="35"/>
  <c r="BI19" i="35"/>
  <c r="BU20" i="35"/>
  <c r="AK64" i="35"/>
  <c r="AQ65" i="35"/>
  <c r="Y66" i="35"/>
  <c r="AW64" i="35"/>
  <c r="AE65" i="35"/>
  <c r="AE64" i="35"/>
  <c r="BU65" i="35"/>
  <c r="CG64" i="35"/>
  <c r="BO65" i="35"/>
  <c r="S65" i="35"/>
  <c r="CA27" i="35"/>
  <c r="BO26" i="35"/>
  <c r="BC26" i="35"/>
  <c r="Y25" i="35"/>
  <c r="S25" i="35"/>
  <c r="CS24" i="35"/>
  <c r="AW23" i="35"/>
  <c r="BC25" i="35"/>
  <c r="CM24" i="35"/>
  <c r="AK23" i="35"/>
  <c r="AK25" i="35"/>
  <c r="AQ24" i="35"/>
  <c r="S23" i="35"/>
  <c r="AE25" i="35"/>
  <c r="CG24" i="35"/>
  <c r="W11" i="35"/>
  <c r="CK12" i="35"/>
  <c r="AC12" i="35"/>
  <c r="CK13" i="35"/>
  <c r="CE13" i="35"/>
  <c r="BA11" i="35"/>
  <c r="AU11" i="35"/>
  <c r="AU12" i="35"/>
  <c r="W13" i="35"/>
  <c r="AI11" i="35"/>
  <c r="AO13" i="35"/>
  <c r="BS12" i="35"/>
  <c r="K13" i="35"/>
  <c r="CK11" i="35"/>
  <c r="W12" i="35"/>
  <c r="BS13" i="35"/>
  <c r="BA13" i="35"/>
  <c r="AC11" i="35"/>
  <c r="Q11" i="35"/>
  <c r="BM12" i="35"/>
  <c r="AO12" i="35"/>
  <c r="AU13" i="35"/>
  <c r="BS11" i="35"/>
  <c r="BG12" i="35"/>
  <c r="BY11" i="35"/>
  <c r="BM13" i="35"/>
  <c r="K11" i="35"/>
  <c r="CE12" i="35"/>
  <c r="Q13" i="35"/>
  <c r="BM11" i="35"/>
  <c r="CQ12" i="35"/>
  <c r="Q12" i="35"/>
  <c r="AI13" i="35"/>
  <c r="E16" i="12"/>
  <c r="V24" i="12"/>
  <c r="V13" i="12"/>
  <c r="E12" i="12"/>
  <c r="E20" i="12"/>
  <c r="T12" i="12"/>
  <c r="C42" i="12"/>
  <c r="AN18" i="35"/>
  <c r="V19" i="35"/>
  <c r="AN20" i="35"/>
  <c r="T17" i="12"/>
  <c r="P20" i="35"/>
  <c r="BR18" i="35"/>
  <c r="J18" i="35"/>
  <c r="V10" i="12"/>
  <c r="P61" i="35"/>
  <c r="U23" i="12"/>
  <c r="U19" i="12"/>
  <c r="U10" i="12"/>
  <c r="D31" i="12"/>
  <c r="U22" i="12"/>
  <c r="U15" i="12"/>
  <c r="U14" i="12"/>
  <c r="D42" i="12"/>
  <c r="U20" i="12"/>
  <c r="U11" i="12"/>
  <c r="D41" i="12"/>
  <c r="U12" i="12"/>
  <c r="D40" i="12"/>
  <c r="U16" i="12"/>
  <c r="BQ21" i="35"/>
  <c r="O21" i="35"/>
  <c r="CI20" i="35"/>
  <c r="AM21" i="35"/>
  <c r="AA20" i="35"/>
  <c r="V21" i="12"/>
  <c r="V17" i="12"/>
  <c r="E40" i="12"/>
  <c r="E13" i="12"/>
  <c r="V25" i="12"/>
  <c r="C20" i="12"/>
  <c r="E8" i="12"/>
  <c r="V15" i="12"/>
  <c r="X8" i="35"/>
  <c r="E21" i="12"/>
  <c r="V11" i="12"/>
  <c r="E26" i="12"/>
  <c r="CR7" i="35"/>
  <c r="V14" i="12"/>
  <c r="BN7" i="35"/>
  <c r="V22" i="12"/>
  <c r="E17" i="12"/>
  <c r="V19" i="12"/>
  <c r="CM68" i="35"/>
  <c r="CD61" i="35"/>
  <c r="CO5" i="35"/>
  <c r="BL61" i="35"/>
  <c r="AE66" i="35"/>
  <c r="AW67" i="35"/>
  <c r="AB82" i="35"/>
  <c r="AN53" i="35"/>
  <c r="AY29" i="35"/>
  <c r="BR59" i="35"/>
  <c r="C86" i="35"/>
  <c r="CJ85" i="35" s="1"/>
  <c r="CR53" i="35"/>
  <c r="U5" i="35"/>
  <c r="AZ61" i="35"/>
  <c r="CR33" i="35"/>
  <c r="BC4" i="35"/>
  <c r="AK4" i="35"/>
  <c r="CQ4" i="35"/>
  <c r="S46" i="35"/>
  <c r="U53" i="35"/>
  <c r="BQ53" i="35"/>
  <c r="AJ28" i="35"/>
  <c r="CO52" i="35"/>
  <c r="BK52" i="35"/>
  <c r="BY8" i="35"/>
  <c r="M45" i="35"/>
  <c r="AO8" i="35"/>
  <c r="BI10" i="35"/>
  <c r="CA44" i="35"/>
  <c r="S44" i="35"/>
  <c r="AQ46" i="35"/>
  <c r="AI7" i="35"/>
  <c r="CS11" i="35"/>
  <c r="BS5" i="35"/>
  <c r="AV29" i="35"/>
  <c r="AI9" i="35"/>
  <c r="BS6" i="35"/>
  <c r="CJ66" i="35"/>
  <c r="BK23" i="35"/>
  <c r="CA4" i="35"/>
  <c r="AG53" i="35"/>
  <c r="BT28" i="35"/>
  <c r="BE52" i="35"/>
  <c r="R27" i="35"/>
  <c r="AQ45" i="35"/>
  <c r="CG10" i="35"/>
  <c r="BI44" i="35"/>
  <c r="AU7" i="35"/>
  <c r="BO11" i="35"/>
  <c r="CE5" i="35"/>
  <c r="BY9" i="35"/>
  <c r="BG6" i="35"/>
  <c r="AW4" i="35"/>
  <c r="BO4" i="35"/>
  <c r="K8" i="35"/>
  <c r="BK53" i="35"/>
  <c r="AD28" i="35"/>
  <c r="CI52" i="35"/>
  <c r="CA12" i="35"/>
  <c r="BU45" i="35"/>
  <c r="AE10" i="35"/>
  <c r="CM44" i="35"/>
  <c r="BT27" i="35"/>
  <c r="BS7" i="35"/>
  <c r="Q7" i="35"/>
  <c r="AQ11" i="35"/>
  <c r="AI8" i="35"/>
  <c r="K5" i="35"/>
  <c r="CR29" i="35"/>
  <c r="CQ9" i="35"/>
  <c r="Q6" i="35"/>
  <c r="AC8" i="35"/>
  <c r="O53" i="35"/>
  <c r="BH28" i="35"/>
  <c r="AM52" i="35"/>
  <c r="BO45" i="35"/>
  <c r="Y45" i="35"/>
  <c r="M46" i="35"/>
  <c r="BC10" i="35"/>
  <c r="M44" i="35"/>
  <c r="K7" i="35"/>
  <c r="CG11" i="35"/>
  <c r="CQ5" i="35"/>
  <c r="CF29" i="35"/>
  <c r="BS9" i="35"/>
  <c r="AU6" i="35"/>
  <c r="BG35" i="35"/>
  <c r="AO4" i="35"/>
  <c r="CO53" i="35"/>
  <c r="CR28" i="35"/>
  <c r="CL28" i="35"/>
  <c r="BO46" i="35"/>
  <c r="O52" i="35"/>
  <c r="AK46" i="35"/>
  <c r="AK45" i="35"/>
  <c r="BC45" i="35"/>
  <c r="BU46" i="35"/>
  <c r="CS10" i="35"/>
  <c r="AQ44" i="35"/>
  <c r="BB27" i="35"/>
  <c r="CE8" i="35"/>
  <c r="BG7" i="35"/>
  <c r="CA11" i="35"/>
  <c r="BM10" i="35"/>
  <c r="BZ29" i="35"/>
  <c r="AO9" i="35"/>
  <c r="AO6" i="35"/>
  <c r="AY36" i="35"/>
  <c r="AI35" i="35"/>
  <c r="AT33" i="35"/>
  <c r="CD64" i="35"/>
  <c r="CE34" i="35"/>
  <c r="BG28" i="35"/>
  <c r="CI55" i="35"/>
  <c r="AU27" i="35"/>
  <c r="CF56" i="35"/>
  <c r="CA15" i="35"/>
  <c r="S33" i="35"/>
  <c r="BI4" i="35"/>
  <c r="BG4" i="35"/>
  <c r="BW53" i="35"/>
  <c r="X28" i="35"/>
  <c r="L28" i="35"/>
  <c r="BC12" i="35"/>
  <c r="BQ52" i="35"/>
  <c r="L27" i="35"/>
  <c r="BC46" i="35"/>
  <c r="CG45" i="35"/>
  <c r="AE45" i="35"/>
  <c r="CF27" i="35"/>
  <c r="Y10" i="35"/>
  <c r="BU44" i="35"/>
  <c r="CR27" i="35"/>
  <c r="X27" i="35"/>
  <c r="AC7" i="35"/>
  <c r="M11" i="35"/>
  <c r="L29" i="35"/>
  <c r="CE9" i="35"/>
  <c r="CE6" i="35"/>
  <c r="AC35" i="35"/>
  <c r="AI4" i="35"/>
  <c r="AU4" i="35"/>
  <c r="CM4" i="35"/>
  <c r="AV27" i="35"/>
  <c r="AA53" i="35"/>
  <c r="CF28" i="35"/>
  <c r="BN28" i="35"/>
  <c r="AG52" i="35"/>
  <c r="BN27" i="35"/>
  <c r="CS45" i="35"/>
  <c r="AD27" i="35"/>
  <c r="BU10" i="35"/>
  <c r="AK10" i="35"/>
  <c r="Y44" i="35"/>
  <c r="CE7" i="35"/>
  <c r="AK11" i="35"/>
  <c r="CG53" i="35"/>
  <c r="AC10" i="35"/>
  <c r="BN29" i="35"/>
  <c r="BA6" i="35"/>
  <c r="BX66" i="35"/>
  <c r="CK35" i="35"/>
  <c r="P83" i="35"/>
  <c r="BA4" i="35"/>
  <c r="CS4" i="35"/>
  <c r="BH27" i="35"/>
  <c r="CS12" i="35"/>
  <c r="BE53" i="35"/>
  <c r="AP28" i="35"/>
  <c r="AY52" i="35"/>
  <c r="AU8" i="35"/>
  <c r="AK12" i="35"/>
  <c r="S45" i="35"/>
  <c r="BI12" i="35"/>
  <c r="S10" i="35"/>
  <c r="CA10" i="35"/>
  <c r="BC44" i="35"/>
  <c r="BA8" i="35"/>
  <c r="BI46" i="35"/>
  <c r="BA7" i="35"/>
  <c r="CM11" i="35"/>
  <c r="BY5" i="35"/>
  <c r="AP29" i="35"/>
  <c r="W6" i="35"/>
  <c r="AB66" i="35"/>
  <c r="AU35" i="35"/>
  <c r="BG8" i="35"/>
  <c r="BS4" i="35"/>
  <c r="AE4" i="35"/>
  <c r="CM12" i="35"/>
  <c r="CI53" i="35"/>
  <c r="AV28" i="35"/>
  <c r="CC52" i="35"/>
  <c r="AW45" i="35"/>
  <c r="CM10" i="35"/>
  <c r="AW10" i="35"/>
  <c r="CG44" i="35"/>
  <c r="W8" i="35"/>
  <c r="CQ7" i="35"/>
  <c r="S11" i="35"/>
  <c r="BM5" i="35"/>
  <c r="BT29" i="35"/>
  <c r="J66" i="35"/>
  <c r="S67" i="35"/>
  <c r="BC48" i="35"/>
  <c r="BZ28" i="35"/>
  <c r="CK8" i="35"/>
  <c r="AS52" i="35"/>
  <c r="I52" i="35"/>
  <c r="CA45" i="35"/>
  <c r="BO10" i="35"/>
  <c r="AK44" i="35"/>
  <c r="W7" i="35"/>
  <c r="AE11" i="35"/>
  <c r="CK5" i="35"/>
  <c r="BB29" i="35"/>
  <c r="CD66" i="35"/>
  <c r="BM4" i="35"/>
  <c r="I53" i="35"/>
  <c r="Y4" i="35"/>
  <c r="AY53" i="35"/>
  <c r="AM53" i="35"/>
  <c r="R28" i="35"/>
  <c r="AA52" i="35"/>
  <c r="BI45" i="35"/>
  <c r="AQ10" i="35"/>
  <c r="CS44" i="35"/>
  <c r="BO44" i="35"/>
  <c r="CM46" i="35"/>
  <c r="BG5" i="35"/>
  <c r="AJ29" i="35"/>
  <c r="AH66" i="35"/>
  <c r="CS36" i="35"/>
  <c r="CJ32" i="35"/>
  <c r="AC28" i="35"/>
  <c r="AC32" i="35"/>
  <c r="Q27" i="35"/>
  <c r="BW55" i="35"/>
  <c r="O55" i="35"/>
  <c r="CJ5" i="35"/>
  <c r="S37" i="35"/>
  <c r="AY54" i="35"/>
  <c r="BA22" i="35"/>
  <c r="AC22" i="35"/>
  <c r="BM22" i="35"/>
  <c r="CK22" i="35"/>
  <c r="AU22" i="35"/>
  <c r="BY23" i="35"/>
  <c r="BG22" i="35"/>
  <c r="K22" i="35"/>
  <c r="AO23" i="35"/>
  <c r="CQ23" i="35"/>
  <c r="AC24" i="35"/>
  <c r="W22" i="35"/>
  <c r="Q22" i="35"/>
  <c r="Q24" i="35"/>
  <c r="AO22" i="35"/>
  <c r="CE23" i="35"/>
  <c r="AI24" i="35"/>
  <c r="BY22" i="35"/>
  <c r="CQ22" i="35"/>
  <c r="CE22" i="35"/>
  <c r="AE36" i="35"/>
  <c r="BU36" i="35"/>
  <c r="AS55" i="35"/>
  <c r="CC55" i="35"/>
  <c r="BM23" i="35"/>
  <c r="AB5" i="35"/>
  <c r="BL33" i="35"/>
  <c r="Q34" i="35"/>
  <c r="BG33" i="35"/>
  <c r="AO34" i="35"/>
  <c r="AI33" i="35"/>
  <c r="CQ33" i="35"/>
  <c r="BA34" i="35"/>
  <c r="CQ34" i="35"/>
  <c r="AI34" i="35"/>
  <c r="AC34" i="35"/>
  <c r="BS34" i="35"/>
  <c r="AU32" i="35"/>
  <c r="BY34" i="35"/>
  <c r="CM36" i="35"/>
  <c r="AA55" i="35"/>
  <c r="I55" i="35"/>
  <c r="AU23" i="35"/>
  <c r="BM27" i="35"/>
  <c r="BM32" i="35"/>
  <c r="AU34" i="35"/>
  <c r="J6" i="35"/>
  <c r="CQ25" i="35"/>
  <c r="AU25" i="35"/>
  <c r="Q25" i="35"/>
  <c r="BS25" i="35"/>
  <c r="J33" i="35"/>
  <c r="AI27" i="35"/>
  <c r="AH32" i="35"/>
  <c r="AB32" i="35"/>
  <c r="V32" i="35"/>
  <c r="BE55" i="35"/>
  <c r="K23" i="35"/>
  <c r="CD63" i="35"/>
  <c r="BX33" i="35"/>
  <c r="BU35" i="35"/>
  <c r="AW35" i="35"/>
  <c r="S35" i="35"/>
  <c r="Y35" i="35"/>
  <c r="AW37" i="35"/>
  <c r="CG37" i="35"/>
  <c r="BO37" i="35"/>
  <c r="BC37" i="35"/>
  <c r="AK37" i="35"/>
  <c r="BO36" i="35"/>
  <c r="BF32" i="35"/>
  <c r="AC23" i="35"/>
  <c r="V63" i="35"/>
  <c r="AH65" i="35"/>
  <c r="W24" i="35"/>
  <c r="BE56" i="35"/>
  <c r="I56" i="35"/>
  <c r="BW56" i="35"/>
  <c r="BQ56" i="35"/>
  <c r="CL23" i="35"/>
  <c r="BB22" i="35"/>
  <c r="X21" i="35"/>
  <c r="AJ21" i="35"/>
  <c r="BZ23" i="35"/>
  <c r="R21" i="35"/>
  <c r="AP21" i="35"/>
  <c r="AV22" i="35"/>
  <c r="BH21" i="35"/>
  <c r="BB21" i="35"/>
  <c r="L22" i="35"/>
  <c r="BH22" i="35"/>
  <c r="AD21" i="35"/>
  <c r="BN22" i="35"/>
  <c r="BH23" i="35"/>
  <c r="BB23" i="35"/>
  <c r="BN21" i="35"/>
  <c r="AV23" i="35"/>
  <c r="CF22" i="35"/>
  <c r="AD23" i="35"/>
  <c r="CR22" i="35"/>
  <c r="X23" i="35"/>
  <c r="BM47" i="35"/>
  <c r="AI47" i="35"/>
  <c r="CQ46" i="35"/>
  <c r="CE47" i="35"/>
  <c r="W47" i="35"/>
  <c r="CE46" i="35"/>
  <c r="BS47" i="35"/>
  <c r="K47" i="35"/>
  <c r="W46" i="35"/>
  <c r="AC47" i="35"/>
  <c r="CK47" i="35"/>
  <c r="AU46" i="35"/>
  <c r="BM46" i="35"/>
  <c r="AI46" i="35"/>
  <c r="Q47" i="35"/>
  <c r="AU47" i="35"/>
  <c r="CD30" i="35"/>
  <c r="CJ29" i="35"/>
  <c r="AH30" i="35"/>
  <c r="V29" i="35"/>
  <c r="BR30" i="35"/>
  <c r="BF29" i="35"/>
  <c r="V30" i="35"/>
  <c r="BX29" i="35"/>
  <c r="AN30" i="35"/>
  <c r="CP29" i="35"/>
  <c r="J30" i="35"/>
  <c r="J29" i="35"/>
  <c r="CJ30" i="35"/>
  <c r="AT29" i="35"/>
  <c r="CP30" i="35"/>
  <c r="AH29" i="35"/>
  <c r="AZ29" i="35"/>
  <c r="P30" i="35"/>
  <c r="BF30" i="35"/>
  <c r="P29" i="35"/>
  <c r="CD29" i="35"/>
  <c r="AZ30" i="35"/>
  <c r="AB30" i="35"/>
  <c r="BL29" i="35"/>
  <c r="AB29" i="35"/>
  <c r="BL30" i="35"/>
  <c r="BX30" i="35"/>
  <c r="BR29" i="35"/>
  <c r="Y54" i="35"/>
  <c r="AQ54" i="35"/>
  <c r="M54" i="35"/>
  <c r="CM54" i="35"/>
  <c r="BI54" i="35"/>
  <c r="AE54" i="35"/>
  <c r="BO54" i="35"/>
  <c r="CG54" i="35"/>
  <c r="CQ27" i="35"/>
  <c r="AO27" i="35"/>
  <c r="W27" i="35"/>
  <c r="AO28" i="35"/>
  <c r="CK27" i="35"/>
  <c r="Q28" i="35"/>
  <c r="K28" i="35"/>
  <c r="BS27" i="35"/>
  <c r="AI28" i="35"/>
  <c r="BM28" i="35"/>
  <c r="BA27" i="35"/>
  <c r="AU28" i="35"/>
  <c r="BY27" i="35"/>
  <c r="CE28" i="35"/>
  <c r="AC27" i="35"/>
  <c r="AC56" i="35"/>
  <c r="Q56" i="35"/>
  <c r="AU56" i="35"/>
  <c r="BG56" i="35"/>
  <c r="CE56" i="35"/>
  <c r="BA56" i="35"/>
  <c r="W56" i="35"/>
  <c r="BS56" i="35"/>
  <c r="K56" i="35"/>
  <c r="BZ56" i="35"/>
  <c r="AJ55" i="35"/>
  <c r="L56" i="35"/>
  <c r="CF55" i="35"/>
  <c r="CL56" i="35"/>
  <c r="BB55" i="35"/>
  <c r="AV56" i="35"/>
  <c r="CR56" i="35"/>
  <c r="X55" i="35"/>
  <c r="R56" i="35"/>
  <c r="BT55" i="35"/>
  <c r="BN56" i="35"/>
  <c r="AP55" i="35"/>
  <c r="BB56" i="35"/>
  <c r="BN55" i="35"/>
  <c r="L55" i="35"/>
  <c r="X56" i="35"/>
  <c r="AD55" i="35"/>
  <c r="BH55" i="35"/>
  <c r="AP56" i="35"/>
  <c r="BZ55" i="35"/>
  <c r="BH56" i="35"/>
  <c r="AV55" i="35"/>
  <c r="AD56" i="35"/>
  <c r="CR55" i="35"/>
  <c r="V27" i="35"/>
  <c r="BL27" i="35"/>
  <c r="CP27" i="35"/>
  <c r="AN27" i="35"/>
  <c r="P27" i="35"/>
  <c r="CD27" i="35"/>
  <c r="AT27" i="35"/>
  <c r="BF27" i="35"/>
  <c r="AZ27" i="35"/>
  <c r="CM32" i="35"/>
  <c r="BU33" i="35"/>
  <c r="BI32" i="35"/>
  <c r="CM33" i="35"/>
  <c r="S34" i="35"/>
  <c r="AW34" i="35"/>
  <c r="BO32" i="35"/>
  <c r="AK33" i="35"/>
  <c r="BC34" i="35"/>
  <c r="BU32" i="35"/>
  <c r="CS33" i="35"/>
  <c r="Y34" i="35"/>
  <c r="CA34" i="35"/>
  <c r="AE32" i="35"/>
  <c r="BO33" i="35"/>
  <c r="AQ34" i="35"/>
  <c r="M34" i="35"/>
  <c r="AQ33" i="35"/>
  <c r="AW33" i="35"/>
  <c r="BU34" i="35"/>
  <c r="BC33" i="35"/>
  <c r="Y33" i="35"/>
  <c r="AQ12" i="35"/>
  <c r="AW13" i="35"/>
  <c r="AE13" i="35"/>
  <c r="M13" i="35"/>
  <c r="BO12" i="35"/>
  <c r="CS13" i="35"/>
  <c r="CA13" i="35"/>
  <c r="Y12" i="35"/>
  <c r="AE12" i="35"/>
  <c r="AK13" i="35"/>
  <c r="M12" i="35"/>
  <c r="S13" i="35"/>
  <c r="BU12" i="35"/>
  <c r="BO13" i="35"/>
  <c r="AQ13" i="35"/>
  <c r="Y13" i="35"/>
  <c r="CM13" i="35"/>
  <c r="S12" i="35"/>
  <c r="BC13" i="35"/>
  <c r="CG13" i="35"/>
  <c r="AW12" i="35"/>
  <c r="BU13" i="35"/>
  <c r="AA54" i="35"/>
  <c r="BW54" i="35"/>
  <c r="CO54" i="35"/>
  <c r="AG54" i="35"/>
  <c r="CC54" i="35"/>
  <c r="CI54" i="35"/>
  <c r="AM54" i="35"/>
  <c r="P19" i="35"/>
  <c r="AT19" i="35"/>
  <c r="BX19" i="35"/>
  <c r="J19" i="35"/>
  <c r="AN19" i="35"/>
  <c r="BL19" i="35"/>
  <c r="AH20" i="35"/>
  <c r="AH19" i="35"/>
  <c r="CP20" i="35"/>
  <c r="BF20" i="35"/>
  <c r="AB20" i="35"/>
  <c r="BR20" i="35"/>
  <c r="CJ20" i="35"/>
  <c r="J20" i="35"/>
  <c r="AB19" i="35"/>
  <c r="CP19" i="35"/>
  <c r="CD20" i="35"/>
  <c r="AD47" i="35"/>
  <c r="CR46" i="35"/>
  <c r="CL47" i="35"/>
  <c r="AP47" i="35"/>
  <c r="R46" i="35"/>
  <c r="AJ46" i="35"/>
  <c r="X47" i="35"/>
  <c r="BT47" i="35"/>
  <c r="CF46" i="35"/>
  <c r="CR47" i="35"/>
  <c r="BB47" i="35"/>
  <c r="AV47" i="35"/>
  <c r="BZ47" i="35"/>
  <c r="AP46" i="35"/>
  <c r="BN47" i="35"/>
  <c r="AJ47" i="35"/>
  <c r="BH48" i="35"/>
  <c r="BB46" i="35"/>
  <c r="L47" i="35"/>
  <c r="BG18" i="35"/>
  <c r="W18" i="35"/>
  <c r="K17" i="35"/>
  <c r="BY17" i="35"/>
  <c r="K18" i="35"/>
  <c r="AU17" i="35"/>
  <c r="AC18" i="35"/>
  <c r="BY18" i="35"/>
  <c r="CE17" i="35"/>
  <c r="AU18" i="35"/>
  <c r="Q17" i="35"/>
  <c r="BS18" i="35"/>
  <c r="Q18" i="35"/>
  <c r="CQ17" i="35"/>
  <c r="BG19" i="35"/>
  <c r="AI18" i="35"/>
  <c r="CE18" i="35"/>
  <c r="BI62" i="35"/>
  <c r="S62" i="35"/>
  <c r="CM62" i="35"/>
  <c r="AQ64" i="35"/>
  <c r="CS64" i="35"/>
  <c r="CS62" i="35"/>
  <c r="AW62" i="35"/>
  <c r="AM26" i="35"/>
  <c r="BE26" i="35"/>
  <c r="I26" i="35"/>
  <c r="AG26" i="35"/>
  <c r="BQ24" i="35"/>
  <c r="BK26" i="35"/>
  <c r="AS26" i="35"/>
  <c r="BW26" i="35"/>
  <c r="CC26" i="35"/>
  <c r="CI26" i="35"/>
  <c r="I24" i="35"/>
  <c r="AM24" i="35"/>
  <c r="U26" i="35"/>
  <c r="W60" i="35"/>
  <c r="BG60" i="35"/>
  <c r="BY60" i="35"/>
  <c r="CQ60" i="35"/>
  <c r="K60" i="35"/>
  <c r="CE60" i="35"/>
  <c r="AI60" i="35"/>
  <c r="BA60" i="35"/>
  <c r="U18" i="35"/>
  <c r="U19" i="35"/>
  <c r="BE20" i="35"/>
  <c r="AY19" i="35"/>
  <c r="I19" i="35"/>
  <c r="BK20" i="35"/>
  <c r="AA19" i="35"/>
  <c r="CC19" i="35"/>
  <c r="AM18" i="35"/>
  <c r="CC18" i="35"/>
  <c r="BE19" i="35"/>
  <c r="BK19" i="35"/>
  <c r="CO20" i="35"/>
  <c r="BE18" i="35"/>
  <c r="O19" i="35"/>
  <c r="CO19" i="35"/>
  <c r="BW20" i="35"/>
  <c r="O18" i="35"/>
  <c r="I18" i="35"/>
  <c r="AA18" i="35"/>
  <c r="AS19" i="35"/>
  <c r="BW19" i="35"/>
  <c r="CC20" i="35"/>
  <c r="U20" i="35"/>
  <c r="AM19" i="35"/>
  <c r="BQ18" i="35"/>
  <c r="BM50" i="35"/>
  <c r="BS50" i="35"/>
  <c r="W50" i="35"/>
  <c r="AC50" i="35"/>
  <c r="BY50" i="35"/>
  <c r="BG50" i="35"/>
  <c r="AU50" i="35"/>
  <c r="AI50" i="35"/>
  <c r="CE50" i="35"/>
  <c r="CC21" i="35"/>
  <c r="AY21" i="35"/>
  <c r="CI21" i="35"/>
  <c r="AA21" i="35"/>
  <c r="CO21" i="35"/>
  <c r="BK21" i="35"/>
  <c r="AG21" i="35"/>
  <c r="U21" i="35"/>
  <c r="AS21" i="35"/>
  <c r="BE21" i="35"/>
  <c r="AP8" i="35"/>
  <c r="AJ8" i="35"/>
  <c r="BH7" i="35"/>
  <c r="L7" i="35"/>
  <c r="BT8" i="35"/>
  <c r="BN8" i="35"/>
  <c r="AD8" i="35"/>
  <c r="CR8" i="35"/>
  <c r="CL7" i="35"/>
  <c r="BT7" i="35"/>
  <c r="BH8" i="35"/>
  <c r="AV7" i="35"/>
  <c r="R8" i="35"/>
  <c r="BZ7" i="35"/>
  <c r="CL8" i="35"/>
  <c r="AJ7" i="35"/>
  <c r="BB6" i="35"/>
  <c r="L8" i="35"/>
  <c r="X7" i="35"/>
  <c r="CF6" i="35"/>
  <c r="BZ8" i="35"/>
  <c r="BB7" i="35"/>
  <c r="AD6" i="35"/>
  <c r="AP6" i="35"/>
  <c r="BB8" i="35"/>
  <c r="AD7" i="35"/>
  <c r="BO43" i="35"/>
  <c r="BI43" i="35"/>
  <c r="CA43" i="35"/>
  <c r="M43" i="35"/>
  <c r="AW43" i="35"/>
  <c r="CS43" i="35"/>
  <c r="S43" i="35"/>
  <c r="CG43" i="35"/>
  <c r="BC43" i="35"/>
  <c r="BU43" i="35"/>
  <c r="BB13" i="35"/>
  <c r="CL13" i="35"/>
  <c r="AP12" i="35"/>
  <c r="BN12" i="35"/>
  <c r="AP14" i="35"/>
  <c r="L13" i="35"/>
  <c r="BT12" i="35"/>
  <c r="X12" i="35"/>
  <c r="CF13" i="35"/>
  <c r="AD12" i="35"/>
  <c r="CL12" i="35"/>
  <c r="CR14" i="35"/>
  <c r="AD13" i="35"/>
  <c r="AV12" i="35"/>
  <c r="R14" i="35"/>
  <c r="BT13" i="35"/>
  <c r="CR12" i="35"/>
  <c r="BN14" i="35"/>
  <c r="BZ13" i="35"/>
  <c r="BB12" i="35"/>
  <c r="AD14" i="35"/>
  <c r="BH13" i="35"/>
  <c r="L12" i="35"/>
  <c r="L14" i="35"/>
  <c r="AV14" i="35"/>
  <c r="R13" i="35"/>
  <c r="AJ12" i="35"/>
  <c r="CF14" i="35"/>
  <c r="BT14" i="35"/>
  <c r="AV13" i="35"/>
  <c r="X13" i="35"/>
  <c r="BN13" i="35"/>
  <c r="R12" i="35"/>
  <c r="CL14" i="35"/>
  <c r="CR13" i="35"/>
  <c r="AP13" i="35"/>
  <c r="BW49" i="35"/>
  <c r="CI49" i="35"/>
  <c r="U48" i="35"/>
  <c r="BK48" i="35"/>
  <c r="BE49" i="35"/>
  <c r="CO49" i="35"/>
  <c r="AA49" i="35"/>
  <c r="I49" i="35"/>
  <c r="BQ48" i="35"/>
  <c r="AS48" i="35"/>
  <c r="AS49" i="35"/>
  <c r="AM48" i="35"/>
  <c r="AG49" i="35"/>
  <c r="I48" i="35"/>
  <c r="O49" i="35"/>
  <c r="CI48" i="35"/>
  <c r="BQ49" i="35"/>
  <c r="BW48" i="35"/>
  <c r="U49" i="35"/>
  <c r="AA48" i="35"/>
  <c r="CC49" i="35"/>
  <c r="CC48" i="35"/>
  <c r="X9" i="35"/>
  <c r="CL9" i="35"/>
  <c r="AJ11" i="35"/>
  <c r="AD10" i="35"/>
  <c r="CR9" i="35"/>
  <c r="AJ9" i="35"/>
  <c r="CF11" i="35"/>
  <c r="BH10" i="35"/>
  <c r="BB9" i="35"/>
  <c r="AP11" i="35"/>
  <c r="AP10" i="35"/>
  <c r="L9" i="35"/>
  <c r="X11" i="35"/>
  <c r="CL10" i="35"/>
  <c r="CF9" i="35"/>
  <c r="BZ11" i="35"/>
  <c r="R10" i="35"/>
  <c r="AP9" i="35"/>
  <c r="CR11" i="35"/>
  <c r="BT10" i="35"/>
  <c r="AD9" i="35"/>
  <c r="BH11" i="35"/>
  <c r="AD11" i="35"/>
  <c r="AJ10" i="35"/>
  <c r="X10" i="35"/>
  <c r="BN9" i="35"/>
  <c r="R11" i="35"/>
  <c r="BB11" i="35"/>
  <c r="BN10" i="35"/>
  <c r="AV10" i="35"/>
  <c r="R9" i="35"/>
  <c r="CL11" i="35"/>
  <c r="BT11" i="35"/>
  <c r="AV9" i="35"/>
  <c r="AV11" i="35"/>
  <c r="L10" i="35"/>
  <c r="BH9" i="35"/>
  <c r="BN11" i="35"/>
  <c r="CD8" i="35"/>
  <c r="AZ8" i="35"/>
  <c r="AH8" i="35"/>
  <c r="BX8" i="35"/>
  <c r="V8" i="35"/>
  <c r="BK34" i="35"/>
  <c r="AG34" i="35"/>
  <c r="BW33" i="35"/>
  <c r="CI34" i="35"/>
  <c r="AA32" i="35"/>
  <c r="AS32" i="35"/>
  <c r="AY33" i="35"/>
  <c r="BQ32" i="35"/>
  <c r="I34" i="35"/>
  <c r="BQ33" i="35"/>
  <c r="CI32" i="35"/>
  <c r="AS34" i="35"/>
  <c r="AM32" i="35"/>
  <c r="CO33" i="35"/>
  <c r="BW32" i="35"/>
  <c r="I32" i="35"/>
  <c r="AA34" i="35"/>
  <c r="BQ34" i="35"/>
  <c r="I33" i="35"/>
  <c r="O34" i="35"/>
  <c r="CC34" i="35"/>
  <c r="U33" i="35"/>
  <c r="BW34" i="35"/>
  <c r="BE33" i="35"/>
  <c r="BK33" i="35"/>
  <c r="AG32" i="35"/>
  <c r="AM34" i="35"/>
  <c r="S16" i="35"/>
  <c r="CS16" i="35"/>
  <c r="CM16" i="35"/>
  <c r="AE16" i="35"/>
  <c r="AW16" i="35"/>
  <c r="BO16" i="35"/>
  <c r="AK16" i="35"/>
  <c r="BU16" i="35"/>
  <c r="CA16" i="35"/>
  <c r="Y16" i="35"/>
  <c r="M16" i="35"/>
  <c r="BI16" i="35"/>
  <c r="CG16" i="35"/>
  <c r="AQ16" i="35"/>
  <c r="AE40" i="35"/>
  <c r="S42" i="35"/>
  <c r="CS41" i="35"/>
  <c r="BC40" i="35"/>
  <c r="CS42" i="35"/>
  <c r="AE41" i="35"/>
  <c r="S41" i="35"/>
  <c r="M40" i="35"/>
  <c r="BO42" i="35"/>
  <c r="CG41" i="35"/>
  <c r="AK41" i="35"/>
  <c r="CS40" i="35"/>
  <c r="AK42" i="35"/>
  <c r="BC41" i="35"/>
  <c r="BO41" i="35"/>
  <c r="BI40" i="35"/>
  <c r="M42" i="35"/>
  <c r="Y42" i="35"/>
  <c r="Y41" i="35"/>
  <c r="CG40" i="35"/>
  <c r="CG42" i="35"/>
  <c r="BC42" i="35"/>
  <c r="BU41" i="35"/>
  <c r="AW40" i="35"/>
  <c r="AQ40" i="35"/>
  <c r="CM42" i="35"/>
  <c r="CM41" i="35"/>
  <c r="CA40" i="35"/>
  <c r="Y40" i="35"/>
  <c r="BI42" i="35"/>
  <c r="BI41" i="35"/>
  <c r="AK40" i="35"/>
  <c r="CM40" i="35"/>
  <c r="AE42" i="35"/>
  <c r="M41" i="35"/>
  <c r="BO40" i="35"/>
  <c r="CA42" i="35"/>
  <c r="CA41" i="35"/>
  <c r="BU40" i="35"/>
  <c r="AW42" i="35"/>
  <c r="AW41" i="35"/>
  <c r="BW59" i="35"/>
  <c r="BE59" i="35"/>
  <c r="CO58" i="35"/>
  <c r="O58" i="35"/>
  <c r="AG59" i="35"/>
  <c r="AA59" i="35"/>
  <c r="AY58" i="35"/>
  <c r="CI58" i="35"/>
  <c r="BK59" i="35"/>
  <c r="BQ59" i="35"/>
  <c r="I58" i="35"/>
  <c r="U59" i="35"/>
  <c r="CC58" i="35"/>
  <c r="CO59" i="35"/>
  <c r="AM58" i="35"/>
  <c r="AY59" i="35"/>
  <c r="BQ58" i="35"/>
  <c r="CC59" i="35"/>
  <c r="BE58" i="35"/>
  <c r="AM59" i="35"/>
  <c r="BK58" i="35"/>
  <c r="AS59" i="35"/>
  <c r="AG58" i="35"/>
  <c r="O59" i="35"/>
  <c r="BW58" i="35"/>
  <c r="CI59" i="35"/>
  <c r="U58" i="35"/>
  <c r="AS58" i="35"/>
  <c r="AU29" i="35"/>
  <c r="Q29" i="35"/>
  <c r="BI36" i="35"/>
  <c r="CA36" i="35"/>
  <c r="BQ55" i="35"/>
  <c r="BF33" i="35"/>
  <c r="CK23" i="35"/>
  <c r="BA28" i="35"/>
  <c r="AN63" i="35"/>
  <c r="CL55" i="35"/>
  <c r="BL7" i="35"/>
  <c r="BF6" i="35"/>
  <c r="V5" i="35"/>
  <c r="AH6" i="35"/>
  <c r="CJ6" i="35"/>
  <c r="AZ5" i="35"/>
  <c r="BX5" i="35"/>
  <c r="BL6" i="35"/>
  <c r="AB6" i="35"/>
  <c r="J5" i="35"/>
  <c r="AH5" i="35"/>
  <c r="V6" i="35"/>
  <c r="BX6" i="35"/>
  <c r="CD5" i="35"/>
  <c r="CP5" i="35"/>
  <c r="CP6" i="35"/>
  <c r="AN5" i="35"/>
  <c r="BX7" i="35"/>
  <c r="AZ6" i="35"/>
  <c r="BR5" i="35"/>
  <c r="AN7" i="35"/>
  <c r="CD6" i="35"/>
  <c r="BF5" i="35"/>
  <c r="AN6" i="35"/>
  <c r="P5" i="35"/>
  <c r="BR6" i="35"/>
  <c r="AT6" i="35"/>
  <c r="AT5" i="35"/>
  <c r="P6" i="35"/>
  <c r="AQ36" i="35"/>
  <c r="AW36" i="35"/>
  <c r="U55" i="35"/>
  <c r="W23" i="35"/>
  <c r="J63" i="35"/>
  <c r="AO32" i="35"/>
  <c r="W32" i="35"/>
  <c r="W31" i="35"/>
  <c r="BS32" i="35"/>
  <c r="CK31" i="35"/>
  <c r="BG31" i="35"/>
  <c r="BA32" i="35"/>
  <c r="CQ32" i="35"/>
  <c r="K32" i="35"/>
  <c r="CE32" i="35"/>
  <c r="CG36" i="35"/>
  <c r="S36" i="35"/>
  <c r="Q32" i="35"/>
  <c r="P33" i="35"/>
  <c r="AY55" i="35"/>
  <c r="BY32" i="35"/>
  <c r="CE27" i="35"/>
  <c r="BS23" i="35"/>
  <c r="AZ63" i="35"/>
  <c r="BZ6" i="35"/>
  <c r="V65" i="35"/>
  <c r="BR64" i="35"/>
  <c r="CP63" i="35"/>
  <c r="J64" i="35"/>
  <c r="AT64" i="35"/>
  <c r="AT63" i="35"/>
  <c r="BX64" i="35"/>
  <c r="BX63" i="35"/>
  <c r="BR65" i="35"/>
  <c r="P64" i="35"/>
  <c r="V64" i="35"/>
  <c r="P63" i="35"/>
  <c r="AB63" i="35"/>
  <c r="CJ65" i="35"/>
  <c r="AN64" i="35"/>
  <c r="AZ64" i="35"/>
  <c r="AH63" i="35"/>
  <c r="BF63" i="35"/>
  <c r="CP65" i="35"/>
  <c r="CJ64" i="35"/>
  <c r="BR63" i="35"/>
  <c r="AB65" i="35"/>
  <c r="AB64" i="35"/>
  <c r="CJ63" i="35"/>
  <c r="BX65" i="35"/>
  <c r="BF64" i="35"/>
  <c r="J65" i="35"/>
  <c r="CP64" i="35"/>
  <c r="CD65" i="35"/>
  <c r="M36" i="35"/>
  <c r="BG27" i="35"/>
  <c r="CD33" i="35"/>
  <c r="AG55" i="35"/>
  <c r="CK32" i="35"/>
  <c r="BA23" i="35"/>
  <c r="AH64" i="35"/>
  <c r="CJ34" i="35"/>
  <c r="AB33" i="35"/>
  <c r="J34" i="35"/>
  <c r="AZ33" i="35"/>
  <c r="AH33" i="35"/>
  <c r="AT34" i="35"/>
  <c r="P34" i="35"/>
  <c r="BX32" i="35"/>
  <c r="AZ34" i="35"/>
  <c r="BR33" i="35"/>
  <c r="CD34" i="35"/>
  <c r="P32" i="35"/>
  <c r="BR34" i="35"/>
  <c r="AT32" i="35"/>
  <c r="AB34" i="35"/>
  <c r="AZ32" i="35"/>
  <c r="AN32" i="35"/>
  <c r="J32" i="35"/>
  <c r="BF34" i="35"/>
  <c r="BX34" i="35"/>
  <c r="CP33" i="35"/>
  <c r="BL34" i="35"/>
  <c r="V33" i="35"/>
  <c r="BK55" i="35"/>
  <c r="AI23" i="35"/>
  <c r="BL64" i="35"/>
  <c r="BS22" i="35"/>
  <c r="I59" i="35"/>
  <c r="BC36" i="35"/>
  <c r="BL32" i="35"/>
  <c r="BM34" i="35"/>
  <c r="CO55" i="35"/>
  <c r="CP32" i="35"/>
  <c r="BS28" i="35"/>
  <c r="Q23" i="35"/>
  <c r="K34" i="35"/>
  <c r="BL5" i="35"/>
  <c r="AI22" i="35"/>
  <c r="AT30" i="35"/>
  <c r="S54" i="35"/>
  <c r="P81" i="35"/>
  <c r="CG12" i="35"/>
  <c r="BE54" i="35"/>
  <c r="BC57" i="35"/>
  <c r="AW66" i="35"/>
  <c r="AD22" i="35"/>
  <c r="AZ82" i="35"/>
  <c r="AH59" i="35"/>
  <c r="K9" i="35"/>
  <c r="Q39" i="35"/>
  <c r="BL73" i="35"/>
  <c r="BT46" i="35"/>
  <c r="CA33" i="35"/>
  <c r="BG30" i="35"/>
  <c r="BQ7" i="35"/>
  <c r="BI67" i="35"/>
  <c r="BX83" i="35"/>
  <c r="AH82" i="35"/>
  <c r="CJ13" i="35"/>
  <c r="K33" i="35"/>
  <c r="V80" i="35"/>
  <c r="AI51" i="35"/>
  <c r="AB53" i="35"/>
  <c r="AH78" i="35"/>
  <c r="AT81" i="35"/>
  <c r="BC67" i="35"/>
  <c r="AZ59" i="35"/>
  <c r="K31" i="35"/>
  <c r="AN33" i="35"/>
  <c r="AO24" i="35"/>
  <c r="AO29" i="35"/>
  <c r="M68" i="35"/>
  <c r="K29" i="35"/>
  <c r="AQ50" i="35"/>
  <c r="CL33" i="35"/>
  <c r="Y31" i="35"/>
  <c r="AK51" i="35"/>
  <c r="BK22" i="35"/>
  <c r="BI69" i="35"/>
  <c r="BF58" i="35"/>
  <c r="AP27" i="35"/>
  <c r="AI5" i="35"/>
  <c r="W5" i="35"/>
  <c r="CS26" i="35"/>
  <c r="X29" i="35"/>
  <c r="BF65" i="35"/>
  <c r="V38" i="35"/>
  <c r="BG9" i="35"/>
  <c r="BX35" i="35"/>
  <c r="BY6" i="35"/>
  <c r="BK54" i="35"/>
  <c r="K35" i="35"/>
  <c r="V54" i="35"/>
  <c r="X46" i="35"/>
  <c r="BO50" i="35"/>
  <c r="CA57" i="35"/>
  <c r="BU51" i="35"/>
  <c r="BL77" i="35"/>
  <c r="CJ74" i="35"/>
  <c r="P73" i="35"/>
  <c r="BR78" i="35"/>
  <c r="AN79" i="35"/>
  <c r="W9" i="35"/>
  <c r="CA54" i="35"/>
  <c r="P54" i="35"/>
  <c r="AV6" i="35"/>
  <c r="CJ58" i="35"/>
  <c r="AN65" i="35"/>
  <c r="AO33" i="35"/>
  <c r="AO7" i="35"/>
  <c r="CK7" i="35"/>
  <c r="BC11" i="35"/>
  <c r="BI11" i="35"/>
  <c r="AE46" i="35"/>
  <c r="AH34" i="35"/>
  <c r="Q5" i="35"/>
  <c r="CM26" i="35"/>
  <c r="BH29" i="35"/>
  <c r="R29" i="35"/>
  <c r="AT65" i="35"/>
  <c r="AZ65" i="35"/>
  <c r="AT38" i="35"/>
  <c r="Y37" i="35"/>
  <c r="CD35" i="35"/>
  <c r="CQ6" i="35"/>
  <c r="AZ53" i="35"/>
  <c r="AN66" i="35"/>
  <c r="BF7" i="35"/>
  <c r="BM35" i="35"/>
  <c r="CE25" i="35"/>
  <c r="BM51" i="35"/>
  <c r="O22" i="35"/>
  <c r="CG69" i="35"/>
  <c r="BR80" i="35"/>
  <c r="AN77" i="35"/>
  <c r="AT74" i="35"/>
  <c r="AZ78" i="35"/>
  <c r="AM44" i="35"/>
  <c r="W38" i="35"/>
  <c r="BI27" i="35"/>
  <c r="AZ73" i="35"/>
  <c r="U37" i="35"/>
  <c r="AW11" i="35"/>
  <c r="S4" i="35"/>
  <c r="W34" i="35"/>
  <c r="AN34" i="35"/>
  <c r="AC5" i="35"/>
  <c r="AE26" i="35"/>
  <c r="CL29" i="35"/>
  <c r="BL65" i="35"/>
  <c r="BF38" i="35"/>
  <c r="AQ37" i="35"/>
  <c r="AT35" i="35"/>
  <c r="CA46" i="35"/>
  <c r="V7" i="35"/>
  <c r="AZ45" i="35"/>
  <c r="BG25" i="35"/>
  <c r="AZ81" i="35"/>
  <c r="R55" i="35"/>
  <c r="BZ9" i="35"/>
  <c r="BF59" i="35"/>
  <c r="CQ30" i="35"/>
  <c r="AY7" i="35"/>
  <c r="F72" i="35"/>
  <c r="CG70" i="35" s="1"/>
  <c r="M4" i="35"/>
  <c r="CL27" i="35"/>
  <c r="AM22" i="35"/>
  <c r="B18" i="12"/>
  <c r="BS29" i="35"/>
  <c r="BH33" i="35"/>
  <c r="AB59" i="35"/>
  <c r="BQ29" i="35"/>
  <c r="AS23" i="35"/>
  <c r="AN61" i="35"/>
  <c r="M66" i="35"/>
  <c r="BC50" i="35"/>
  <c r="CF33" i="35"/>
  <c r="AC30" i="35"/>
  <c r="CP83" i="35"/>
  <c r="BR81" i="35"/>
  <c r="AI30" i="35"/>
  <c r="CP34" i="35"/>
  <c r="BK56" i="35"/>
  <c r="I5" i="35"/>
  <c r="CJ61" i="35"/>
  <c r="AI31" i="35"/>
  <c r="BO66" i="35"/>
  <c r="CD83" i="35"/>
  <c r="CP81" i="35"/>
  <c r="CC5" i="35"/>
  <c r="BE7" i="35"/>
  <c r="BF82" i="35"/>
  <c r="BC35" i="35"/>
  <c r="W33" i="35"/>
  <c r="CJ59" i="35"/>
  <c r="J53" i="35"/>
  <c r="AQ69" i="35"/>
  <c r="CD76" i="35"/>
  <c r="J59" i="35"/>
  <c r="BA46" i="35"/>
  <c r="AE18" i="35"/>
  <c r="AE48" i="35"/>
  <c r="CQ24" i="35"/>
  <c r="CE29" i="35"/>
  <c r="AA42" i="35"/>
  <c r="AG33" i="35"/>
  <c r="CK30" i="35"/>
  <c r="AK31" i="35"/>
  <c r="AE50" i="35"/>
  <c r="AO39" i="35"/>
  <c r="AU9" i="35"/>
  <c r="CS54" i="35"/>
  <c r="M37" i="35"/>
  <c r="AN35" i="35"/>
  <c r="AZ35" i="35"/>
  <c r="BX53" i="35"/>
  <c r="BG24" i="35"/>
  <c r="AA36" i="35"/>
  <c r="AH45" i="35"/>
  <c r="S32" i="35"/>
  <c r="AZ54" i="35"/>
  <c r="BM25" i="35"/>
  <c r="AC29" i="35"/>
  <c r="BU50" i="35"/>
  <c r="U22" i="35"/>
  <c r="AG29" i="35"/>
  <c r="CI56" i="35"/>
  <c r="CA69" i="35"/>
  <c r="AE67" i="35"/>
  <c r="V59" i="35"/>
  <c r="AE51" i="35"/>
  <c r="O23" i="35"/>
  <c r="AZ83" i="35"/>
  <c r="BL72" i="35"/>
  <c r="AB76" i="35"/>
  <c r="CD82" i="35"/>
  <c r="AH75" i="35"/>
  <c r="AZ72" i="35"/>
  <c r="AC4" i="35"/>
  <c r="K4" i="35"/>
  <c r="BS8" i="35"/>
  <c r="AC9" i="35"/>
  <c r="AI6" i="35"/>
  <c r="CK6" i="35"/>
  <c r="K6" i="35"/>
  <c r="O54" i="35"/>
  <c r="U54" i="35"/>
  <c r="BQ54" i="35"/>
  <c r="I54" i="35"/>
  <c r="AS54" i="35"/>
  <c r="AZ66" i="35"/>
  <c r="BF66" i="35"/>
  <c r="AT66" i="35"/>
  <c r="CP66" i="35"/>
  <c r="P66" i="35"/>
  <c r="V66" i="35"/>
  <c r="W35" i="35"/>
  <c r="CE35" i="35"/>
  <c r="AO35" i="35"/>
  <c r="BY35" i="35"/>
  <c r="Q35" i="35"/>
  <c r="BA35" i="35"/>
  <c r="AG23" i="35"/>
  <c r="U23" i="35"/>
  <c r="I23" i="35"/>
  <c r="CI23" i="35"/>
  <c r="BE23" i="35"/>
  <c r="BW23" i="35"/>
  <c r="AN13" i="35"/>
  <c r="AT13" i="35"/>
  <c r="BX13" i="35"/>
  <c r="P13" i="35"/>
  <c r="CP13" i="35"/>
  <c r="BL13" i="35"/>
  <c r="AE57" i="35"/>
  <c r="Y57" i="35"/>
  <c r="S57" i="35"/>
  <c r="BU57" i="35"/>
  <c r="AK57" i="35"/>
  <c r="BO57" i="35"/>
  <c r="BS33" i="35"/>
  <c r="CK33" i="35"/>
  <c r="CE33" i="35"/>
  <c r="BM33" i="35"/>
  <c r="BY33" i="35"/>
  <c r="AU33" i="35"/>
  <c r="Q9" i="35"/>
  <c r="AW54" i="35"/>
  <c r="BU37" i="35"/>
  <c r="J35" i="35"/>
  <c r="BM8" i="35"/>
  <c r="BC31" i="35"/>
  <c r="AO31" i="35"/>
  <c r="CG35" i="35"/>
  <c r="BX45" i="35"/>
  <c r="Q4" i="35"/>
  <c r="M50" i="35"/>
  <c r="AM56" i="35"/>
  <c r="CG67" i="35"/>
  <c r="AT59" i="35"/>
  <c r="AW51" i="35"/>
  <c r="CC23" i="35"/>
  <c r="BR83" i="35"/>
  <c r="CP77" i="35"/>
  <c r="CP82" i="35"/>
  <c r="E60" i="35"/>
  <c r="CL59" i="35" s="1"/>
  <c r="R4" i="35"/>
  <c r="BI33" i="35"/>
  <c r="CG33" i="35"/>
  <c r="AB54" i="35"/>
  <c r="AH54" i="35"/>
  <c r="CP54" i="35"/>
  <c r="CD54" i="35"/>
  <c r="BR54" i="35"/>
  <c r="AN54" i="35"/>
  <c r="BF53" i="35"/>
  <c r="P53" i="35"/>
  <c r="AH53" i="35"/>
  <c r="CP53" i="35"/>
  <c r="CD53" i="35"/>
  <c r="BR53" i="35"/>
  <c r="BW36" i="35"/>
  <c r="CC36" i="35"/>
  <c r="CI36" i="35"/>
  <c r="U36" i="35"/>
  <c r="BQ36" i="35"/>
  <c r="BN6" i="35"/>
  <c r="R6" i="35"/>
  <c r="AJ6" i="35"/>
  <c r="CR6" i="35"/>
  <c r="BH6" i="35"/>
  <c r="CD32" i="35"/>
  <c r="CD58" i="35"/>
  <c r="BX58" i="35"/>
  <c r="J58" i="35"/>
  <c r="BR58" i="35"/>
  <c r="AT58" i="35"/>
  <c r="CC29" i="35"/>
  <c r="CO29" i="35"/>
  <c r="AS29" i="35"/>
  <c r="AA29" i="35"/>
  <c r="CI29" i="35"/>
  <c r="AE69" i="35"/>
  <c r="Y69" i="35"/>
  <c r="BU69" i="35"/>
  <c r="S69" i="35"/>
  <c r="BO69" i="35"/>
  <c r="AB77" i="35"/>
  <c r="V77" i="35"/>
  <c r="BR75" i="35"/>
  <c r="AH77" i="35"/>
  <c r="V76" i="35"/>
  <c r="CD77" i="35"/>
  <c r="AZ77" i="35"/>
  <c r="AN76" i="35"/>
  <c r="BR77" i="35"/>
  <c r="BR37" i="35"/>
  <c r="AD41" i="35"/>
  <c r="S22" i="35"/>
  <c r="AK22" i="35"/>
  <c r="BX78" i="35"/>
  <c r="AN78" i="35"/>
  <c r="CJ78" i="35"/>
  <c r="AB78" i="35"/>
  <c r="BF78" i="35"/>
  <c r="AT78" i="35"/>
  <c r="BI31" i="35"/>
  <c r="V53" i="35"/>
  <c r="AU31" i="35"/>
  <c r="CO36" i="35"/>
  <c r="J45" i="35"/>
  <c r="BT6" i="35"/>
  <c r="M32" i="35"/>
  <c r="BX54" i="35"/>
  <c r="BW29" i="35"/>
  <c r="BC69" i="35"/>
  <c r="CS67" i="35"/>
  <c r="W30" i="35"/>
  <c r="CG51" i="35"/>
  <c r="BC53" i="35"/>
  <c r="AN83" i="35"/>
  <c r="CJ81" i="35"/>
  <c r="P82" i="35"/>
  <c r="AE37" i="35"/>
  <c r="CA37" i="35"/>
  <c r="CS37" i="35"/>
  <c r="AI25" i="35"/>
  <c r="BY25" i="35"/>
  <c r="BA25" i="35"/>
  <c r="CK25" i="35"/>
  <c r="AO25" i="35"/>
  <c r="AC25" i="35"/>
  <c r="CK34" i="35"/>
  <c r="BG34" i="35"/>
  <c r="AU24" i="35"/>
  <c r="K24" i="35"/>
  <c r="BA24" i="35"/>
  <c r="BM24" i="35"/>
  <c r="CK24" i="35"/>
  <c r="AT7" i="35"/>
  <c r="J7" i="35"/>
  <c r="AZ7" i="35"/>
  <c r="BR7" i="35"/>
  <c r="AH7" i="35"/>
  <c r="P7" i="35"/>
  <c r="AI29" i="35"/>
  <c r="CQ29" i="35"/>
  <c r="BM29" i="35"/>
  <c r="CK29" i="35"/>
  <c r="BG29" i="35"/>
  <c r="W29" i="35"/>
  <c r="U56" i="35"/>
  <c r="AG56" i="35"/>
  <c r="AA56" i="35"/>
  <c r="AS56" i="35"/>
  <c r="O56" i="35"/>
  <c r="AY56" i="35"/>
  <c r="CF23" i="35"/>
  <c r="W28" i="35"/>
  <c r="CQ28" i="35"/>
  <c r="AJ56" i="35"/>
  <c r="BT56" i="35"/>
  <c r="AK34" i="35"/>
  <c r="CM34" i="35"/>
  <c r="AW31" i="35"/>
  <c r="CE24" i="35"/>
  <c r="BM31" i="35"/>
  <c r="CJ7" i="35"/>
  <c r="AQ35" i="35"/>
  <c r="CL6" i="35"/>
  <c r="CS32" i="35"/>
  <c r="J54" i="35"/>
  <c r="AJ27" i="35"/>
  <c r="AB58" i="35"/>
  <c r="BA29" i="35"/>
  <c r="AG22" i="35"/>
  <c r="U29" i="35"/>
  <c r="BA33" i="35"/>
  <c r="CS69" i="35"/>
  <c r="BA30" i="35"/>
  <c r="CA51" i="35"/>
  <c r="AA23" i="35"/>
  <c r="BF72" i="35"/>
  <c r="BF77" i="35"/>
  <c r="CJ76" i="35"/>
  <c r="BL81" i="35"/>
  <c r="AT82" i="35"/>
  <c r="CG46" i="35"/>
  <c r="AO30" i="35"/>
  <c r="P72" i="35"/>
  <c r="BA5" i="35"/>
  <c r="AU5" i="35"/>
  <c r="U8" i="35"/>
  <c r="BE9" i="35"/>
  <c r="AG9" i="35"/>
  <c r="O42" i="35"/>
  <c r="AO56" i="35"/>
  <c r="BY56" i="35"/>
  <c r="CQ56" i="35"/>
  <c r="CK56" i="35"/>
  <c r="BM56" i="35"/>
  <c r="AI56" i="35"/>
  <c r="Q60" i="35"/>
  <c r="AC60" i="35"/>
  <c r="AO60" i="35"/>
  <c r="BM60" i="35"/>
  <c r="AU60" i="35"/>
  <c r="CK60" i="35"/>
  <c r="CA35" i="35"/>
  <c r="CM35" i="35"/>
  <c r="AK35" i="35"/>
  <c r="M35" i="35"/>
  <c r="AE35" i="35"/>
  <c r="BO35" i="35"/>
  <c r="AK32" i="35"/>
  <c r="CA32" i="35"/>
  <c r="Y32" i="35"/>
  <c r="CG32" i="35"/>
  <c r="BC32" i="35"/>
  <c r="CK51" i="35"/>
  <c r="AO51" i="35"/>
  <c r="BY51" i="35"/>
  <c r="BG51" i="35"/>
  <c r="BS51" i="35"/>
  <c r="CG62" i="35"/>
  <c r="M33" i="35"/>
  <c r="AZ38" i="35"/>
  <c r="BM9" i="35"/>
  <c r="BA9" i="35"/>
  <c r="BU54" i="35"/>
  <c r="CM37" i="35"/>
  <c r="AH35" i="35"/>
  <c r="BZ27" i="35"/>
  <c r="CG31" i="35"/>
  <c r="BS24" i="35"/>
  <c r="BA31" i="35"/>
  <c r="O36" i="35"/>
  <c r="AB7" i="35"/>
  <c r="CS35" i="35"/>
  <c r="BR45" i="35"/>
  <c r="L6" i="35"/>
  <c r="AQ32" i="35"/>
  <c r="W25" i="35"/>
  <c r="AZ58" i="35"/>
  <c r="BY29" i="35"/>
  <c r="S50" i="35"/>
  <c r="I22" i="35"/>
  <c r="CC56" i="35"/>
  <c r="AC33" i="35"/>
  <c r="AW69" i="35"/>
  <c r="AN59" i="35"/>
  <c r="BO51" i="35"/>
  <c r="AB83" i="35"/>
  <c r="CD72" i="35"/>
  <c r="AT77" i="35"/>
  <c r="AB75" i="35"/>
  <c r="AH72" i="35"/>
  <c r="CJ83" i="35"/>
  <c r="J82" i="35"/>
  <c r="BL83" i="35"/>
  <c r="BL82" i="35"/>
  <c r="AT83" i="35"/>
  <c r="CJ82" i="35"/>
  <c r="BX81" i="35"/>
  <c r="V83" i="35"/>
  <c r="AN82" i="35"/>
  <c r="CD81" i="35"/>
  <c r="BF83" i="35"/>
  <c r="J83" i="35"/>
  <c r="CG68" i="35"/>
  <c r="AK68" i="35"/>
  <c r="AW68" i="35"/>
  <c r="M67" i="35"/>
  <c r="CP61" i="35"/>
  <c r="BR61" i="35"/>
  <c r="BX61" i="35"/>
  <c r="AB61" i="35"/>
  <c r="AH61" i="35"/>
  <c r="CE31" i="35"/>
  <c r="AC31" i="35"/>
  <c r="BY31" i="35"/>
  <c r="CQ31" i="35"/>
  <c r="Q31" i="35"/>
  <c r="BS31" i="35"/>
  <c r="I7" i="35"/>
  <c r="BW7" i="35"/>
  <c r="AM7" i="35"/>
  <c r="AG7" i="35"/>
  <c r="U7" i="35"/>
  <c r="AS7" i="35"/>
  <c r="AA6" i="35"/>
  <c r="AQ66" i="35"/>
  <c r="BI66" i="35"/>
  <c r="AK66" i="35"/>
  <c r="CG66" i="35"/>
  <c r="BC66" i="35"/>
  <c r="CA66" i="35"/>
  <c r="BX27" i="35"/>
  <c r="BR27" i="35"/>
  <c r="CG50" i="35"/>
  <c r="CS50" i="35"/>
  <c r="CA50" i="35"/>
  <c r="Y50" i="35"/>
  <c r="AK50" i="35"/>
  <c r="AW50" i="35"/>
  <c r="AJ33" i="35"/>
  <c r="BZ33" i="35"/>
  <c r="BN33" i="35"/>
  <c r="AV33" i="35"/>
  <c r="R33" i="35"/>
  <c r="Y67" i="35"/>
  <c r="AY18" i="35"/>
  <c r="AT75" i="35"/>
  <c r="AU10" i="35"/>
  <c r="W10" i="35"/>
  <c r="V34" i="35"/>
  <c r="BI26" i="35"/>
  <c r="AE33" i="35"/>
  <c r="P65" i="35"/>
  <c r="BR38" i="35"/>
  <c r="AK54" i="35"/>
  <c r="BC54" i="35"/>
  <c r="BI37" i="35"/>
  <c r="AS42" i="35"/>
  <c r="BL53" i="35"/>
  <c r="BY24" i="35"/>
  <c r="BS60" i="35"/>
  <c r="BL66" i="35"/>
  <c r="BE36" i="35"/>
  <c r="CP7" i="35"/>
  <c r="BI35" i="35"/>
  <c r="BS35" i="35"/>
  <c r="X6" i="35"/>
  <c r="AW32" i="35"/>
  <c r="CJ54" i="35"/>
  <c r="K25" i="35"/>
  <c r="V58" i="35"/>
  <c r="BE29" i="35"/>
  <c r="CO56" i="35"/>
  <c r="Q33" i="35"/>
  <c r="L4" i="35"/>
  <c r="CM67" i="35"/>
  <c r="CE30" i="35"/>
  <c r="AH83" i="35"/>
  <c r="BX77" i="35"/>
  <c r="V78" i="35"/>
  <c r="AB81" i="35"/>
  <c r="AN75" i="35"/>
  <c r="P38" i="35"/>
  <c r="AH38" i="35"/>
  <c r="BR35" i="35"/>
  <c r="CP35" i="35"/>
  <c r="AN72" i="35"/>
  <c r="J72" i="35"/>
  <c r="BX72" i="35"/>
  <c r="AT72" i="35"/>
  <c r="BR72" i="35"/>
  <c r="CP72" i="35"/>
  <c r="S31" i="35"/>
  <c r="M31" i="35"/>
  <c r="CM31" i="35"/>
  <c r="AE31" i="35"/>
  <c r="AQ31" i="35"/>
  <c r="BO31" i="35"/>
  <c r="BL45" i="35"/>
  <c r="CJ45" i="35"/>
  <c r="AN45" i="35"/>
  <c r="BF45" i="35"/>
  <c r="P45" i="35"/>
  <c r="M51" i="35"/>
  <c r="CM51" i="35"/>
  <c r="Y51" i="35"/>
  <c r="BC51" i="35"/>
  <c r="S51" i="35"/>
  <c r="BW22" i="35"/>
  <c r="AY22" i="35"/>
  <c r="AA22" i="35"/>
  <c r="CI22" i="35"/>
  <c r="AS22" i="35"/>
  <c r="CC22" i="35"/>
  <c r="P59" i="35"/>
  <c r="CP59" i="35"/>
  <c r="BX59" i="35"/>
  <c r="BL59" i="35"/>
  <c r="CD59" i="35"/>
  <c r="K27" i="35"/>
  <c r="BM15" i="35"/>
  <c r="CE44" i="35"/>
  <c r="BA44" i="35"/>
  <c r="Q30" i="35"/>
  <c r="BY30" i="35"/>
  <c r="K30" i="35"/>
  <c r="AN80" i="35"/>
  <c r="P80" i="35"/>
  <c r="CD80" i="35"/>
  <c r="AB74" i="35"/>
  <c r="V74" i="35"/>
  <c r="P74" i="35"/>
  <c r="L46" i="35"/>
  <c r="BA15" i="35"/>
  <c r="CD79" i="35"/>
  <c r="CP79" i="35"/>
  <c r="BF79" i="35"/>
  <c r="BR79" i="35"/>
  <c r="V81" i="35"/>
  <c r="AN81" i="35"/>
  <c r="BF81" i="35"/>
  <c r="J81" i="35"/>
  <c r="O33" i="35"/>
  <c r="AU30" i="35"/>
  <c r="J80" i="35"/>
  <c r="J74" i="35"/>
  <c r="BR73" i="35"/>
  <c r="V79" i="35"/>
  <c r="AZ75" i="35"/>
  <c r="BO67" i="35"/>
  <c r="BS30" i="35"/>
  <c r="CJ80" i="35"/>
  <c r="BX74" i="35"/>
  <c r="BX79" i="35"/>
  <c r="V75" i="35"/>
  <c r="CI33" i="35"/>
  <c r="CC33" i="35"/>
  <c r="CD73" i="35"/>
  <c r="CP73" i="35"/>
  <c r="CQ8" i="35"/>
  <c r="BS39" i="35"/>
  <c r="AA33" i="35"/>
  <c r="AS33" i="35"/>
  <c r="BM30" i="35"/>
  <c r="AB80" i="35"/>
  <c r="Q61" i="35"/>
  <c r="BF74" i="35"/>
  <c r="CJ73" i="35"/>
  <c r="AH76" i="35"/>
  <c r="BL79" i="35"/>
  <c r="AH81" i="35"/>
  <c r="BN46" i="35"/>
  <c r="BU67" i="35"/>
  <c r="AK67" i="35"/>
  <c r="CA67" i="35"/>
  <c r="I30" i="35"/>
  <c r="J76" i="35"/>
  <c r="P76" i="35"/>
  <c r="AZ76" i="35"/>
  <c r="M18" i="35"/>
  <c r="V82" i="35"/>
  <c r="P75" i="35"/>
  <c r="J75" i="35"/>
  <c r="BF75" i="35"/>
  <c r="CD75" i="35"/>
  <c r="BX75" i="35"/>
  <c r="AG37" i="35"/>
  <c r="BX82" i="35"/>
  <c r="BX4" i="35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0" i="35"/>
  <c r="CI60" i="35"/>
  <c r="BQ60" i="35"/>
  <c r="AG60" i="35"/>
  <c r="CC60" i="35"/>
  <c r="CO60" i="35"/>
  <c r="AS60" i="35"/>
  <c r="AM60" i="35"/>
  <c r="W4" i="35"/>
  <c r="CE4" i="35"/>
  <c r="BY4" i="35"/>
  <c r="CK4" i="35"/>
  <c r="CR4" i="35"/>
  <c r="AD4" i="35"/>
  <c r="X4" i="35"/>
  <c r="AJ4" i="35"/>
  <c r="CF4" i="35"/>
  <c r="I60" i="35"/>
  <c r="O60" i="35"/>
  <c r="BK60" i="35"/>
  <c r="AC61" i="35"/>
  <c r="CQ61" i="35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AU61" i="35"/>
  <c r="BA61" i="35"/>
  <c r="AS61" i="35"/>
  <c r="W61" i="35"/>
  <c r="BG61" i="35"/>
  <c r="AA60" i="35"/>
  <c r="AY60" i="35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CK61" i="35"/>
  <c r="K61" i="35"/>
  <c r="CE61" i="35"/>
  <c r="BS61" i="35"/>
  <c r="BE60" i="35"/>
  <c r="BY61" i="35"/>
  <c r="AO61" i="35"/>
  <c r="AI61" i="35"/>
  <c r="BM61" i="35"/>
  <c r="BW60" i="35"/>
  <c r="U12" i="35"/>
  <c r="C13" i="12"/>
  <c r="AM12" i="35"/>
  <c r="U13" i="35"/>
  <c r="AM13" i="35"/>
  <c r="CC12" i="35"/>
  <c r="CC13" i="35"/>
  <c r="AU62" i="35"/>
  <c r="K63" i="35"/>
  <c r="BY62" i="35"/>
  <c r="AC63" i="35"/>
  <c r="Q63" i="35"/>
  <c r="BA62" i="35"/>
  <c r="AU63" i="35"/>
  <c r="BY63" i="35"/>
  <c r="CE63" i="35"/>
  <c r="CQ63" i="35"/>
  <c r="AO63" i="35"/>
  <c r="BS63" i="35"/>
  <c r="AI62" i="35"/>
  <c r="BM63" i="35"/>
  <c r="K62" i="35"/>
  <c r="W63" i="35"/>
  <c r="CE62" i="35"/>
  <c r="BG63" i="35"/>
  <c r="BM62" i="35"/>
  <c r="AI63" i="35"/>
  <c r="BS62" i="35"/>
  <c r="AO62" i="35"/>
  <c r="BA63" i="35"/>
  <c r="AC62" i="35"/>
  <c r="W62" i="35"/>
  <c r="BG62" i="35"/>
  <c r="CQ62" i="35"/>
  <c r="CK63" i="35"/>
  <c r="Q62" i="35"/>
  <c r="CK62" i="35"/>
  <c r="AG12" i="35"/>
  <c r="O13" i="35"/>
  <c r="C12" i="12"/>
  <c r="D25" i="12"/>
  <c r="BK12" i="35"/>
  <c r="BE13" i="35"/>
  <c r="AS12" i="35"/>
  <c r="AG13" i="35"/>
  <c r="BQ12" i="35"/>
  <c r="CI12" i="35"/>
  <c r="I13" i="35"/>
  <c r="C18" i="12"/>
  <c r="F13" i="12"/>
  <c r="AY12" i="35"/>
  <c r="O12" i="35"/>
  <c r="BW13" i="35"/>
  <c r="AA12" i="35"/>
  <c r="BE12" i="35"/>
  <c r="AY13" i="35"/>
  <c r="I12" i="35"/>
  <c r="CO13" i="35"/>
  <c r="CO12" i="35"/>
  <c r="AS13" i="35"/>
  <c r="BW12" i="35"/>
  <c r="CI13" i="35"/>
  <c r="U14" i="35"/>
  <c r="CO14" i="35"/>
  <c r="AA14" i="35"/>
  <c r="AM14" i="35"/>
  <c r="BE14" i="35"/>
  <c r="BW14" i="35"/>
  <c r="I14" i="35"/>
  <c r="AS14" i="35"/>
  <c r="BK14" i="35"/>
  <c r="CC14" i="35"/>
  <c r="AY14" i="35"/>
  <c r="CI14" i="35"/>
  <c r="O14" i="35"/>
  <c r="BQ14" i="35"/>
  <c r="AG14" i="35"/>
  <c r="BK13" i="35"/>
  <c r="BQ13" i="35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D21" i="12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F7" i="12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F16" i="12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F17" i="12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E18" i="12"/>
  <c r="F15" i="12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F10" i="12"/>
  <c r="F9" i="12"/>
  <c r="S19" i="12"/>
  <c r="S10" i="12"/>
  <c r="S12" i="12"/>
  <c r="S18" i="12"/>
  <c r="S21" i="12"/>
  <c r="B40" i="12"/>
  <c r="S16" i="12"/>
  <c r="B41" i="12"/>
  <c r="S13" i="12"/>
  <c r="B42" i="12"/>
  <c r="S17" i="12"/>
  <c r="S20" i="12"/>
  <c r="S14" i="12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F11" i="12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14" i="12"/>
  <c r="F8" i="12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B21" i="12"/>
  <c r="B10" i="12"/>
  <c r="BU70" i="35" l="1"/>
  <c r="B36" i="12"/>
  <c r="BC70" i="35"/>
  <c r="AQ71" i="35"/>
  <c r="AB85" i="35"/>
  <c r="CP84" i="35"/>
  <c r="BZ59" i="35"/>
  <c r="AV59" i="35"/>
  <c r="BN59" i="35"/>
  <c r="J84" i="35"/>
  <c r="BR85" i="35"/>
  <c r="V84" i="35"/>
  <c r="AZ85" i="35"/>
  <c r="CR59" i="35"/>
  <c r="AT84" i="35"/>
  <c r="AP59" i="35"/>
  <c r="Y71" i="35"/>
  <c r="AW70" i="35"/>
  <c r="BO70" i="35"/>
  <c r="CM70" i="35"/>
  <c r="AE71" i="35"/>
  <c r="BI70" i="35"/>
  <c r="M71" i="35"/>
  <c r="CM71" i="35"/>
  <c r="AQ70" i="35"/>
  <c r="CA71" i="35"/>
  <c r="CG71" i="35"/>
  <c r="F27" i="12" s="1"/>
  <c r="CS71" i="35"/>
  <c r="AW71" i="35"/>
  <c r="BU71" i="35"/>
  <c r="F25" i="12" s="1"/>
  <c r="BB59" i="35"/>
  <c r="S71" i="35"/>
  <c r="BC71" i="35"/>
  <c r="CS70" i="35"/>
  <c r="B25" i="12"/>
  <c r="CA70" i="35"/>
  <c r="AD59" i="35"/>
  <c r="M70" i="35"/>
  <c r="AE70" i="35"/>
  <c r="AK70" i="35"/>
  <c r="Y70" i="35"/>
  <c r="CD84" i="35"/>
  <c r="I61" i="35"/>
  <c r="AG61" i="35"/>
  <c r="O61" i="35"/>
  <c r="BQ61" i="35"/>
  <c r="CO61" i="35"/>
  <c r="BE61" i="35"/>
  <c r="AA61" i="35"/>
  <c r="CC61" i="35"/>
  <c r="AK71" i="35"/>
  <c r="S70" i="35"/>
  <c r="AY61" i="35"/>
  <c r="CI61" i="35"/>
  <c r="AM61" i="35"/>
  <c r="BK61" i="35"/>
  <c r="BW61" i="35"/>
  <c r="CF59" i="35"/>
  <c r="BO71" i="35"/>
  <c r="F24" i="12" s="1"/>
  <c r="BI71" i="35"/>
  <c r="BH59" i="35"/>
  <c r="L59" i="35"/>
  <c r="R59" i="35"/>
  <c r="BT59" i="35"/>
  <c r="B15" i="12"/>
  <c r="B37" i="12"/>
  <c r="C9" i="12"/>
  <c r="AH85" i="35"/>
  <c r="CP85" i="35"/>
  <c r="CJ84" i="35"/>
  <c r="BX85" i="35"/>
  <c r="AB84" i="35"/>
  <c r="AN85" i="35"/>
  <c r="V85" i="35"/>
  <c r="P85" i="35"/>
  <c r="BL84" i="35"/>
  <c r="P84" i="35"/>
  <c r="BR84" i="35"/>
  <c r="CD85" i="35"/>
  <c r="AT85" i="35"/>
  <c r="BF85" i="35"/>
  <c r="AH84" i="35"/>
  <c r="BL85" i="35"/>
  <c r="AZ84" i="35"/>
  <c r="J85" i="35"/>
  <c r="BF84" i="35"/>
  <c r="AN84" i="35"/>
  <c r="BX84" i="35"/>
  <c r="E22" i="12"/>
  <c r="B11" i="12"/>
  <c r="B33" i="12"/>
  <c r="B16" i="12"/>
  <c r="B27" i="12"/>
  <c r="B35" i="12"/>
  <c r="B34" i="12"/>
  <c r="B23" i="12"/>
  <c r="B13" i="12"/>
  <c r="B17" i="12"/>
  <c r="B28" i="12"/>
  <c r="B20" i="12"/>
  <c r="B9" i="12"/>
  <c r="BE62" i="35"/>
  <c r="I62" i="35"/>
  <c r="U62" i="35"/>
  <c r="CC62" i="35"/>
  <c r="O62" i="35"/>
  <c r="AM62" i="35"/>
  <c r="CO62" i="35"/>
  <c r="CI62" i="35"/>
  <c r="BQ62" i="35"/>
  <c r="AS62" i="35"/>
  <c r="BW62" i="35"/>
  <c r="AG62" i="35"/>
  <c r="BK62" i="35"/>
  <c r="AY62" i="35"/>
  <c r="AA62" i="35"/>
  <c r="E19" i="12"/>
  <c r="E15" i="12"/>
  <c r="D20" i="12"/>
  <c r="D9" i="12"/>
  <c r="E27" i="12"/>
  <c r="E25" i="12"/>
  <c r="E9" i="12"/>
  <c r="C31" i="12"/>
  <c r="B30" i="12"/>
  <c r="B8" i="12"/>
  <c r="B29" i="12"/>
  <c r="E28" i="12"/>
  <c r="E23" i="12"/>
  <c r="E10" i="12"/>
  <c r="B7" i="12"/>
  <c r="X10" i="12"/>
  <c r="E24" i="12"/>
  <c r="G40" i="12"/>
  <c r="F20" i="12"/>
  <c r="X59" i="35"/>
  <c r="AP58" i="35"/>
  <c r="R58" i="35"/>
  <c r="CL58" i="35"/>
  <c r="BH58" i="35"/>
  <c r="AD58" i="35"/>
  <c r="E32" i="12" s="1"/>
  <c r="AV58" i="35"/>
  <c r="BZ58" i="35"/>
  <c r="BN58" i="35"/>
  <c r="AJ58" i="35"/>
  <c r="BT58" i="35"/>
  <c r="X58" i="35"/>
  <c r="CR58" i="35"/>
  <c r="BB58" i="35"/>
  <c r="L58" i="35"/>
  <c r="AJ59" i="35"/>
  <c r="CF58" i="35"/>
  <c r="H19" i="42"/>
  <c r="K19" i="42" s="1"/>
  <c r="L19" i="42" s="1"/>
  <c r="J19" i="42" s="1"/>
  <c r="H29" i="42"/>
  <c r="K29" i="42" s="1"/>
  <c r="L29" i="42" s="1"/>
  <c r="J29" i="42" s="1"/>
  <c r="H20" i="42"/>
  <c r="K20" i="42" s="1"/>
  <c r="L20" i="42" s="1"/>
  <c r="J20" i="42" s="1"/>
  <c r="H21" i="42"/>
  <c r="K21" i="42" s="1"/>
  <c r="L21" i="42" s="1"/>
  <c r="J21" i="42" s="1"/>
  <c r="H7" i="42"/>
  <c r="K7" i="42" s="1"/>
  <c r="L7" i="42" s="1"/>
  <c r="J7" i="42" s="1"/>
  <c r="H30" i="42"/>
  <c r="K30" i="42" s="1"/>
  <c r="L30" i="42" s="1"/>
  <c r="J30" i="42" s="1"/>
  <c r="H8" i="42"/>
  <c r="K8" i="42" s="1"/>
  <c r="L8" i="42" s="1"/>
  <c r="J8" i="42" s="1"/>
  <c r="H31" i="42"/>
  <c r="K31" i="42" s="1"/>
  <c r="L31" i="42" s="1"/>
  <c r="J31" i="42" s="1"/>
  <c r="H9" i="42"/>
  <c r="K9" i="42" s="1"/>
  <c r="L9" i="42" s="1"/>
  <c r="J9" i="42" s="1"/>
  <c r="H32" i="42"/>
  <c r="K32" i="42" s="1"/>
  <c r="L32" i="42" s="1"/>
  <c r="J32" i="42" s="1"/>
  <c r="H10" i="42"/>
  <c r="K10" i="42" s="1"/>
  <c r="L10" i="42" s="1"/>
  <c r="J10" i="42" s="1"/>
  <c r="H18" i="42"/>
  <c r="K18" i="42" s="1"/>
  <c r="L18" i="42" s="1"/>
  <c r="J18" i="42" s="1"/>
  <c r="B20" i="42"/>
  <c r="W20" i="42"/>
  <c r="F39" i="42"/>
  <c r="T26" i="42"/>
  <c r="W23" i="42"/>
  <c r="D50" i="30"/>
  <c r="F32" i="42"/>
  <c r="T21" i="42"/>
  <c r="X21" i="42" s="1"/>
  <c r="Y21" i="42" s="1"/>
  <c r="D42" i="30"/>
  <c r="F42" i="42"/>
  <c r="H42" i="42" s="1"/>
  <c r="K42" i="42" s="1"/>
  <c r="L42" i="42" s="1"/>
  <c r="J42" i="42" s="1"/>
  <c r="B50" i="27" s="1"/>
  <c r="W18" i="42"/>
  <c r="T15" i="42"/>
  <c r="X15" i="42" s="1"/>
  <c r="Y15" i="42" s="1"/>
  <c r="E21" i="30"/>
  <c r="B29" i="42"/>
  <c r="B7" i="42"/>
  <c r="G7" i="42" s="1"/>
  <c r="B9" i="42"/>
  <c r="S26" i="42"/>
  <c r="X26" i="42" s="1"/>
  <c r="Y26" i="42" s="1"/>
  <c r="S24" i="42"/>
  <c r="X24" i="42" s="1"/>
  <c r="Y24" i="42" s="1"/>
  <c r="S23" i="42"/>
  <c r="X23" i="42" s="1"/>
  <c r="Y23" i="42" s="1"/>
  <c r="S16" i="42"/>
  <c r="X16" i="42" s="1"/>
  <c r="Y16" i="42" s="1"/>
  <c r="S25" i="42"/>
  <c r="X25" i="42" s="1"/>
  <c r="Y25" i="42" s="1"/>
  <c r="B22" i="42"/>
  <c r="X13" i="42"/>
  <c r="Y13" i="42" s="1"/>
  <c r="B17" i="42"/>
  <c r="X22" i="42"/>
  <c r="Y22" i="42" s="1"/>
  <c r="X12" i="42"/>
  <c r="Y12" i="42" s="1"/>
  <c r="C24" i="12"/>
  <c r="C35" i="12"/>
  <c r="D14" i="12"/>
  <c r="C23" i="12"/>
  <c r="C34" i="12"/>
  <c r="D36" i="12"/>
  <c r="E37" i="30"/>
  <c r="E43" i="30"/>
  <c r="C8" i="12"/>
  <c r="C19" i="12"/>
  <c r="C30" i="12"/>
  <c r="E44" i="30"/>
  <c r="E7" i="12"/>
  <c r="E40" i="30"/>
  <c r="C21" i="12"/>
  <c r="C32" i="12"/>
  <c r="C10" i="12"/>
  <c r="C7" i="12"/>
  <c r="C29" i="12"/>
  <c r="C11" i="12"/>
  <c r="C22" i="12"/>
  <c r="C33" i="12"/>
  <c r="X14" i="42"/>
  <c r="Y14" i="42" s="1"/>
  <c r="B12" i="42"/>
  <c r="B27" i="42"/>
  <c r="B34" i="42"/>
  <c r="B38" i="42"/>
  <c r="B39" i="42"/>
  <c r="B30" i="42"/>
  <c r="B19" i="42"/>
  <c r="D10" i="12"/>
  <c r="D32" i="12"/>
  <c r="D7" i="12"/>
  <c r="D29" i="12"/>
  <c r="D18" i="12"/>
  <c r="D13" i="12"/>
  <c r="D35" i="12"/>
  <c r="D24" i="12"/>
  <c r="D28" i="12"/>
  <c r="D17" i="12"/>
  <c r="D39" i="12"/>
  <c r="C14" i="12"/>
  <c r="C25" i="12"/>
  <c r="C36" i="12"/>
  <c r="D8" i="12"/>
  <c r="D30" i="12"/>
  <c r="D19" i="12"/>
  <c r="E49" i="30"/>
  <c r="C17" i="12"/>
  <c r="C39" i="12"/>
  <c r="C28" i="12"/>
  <c r="E38" i="30"/>
  <c r="E41" i="30"/>
  <c r="E42" i="30"/>
  <c r="E45" i="30"/>
  <c r="E48" i="30"/>
  <c r="C27" i="12"/>
  <c r="C16" i="12"/>
  <c r="C38" i="12"/>
  <c r="D16" i="12"/>
  <c r="D27" i="12"/>
  <c r="D38" i="12"/>
  <c r="E47" i="30"/>
  <c r="E46" i="30"/>
  <c r="C15" i="12"/>
  <c r="C37" i="12"/>
  <c r="C26" i="12"/>
  <c r="D11" i="12"/>
  <c r="D22" i="12"/>
  <c r="D33" i="12"/>
  <c r="E50" i="30"/>
  <c r="E39" i="30"/>
  <c r="D37" i="12"/>
  <c r="D15" i="12"/>
  <c r="D26" i="12"/>
  <c r="E51" i="30"/>
  <c r="D12" i="12"/>
  <c r="G12" i="12" s="1"/>
  <c r="D34" i="12"/>
  <c r="D23" i="12"/>
  <c r="X19" i="42"/>
  <c r="Y19" i="42" s="1"/>
  <c r="H40" i="42"/>
  <c r="K40" i="42" s="1"/>
  <c r="H33" i="42"/>
  <c r="K33" i="42" s="1"/>
  <c r="L33" i="42" s="1"/>
  <c r="J33" i="42" s="1"/>
  <c r="X20" i="42"/>
  <c r="Y20" i="42" s="1"/>
  <c r="X17" i="42"/>
  <c r="Y17" i="42" s="1"/>
  <c r="X18" i="42"/>
  <c r="Y18" i="42" s="1"/>
  <c r="H11" i="42"/>
  <c r="H22" i="42"/>
  <c r="K22" i="42" s="1"/>
  <c r="L22" i="42" s="1"/>
  <c r="J22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F28" i="12" l="1"/>
  <c r="E37" i="12"/>
  <c r="G37" i="12" s="1"/>
  <c r="F19" i="12"/>
  <c r="G19" i="12" s="1"/>
  <c r="F21" i="12"/>
  <c r="F26" i="12"/>
  <c r="G26" i="12" s="1"/>
  <c r="F23" i="12"/>
  <c r="G23" i="12" s="1"/>
  <c r="F22" i="12"/>
  <c r="G22" i="12" s="1"/>
  <c r="E34" i="12"/>
  <c r="G34" i="12" s="1"/>
  <c r="E36" i="12"/>
  <c r="G36" i="12" s="1"/>
  <c r="E30" i="12"/>
  <c r="G30" i="12" s="1"/>
  <c r="G13" i="12"/>
  <c r="G9" i="12"/>
  <c r="G20" i="12"/>
  <c r="E38" i="12"/>
  <c r="G38" i="12" s="1"/>
  <c r="E39" i="12"/>
  <c r="G39" i="12" s="1"/>
  <c r="E35" i="12"/>
  <c r="G35" i="12" s="1"/>
  <c r="E31" i="12"/>
  <c r="G31" i="12" s="1"/>
  <c r="E33" i="12"/>
  <c r="G33" i="12" s="1"/>
  <c r="G14" i="12"/>
  <c r="X19" i="12"/>
  <c r="G25" i="12"/>
  <c r="X20" i="12"/>
  <c r="X16" i="12"/>
  <c r="X18" i="12"/>
  <c r="G8" i="12"/>
  <c r="G21" i="12"/>
  <c r="G15" i="12"/>
  <c r="G10" i="12"/>
  <c r="G11" i="12"/>
  <c r="G16" i="12"/>
  <c r="G17" i="12"/>
  <c r="G24" i="12"/>
  <c r="G32" i="12"/>
  <c r="G28" i="12"/>
  <c r="G27" i="12"/>
  <c r="G43" i="42"/>
  <c r="L40" i="42"/>
  <c r="J40" i="42" s="1"/>
  <c r="B48" i="27" s="1"/>
  <c r="B48" i="42"/>
  <c r="B49" i="42" s="1"/>
  <c r="K11" i="42"/>
  <c r="H43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I33" i="12"/>
  <c r="B41" i="27" s="1"/>
  <c r="B42" i="27"/>
  <c r="B43" i="27"/>
  <c r="B44" i="27"/>
  <c r="B45" i="27"/>
  <c r="B46" i="27"/>
  <c r="B47" i="27"/>
  <c r="B27" i="27"/>
  <c r="B28" i="27"/>
  <c r="B29" i="27"/>
  <c r="I22" i="12"/>
  <c r="B30" i="27" s="1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B3" i="35"/>
  <c r="C3" i="35"/>
  <c r="D3" i="35"/>
  <c r="E3" i="35"/>
  <c r="F3" i="35"/>
  <c r="A4" i="35"/>
  <c r="B2" i="35"/>
  <c r="C2" i="35"/>
  <c r="D2" i="35"/>
  <c r="E2" i="35"/>
  <c r="F2" i="35"/>
  <c r="A2" i="35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G42" i="12" l="1"/>
  <c r="E3" i="42"/>
  <c r="L11" i="42"/>
  <c r="K43" i="42"/>
  <c r="BE4" i="35"/>
  <c r="AY4" i="35"/>
  <c r="CO4" i="35"/>
  <c r="CI4" i="35"/>
  <c r="CC4" i="35"/>
  <c r="BW4" i="35"/>
  <c r="BQ4" i="35"/>
  <c r="AG4" i="35"/>
  <c r="AA4" i="35"/>
  <c r="U4" i="35"/>
  <c r="I4" i="35"/>
  <c r="O4" i="35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F18" i="12"/>
  <c r="G18" i="12" s="1"/>
  <c r="E29" i="12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G29" i="1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I7" i="12" l="1"/>
  <c r="B15" i="27" s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G7" i="12" l="1"/>
  <c r="G43" i="12" l="1"/>
  <c r="G17" i="13" l="1"/>
  <c r="J6" i="30"/>
  <c r="H13" i="24"/>
  <c r="I13" i="24" s="1"/>
  <c r="G13" i="24" l="1"/>
  <c r="Z78" i="30" l="1"/>
  <c r="AD78" i="30"/>
  <c r="AC78" i="30"/>
  <c r="AB78" i="30"/>
  <c r="X14" i="12"/>
  <c r="X21" i="12"/>
  <c r="X13" i="12"/>
  <c r="X17" i="12"/>
  <c r="X12" i="12"/>
  <c r="X11" i="12"/>
  <c r="G41" i="12" s="1"/>
  <c r="W17" i="12"/>
  <c r="F29" i="12"/>
  <c r="F41" i="12"/>
  <c r="F36" i="12"/>
  <c r="W11" i="12"/>
  <c r="W16" i="12"/>
  <c r="F32" i="12"/>
  <c r="F42" i="12"/>
  <c r="F30" i="12"/>
  <c r="F33" i="12"/>
  <c r="F38" i="12"/>
  <c r="W19" i="12"/>
  <c r="F34" i="12"/>
  <c r="F31" i="12"/>
  <c r="F37" i="12"/>
  <c r="W22" i="12"/>
  <c r="F39" i="12"/>
  <c r="H55" i="11"/>
  <c r="F35" i="12"/>
  <c r="Y18" i="12"/>
  <c r="Y14" i="12"/>
  <c r="C36" i="27"/>
  <c r="C49" i="27"/>
  <c r="C43" i="27"/>
  <c r="Y13" i="12"/>
  <c r="C50" i="27"/>
  <c r="C22" i="27"/>
  <c r="C47" i="27"/>
  <c r="C42" i="27"/>
  <c r="Y19" i="12"/>
  <c r="C41" i="27"/>
  <c r="C21" i="27"/>
  <c r="C46" i="27"/>
  <c r="C24" i="27"/>
  <c r="Y21" i="12"/>
  <c r="Y20" i="12"/>
  <c r="C30" i="27"/>
  <c r="C45" i="27"/>
  <c r="C20" i="27"/>
  <c r="Y10" i="12"/>
  <c r="C35" i="27"/>
  <c r="C23" i="27"/>
  <c r="C34" i="27"/>
  <c r="Y11" i="12"/>
  <c r="Y17" i="12"/>
  <c r="C31" i="27"/>
  <c r="C25" i="27"/>
  <c r="C19" i="27"/>
  <c r="C32" i="27"/>
  <c r="C48" i="27"/>
  <c r="C33" i="27"/>
  <c r="Y16" i="12"/>
  <c r="Y12" i="12"/>
  <c r="C44" i="27"/>
  <c r="M22" i="27"/>
  <c r="L19" i="27"/>
  <c r="L25" i="27"/>
  <c r="M19" i="27"/>
  <c r="L22" i="27"/>
  <c r="L18" i="27"/>
  <c r="M23" i="27"/>
  <c r="M25" i="27"/>
  <c r="L17" i="27"/>
  <c r="B6" i="27"/>
  <c r="M17" i="27"/>
  <c r="L16" i="27"/>
  <c r="M18" i="27"/>
  <c r="L21" i="27"/>
  <c r="M16" i="27"/>
  <c r="M20" i="27"/>
  <c r="L23" i="27"/>
  <c r="L24" i="27"/>
  <c r="M24" i="27"/>
  <c r="L20" i="27"/>
  <c r="M21" i="27"/>
  <c r="U24" i="12"/>
  <c r="U21" i="12"/>
  <c r="U18" i="12"/>
  <c r="U17" i="12"/>
  <c r="F55" i="11"/>
  <c r="U13" i="12"/>
  <c r="E41" i="27"/>
  <c r="N17" i="27"/>
  <c r="N18" i="27"/>
  <c r="N20" i="27"/>
  <c r="N24" i="27"/>
  <c r="N16" i="27"/>
  <c r="N22" i="27"/>
  <c r="N25" i="27"/>
  <c r="N23" i="27"/>
  <c r="N21" i="27"/>
  <c r="N19" i="27"/>
  <c r="G11" i="24"/>
  <c r="G7" i="24"/>
  <c r="G6" i="24"/>
  <c r="G10" i="24"/>
  <c r="D3" i="12"/>
  <c r="G9" i="24"/>
  <c r="G8" i="24"/>
  <c r="G12" i="24"/>
  <c r="E36" i="27"/>
  <c r="E44" i="27"/>
  <c r="I32" i="27"/>
  <c r="I34" i="27"/>
  <c r="H44" i="27"/>
  <c r="D32" i="27"/>
  <c r="E17" i="13"/>
  <c r="H22" i="27"/>
  <c r="E45" i="27"/>
  <c r="D17" i="13"/>
  <c r="B5" i="27"/>
  <c r="J30" i="12"/>
  <c r="H43" i="27"/>
  <c r="E34" i="27"/>
  <c r="I45" i="27"/>
  <c r="J33" i="12"/>
  <c r="N58" i="12"/>
  <c r="I17" i="13"/>
  <c r="C22" i="13"/>
  <c r="I22" i="27"/>
  <c r="E47" i="27"/>
  <c r="J8" i="12"/>
  <c r="L33" i="12"/>
  <c r="J37" i="12"/>
  <c r="H14" i="27"/>
  <c r="I10" i="24"/>
  <c r="J9" i="12"/>
  <c r="J29" i="12"/>
  <c r="I42" i="27"/>
  <c r="D50" i="27"/>
  <c r="I50" i="27"/>
  <c r="H5" i="24"/>
  <c r="I5" i="24"/>
  <c r="F35" i="27"/>
  <c r="G35" i="27"/>
  <c r="H35" i="27"/>
  <c r="D33" i="27"/>
  <c r="I33" i="27"/>
  <c r="F17" i="13"/>
  <c r="L21" i="12"/>
  <c r="J21" i="12"/>
  <c r="F47" i="27"/>
  <c r="G47" i="27"/>
  <c r="H47" i="27"/>
  <c r="H30" i="12"/>
  <c r="K30" i="12"/>
  <c r="L30" i="12"/>
  <c r="E22" i="27"/>
  <c r="E23" i="27"/>
  <c r="I23" i="27"/>
  <c r="V23" i="12"/>
  <c r="V20" i="12"/>
  <c r="V18" i="12"/>
  <c r="E42" i="12"/>
  <c r="V12" i="12"/>
  <c r="G55" i="11"/>
  <c r="V16" i="12"/>
  <c r="H21" i="27"/>
  <c r="E48" i="27"/>
  <c r="O40" i="12"/>
  <c r="G14" i="24"/>
  <c r="D36" i="27"/>
  <c r="I36" i="27"/>
  <c r="I35" i="27"/>
  <c r="H11" i="24"/>
  <c r="E3" i="12"/>
  <c r="H17" i="13"/>
  <c r="H10" i="24"/>
  <c r="D21" i="27"/>
  <c r="I21" i="27"/>
  <c r="G17" i="24"/>
  <c r="G16" i="24"/>
  <c r="L32" i="12"/>
  <c r="J32" i="12"/>
  <c r="F14" i="27"/>
  <c r="G14" i="27"/>
  <c r="T25" i="12"/>
  <c r="T20" i="12"/>
  <c r="T14" i="12"/>
  <c r="T19" i="12"/>
  <c r="E55" i="11"/>
  <c r="T21" i="12"/>
  <c r="L13" i="12"/>
  <c r="J13" i="12"/>
  <c r="E21" i="27"/>
  <c r="D19" i="27"/>
  <c r="I19" i="27"/>
  <c r="H43" i="12"/>
  <c r="F46" i="27"/>
  <c r="G46" i="27"/>
  <c r="H46" i="27"/>
  <c r="J17" i="13"/>
  <c r="B8" i="27"/>
  <c r="H42" i="12"/>
  <c r="K42" i="12"/>
  <c r="L42" i="12"/>
  <c r="J42" i="12"/>
  <c r="E50" i="27"/>
  <c r="H8" i="12"/>
  <c r="K8" i="12"/>
  <c r="L8" i="12"/>
  <c r="H9" i="24"/>
  <c r="I9" i="24"/>
  <c r="H32" i="27"/>
  <c r="L9" i="12"/>
  <c r="F50" i="27"/>
  <c r="G50" i="27"/>
  <c r="H50" i="27"/>
  <c r="H12" i="24"/>
  <c r="I12" i="24"/>
  <c r="L36" i="12"/>
  <c r="J36" i="12"/>
  <c r="S15" i="12"/>
  <c r="X15" i="12"/>
  <c r="Y15" i="12"/>
  <c r="H13" i="12"/>
  <c r="K13" i="12"/>
  <c r="F20" i="27"/>
  <c r="G20" i="27"/>
  <c r="H20" i="27"/>
  <c r="F45" i="27"/>
  <c r="G45" i="27"/>
  <c r="H45" i="27"/>
  <c r="F49" i="27"/>
  <c r="G49" i="27"/>
  <c r="H49" i="27"/>
  <c r="E32" i="27"/>
  <c r="F33" i="27"/>
  <c r="G33" i="27"/>
  <c r="H33" i="27"/>
  <c r="D22" i="27"/>
  <c r="B17" i="46"/>
  <c r="B16" i="46"/>
  <c r="H42" i="27"/>
  <c r="Y23" i="12"/>
  <c r="D34" i="27"/>
  <c r="D23" i="27"/>
  <c r="D46" i="27"/>
  <c r="I46" i="27"/>
  <c r="D30" i="27"/>
  <c r="I30" i="27"/>
  <c r="H9" i="12"/>
  <c r="K9" i="12"/>
  <c r="S23" i="12"/>
  <c r="X23" i="12"/>
  <c r="J34" i="12"/>
  <c r="E42" i="27"/>
  <c r="D35" i="27"/>
  <c r="H23" i="27"/>
  <c r="H29" i="12"/>
  <c r="K29" i="12"/>
  <c r="L29" i="12"/>
  <c r="L41" i="12"/>
  <c r="J41" i="12"/>
  <c r="E49" i="27"/>
  <c r="J20" i="12"/>
  <c r="L23" i="12"/>
  <c r="J23" i="12"/>
  <c r="E31" i="27"/>
  <c r="F41" i="27"/>
  <c r="G41" i="27"/>
  <c r="H41" i="27"/>
  <c r="H24" i="12"/>
  <c r="K24" i="12"/>
  <c r="L24" i="12"/>
  <c r="J24" i="12"/>
  <c r="G5" i="24"/>
  <c r="G15" i="24"/>
  <c r="D47" i="27"/>
  <c r="I47" i="27"/>
  <c r="F30" i="27"/>
  <c r="G30" i="27"/>
  <c r="H30" i="27"/>
  <c r="L14" i="12"/>
  <c r="J14" i="12"/>
  <c r="J12" i="12"/>
  <c r="E20" i="27"/>
  <c r="F25" i="27"/>
  <c r="G25" i="27"/>
  <c r="H25" i="27"/>
  <c r="F43" i="27"/>
  <c r="G43" i="27"/>
  <c r="L27" i="12"/>
  <c r="J27" i="12"/>
  <c r="E35" i="27"/>
  <c r="L34" i="12"/>
  <c r="H34" i="12"/>
  <c r="K34" i="12"/>
  <c r="D42" i="27"/>
  <c r="H26" i="12"/>
  <c r="K26" i="12"/>
  <c r="L26" i="12"/>
  <c r="J26" i="12"/>
  <c r="H31" i="12"/>
  <c r="K31" i="12"/>
  <c r="L31" i="12"/>
  <c r="J31" i="12"/>
  <c r="H6" i="24"/>
  <c r="I6" i="24"/>
  <c r="H15" i="12"/>
  <c r="K15" i="12"/>
  <c r="L15" i="12"/>
  <c r="J15" i="12"/>
  <c r="D24" i="27"/>
  <c r="I24" i="27"/>
  <c r="D45" i="27"/>
  <c r="L37" i="12"/>
  <c r="F44" i="27"/>
  <c r="G44" i="27"/>
  <c r="S25" i="12"/>
  <c r="X25" i="12"/>
  <c r="Y25" i="12"/>
  <c r="H25" i="12"/>
  <c r="K25" i="12"/>
  <c r="L25" i="12"/>
  <c r="J25" i="12"/>
  <c r="E33" i="27"/>
  <c r="S22" i="12"/>
  <c r="X22" i="12"/>
  <c r="Y22" i="12"/>
  <c r="E19" i="27"/>
  <c r="H22" i="12"/>
  <c r="K22" i="12"/>
  <c r="L22" i="12"/>
  <c r="J22" i="12"/>
  <c r="E30" i="27"/>
  <c r="S24" i="12"/>
  <c r="X24" i="12"/>
  <c r="Y24" i="12"/>
  <c r="H34" i="27"/>
  <c r="J18" i="12"/>
  <c r="F23" i="27"/>
  <c r="G23" i="27"/>
  <c r="H41" i="12"/>
  <c r="K41" i="12"/>
  <c r="D49" i="27"/>
  <c r="I49" i="27"/>
  <c r="H33" i="12"/>
  <c r="K33" i="12"/>
  <c r="D41" i="27"/>
  <c r="I41" i="27"/>
  <c r="H16" i="12"/>
  <c r="K16" i="12"/>
  <c r="L16" i="12"/>
  <c r="J16" i="12"/>
  <c r="E24" i="27"/>
  <c r="H32" i="12"/>
  <c r="K32" i="12"/>
  <c r="F42" i="27"/>
  <c r="G42" i="27"/>
  <c r="D48" i="27"/>
  <c r="I48" i="27"/>
  <c r="H7" i="24"/>
  <c r="I7" i="24"/>
  <c r="H8" i="24"/>
  <c r="I8" i="24"/>
  <c r="D43" i="27"/>
  <c r="I43" i="27"/>
  <c r="H28" i="12"/>
  <c r="K28" i="12"/>
  <c r="L28" i="12"/>
  <c r="J28" i="12"/>
  <c r="H27" i="12"/>
  <c r="K27" i="12"/>
  <c r="H14" i="24"/>
  <c r="I14" i="24"/>
  <c r="D44" i="27"/>
  <c r="I44" i="27"/>
  <c r="F24" i="27"/>
  <c r="G24" i="27"/>
  <c r="H24" i="27"/>
  <c r="F48" i="27"/>
  <c r="G48" i="27"/>
  <c r="H48" i="27"/>
  <c r="F22" i="27"/>
  <c r="G22" i="27"/>
  <c r="H39" i="12"/>
  <c r="K39" i="12"/>
  <c r="L39" i="12"/>
  <c r="J39" i="12"/>
  <c r="F36" i="27"/>
  <c r="G36" i="27"/>
  <c r="H36" i="27"/>
  <c r="D25" i="27"/>
  <c r="I25" i="27"/>
  <c r="F34" i="27"/>
  <c r="G34" i="27"/>
  <c r="F31" i="27"/>
  <c r="G31" i="27"/>
  <c r="H31" i="27"/>
  <c r="H17" i="12"/>
  <c r="K17" i="12"/>
  <c r="L17" i="12"/>
  <c r="J17" i="12"/>
  <c r="E25" i="27"/>
  <c r="H35" i="12"/>
  <c r="K35" i="12"/>
  <c r="L35" i="12"/>
  <c r="J35" i="12"/>
  <c r="E43" i="27"/>
  <c r="H10" i="12"/>
  <c r="K10" i="12"/>
  <c r="L10" i="12"/>
  <c r="J10" i="12"/>
  <c r="H36" i="12"/>
  <c r="K36" i="12"/>
  <c r="F21" i="27"/>
  <c r="G21" i="27"/>
  <c r="L12" i="12"/>
  <c r="C14" i="27"/>
  <c r="D14" i="27"/>
  <c r="I14" i="27"/>
  <c r="I51" i="27"/>
  <c r="I52" i="27"/>
  <c r="B7" i="27"/>
  <c r="B9" i="27"/>
  <c r="K17" i="13"/>
  <c r="F32" i="27"/>
  <c r="G32" i="27"/>
  <c r="H18" i="12"/>
  <c r="K18" i="12"/>
  <c r="L18" i="12"/>
  <c r="H37" i="12"/>
  <c r="K37" i="12"/>
  <c r="H12" i="12"/>
  <c r="K12" i="12"/>
  <c r="D20" i="27"/>
  <c r="I20" i="27"/>
  <c r="H23" i="12"/>
  <c r="K23" i="12"/>
  <c r="D31" i="27"/>
  <c r="I31" i="27"/>
  <c r="H14" i="12"/>
  <c r="K14" i="12"/>
  <c r="H11" i="12"/>
  <c r="K11" i="12"/>
  <c r="L11" i="12"/>
  <c r="J11" i="12"/>
  <c r="H20" i="12"/>
  <c r="K20" i="12"/>
  <c r="L20" i="12"/>
  <c r="H19" i="12"/>
  <c r="K19" i="12"/>
  <c r="L19" i="12"/>
  <c r="J19" i="12"/>
  <c r="H7" i="12"/>
  <c r="K7" i="12"/>
  <c r="L7" i="12"/>
  <c r="J7" i="12"/>
  <c r="K43" i="12"/>
  <c r="K45" i="12"/>
  <c r="F19" i="27"/>
  <c r="G19" i="27"/>
  <c r="H19" i="27"/>
  <c r="H38" i="12"/>
  <c r="K38" i="12"/>
  <c r="L38" i="12"/>
  <c r="J38" i="12"/>
  <c r="E46" i="27"/>
  <c r="H40" i="12"/>
  <c r="K40" i="12"/>
  <c r="L40" i="12"/>
  <c r="J40" i="12"/>
  <c r="D55" i="11"/>
  <c r="B5" i="12"/>
  <c r="H21" i="12"/>
  <c r="K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<sst xmlns="http://schemas.openxmlformats.org/spreadsheetml/2006/main" count="930" uniqueCount="376">
  <si>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</si>
  <si>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</si>
  <si>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</si>
  <si>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</si>
  <si>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</si>
  <si>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</si>
  <si>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</si>
  <si>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</si>
  <si>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</si>
  <si>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</si>
  <si>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</si>
  <si>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</si>
  <si>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</si>
  <si>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</si>
  <si>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</si>
  <si>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</si>
  <si>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</si>
  <si>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</si>
  <si>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</si>
  <si>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</si>
  <si>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</si>
  <si>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</si>
  <si>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</si>
  <si>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</si>
  <si>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</si>
  <si>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</si>
  <si>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</si>
  <si>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</si>
  <si>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</si>
  <si>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</si>
  <si>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</si>
  <si>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</si>
  <si>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</si>
  <si>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</si>
  <si>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</si>
  <si>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</si>
  <si>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</si>
  <si>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</si>
  <si>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</si>
  <si>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</si>
  <si>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</si>
  <si>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</si>
  <si>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</si>
  <si>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</si>
  <si>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</si>
  <si>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</si>
  <si>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</si>
  <si>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</si>
  <si>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</si>
  <si>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</si>
  <si>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</si>
  <si>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</si>
  <si>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</si>
  <si>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</si>
  <si>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</si>
  <si>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</si>
  <si>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</si>
  <si>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</si>
  <si>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</si>
  <si>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</si>
  <si>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</si>
  <si>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</si>
  <si>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</si>
  <si>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</si>
  <si>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</si>
  <si>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</si>
  <si>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</si>
  <si>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</si>
  <si>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</si>
  <si>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</si>
  <si>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</si>
  <si>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</si>
  <si>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</si>
  <si>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</si>
  <si>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</si>
  <si>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</si>
  <si>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</si>
  <si>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</si>
  <si>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</si>
  <si>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</si>
  <si>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</si>
  <si>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</si>
  <si>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</si>
  <si>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</si>
  <si>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</si>
  <si>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</si>
  <si>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</si>
  <si>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</si>
  <si>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</si>
  <si>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</si>
  <si>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</si>
  <si>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</si>
  <si>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</si>
  <si>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</si>
  <si>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</si>
  <si>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</si>
  <si>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</si>
  <si>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</si>
  <si>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</si>
  <si>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</si>
  <si>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</si>
  <si>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</si>
  <si>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</si>
  <si>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</si>
  <si>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</si>
  <si>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</si>
  <si>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</si>
  <si>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</si>
  <si>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</si>
  <si>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</si>
  <si>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</si>
  <si>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</si>
  <si>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</si>
  <si>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</si>
  <si>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</si>
  <si>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</si>
  <si>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</si>
  <si>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</si>
  <si>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</si>
  <si>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</si>
  <si>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</si>
  <si>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</si>
  <si>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</si>
  <si>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</si>
  <si>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</si>
  <si>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</si>
  <si>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</si>
  <si>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</si>
  <si>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</si>
  <si>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</si>
  <si>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</si>
  <si>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</si>
  <si>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</si>
  <si>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</si>
  <si>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</si>
  <si>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</si>
  <si>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</si>
  <si>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</si>
  <si>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</si>
  <si>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</si>
  <si>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</si>
  <si>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</si>
  <si>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</si>
  <si>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</si>
  <si>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</si>
  <si>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</si>
  <si>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</si>
  <si>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</si>
  <si>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</si>
  <si>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</si>
  <si>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</si>
  <si>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</si>
  <si>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</si>
  <si>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</si>
  <si>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</si>
  <si>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</si>
  <si>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</si>
  <si>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</si>
  <si>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</si>
  <si>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</si>
  <si>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</si>
  <si>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</si>
  <si>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</si>
  <si>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</si>
  <si>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</si>
  <si>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</si>
  <si>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</si>
  <si>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</si>
  <si>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</si>
  <si>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</si>
  <si>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</si>
  <si>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</si>
  <si>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</si>
  <si>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</si>
  <si>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</si>
  <si>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</si>
  <si>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</si>
  <si>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</si>
  <si>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</si>
  <si>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</si>
  <si>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</si>
  <si>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NI</t>
  </si>
  <si>
    <t>TE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</si>
  <si>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</si>
  <si>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</si>
  <si>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</si>
  <si>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</si>
  <si>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</si>
  <si>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</si>
  <si>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</si>
  <si>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</si>
  <si>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</si>
  <si>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</si>
  <si>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</si>
  <si>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</si>
  <si>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</si>
  <si>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</si>
  <si>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</si>
  <si>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</si>
  <si>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</si>
  <si>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</si>
  <si>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</si>
  <si>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</si>
  <si>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</si>
  <si>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</si>
  <si>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</si>
  <si>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</si>
  <si>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</si>
  <si>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</si>
  <si>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</si>
  <si>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</si>
  <si>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</si>
  <si>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</si>
  <si>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</si>
  <si>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</si>
  <si>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</si>
  <si>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</si>
  <si>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</si>
  <si>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</si>
  <si>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</si>
  <si>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</si>
  <si>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</si>
  <si>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</si>
  <si>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</si>
  <si>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</si>
  <si>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</si>
  <si>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</si>
  <si>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</si>
  <si>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</si>
  <si>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</si>
  <si>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</si>
  <si>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</si>
  <si>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</si>
  <si>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</si>
  <si>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</si>
  <si>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</si>
  <si>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</si>
  <si>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</si>
  <si>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</si>
  <si>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</si>
  <si>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</si>
  <si>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</si>
  <si>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</si>
  <si>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</si>
  <si>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</si>
  <si>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</si>
  <si>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</si>
  <si>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</si>
  <si>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</si>
  <si>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</si>
  <si>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</si>
  <si>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</si>
  <si>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</si>
  <si>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</si>
  <si>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</si>
  <si>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</si>
  <si>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</si>
  <si>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</si>
  <si>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</si>
  <si>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</si>
  <si>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</si>
  <si>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</si>
  <si>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</si>
  <si>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</si>
  <si>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</si>
  <si>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</si>
  <si>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</si>
  <si>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</si>
  <si>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</si>
  <si>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</si>
  <si>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</si>
  <si>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</si>
  <si>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</si>
  <si>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</si>
  <si>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</si>
  <si>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</si>
  <si>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</si>
  <si>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</si>
  <si>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</si>
  <si>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</si>
  <si>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</si>
  <si>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</si>
  <si>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</si>
  <si>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</si>
  <si>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</si>
  <si>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</si>
  <si>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多福多彩</t>
    <phoneticPr fontId="1" type="noConversion"/>
  </si>
  <si>
    <t>K</t>
  </si>
  <si>
    <t>Q</t>
  </si>
  <si>
    <t>J</t>
  </si>
  <si>
    <t>scatter cont%</t>
    <phoneticPr fontId="1" type="noConversion"/>
  </si>
  <si>
    <t>W6W6W6W6W6</t>
    <phoneticPr fontId="4" type="noConversion"/>
  </si>
  <si>
    <t>W6W6W6W6--</t>
    <phoneticPr fontId="4" type="noConversion"/>
  </si>
  <si>
    <t>W6W6W6 -- --</t>
    <phoneticPr fontId="4" type="noConversion"/>
  </si>
  <si>
    <t>金額</t>
    <phoneticPr fontId="1" type="noConversion"/>
  </si>
  <si>
    <t>權重</t>
    <phoneticPr fontId="1" type="noConversion"/>
  </si>
  <si>
    <t>倍率</t>
    <phoneticPr fontId="1" type="noConversion"/>
  </si>
  <si>
    <t>hit rate%</t>
    <phoneticPr fontId="1" type="noConversion"/>
  </si>
  <si>
    <t>cont%</t>
    <phoneticPr fontId="1" type="noConversion"/>
  </si>
  <si>
    <t>avg.multiple</t>
    <phoneticPr fontId="1" type="noConversion"/>
  </si>
  <si>
    <t>total cont%</t>
    <phoneticPr fontId="1" type="noConversion"/>
  </si>
  <si>
    <t>total avg.multiple</t>
    <phoneticPr fontId="1" type="noConversion"/>
  </si>
  <si>
    <t>乘倍</t>
    <phoneticPr fontId="1" type="noConversion"/>
  </si>
  <si>
    <t>money amount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</si>
  <si>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</si>
  <si>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</si>
  <si>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</si>
  <si>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</si>
  <si>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</si>
  <si>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</si>
  <si>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</si>
  <si>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</si>
  <si>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</si>
  <si>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</si>
  <si>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</si>
  <si>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</si>
  <si>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</si>
  <si>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</si>
  <si>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</si>
  <si>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</si>
  <si>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v 1.0.2</t>
    <phoneticPr fontId="1" type="noConversion"/>
  </si>
  <si>
    <t>堆疊較多</t>
    <phoneticPr fontId="1" type="noConversion"/>
  </si>
  <si>
    <t>M1-1</t>
    <phoneticPr fontId="1" type="noConversion"/>
  </si>
  <si>
    <t>M1-2</t>
    <phoneticPr fontId="1" type="noConversion"/>
  </si>
  <si>
    <t>M1-3</t>
    <phoneticPr fontId="1" type="noConversion"/>
  </si>
  <si>
    <t>M1-4</t>
    <phoneticPr fontId="1" type="noConversion"/>
  </si>
  <si>
    <t>M2-1</t>
    <phoneticPr fontId="1" type="noConversion"/>
  </si>
  <si>
    <t>M3-1</t>
    <phoneticPr fontId="1" type="noConversion"/>
  </si>
  <si>
    <t>M4-1</t>
    <phoneticPr fontId="1" type="noConversion"/>
  </si>
  <si>
    <t>M5-1</t>
    <phoneticPr fontId="1" type="noConversion"/>
  </si>
  <si>
    <t>M6-1</t>
    <phoneticPr fontId="1" type="noConversion"/>
  </si>
  <si>
    <t>A-1</t>
    <phoneticPr fontId="1" type="noConversion"/>
  </si>
  <si>
    <t>K-1</t>
    <phoneticPr fontId="1" type="noConversion"/>
  </si>
  <si>
    <t>Q-1</t>
    <phoneticPr fontId="1" type="noConversion"/>
  </si>
  <si>
    <t>J-1</t>
    <phoneticPr fontId="1" type="noConversion"/>
  </si>
  <si>
    <t>TE-1</t>
    <phoneticPr fontId="1" type="noConversion"/>
  </si>
  <si>
    <t>WW-1</t>
    <phoneticPr fontId="1" type="noConversion"/>
  </si>
  <si>
    <t>SC-1</t>
    <phoneticPr fontId="1" type="noConversion"/>
  </si>
  <si>
    <t>M2-2</t>
    <phoneticPr fontId="1" type="noConversion"/>
  </si>
  <si>
    <t>M3-2</t>
    <phoneticPr fontId="1" type="noConversion"/>
  </si>
  <si>
    <t>M4-2</t>
    <phoneticPr fontId="1" type="noConversion"/>
  </si>
  <si>
    <t>M5-2</t>
    <phoneticPr fontId="1" type="noConversion"/>
  </si>
  <si>
    <t>M6-2</t>
    <phoneticPr fontId="1" type="noConversion"/>
  </si>
  <si>
    <t>A-2</t>
    <phoneticPr fontId="1" type="noConversion"/>
  </si>
  <si>
    <t>K-2</t>
    <phoneticPr fontId="1" type="noConversion"/>
  </si>
  <si>
    <t>Q-2</t>
    <phoneticPr fontId="1" type="noConversion"/>
  </si>
  <si>
    <t>J-2</t>
    <phoneticPr fontId="1" type="noConversion"/>
  </si>
  <si>
    <t>TE-2</t>
    <phoneticPr fontId="1" type="noConversion"/>
  </si>
  <si>
    <t>WW-2</t>
    <phoneticPr fontId="1" type="noConversion"/>
  </si>
  <si>
    <t>SC-2</t>
    <phoneticPr fontId="1" type="noConversion"/>
  </si>
  <si>
    <t>M2-3</t>
    <phoneticPr fontId="1" type="noConversion"/>
  </si>
  <si>
    <t>M3-3</t>
    <phoneticPr fontId="1" type="noConversion"/>
  </si>
  <si>
    <t>M4-3</t>
    <phoneticPr fontId="1" type="noConversion"/>
  </si>
  <si>
    <t>M5-3</t>
    <phoneticPr fontId="1" type="noConversion"/>
  </si>
  <si>
    <t>M6-3</t>
    <phoneticPr fontId="1" type="noConversion"/>
  </si>
  <si>
    <t>A-3</t>
    <phoneticPr fontId="1" type="noConversion"/>
  </si>
  <si>
    <t>K-3</t>
    <phoneticPr fontId="1" type="noConversion"/>
  </si>
  <si>
    <t>Q-3</t>
    <phoneticPr fontId="1" type="noConversion"/>
  </si>
  <si>
    <t>J-3</t>
    <phoneticPr fontId="1" type="noConversion"/>
  </si>
  <si>
    <t>TE-3</t>
    <phoneticPr fontId="1" type="noConversion"/>
  </si>
  <si>
    <t>WW-3</t>
    <phoneticPr fontId="1" type="noConversion"/>
  </si>
  <si>
    <t>SC-3</t>
    <phoneticPr fontId="1" type="noConversion"/>
  </si>
  <si>
    <t>M2-4</t>
    <phoneticPr fontId="1" type="noConversion"/>
  </si>
  <si>
    <t>M3-4</t>
    <phoneticPr fontId="1" type="noConversion"/>
  </si>
  <si>
    <t>M4-4</t>
    <phoneticPr fontId="1" type="noConversion"/>
  </si>
  <si>
    <t>M5-4</t>
    <phoneticPr fontId="1" type="noConversion"/>
  </si>
  <si>
    <t>M6-4</t>
    <phoneticPr fontId="1" type="noConversion"/>
  </si>
  <si>
    <t>A-4</t>
    <phoneticPr fontId="1" type="noConversion"/>
  </si>
  <si>
    <t>K-4</t>
    <phoneticPr fontId="1" type="noConversion"/>
  </si>
  <si>
    <t>Q-4</t>
    <phoneticPr fontId="1" type="noConversion"/>
  </si>
  <si>
    <t>J-4</t>
    <phoneticPr fontId="1" type="noConversion"/>
  </si>
  <si>
    <t>TE-4</t>
    <phoneticPr fontId="1" type="noConversion"/>
  </si>
  <si>
    <t>WW-4</t>
    <phoneticPr fontId="1" type="noConversion"/>
  </si>
  <si>
    <t>SC-4</t>
    <phoneticPr fontId="1" type="noConversion"/>
  </si>
  <si>
    <t>Index</t>
    <phoneticPr fontId="1" type="noConversion"/>
  </si>
  <si>
    <t>R6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</si>
</sst>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</numFmts>
  <fonts count="7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PMingLiU"/>
      <family val="1"/>
      <charset val="136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177" fontId="58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2" fillId="0" borderId="0" xfId="0" applyFont="1" applyAlignment="1">
      <alignment horizontal="center" vertical="center"/>
    </xf>
    <xf numFmtId="0" fontId="0" fillId="0" borderId="0" xfId="0" applyAlignment="1"/>
    <xf numFmtId="0" fontId="63" fillId="40" borderId="23" xfId="0" applyFont="1" applyFill="1" applyBorder="1" applyAlignment="1">
      <alignment horizontal="center"/>
    </xf>
    <xf numFmtId="0" fontId="63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63" fillId="0" borderId="1" xfId="0" applyFont="1" applyBorder="1" applyAlignment="1">
      <alignment horizontal="center"/>
    </xf>
    <xf numFmtId="0" fontId="0" fillId="41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44" borderId="1" xfId="0" applyFill="1" applyBorder="1">
      <alignment vertical="center"/>
    </xf>
    <xf numFmtId="0" fontId="68" fillId="0" borderId="0" xfId="0" applyFont="1" applyAlignment="1">
      <alignment horizontal="center" vertical="center"/>
    </xf>
    <xf numFmtId="181" fontId="69" fillId="0" borderId="1" xfId="1" applyNumberFormat="1" applyFont="1" applyBorder="1">
      <alignment vertical="center"/>
    </xf>
    <xf numFmtId="181" fontId="69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0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1" fillId="46" borderId="1" xfId="0" applyFont="1" applyFill="1" applyBorder="1">
      <alignment vertical="center"/>
    </xf>
    <xf numFmtId="181" fontId="71" fillId="40" borderId="1" xfId="0" applyNumberFormat="1" applyFont="1" applyFill="1" applyBorder="1">
      <alignment vertical="center"/>
    </xf>
    <xf numFmtId="181" fontId="71" fillId="40" borderId="1" xfId="1" applyNumberFormat="1" applyFont="1" applyFill="1" applyBorder="1">
      <alignment vertical="center"/>
    </xf>
    <xf numFmtId="180" fontId="73" fillId="0" borderId="0" xfId="1" applyNumberFormat="1" applyFont="1">
      <alignment vertical="center"/>
    </xf>
    <xf numFmtId="180" fontId="69" fillId="0" borderId="0" xfId="1" applyNumberFormat="1" applyFont="1">
      <alignment vertical="center"/>
    </xf>
    <xf numFmtId="0" fontId="74" fillId="40" borderId="1" xfId="0" applyFont="1" applyFill="1" applyBorder="1">
      <alignment vertical="center"/>
    </xf>
    <xf numFmtId="181" fontId="72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0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63" fillId="40" borderId="42" xfId="0" applyFont="1" applyFill="1" applyBorder="1" applyAlignment="1">
      <alignment horizontal="center"/>
    </xf>
    <xf numFmtId="0" fontId="0" fillId="0" borderId="19" xfId="0" applyBorder="1">
      <alignment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47" borderId="1" xfId="0" applyFill="1" applyBorder="1" applyAlignment="1">
      <alignment horizontal="center" vertical="center"/>
    </xf>
    <xf numFmtId="0" fontId="63" fillId="40" borderId="47" xfId="0" applyFont="1" applyFill="1" applyBorder="1" applyAlignment="1">
      <alignment horizontal="center"/>
    </xf>
    <xf numFmtId="0" fontId="63" fillId="0" borderId="37" xfId="0" applyFont="1" applyBorder="1" applyAlignment="1">
      <alignment horizontal="center"/>
    </xf>
    <xf numFmtId="0" fontId="0" fillId="0" borderId="37" xfId="0" applyFill="1" applyBorder="1">
      <alignment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796"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8"/>
  <sheetViews>
    <sheetView topLeftCell="A3" zoomScale="135" zoomScaleNormal="80" workbookViewId="0">
      <selection activeCell="D17" sqref="D17"/>
    </sheetView>
  </sheetViews>
  <sheetFormatPr baseColWidth="10" defaultColWidth="9" defaultRowHeight="15"/>
  <cols>
    <col min="1" max="1" width="18.33203125" style="34" bestFit="1" customWidth="1"/>
    <col min="2" max="2" width="14" style="34" customWidth="1"/>
    <col min="3" max="3" width="14.5" style="34" customWidth="1"/>
    <col min="4" max="4" width="13" style="34" customWidth="1"/>
    <col min="5" max="5" width="14.6640625" style="34" customWidth="1"/>
    <col min="6" max="6" width="16.33203125" style="34" customWidth="1"/>
    <col min="7" max="7" width="13.5" style="34" customWidth="1"/>
    <col min="8" max="8" width="12.6640625" style="34" bestFit="1" customWidth="1"/>
    <col min="9" max="9" width="21.1640625" style="34" customWidth="1"/>
    <col min="10" max="10" width="17.6640625" style="34" customWidth="1"/>
    <col min="11" max="11" width="35.1640625" style="34" customWidth="1"/>
    <col min="12" max="12" width="18.1640625" style="34" customWidth="1"/>
    <col min="13" max="16384" width="9" style="34"/>
  </cols>
  <sheetData>
    <row r="1" spans="1:13" ht="16.5" customHeight="1"/>
    <row r="2" spans="1:13" ht="16.5" customHeight="1"/>
    <row r="3" spans="1:13" ht="16.5" customHeight="1">
      <c r="A3" s="182"/>
      <c r="B3" s="173" t="s">
        <v>115</v>
      </c>
      <c r="C3" s="257" t="s">
        <v>286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ht="16.5" customHeight="1">
      <c r="B4" s="173" t="s">
        <v>141</v>
      </c>
      <c r="C4" s="174" t="s">
        <v>152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</row>
    <row r="5" spans="1:13" ht="16.5" customHeight="1">
      <c r="B5" s="172" t="s">
        <v>114</v>
      </c>
      <c r="C5" s="176"/>
      <c r="D5" s="128"/>
      <c r="E5" s="128"/>
      <c r="F5" s="128"/>
      <c r="G5" s="128"/>
      <c r="H5" s="128"/>
      <c r="I5" s="128"/>
      <c r="J5" s="128"/>
      <c r="K5" s="128"/>
      <c r="L5" s="128"/>
      <c r="M5" s="128"/>
    </row>
    <row r="6" spans="1:13" ht="16.5" customHeight="1">
      <c r="B6" s="172" t="s">
        <v>113</v>
      </c>
      <c r="C6" s="171"/>
      <c r="D6" s="128"/>
      <c r="E6" s="128"/>
      <c r="F6" s="128"/>
      <c r="G6" s="128"/>
      <c r="H6" s="128"/>
      <c r="I6" s="128"/>
      <c r="J6" s="128"/>
      <c r="K6" s="128"/>
      <c r="L6" s="128"/>
      <c r="M6" s="128"/>
    </row>
    <row r="7" spans="1:13" ht="16.5" customHeight="1" thickBot="1">
      <c r="B7" s="145"/>
      <c r="C7" s="13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3" ht="16.5" customHeight="1">
      <c r="B8" s="170" t="s">
        <v>113</v>
      </c>
      <c r="C8" s="169" t="s">
        <v>112</v>
      </c>
      <c r="D8" s="169" t="s">
        <v>111</v>
      </c>
      <c r="E8" s="129"/>
      <c r="F8" s="129"/>
      <c r="G8" s="129"/>
      <c r="H8" s="129"/>
      <c r="I8" s="129"/>
      <c r="J8" s="116"/>
      <c r="K8" s="128"/>
      <c r="L8" s="128"/>
      <c r="M8" s="128"/>
    </row>
    <row r="9" spans="1:13" ht="16.5" customHeight="1">
      <c r="B9" s="168" t="s">
        <v>320</v>
      </c>
      <c r="C9" s="167"/>
      <c r="D9" s="4" t="s">
        <v>321</v>
      </c>
      <c r="E9" s="5"/>
      <c r="F9" s="5"/>
      <c r="G9" s="5"/>
      <c r="H9" s="5"/>
      <c r="I9" s="5"/>
      <c r="J9" s="118"/>
      <c r="K9" s="128"/>
      <c r="L9" s="128"/>
      <c r="M9" s="128"/>
    </row>
    <row r="10" spans="1:13" ht="16.5" customHeight="1">
      <c r="B10" s="168"/>
      <c r="C10" s="167"/>
      <c r="D10" s="5"/>
      <c r="E10" s="5"/>
      <c r="F10" s="5"/>
      <c r="G10" s="5"/>
      <c r="H10" s="5"/>
      <c r="I10" s="5"/>
      <c r="J10" s="118"/>
      <c r="K10" s="128"/>
      <c r="L10" s="128"/>
      <c r="M10" s="128"/>
    </row>
    <row r="11" spans="1:13" ht="16.5" customHeight="1">
      <c r="B11" s="168"/>
      <c r="C11" s="167"/>
      <c r="D11" s="5"/>
      <c r="E11" s="5"/>
      <c r="F11" s="5"/>
      <c r="G11" s="5"/>
      <c r="H11" s="5"/>
      <c r="I11" s="5"/>
      <c r="J11" s="118"/>
      <c r="K11" s="128"/>
      <c r="L11" s="128"/>
      <c r="M11" s="128"/>
    </row>
    <row r="12" spans="1:13" ht="16.5" customHeight="1">
      <c r="B12" s="168"/>
      <c r="C12" s="167"/>
      <c r="D12" s="5"/>
      <c r="E12" s="5"/>
      <c r="F12" s="5"/>
      <c r="G12" s="5"/>
      <c r="H12" s="5"/>
      <c r="I12" s="5"/>
      <c r="J12" s="118"/>
      <c r="K12" s="128"/>
      <c r="L12" s="128"/>
      <c r="M12" s="128"/>
    </row>
    <row r="13" spans="1:13" ht="16.5" customHeight="1">
      <c r="B13" s="168"/>
      <c r="C13" s="167"/>
      <c r="D13" s="5"/>
      <c r="E13" s="5"/>
      <c r="F13" s="39"/>
      <c r="G13" s="5"/>
      <c r="H13" s="5"/>
      <c r="I13" s="5"/>
      <c r="J13" s="118"/>
      <c r="K13" s="128"/>
      <c r="L13" s="128"/>
      <c r="M13" s="128"/>
    </row>
    <row r="14" spans="1:13" ht="16.5" customHeight="1" thickBot="1">
      <c r="B14" s="166"/>
      <c r="C14" s="165"/>
      <c r="D14" s="164"/>
      <c r="E14" s="163"/>
      <c r="F14" s="162"/>
      <c r="G14" s="164"/>
      <c r="H14" s="163"/>
      <c r="I14" s="162"/>
      <c r="J14" s="161"/>
      <c r="K14" s="128"/>
      <c r="L14" s="128"/>
      <c r="M14" s="128"/>
    </row>
    <row r="15" spans="1:13" ht="16.5" customHeight="1" thickBot="1">
      <c r="B15" s="145"/>
      <c r="C15" s="138"/>
      <c r="D15" s="128"/>
      <c r="E15" s="128"/>
      <c r="F15" s="128"/>
      <c r="G15" s="128"/>
      <c r="H15" s="128"/>
      <c r="I15" s="128"/>
      <c r="J15" s="128"/>
      <c r="K15" s="128"/>
      <c r="L15" s="128"/>
      <c r="M15" s="128"/>
    </row>
    <row r="16" spans="1:13" ht="16.5" customHeight="1">
      <c r="B16" s="160" t="s">
        <v>110</v>
      </c>
      <c r="C16" s="159" t="s">
        <v>109</v>
      </c>
      <c r="D16" s="159" t="s">
        <v>108</v>
      </c>
      <c r="E16" s="159" t="s">
        <v>107</v>
      </c>
      <c r="F16" s="159" t="s">
        <v>106</v>
      </c>
      <c r="G16" s="159" t="s">
        <v>105</v>
      </c>
      <c r="H16" s="158" t="s">
        <v>88</v>
      </c>
      <c r="I16" s="158" t="s">
        <v>104</v>
      </c>
      <c r="J16" s="158" t="s">
        <v>103</v>
      </c>
      <c r="K16" s="158" t="s">
        <v>140</v>
      </c>
      <c r="L16" s="157" t="s">
        <v>102</v>
      </c>
      <c r="M16" s="128"/>
    </row>
    <row r="17" spans="2:13" ht="16.5" customHeight="1">
      <c r="B17" s="156">
        <v>50</v>
      </c>
      <c r="C17" s="155" t="s">
        <v>252</v>
      </c>
      <c r="D17" s="268" t="e">
        <f ca="1">PayCombo!K45</f>
        <v>#REF!</v>
      </c>
      <c r="E17" s="268" t="e">
        <f ca="1">1-D17</f>
        <v>#REF!</v>
      </c>
      <c r="F17" s="268" t="e">
        <f ca="1">PayCombo!K43</f>
        <v>#REF!</v>
      </c>
      <c r="G17" s="268">
        <f>PayCombo!K44</f>
        <v>0.14840755</v>
      </c>
      <c r="H17" s="268" t="e">
        <f ca="1">SUM(PayCombo!K7:K40)</f>
        <v>#REF!</v>
      </c>
      <c r="I17" s="268" t="e">
        <f ca="1">SUM(PayCombo!K40:K42)</f>
        <v>#REF!</v>
      </c>
      <c r="J17" s="154" t="e">
        <f ca="1">VI!B7</f>
        <v>#REF!</v>
      </c>
      <c r="K17" s="154" t="e">
        <f ca="1">VI!B9</f>
        <v>#REF!</v>
      </c>
      <c r="L17" s="153"/>
      <c r="M17" s="128"/>
    </row>
    <row r="18" spans="2:13" ht="16.5" customHeight="1">
      <c r="B18" s="152"/>
      <c r="C18" s="2"/>
      <c r="D18" s="2"/>
      <c r="E18" s="193"/>
      <c r="F18" s="2"/>
      <c r="G18" s="2"/>
      <c r="H18" s="2"/>
      <c r="I18" s="2"/>
      <c r="J18" s="2"/>
      <c r="K18" s="2"/>
      <c r="L18" s="131"/>
      <c r="M18" s="128"/>
    </row>
    <row r="19" spans="2:13" ht="16.5" customHeight="1" thickBot="1">
      <c r="B19" s="151"/>
      <c r="C19" s="150"/>
      <c r="D19" s="150"/>
      <c r="E19" s="150"/>
      <c r="F19" s="150"/>
      <c r="G19" s="150"/>
      <c r="H19" s="150"/>
      <c r="I19" s="150"/>
      <c r="J19" s="150"/>
      <c r="K19" s="150"/>
      <c r="L19" s="149"/>
      <c r="M19" s="128"/>
    </row>
    <row r="20" spans="2:13" ht="16.5" customHeight="1" thickBot="1">
      <c r="B20" s="145"/>
      <c r="C20" s="138"/>
      <c r="D20" s="128"/>
      <c r="E20" s="128"/>
      <c r="F20" s="128"/>
      <c r="G20" s="128"/>
      <c r="H20" s="128"/>
      <c r="I20" s="128"/>
      <c r="J20" s="128"/>
      <c r="K20" s="128"/>
      <c r="L20" s="128"/>
      <c r="M20" s="128"/>
    </row>
    <row r="21" spans="2:13" ht="16.5" customHeight="1">
      <c r="B21" s="148" t="s">
        <v>101</v>
      </c>
      <c r="C21" s="147" t="s">
        <v>176</v>
      </c>
      <c r="D21" s="128"/>
      <c r="E21" s="128"/>
      <c r="F21" s="19"/>
      <c r="G21" s="128"/>
      <c r="H21" s="128"/>
      <c r="I21" s="128"/>
      <c r="J21" s="128"/>
      <c r="K21" s="128"/>
      <c r="L21" s="128"/>
      <c r="M21" s="128"/>
    </row>
    <row r="22" spans="2:13" ht="16.5" customHeight="1" thickBot="1">
      <c r="B22" s="146" t="s">
        <v>100</v>
      </c>
      <c r="C22" s="139" t="e">
        <f ca="1">IF((1/SUM(PayCombo!K40:K40))&gt;=150,"infrequency",(IF((1/SUM(PayCombo!K40:K40))&gt;=100,"Average","Frequency")))</f>
        <v>#REF!</v>
      </c>
      <c r="D22" s="128"/>
      <c r="E22" s="128"/>
      <c r="F22" s="128"/>
      <c r="G22" s="128"/>
      <c r="H22" s="128"/>
      <c r="I22" s="128"/>
      <c r="J22" s="128"/>
      <c r="K22" s="128"/>
      <c r="L22" s="128"/>
      <c r="M22" s="128"/>
    </row>
    <row r="23" spans="2:13" ht="16.5" customHeight="1">
      <c r="B23" s="145"/>
      <c r="C23" s="138"/>
      <c r="D23" s="128"/>
      <c r="E23" s="128"/>
      <c r="F23" s="128"/>
      <c r="G23" s="128"/>
      <c r="H23" s="128"/>
      <c r="I23" s="128"/>
      <c r="J23" s="128"/>
      <c r="K23" s="128"/>
      <c r="L23" s="128"/>
      <c r="M23" s="128"/>
    </row>
    <row r="24" spans="2:13" ht="16.5" customHeight="1" thickBot="1">
      <c r="B24" s="145"/>
      <c r="C24" s="138"/>
      <c r="D24" s="128"/>
      <c r="E24" s="128"/>
      <c r="F24" s="128"/>
      <c r="G24" s="128"/>
      <c r="H24" s="128"/>
      <c r="I24" s="128"/>
      <c r="J24" s="128"/>
      <c r="K24" s="128"/>
      <c r="L24" s="128"/>
      <c r="M24" s="128"/>
    </row>
    <row r="25" spans="2:13" ht="16.5" customHeight="1">
      <c r="B25" s="144" t="s">
        <v>97</v>
      </c>
      <c r="C25" s="143">
        <v>1</v>
      </c>
      <c r="D25" s="143">
        <v>2</v>
      </c>
      <c r="E25" s="143">
        <v>3</v>
      </c>
      <c r="F25" s="142">
        <v>4</v>
      </c>
      <c r="G25" s="141">
        <v>5</v>
      </c>
      <c r="H25" s="128"/>
      <c r="I25" s="128"/>
      <c r="J25" s="128"/>
      <c r="K25" s="128"/>
      <c r="L25" s="128"/>
      <c r="M25" s="128"/>
    </row>
    <row r="26" spans="2:13" ht="33" thickBot="1">
      <c r="B26" s="140" t="s">
        <v>147</v>
      </c>
      <c r="C26" s="73">
        <v>3</v>
      </c>
      <c r="D26" s="73">
        <v>3</v>
      </c>
      <c r="E26" s="73">
        <v>3</v>
      </c>
      <c r="F26" s="73">
        <v>3</v>
      </c>
      <c r="G26" s="73">
        <v>3</v>
      </c>
      <c r="H26" s="138"/>
      <c r="I26" s="128"/>
      <c r="J26" s="128"/>
      <c r="K26" s="128"/>
      <c r="L26" s="128"/>
      <c r="M26" s="128"/>
    </row>
    <row r="27" spans="2:13" ht="16.5" customHeight="1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</row>
    <row r="28" spans="2:13" ht="16.5" customHeight="1">
      <c r="B28" s="128" t="s">
        <v>99</v>
      </c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</row>
    <row r="29" spans="2:13" ht="16.5" customHeight="1">
      <c r="B29" s="327" t="s">
        <v>304</v>
      </c>
      <c r="C29" s="328"/>
      <c r="D29" s="328"/>
      <c r="E29" s="328"/>
      <c r="F29" s="328"/>
      <c r="G29" s="328"/>
      <c r="H29" s="128"/>
      <c r="I29" s="128"/>
      <c r="J29" s="128"/>
      <c r="K29" s="128"/>
      <c r="L29" s="128"/>
      <c r="M29" s="128"/>
    </row>
    <row r="30" spans="2:13" ht="16.5" customHeight="1">
      <c r="B30" s="328"/>
      <c r="C30" s="328"/>
      <c r="D30" s="328"/>
      <c r="E30" s="328"/>
      <c r="F30" s="328"/>
      <c r="G30" s="328"/>
      <c r="H30" s="128"/>
      <c r="I30" s="128"/>
      <c r="J30" s="128"/>
      <c r="K30" s="128"/>
      <c r="L30" s="128"/>
      <c r="M30" s="128"/>
    </row>
    <row r="31" spans="2:13" ht="16.5" customHeight="1">
      <c r="B31" s="328"/>
      <c r="C31" s="328"/>
      <c r="D31" s="328"/>
      <c r="E31" s="328"/>
      <c r="F31" s="328"/>
      <c r="G31" s="328"/>
      <c r="H31" s="128"/>
      <c r="I31" s="128"/>
      <c r="J31" s="128"/>
      <c r="K31" s="128"/>
      <c r="L31" s="128"/>
      <c r="M31" s="128"/>
    </row>
    <row r="32" spans="2:13" ht="16.5" customHeight="1">
      <c r="B32" s="328"/>
      <c r="C32" s="328"/>
      <c r="D32" s="328"/>
      <c r="E32" s="328"/>
      <c r="F32" s="328"/>
      <c r="G32" s="328"/>
      <c r="H32" s="128"/>
      <c r="I32" s="128"/>
      <c r="J32" s="128"/>
      <c r="K32" s="128"/>
      <c r="L32" s="128"/>
      <c r="M32" s="128"/>
    </row>
    <row r="33" spans="2:14" ht="16.5" customHeight="1">
      <c r="B33" s="328"/>
      <c r="C33" s="328"/>
      <c r="D33" s="328"/>
      <c r="E33" s="328"/>
      <c r="F33" s="328"/>
      <c r="G33" s="328"/>
      <c r="H33" s="128"/>
      <c r="I33" s="128"/>
      <c r="J33" s="128"/>
      <c r="K33" s="128"/>
      <c r="L33" s="128"/>
      <c r="M33" s="128"/>
    </row>
    <row r="34" spans="2:14" ht="16.5" customHeight="1">
      <c r="B34" s="328"/>
      <c r="C34" s="328"/>
      <c r="D34" s="328"/>
      <c r="E34" s="328"/>
      <c r="F34" s="328"/>
      <c r="G34" s="328"/>
      <c r="H34" s="128"/>
      <c r="I34" s="128"/>
      <c r="J34" s="128"/>
      <c r="K34" s="220"/>
      <c r="L34" s="220"/>
      <c r="M34" s="220"/>
      <c r="N34" s="220"/>
    </row>
    <row r="35" spans="2:14" ht="16.5" customHeight="1">
      <c r="B35" s="328"/>
      <c r="C35" s="328"/>
      <c r="D35" s="328"/>
      <c r="E35" s="328"/>
      <c r="F35" s="328"/>
      <c r="G35" s="328"/>
      <c r="H35" s="128"/>
      <c r="I35" s="128"/>
      <c r="J35" s="128"/>
      <c r="K35" s="220"/>
      <c r="L35" s="220"/>
      <c r="M35" s="220"/>
      <c r="N35" s="220"/>
    </row>
    <row r="36" spans="2:14" ht="16.5" customHeight="1">
      <c r="B36" s="328"/>
      <c r="C36" s="328"/>
      <c r="D36" s="328"/>
      <c r="E36" s="328"/>
      <c r="F36" s="328"/>
      <c r="G36" s="328"/>
      <c r="H36" s="128"/>
      <c r="I36" s="128"/>
      <c r="J36" s="128"/>
      <c r="K36" s="128"/>
      <c r="L36" s="128"/>
      <c r="M36" s="128"/>
    </row>
    <row r="37" spans="2:14" ht="16.5" customHeight="1">
      <c r="B37" s="328"/>
      <c r="C37" s="328"/>
      <c r="D37" s="328"/>
      <c r="E37" s="328"/>
      <c r="F37" s="328"/>
      <c r="G37" s="328"/>
      <c r="H37" s="128"/>
      <c r="I37" s="128"/>
      <c r="J37" s="128"/>
      <c r="K37" s="128"/>
      <c r="L37" s="128"/>
      <c r="M37" s="128"/>
    </row>
    <row r="38" spans="2:14" ht="16.5" customHeight="1">
      <c r="B38" s="328"/>
      <c r="C38" s="328"/>
      <c r="D38" s="328"/>
      <c r="E38" s="328"/>
      <c r="F38" s="328"/>
      <c r="G38" s="328"/>
      <c r="H38" s="128"/>
      <c r="I38" s="128"/>
      <c r="J38" s="128"/>
      <c r="K38" s="128"/>
      <c r="L38" s="128"/>
      <c r="M38" s="128"/>
    </row>
    <row r="39" spans="2:14" ht="16.5" customHeight="1">
      <c r="B39" s="328"/>
      <c r="C39" s="328"/>
      <c r="D39" s="328"/>
      <c r="E39" s="328"/>
      <c r="F39" s="328"/>
      <c r="G39" s="328"/>
      <c r="H39" s="128"/>
      <c r="I39" s="128"/>
      <c r="J39" s="128"/>
      <c r="K39" s="128"/>
      <c r="L39" s="128"/>
      <c r="M39" s="128"/>
    </row>
    <row r="40" spans="2:14" ht="16.5" customHeight="1">
      <c r="B40" s="328"/>
      <c r="C40" s="328"/>
      <c r="D40" s="328"/>
      <c r="E40" s="328"/>
      <c r="F40" s="328"/>
      <c r="G40" s="328"/>
      <c r="H40" s="128"/>
      <c r="I40" s="128"/>
      <c r="J40" s="128"/>
      <c r="K40" s="128"/>
      <c r="L40" s="128"/>
      <c r="M40" s="128"/>
    </row>
    <row r="41" spans="2:14" ht="16.5" customHeight="1">
      <c r="B41" s="328"/>
      <c r="C41" s="328"/>
      <c r="D41" s="328"/>
      <c r="E41" s="328"/>
      <c r="F41" s="328"/>
      <c r="G41" s="328"/>
      <c r="H41" s="128"/>
      <c r="I41" s="128"/>
      <c r="J41" s="128"/>
      <c r="K41" s="128"/>
      <c r="L41" s="128"/>
      <c r="M41" s="128"/>
    </row>
    <row r="42" spans="2:14" ht="16.5" customHeight="1">
      <c r="B42" s="328"/>
      <c r="C42" s="328"/>
      <c r="D42" s="328"/>
      <c r="E42" s="328"/>
      <c r="F42" s="328"/>
      <c r="G42" s="328"/>
      <c r="H42" s="128"/>
      <c r="I42" s="128"/>
      <c r="J42" s="128"/>
      <c r="K42" s="128"/>
      <c r="L42" s="128"/>
      <c r="M42" s="128"/>
    </row>
    <row r="43" spans="2:14" ht="16.5" customHeight="1">
      <c r="B43" s="328"/>
      <c r="C43" s="328"/>
      <c r="D43" s="328"/>
      <c r="E43" s="328"/>
      <c r="F43" s="328"/>
      <c r="G43" s="328"/>
      <c r="H43" s="128"/>
      <c r="I43" s="128"/>
      <c r="J43" s="128"/>
      <c r="K43" s="128"/>
      <c r="L43" s="128"/>
      <c r="M43" s="128"/>
    </row>
    <row r="44" spans="2:14" ht="16.5" customHeight="1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</row>
    <row r="45" spans="2:14" ht="16.5" customHeight="1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</row>
    <row r="46" spans="2:14" ht="16.5" customHeight="1">
      <c r="G46" s="1"/>
      <c r="H46" s="128"/>
      <c r="I46" s="128"/>
      <c r="J46" s="128"/>
      <c r="K46" s="128"/>
      <c r="L46" s="128"/>
      <c r="M46" s="128"/>
    </row>
    <row r="47" spans="2:14" ht="16.5" customHeight="1">
      <c r="B47" s="137" t="s">
        <v>98</v>
      </c>
      <c r="C47" s="1"/>
      <c r="D47" s="1"/>
      <c r="E47" s="1"/>
      <c r="F47" s="1"/>
      <c r="G47" s="128"/>
      <c r="H47" s="128"/>
      <c r="I47" s="128"/>
    </row>
    <row r="48" spans="2:14" ht="16.5" customHeight="1">
      <c r="B48" s="137" t="s">
        <v>97</v>
      </c>
      <c r="C48" s="137">
        <v>5</v>
      </c>
      <c r="D48" s="137">
        <v>4</v>
      </c>
      <c r="E48" s="137">
        <v>3</v>
      </c>
      <c r="F48" s="137">
        <v>2</v>
      </c>
      <c r="G48" s="128"/>
      <c r="H48" s="128"/>
      <c r="I48" s="128"/>
    </row>
    <row r="49" spans="1:9" ht="16.5" customHeight="1">
      <c r="B49" s="137" t="s">
        <v>58</v>
      </c>
      <c r="C49" s="197">
        <v>800</v>
      </c>
      <c r="D49" s="197">
        <v>200</v>
      </c>
      <c r="E49" s="197">
        <v>100</v>
      </c>
      <c r="F49" s="187"/>
      <c r="G49" s="128"/>
      <c r="H49" s="128"/>
      <c r="I49" s="128"/>
    </row>
    <row r="50" spans="1:9" ht="16.5" customHeight="1">
      <c r="B50" s="137" t="s">
        <v>84</v>
      </c>
      <c r="C50" s="197">
        <v>800</v>
      </c>
      <c r="D50" s="197">
        <v>200</v>
      </c>
      <c r="E50" s="197">
        <v>100</v>
      </c>
      <c r="F50" s="187"/>
      <c r="G50" s="128"/>
      <c r="H50" s="128"/>
      <c r="I50" s="128"/>
    </row>
    <row r="51" spans="1:9" ht="16.5" customHeight="1">
      <c r="A51" s="182"/>
      <c r="B51" s="137" t="s">
        <v>82</v>
      </c>
      <c r="C51" s="197">
        <v>300</v>
      </c>
      <c r="D51" s="197">
        <v>100</v>
      </c>
      <c r="E51" s="197">
        <v>50</v>
      </c>
      <c r="F51" s="187"/>
      <c r="G51" s="128"/>
      <c r="H51" s="128"/>
      <c r="I51" s="128"/>
    </row>
    <row r="52" spans="1:9" ht="16.5" customHeight="1">
      <c r="B52" s="137" t="s">
        <v>83</v>
      </c>
      <c r="C52" s="197">
        <v>300</v>
      </c>
      <c r="D52" s="197">
        <v>100</v>
      </c>
      <c r="E52" s="197">
        <v>50</v>
      </c>
      <c r="F52" s="187"/>
      <c r="G52" s="128"/>
      <c r="H52" s="128"/>
      <c r="I52" s="128"/>
    </row>
    <row r="53" spans="1:9" ht="16.5" customHeight="1">
      <c r="B53" s="137" t="s">
        <v>117</v>
      </c>
      <c r="C53" s="197">
        <v>200</v>
      </c>
      <c r="D53" s="197">
        <v>60</v>
      </c>
      <c r="E53" s="197">
        <v>30</v>
      </c>
      <c r="F53" s="187"/>
      <c r="G53" s="128"/>
      <c r="H53" s="128"/>
      <c r="I53" s="128"/>
    </row>
    <row r="54" spans="1:9" ht="16.5" customHeight="1">
      <c r="B54" s="137" t="s">
        <v>124</v>
      </c>
      <c r="C54" s="197">
        <v>200</v>
      </c>
      <c r="D54" s="197">
        <v>60</v>
      </c>
      <c r="E54" s="197">
        <v>30</v>
      </c>
      <c r="F54" s="187"/>
      <c r="G54" s="128"/>
      <c r="H54" s="128"/>
      <c r="I54" s="128"/>
    </row>
    <row r="55" spans="1:9" ht="16.5" customHeight="1">
      <c r="B55" s="137" t="s">
        <v>68</v>
      </c>
      <c r="C55" s="197">
        <v>50</v>
      </c>
      <c r="D55" s="197">
        <v>10</v>
      </c>
      <c r="E55" s="197">
        <v>5</v>
      </c>
      <c r="F55" s="73"/>
      <c r="G55" s="128"/>
      <c r="H55" s="128"/>
      <c r="I55" s="128"/>
    </row>
    <row r="56" spans="1:9" ht="16.5" customHeight="1">
      <c r="B56" s="175" t="s">
        <v>271</v>
      </c>
      <c r="C56" s="197">
        <v>50</v>
      </c>
      <c r="D56" s="197">
        <v>10</v>
      </c>
      <c r="E56" s="197">
        <v>5</v>
      </c>
      <c r="F56" s="73"/>
      <c r="G56" s="128"/>
      <c r="H56" s="128"/>
      <c r="I56" s="128"/>
    </row>
    <row r="57" spans="1:9" ht="16.5" customHeight="1">
      <c r="B57" s="175" t="s">
        <v>187</v>
      </c>
      <c r="C57" s="197">
        <v>50</v>
      </c>
      <c r="D57" s="197">
        <v>10</v>
      </c>
      <c r="E57" s="197">
        <v>5</v>
      </c>
      <c r="F57" s="73"/>
      <c r="G57" s="128"/>
      <c r="H57" s="128"/>
      <c r="I57" s="128"/>
    </row>
    <row r="58" spans="1:9" ht="16.5" customHeight="1">
      <c r="B58" s="175" t="s">
        <v>188</v>
      </c>
      <c r="C58" s="197">
        <v>50</v>
      </c>
      <c r="D58" s="197">
        <v>10</v>
      </c>
      <c r="E58" s="197">
        <v>5</v>
      </c>
      <c r="F58" s="73"/>
      <c r="G58" s="128"/>
      <c r="H58" s="128"/>
      <c r="I58" s="128"/>
    </row>
    <row r="59" spans="1:9" ht="16.5" customHeight="1">
      <c r="B59" s="175" t="s">
        <v>184</v>
      </c>
      <c r="C59" s="197">
        <v>50</v>
      </c>
      <c r="D59" s="197">
        <v>10</v>
      </c>
      <c r="E59" s="197">
        <v>5</v>
      </c>
      <c r="F59" s="73"/>
    </row>
    <row r="60" spans="1:9" ht="16.5" customHeight="1">
      <c r="B60" s="175" t="s">
        <v>43</v>
      </c>
      <c r="C60" s="197">
        <v>100</v>
      </c>
      <c r="D60" s="196">
        <v>10</v>
      </c>
      <c r="E60" s="197">
        <v>5</v>
      </c>
      <c r="F60" s="73"/>
    </row>
    <row r="61" spans="1:9" ht="16.5" customHeight="1"/>
    <row r="62" spans="1:9" ht="16.5" customHeight="1">
      <c r="B62" s="73"/>
      <c r="C62" s="73"/>
      <c r="D62" s="73"/>
      <c r="E62" s="73"/>
      <c r="F62" s="73"/>
    </row>
    <row r="63" spans="1:9" ht="16.5" customHeight="1">
      <c r="B63" s="73"/>
      <c r="C63" s="185"/>
      <c r="D63" s="185"/>
      <c r="E63" s="185"/>
      <c r="F63" s="185"/>
    </row>
    <row r="64" spans="1:9" ht="16.5" customHeight="1">
      <c r="B64" s="73"/>
      <c r="C64" s="185"/>
      <c r="D64" s="185"/>
      <c r="E64" s="185"/>
      <c r="F64" s="185"/>
    </row>
    <row r="65" spans="2:7" ht="16.5" customHeight="1">
      <c r="B65" s="73"/>
      <c r="C65" s="185"/>
      <c r="D65" s="185"/>
      <c r="E65" s="185"/>
      <c r="F65" s="185"/>
    </row>
    <row r="66" spans="2:7" ht="16.5" customHeight="1">
      <c r="B66" s="73"/>
      <c r="C66" s="185"/>
      <c r="D66" s="185"/>
      <c r="E66" s="185"/>
      <c r="F66" s="185"/>
      <c r="G66" s="73"/>
    </row>
    <row r="67" spans="2:7" ht="16.5" customHeight="1">
      <c r="B67" s="73"/>
      <c r="C67" s="185"/>
      <c r="D67" s="185"/>
      <c r="E67" s="185"/>
      <c r="F67" s="185"/>
      <c r="G67" s="185"/>
    </row>
    <row r="68" spans="2:7" ht="16.5" customHeight="1">
      <c r="B68" s="73"/>
      <c r="C68" s="185"/>
      <c r="D68" s="185"/>
      <c r="E68" s="185"/>
      <c r="F68" s="185"/>
      <c r="G68" s="185"/>
    </row>
    <row r="69" spans="2:7" ht="16.5" customHeight="1">
      <c r="B69" s="73"/>
      <c r="C69" s="185"/>
      <c r="D69" s="185"/>
      <c r="E69" s="185"/>
      <c r="F69" s="185"/>
      <c r="G69" s="185"/>
    </row>
    <row r="70" spans="2:7" ht="16.5" customHeight="1">
      <c r="B70" s="73"/>
      <c r="C70" s="185"/>
      <c r="D70" s="185"/>
      <c r="E70" s="185"/>
      <c r="F70" s="237"/>
      <c r="G70" s="185"/>
    </row>
    <row r="71" spans="2:7" ht="16.5" customHeight="1">
      <c r="B71" s="73"/>
      <c r="C71" s="185"/>
      <c r="D71" s="185"/>
      <c r="E71" s="185"/>
      <c r="F71" s="185"/>
      <c r="G71" s="185"/>
    </row>
    <row r="72" spans="2:7" ht="16.5" customHeight="1">
      <c r="B72" s="73"/>
      <c r="C72" s="185"/>
      <c r="D72" s="185"/>
      <c r="E72" s="185"/>
      <c r="F72" s="185"/>
      <c r="G72" s="185"/>
    </row>
    <row r="73" spans="2:7" ht="16.5" customHeight="1">
      <c r="B73" s="73"/>
      <c r="C73" s="185"/>
      <c r="D73" s="185"/>
      <c r="E73" s="185"/>
      <c r="F73" s="185"/>
      <c r="G73" s="185"/>
    </row>
    <row r="74" spans="2:7" ht="16.5" customHeight="1">
      <c r="B74" s="73"/>
      <c r="C74" s="185"/>
      <c r="D74" s="185"/>
      <c r="E74" s="185"/>
      <c r="F74" s="185"/>
      <c r="G74" s="185"/>
    </row>
    <row r="75" spans="2:7" ht="16.5" customHeight="1">
      <c r="B75" s="73"/>
      <c r="C75" s="185"/>
      <c r="D75" s="185"/>
      <c r="E75" s="185"/>
      <c r="F75" s="185"/>
      <c r="G75" s="185"/>
    </row>
    <row r="76" spans="2:7" ht="16.5" customHeight="1">
      <c r="B76" s="73"/>
      <c r="C76" s="185"/>
      <c r="D76" s="185"/>
      <c r="E76" s="185"/>
      <c r="F76" s="185"/>
      <c r="G76" s="185"/>
    </row>
    <row r="77" spans="2:7" ht="16.5" customHeight="1">
      <c r="B77" s="73"/>
      <c r="C77" s="185"/>
      <c r="D77" s="185"/>
      <c r="E77" s="185"/>
      <c r="F77" s="185"/>
      <c r="G77" s="185"/>
    </row>
    <row r="78" spans="2:7" ht="16.5" customHeight="1">
      <c r="B78" s="73"/>
      <c r="C78" s="185"/>
      <c r="D78" s="185"/>
      <c r="E78" s="185"/>
      <c r="F78" s="185"/>
      <c r="G78" s="185"/>
    </row>
    <row r="79" spans="2:7" ht="16.5" customHeight="1">
      <c r="B79" s="73"/>
      <c r="C79" s="185"/>
      <c r="D79" s="185"/>
      <c r="E79" s="185"/>
      <c r="F79" s="185"/>
      <c r="G79" s="185"/>
    </row>
    <row r="80" spans="2:7" ht="16.5" customHeight="1">
      <c r="B80" s="73"/>
      <c r="C80" s="185"/>
      <c r="D80" s="185"/>
      <c r="E80" s="185"/>
      <c r="F80" s="185"/>
      <c r="G80" s="185"/>
    </row>
    <row r="81" spans="2:7" ht="16.5" customHeight="1">
      <c r="B81" s="73"/>
      <c r="C81" s="185"/>
      <c r="D81" s="185"/>
      <c r="E81" s="185"/>
      <c r="F81" s="185"/>
      <c r="G81" s="185"/>
    </row>
    <row r="82" spans="2:7" ht="16.5" customHeight="1">
      <c r="B82" s="73"/>
      <c r="C82" s="185"/>
      <c r="D82" s="185"/>
      <c r="E82" s="185"/>
      <c r="F82" s="185"/>
      <c r="G82" s="185"/>
    </row>
    <row r="83" spans="2:7" ht="16.5" customHeight="1">
      <c r="B83" s="73"/>
      <c r="C83" s="73"/>
      <c r="D83" s="73"/>
      <c r="E83" s="73"/>
      <c r="F83" s="73"/>
      <c r="G83" s="185"/>
    </row>
    <row r="84" spans="2:7" ht="16.5" customHeight="1">
      <c r="B84" s="73"/>
      <c r="C84" s="73"/>
      <c r="D84" s="73"/>
      <c r="E84" s="73"/>
      <c r="F84" s="73"/>
      <c r="G84" s="185"/>
    </row>
    <row r="85" spans="2:7" ht="16.5" customHeight="1">
      <c r="B85" s="73"/>
      <c r="C85" s="73"/>
      <c r="D85" s="73"/>
      <c r="E85" s="73"/>
      <c r="F85" s="73"/>
      <c r="G85" s="185"/>
    </row>
    <row r="86" spans="2:7" ht="16.5" customHeight="1">
      <c r="B86" s="73"/>
      <c r="C86" s="73"/>
      <c r="D86" s="73"/>
      <c r="E86" s="73"/>
      <c r="F86" s="73"/>
      <c r="G86" s="185"/>
    </row>
    <row r="87" spans="2:7">
      <c r="B87" s="73"/>
      <c r="C87" s="73"/>
      <c r="D87" s="73"/>
      <c r="E87" s="73"/>
      <c r="F87" s="73"/>
      <c r="G87" s="73"/>
    </row>
    <row r="88" spans="2:7">
      <c r="B88" s="73"/>
      <c r="C88" s="73"/>
      <c r="D88" s="73"/>
      <c r="E88" s="73"/>
      <c r="F88" s="73"/>
      <c r="G88" s="73"/>
    </row>
    <row r="89" spans="2:7">
      <c r="B89" s="73"/>
      <c r="C89" s="73"/>
      <c r="D89" s="73"/>
      <c r="E89" s="73"/>
      <c r="F89" s="73"/>
      <c r="G89" s="73"/>
    </row>
    <row r="90" spans="2:7">
      <c r="B90" s="73"/>
      <c r="C90" s="73"/>
      <c r="D90" s="73"/>
      <c r="E90" s="73"/>
      <c r="F90" s="73"/>
      <c r="G90" s="73"/>
    </row>
    <row r="91" spans="2:7">
      <c r="B91" s="73"/>
      <c r="C91" s="73"/>
      <c r="D91" s="73"/>
      <c r="E91" s="73"/>
      <c r="F91" s="73"/>
      <c r="G91" s="73"/>
    </row>
    <row r="92" spans="2:7">
      <c r="B92" s="73"/>
      <c r="C92" s="73"/>
      <c r="D92" s="73"/>
      <c r="E92" s="73"/>
      <c r="F92" s="73"/>
      <c r="G92" s="73"/>
    </row>
    <row r="93" spans="2:7">
      <c r="B93" s="73"/>
      <c r="C93" s="73"/>
      <c r="D93" s="73"/>
      <c r="E93" s="73"/>
      <c r="F93" s="73"/>
      <c r="G93" s="73"/>
    </row>
    <row r="94" spans="2:7">
      <c r="B94" s="73"/>
      <c r="C94" s="73"/>
      <c r="D94" s="73"/>
      <c r="E94" s="73"/>
      <c r="F94" s="73"/>
      <c r="G94" s="73"/>
    </row>
    <row r="95" spans="2:7">
      <c r="B95" s="73"/>
      <c r="C95" s="73"/>
      <c r="D95" s="73"/>
      <c r="E95" s="73"/>
      <c r="F95" s="73"/>
      <c r="G95" s="73"/>
    </row>
    <row r="96" spans="2:7">
      <c r="B96" s="73"/>
      <c r="C96" s="73"/>
      <c r="D96" s="73"/>
      <c r="E96" s="73"/>
      <c r="F96" s="73"/>
      <c r="G96" s="73"/>
    </row>
    <row r="97" spans="2:7">
      <c r="B97" s="73"/>
      <c r="C97" s="73"/>
      <c r="D97" s="73"/>
      <c r="E97" s="73"/>
      <c r="F97" s="73"/>
      <c r="G97" s="73"/>
    </row>
    <row r="98" spans="2:7">
      <c r="B98" s="73"/>
      <c r="C98" s="73"/>
      <c r="D98" s="73"/>
      <c r="E98" s="73"/>
      <c r="F98" s="73"/>
      <c r="G98" s="73"/>
    </row>
    <row r="99" spans="2:7">
      <c r="B99" s="73"/>
      <c r="C99" s="73"/>
      <c r="D99" s="73"/>
      <c r="E99" s="73"/>
      <c r="F99" s="73"/>
      <c r="G99" s="73"/>
    </row>
    <row r="100" spans="2:7">
      <c r="B100" s="73"/>
      <c r="C100" s="73"/>
      <c r="D100" s="73"/>
      <c r="E100" s="73"/>
      <c r="F100" s="73"/>
      <c r="G100" s="73"/>
    </row>
    <row r="101" spans="2:7">
      <c r="B101" s="73"/>
      <c r="C101" s="73"/>
      <c r="D101" s="73"/>
      <c r="E101" s="73"/>
      <c r="F101" s="73"/>
      <c r="G101" s="73"/>
    </row>
    <row r="102" spans="2:7">
      <c r="B102" s="73"/>
      <c r="C102" s="73"/>
      <c r="D102" s="73"/>
      <c r="E102" s="73"/>
      <c r="F102" s="73"/>
      <c r="G102" s="73"/>
    </row>
    <row r="103" spans="2:7">
      <c r="B103" s="73"/>
      <c r="C103" s="73"/>
      <c r="D103" s="73"/>
      <c r="E103" s="73"/>
      <c r="F103" s="73"/>
      <c r="G103" s="73"/>
    </row>
    <row r="104" spans="2:7">
      <c r="B104" s="73"/>
      <c r="C104" s="73"/>
      <c r="D104" s="73"/>
      <c r="E104" s="73"/>
      <c r="F104" s="73"/>
      <c r="G104" s="73"/>
    </row>
    <row r="105" spans="2:7">
      <c r="B105" s="73"/>
      <c r="C105" s="73"/>
      <c r="D105" s="73"/>
      <c r="E105" s="73"/>
      <c r="F105" s="73"/>
      <c r="G105" s="73"/>
    </row>
    <row r="106" spans="2:7">
      <c r="B106" s="73"/>
      <c r="C106" s="73"/>
      <c r="D106" s="73"/>
      <c r="E106" s="73"/>
      <c r="F106" s="73"/>
      <c r="G106" s="73"/>
    </row>
    <row r="107" spans="2:7">
      <c r="B107" s="73"/>
      <c r="C107" s="73"/>
      <c r="D107" s="73"/>
      <c r="E107" s="73"/>
      <c r="F107" s="73"/>
      <c r="G107" s="73"/>
    </row>
    <row r="108" spans="2:7">
      <c r="B108" s="73"/>
      <c r="C108" s="73"/>
      <c r="D108" s="73"/>
      <c r="E108" s="73"/>
      <c r="F108" s="73"/>
      <c r="G108" s="73"/>
    </row>
    <row r="109" spans="2:7">
      <c r="B109" s="73"/>
      <c r="C109" s="73"/>
      <c r="D109" s="73"/>
      <c r="E109" s="73"/>
      <c r="F109" s="73"/>
      <c r="G109" s="73"/>
    </row>
    <row r="110" spans="2:7">
      <c r="B110" s="73"/>
      <c r="C110" s="73"/>
      <c r="D110" s="73"/>
      <c r="E110" s="73"/>
      <c r="F110" s="73"/>
      <c r="G110" s="73"/>
    </row>
    <row r="111" spans="2:7">
      <c r="B111" s="73"/>
      <c r="C111" s="73"/>
      <c r="D111" s="73"/>
      <c r="E111" s="73"/>
      <c r="F111" s="73"/>
      <c r="G111" s="73"/>
    </row>
    <row r="112" spans="2:7">
      <c r="B112" s="73"/>
      <c r="C112" s="73"/>
      <c r="D112" s="73"/>
      <c r="E112" s="73"/>
      <c r="F112" s="73"/>
      <c r="G112" s="73"/>
    </row>
    <row r="113" spans="3:7">
      <c r="C113" s="203"/>
      <c r="D113" s="203"/>
      <c r="E113" s="203"/>
      <c r="F113" s="203"/>
      <c r="G113" s="73"/>
    </row>
    <row r="114" spans="3:7">
      <c r="G114" s="73"/>
    </row>
    <row r="115" spans="3:7">
      <c r="G115" s="73"/>
    </row>
    <row r="116" spans="3:7">
      <c r="G116" s="73"/>
    </row>
    <row r="117" spans="3:7">
      <c r="G117" s="203"/>
    </row>
    <row r="208" spans="3:3">
      <c r="C208" s="182" t="s">
        <v>116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6"/>
    <col min="3" max="3" width="12.33203125" style="35" customWidth="1"/>
    <col min="4" max="4" width="16.83203125" style="6" customWidth="1"/>
    <col min="5" max="5" width="14.1640625" style="36" customWidth="1"/>
    <col min="6" max="6" width="11.6640625" style="6" bestFit="1" customWidth="1"/>
    <col min="7" max="7" width="24.5" style="6" customWidth="1"/>
    <col min="8" max="8" width="17" style="6" customWidth="1"/>
    <col min="9" max="9" width="16.83203125" style="6" customWidth="1"/>
    <col min="10" max="10" width="17.1640625" style="6" customWidth="1"/>
    <col min="11" max="12" width="9" style="6"/>
    <col min="13" max="13" width="11.1640625" style="6" customWidth="1"/>
    <col min="14" max="15" width="9.5" style="6" bestFit="1" customWidth="1"/>
    <col min="16" max="16384" width="9" style="6"/>
  </cols>
  <sheetData>
    <row r="3" spans="3:14" ht="15" thickBot="1">
      <c r="D3" s="92" t="s">
        <v>95</v>
      </c>
      <c r="E3" s="78"/>
      <c r="F3" s="78"/>
      <c r="G3" s="93"/>
      <c r="H3" s="94"/>
      <c r="I3" s="78"/>
    </row>
    <row r="4" spans="3:14" ht="30">
      <c r="D4" s="95" t="s">
        <v>85</v>
      </c>
      <c r="E4" s="333" t="s">
        <v>86</v>
      </c>
      <c r="F4" s="334"/>
      <c r="G4" s="96" t="s">
        <v>87</v>
      </c>
      <c r="H4" s="97" t="s">
        <v>88</v>
      </c>
      <c r="I4" s="100" t="s">
        <v>89</v>
      </c>
    </row>
    <row r="5" spans="3:14">
      <c r="D5" s="82" t="s">
        <v>96</v>
      </c>
      <c r="E5" s="98">
        <v>1</v>
      </c>
      <c r="F5" s="98">
        <v>50</v>
      </c>
      <c r="G5" s="253" t="e">
        <f ca="1">SUM(SUMIF(PayCombo!$I$7:$I$39,"&lt;50",PayCombo!$J$7:$J$39))</f>
        <v>#REF!</v>
      </c>
      <c r="H5" s="253" t="e">
        <f ca="1">SUM(SUMIF(PayCombo!$I$7:$I$38,"&lt;50",PayCombo!$K$7:$K$38))</f>
        <v>#REF!</v>
      </c>
      <c r="I5" s="91" t="e">
        <f ca="1">1/H5</f>
        <v>#REF!</v>
      </c>
    </row>
    <row r="6" spans="3:14">
      <c r="D6" s="82" t="s">
        <v>132</v>
      </c>
      <c r="E6" s="98">
        <v>50</v>
      </c>
      <c r="F6" s="98">
        <v>250</v>
      </c>
      <c r="G6" s="253" t="e">
        <f ca="1">SUM(SUMIF(PayCombo!$I$7:$I$39,"&gt;=10",PayCombo!$J$7:$J$39))-SUM(SUMIF(PayCombo!$I$7:$I$39,"&gt;=50",PayCombo!$J$7:$J$39))</f>
        <v>#REF!</v>
      </c>
      <c r="H6" s="253" t="e">
        <f ca="1">SUM(SUMIF(PayCombo!$I$7:$I$38,"&gt;=10",PayCombo!$K$7:$K$38))-SUM(SUMIF(PayCombo!$I$7:$I$38,"&gt;=50",PayCombo!$K$7:$K$38))</f>
        <v>#REF!</v>
      </c>
      <c r="I6" s="91" t="e">
        <f t="shared" ref="I6:I14" ca="1" si="0">1/H6</f>
        <v>#REF!</v>
      </c>
      <c r="L6" s="78"/>
      <c r="M6" s="78"/>
      <c r="N6" s="78"/>
    </row>
    <row r="7" spans="3:14">
      <c r="D7" s="82" t="s">
        <v>133</v>
      </c>
      <c r="E7" s="98">
        <v>250</v>
      </c>
      <c r="F7" s="98">
        <v>500</v>
      </c>
      <c r="G7" s="253" t="e">
        <f ca="1">SUM(SUMIF(PayCombo!$I$7:$I$39,"&gt;=50",PayCombo!$J$7:$J$39))-SUM(SUMIF(PayCombo!$I$7:$I$39,"&gt;=100",PayCombo!$J$7:$J$39))</f>
        <v>#REF!</v>
      </c>
      <c r="H7" s="253" t="e">
        <f ca="1">SUM(SUMIF(PayCombo!$I$7:$I$38,"&gt;=50",PayCombo!$K$7:$K$38))-SUM(SUMIF(PayCombo!$I$7:$I$38,"&gt;=100",PayCombo!$K$7:$K$38))</f>
        <v>#REF!</v>
      </c>
      <c r="I7" s="91" t="e">
        <f t="shared" ca="1" si="0"/>
        <v>#REF!</v>
      </c>
      <c r="L7" s="78"/>
      <c r="M7" s="78"/>
      <c r="N7" s="78"/>
    </row>
    <row r="8" spans="3:14">
      <c r="D8" s="82" t="s">
        <v>134</v>
      </c>
      <c r="E8" s="98">
        <v>500</v>
      </c>
      <c r="F8" s="98">
        <v>1500</v>
      </c>
      <c r="G8" s="253" t="e">
        <f ca="1">SUM(SUMIF(PayCombo!$I$7:$I$39,"&gt;=100",PayCombo!$J$7:$J$39))-SUM(SUMIF(PayCombo!$I$7:$I$39,"&gt;=200",PayCombo!$J$7:$J$39))</f>
        <v>#REF!</v>
      </c>
      <c r="H8" s="253" t="e">
        <f ca="1">SUM(SUMIF(PayCombo!$I$7:$I$38,"&gt;=100",PayCombo!$K$7:$K$38))-SUM(SUMIF(PayCombo!$I$7:$I$38,"&gt;=200",PayCombo!$K$7:$K$38))</f>
        <v>#REF!</v>
      </c>
      <c r="I8" s="91" t="e">
        <f t="shared" ca="1" si="0"/>
        <v>#REF!</v>
      </c>
      <c r="L8" s="78"/>
      <c r="M8" s="78"/>
      <c r="N8" s="78"/>
    </row>
    <row r="9" spans="3:14">
      <c r="D9" s="82" t="s">
        <v>135</v>
      </c>
      <c r="E9" s="98">
        <v>1500</v>
      </c>
      <c r="F9" s="98">
        <v>2500</v>
      </c>
      <c r="G9" s="253" t="e">
        <f ca="1">SUM(SUMIF(PayCombo!$I$7:$I$39,"&gt;=200",PayCombo!$J$7:$J$39))-SUM(SUMIF(PayCombo!$I$7:$I$39,"&gt;=300",PayCombo!$J$7:$J$39))</f>
        <v>#REF!</v>
      </c>
      <c r="H9" s="253" t="e">
        <f ca="1">SUM(SUMIF(PayCombo!$I$7:$I$38,"&gt;=200",PayCombo!$K$7:$K$38))-SUM(SUMIF(PayCombo!$I$7:$I$38,"&gt;=300",PayCombo!$K$7:$K$38))</f>
        <v>#REF!</v>
      </c>
      <c r="I9" s="91" t="e">
        <f t="shared" ca="1" si="0"/>
        <v>#REF!</v>
      </c>
      <c r="L9" s="78"/>
      <c r="M9" s="78"/>
      <c r="N9" s="78"/>
    </row>
    <row r="10" spans="3:14" s="78" customFormat="1">
      <c r="C10" s="35"/>
      <c r="D10" s="82" t="s">
        <v>136</v>
      </c>
      <c r="E10" s="98">
        <v>2500</v>
      </c>
      <c r="F10" s="98">
        <v>5000</v>
      </c>
      <c r="G10" s="253" t="e">
        <f ca="1">SUM(SUMIF(PayCombo!$I$7:$I$39,"&gt;=300",PayCombo!$J$7:$J$39))-SUM(SUMIF(PayCombo!$I$7:$I$39,"&gt;=400",PayCombo!$J$7:$J$39))</f>
        <v>#REF!</v>
      </c>
      <c r="H10" s="253" t="e">
        <f ca="1">SUM(SUMIF(PayCombo!$I$7:$I$38,"&gt;=300",PayCombo!$K$7:$K$38))-SUM(SUMIF(PayCombo!$I$7:$I$38,"&gt;=400",PayCombo!$K$7:$K$38))</f>
        <v>#REF!</v>
      </c>
      <c r="I10" s="91" t="e">
        <f t="shared" ca="1" si="0"/>
        <v>#REF!</v>
      </c>
    </row>
    <row r="11" spans="3:14" s="78" customFormat="1">
      <c r="C11" s="35"/>
      <c r="D11" s="82" t="s">
        <v>137</v>
      </c>
      <c r="E11" s="98">
        <v>400</v>
      </c>
      <c r="F11" s="98">
        <f t="shared" ref="F11:F12" si="1">E12</f>
        <v>500</v>
      </c>
      <c r="G11" s="253" t="e">
        <f ca="1">SUM(SUMIF(PayCombo!$I$7:$I$39,"&gt;=400",PayCombo!$J$7:$J$39))-SUM(SUMIF(PayCombo!$I$7:$I$39,"&gt;=500",PayCombo!$J$7:$J$39))</f>
        <v>#REF!</v>
      </c>
      <c r="H11" s="253" t="e">
        <f ca="1">SUM(SUMIF(PayCombo!$I$7:$I$38,"&gt;=400",PayCombo!$K$7:$K$38))-SUM(SUMIF(PayCombo!$I$7:$I$38,"&gt;=500",PayCombo!$K$7:$K$38))</f>
        <v>#REF!</v>
      </c>
      <c r="I11" s="91"/>
    </row>
    <row r="12" spans="3:14" s="78" customFormat="1">
      <c r="C12" s="35"/>
      <c r="D12" s="82" t="s">
        <v>138</v>
      </c>
      <c r="E12" s="98">
        <v>500</v>
      </c>
      <c r="F12" s="98">
        <f t="shared" si="1"/>
        <v>1000</v>
      </c>
      <c r="G12" s="253" t="e">
        <f ca="1">SUM(SUMIF(PayCombo!$I$7:$I$39,"&gt;=500",PayCombo!$J$7:$J$39))-SUM(SUMIF(PayCombo!$I$7:$I$39,"&gt;=1000",PayCombo!$J$7:$J$39))</f>
        <v>#REF!</v>
      </c>
      <c r="H12" s="253" t="e">
        <f ca="1">SUM(SUMIF(PayCombo!$I$7:$I$38,"&gt;=500",PayCombo!$K$7:$K$38))-SUM(SUMIF(PayCombo!$I$7:$I$38,"&gt;=1000",PayCombo!$K$7:$K$38))</f>
        <v>#REF!</v>
      </c>
      <c r="I12" s="91" t="e">
        <f t="shared" ca="1" si="0"/>
        <v>#REF!</v>
      </c>
    </row>
    <row r="13" spans="3:14" s="78" customFormat="1">
      <c r="C13" s="35"/>
      <c r="D13" s="82" t="s">
        <v>131</v>
      </c>
      <c r="E13" s="98">
        <v>1000</v>
      </c>
      <c r="F13" s="98"/>
      <c r="G13" s="253">
        <f>SUM(SUMIF(PayCombo!$I$7:$I$39,"&gt;=1000",PayCombo!$J$7:$J$39))</f>
        <v>0</v>
      </c>
      <c r="H13" s="253">
        <f>SUM(SUMIF(PayCombo!$I$7:$I$38,"&gt;=1000",PayCombo!$K$7:$K$38))</f>
        <v>0</v>
      </c>
      <c r="I13" s="91" t="e">
        <f t="shared" si="0"/>
        <v>#DIV/0!</v>
      </c>
    </row>
    <row r="14" spans="3:14" ht="15" thickBot="1">
      <c r="D14" s="80" t="s">
        <v>90</v>
      </c>
      <c r="E14" s="98"/>
      <c r="F14" s="98"/>
      <c r="G14" s="79" t="e">
        <f ca="1">SUM(PayCombo!J40:J42)+PayCombo!K44</f>
        <v>#REF!</v>
      </c>
      <c r="H14" s="79" t="e">
        <f ca="1">SUM(PayCombo!K40:K40)+PayCombo!L44</f>
        <v>#REF!</v>
      </c>
      <c r="I14" s="91" t="e">
        <f t="shared" ca="1" si="0"/>
        <v>#REF!</v>
      </c>
      <c r="L14" s="78"/>
      <c r="M14" s="78"/>
      <c r="N14" s="78"/>
    </row>
    <row r="15" spans="3:14">
      <c r="D15" s="89" t="s">
        <v>91</v>
      </c>
      <c r="E15" s="90"/>
      <c r="F15" s="90"/>
      <c r="G15" s="194" t="e">
        <f ca="1">SUM(G5:G14)</f>
        <v>#REF!</v>
      </c>
      <c r="H15" s="87"/>
      <c r="I15" s="88"/>
      <c r="L15" s="78"/>
      <c r="M15" s="78"/>
      <c r="N15" s="78"/>
    </row>
    <row r="16" spans="3:14">
      <c r="D16" s="80" t="s">
        <v>92</v>
      </c>
      <c r="E16" s="98"/>
      <c r="F16" s="98"/>
      <c r="G16" s="81" t="e">
        <f ca="1">1-G15</f>
        <v>#REF!</v>
      </c>
      <c r="H16" s="81"/>
      <c r="I16" s="86"/>
      <c r="L16" s="78"/>
      <c r="M16" s="78"/>
      <c r="N16" s="78"/>
    </row>
    <row r="17" spans="3:14" ht="15" thickBot="1">
      <c r="D17" s="84" t="s">
        <v>93</v>
      </c>
      <c r="E17" s="99"/>
      <c r="F17" s="99"/>
      <c r="G17" s="85" t="e">
        <f ca="1">SUM(G15:G16)</f>
        <v>#REF!</v>
      </c>
      <c r="H17" s="85"/>
      <c r="I17" s="83"/>
      <c r="L17" s="78"/>
      <c r="M17" s="78"/>
      <c r="N17" s="78"/>
    </row>
    <row r="18" spans="3:14">
      <c r="L18" s="78"/>
      <c r="M18" s="78"/>
      <c r="N18" s="78"/>
    </row>
    <row r="19" spans="3:14">
      <c r="L19" s="78"/>
      <c r="M19" s="78"/>
      <c r="N19" s="78"/>
    </row>
    <row r="20" spans="3:14">
      <c r="C20" s="215"/>
      <c r="L20" s="78"/>
      <c r="M20" s="78"/>
      <c r="N20" s="78"/>
    </row>
    <row r="21" spans="3:14">
      <c r="L21" s="78"/>
      <c r="M21" s="78"/>
      <c r="N21" s="78"/>
    </row>
    <row r="22" spans="3:14">
      <c r="L22" s="78"/>
      <c r="M22" s="78"/>
      <c r="N22" s="78"/>
    </row>
    <row r="23" spans="3:14">
      <c r="L23" s="78"/>
      <c r="M23" s="78"/>
      <c r="N23" s="78"/>
    </row>
    <row r="24" spans="3:14">
      <c r="L24" s="78"/>
      <c r="M24" s="78"/>
      <c r="N24" s="78"/>
    </row>
    <row r="25" spans="3:14">
      <c r="L25" s="78"/>
      <c r="M25" s="78"/>
      <c r="N25" s="78"/>
    </row>
    <row r="26" spans="3:14">
      <c r="L26" s="78"/>
      <c r="M26" s="78"/>
      <c r="N26" s="78"/>
    </row>
    <row r="27" spans="3:14">
      <c r="L27" s="78"/>
      <c r="M27" s="78"/>
      <c r="N27" s="78"/>
    </row>
    <row r="28" spans="3:14">
      <c r="L28" s="78"/>
      <c r="M28" s="78"/>
      <c r="N28" s="78"/>
    </row>
    <row r="29" spans="3:14">
      <c r="L29" s="78"/>
      <c r="M29" s="78"/>
      <c r="N29" s="78"/>
    </row>
    <row r="30" spans="3:14">
      <c r="L30" s="78"/>
      <c r="M30" s="78"/>
      <c r="N30" s="78"/>
    </row>
    <row r="31" spans="3:14">
      <c r="L31" s="78"/>
      <c r="M31" s="78"/>
      <c r="N31" s="78"/>
    </row>
    <row r="32" spans="3:14">
      <c r="L32" s="78"/>
      <c r="M32" s="78"/>
      <c r="N32" s="78"/>
    </row>
    <row r="33" spans="12:14">
      <c r="L33" s="78"/>
      <c r="M33" s="78"/>
      <c r="N33" s="78"/>
    </row>
    <row r="34" spans="12:14">
      <c r="L34" s="78"/>
      <c r="M34" s="78"/>
      <c r="N34" s="78"/>
    </row>
    <row r="35" spans="12:14">
      <c r="L35" s="78"/>
      <c r="M35" s="78"/>
      <c r="N35" s="78"/>
    </row>
    <row r="36" spans="12:14">
      <c r="L36" s="78"/>
      <c r="M36" s="78"/>
      <c r="N36" s="78"/>
    </row>
    <row r="37" spans="12:14">
      <c r="L37" s="212"/>
      <c r="N37" s="78"/>
    </row>
    <row r="54" spans="3:8">
      <c r="F54" s="212"/>
      <c r="G54" s="219"/>
    </row>
    <row r="55" spans="3:8">
      <c r="C55" s="215"/>
      <c r="E55" s="222"/>
      <c r="F55" s="212"/>
      <c r="G55" s="212"/>
    </row>
    <row r="56" spans="3:8">
      <c r="C56" s="216"/>
      <c r="D56" s="217"/>
      <c r="F56" s="221"/>
      <c r="G56" s="228"/>
      <c r="H56" s="78"/>
    </row>
    <row r="57" spans="3:8">
      <c r="C57" s="216"/>
      <c r="D57" s="217"/>
      <c r="F57" s="221"/>
      <c r="G57" s="228"/>
      <c r="H57" s="78"/>
    </row>
    <row r="58" spans="3:8">
      <c r="C58" s="216"/>
      <c r="D58" s="217"/>
      <c r="F58" s="221"/>
      <c r="G58" s="228"/>
      <c r="H58" s="78"/>
    </row>
    <row r="59" spans="3:8">
      <c r="C59" s="216"/>
      <c r="D59" s="217"/>
      <c r="F59" s="221"/>
      <c r="G59" s="228"/>
      <c r="H59" s="78"/>
    </row>
    <row r="60" spans="3:8">
      <c r="C60" s="216"/>
      <c r="D60" s="217"/>
      <c r="F60" s="221"/>
      <c r="G60" s="228"/>
      <c r="H60" s="78"/>
    </row>
    <row r="61" spans="3:8">
      <c r="C61" s="216"/>
      <c r="D61" s="217"/>
      <c r="F61" s="221"/>
      <c r="G61" s="228"/>
      <c r="H61" s="78"/>
    </row>
    <row r="62" spans="3:8">
      <c r="C62" s="216"/>
      <c r="D62" s="217"/>
      <c r="F62" s="221"/>
      <c r="G62" s="228"/>
      <c r="H62" s="78"/>
    </row>
    <row r="63" spans="3:8">
      <c r="C63" s="216"/>
      <c r="D63" s="217"/>
      <c r="F63" s="221"/>
      <c r="G63" s="228"/>
      <c r="H63" s="78"/>
    </row>
    <row r="64" spans="3:8">
      <c r="C64" s="216"/>
      <c r="D64" s="217"/>
      <c r="F64" s="221"/>
      <c r="G64" s="228"/>
      <c r="H64" s="78"/>
    </row>
    <row r="65" spans="3:8">
      <c r="C65" s="216"/>
      <c r="D65" s="217"/>
      <c r="F65" s="221"/>
      <c r="G65" s="228"/>
      <c r="H65" s="78"/>
    </row>
    <row r="66" spans="3:8">
      <c r="C66" s="216"/>
      <c r="D66" s="217"/>
      <c r="F66" s="221"/>
      <c r="G66" s="228"/>
      <c r="H66" s="78"/>
    </row>
    <row r="67" spans="3:8">
      <c r="C67" s="216"/>
      <c r="D67" s="217"/>
      <c r="F67" s="221"/>
      <c r="G67" s="228"/>
      <c r="H67" s="78"/>
    </row>
    <row r="68" spans="3:8">
      <c r="C68" s="216"/>
      <c r="D68" s="217"/>
      <c r="F68" s="221"/>
      <c r="G68" s="228"/>
      <c r="H68" s="78"/>
    </row>
    <row r="69" spans="3:8">
      <c r="C69" s="216"/>
      <c r="D69" s="217"/>
      <c r="F69" s="221"/>
      <c r="G69" s="228"/>
      <c r="H69" s="78"/>
    </row>
    <row r="70" spans="3:8">
      <c r="C70" s="216"/>
      <c r="D70" s="217"/>
      <c r="F70" s="221"/>
      <c r="G70" s="228"/>
      <c r="H70" s="78"/>
    </row>
    <row r="71" spans="3:8">
      <c r="C71" s="216"/>
      <c r="D71" s="217"/>
      <c r="F71" s="221"/>
      <c r="G71" s="228"/>
      <c r="H71" s="78"/>
    </row>
    <row r="72" spans="3:8">
      <c r="C72" s="216"/>
      <c r="D72" s="217"/>
      <c r="F72" s="221"/>
      <c r="G72" s="228"/>
      <c r="H72" s="78"/>
    </row>
    <row r="73" spans="3:8">
      <c r="C73" s="216"/>
      <c r="D73" s="217"/>
      <c r="F73" s="221"/>
      <c r="G73" s="228"/>
      <c r="H73" s="78"/>
    </row>
    <row r="74" spans="3:8">
      <c r="C74" s="216"/>
      <c r="D74" s="217"/>
      <c r="F74" s="221"/>
      <c r="G74" s="228"/>
      <c r="H74" s="78"/>
    </row>
    <row r="75" spans="3:8">
      <c r="C75" s="216"/>
      <c r="D75" s="217"/>
      <c r="F75" s="221"/>
      <c r="G75" s="228"/>
      <c r="H75" s="78"/>
    </row>
    <row r="76" spans="3:8">
      <c r="C76" s="216"/>
      <c r="D76" s="217"/>
      <c r="F76" s="221"/>
      <c r="G76" s="228"/>
      <c r="H76" s="78"/>
    </row>
    <row r="77" spans="3:8">
      <c r="C77" s="216"/>
      <c r="D77" s="217"/>
      <c r="F77" s="221"/>
      <c r="G77" s="228"/>
      <c r="H77" s="78"/>
    </row>
    <row r="78" spans="3:8">
      <c r="C78" s="216"/>
      <c r="D78" s="217"/>
      <c r="F78" s="221"/>
      <c r="G78" s="228"/>
      <c r="H78" s="78"/>
    </row>
    <row r="79" spans="3:8">
      <c r="C79" s="216"/>
      <c r="D79" s="217"/>
      <c r="F79" s="221"/>
      <c r="G79" s="228"/>
      <c r="H79" s="78"/>
    </row>
    <row r="80" spans="3:8">
      <c r="C80" s="216"/>
      <c r="D80" s="217"/>
      <c r="F80" s="221"/>
      <c r="G80" s="228"/>
      <c r="H80" s="78"/>
    </row>
    <row r="81" spans="3:8">
      <c r="C81" s="216"/>
      <c r="D81" s="217"/>
      <c r="F81" s="221"/>
      <c r="G81" s="228"/>
      <c r="H81" s="78"/>
    </row>
    <row r="82" spans="3:8">
      <c r="C82" s="216"/>
      <c r="D82" s="217"/>
      <c r="F82" s="221"/>
      <c r="G82" s="228"/>
      <c r="H82" s="78"/>
    </row>
    <row r="83" spans="3:8">
      <c r="C83" s="216"/>
      <c r="D83" s="217"/>
      <c r="F83" s="221"/>
      <c r="G83" s="228"/>
      <c r="H83" s="78"/>
    </row>
    <row r="84" spans="3:8">
      <c r="C84" s="216"/>
      <c r="D84" s="217"/>
      <c r="F84" s="221"/>
      <c r="G84" s="228"/>
      <c r="H84" s="78"/>
    </row>
    <row r="85" spans="3:8">
      <c r="C85" s="216"/>
      <c r="D85" s="217"/>
      <c r="F85" s="221"/>
      <c r="G85" s="228"/>
      <c r="H85" s="78"/>
    </row>
    <row r="86" spans="3:8">
      <c r="C86" s="216"/>
      <c r="D86" s="218"/>
      <c r="F86" s="221"/>
      <c r="G86" s="228"/>
      <c r="H86" s="78"/>
    </row>
    <row r="87" spans="3:8">
      <c r="C87" s="216"/>
      <c r="D87" s="217"/>
      <c r="E87" s="222"/>
      <c r="F87" s="221"/>
      <c r="G87" s="221"/>
    </row>
    <row r="88" spans="3:8">
      <c r="C88" s="216"/>
      <c r="D88" s="217"/>
    </row>
    <row r="89" spans="3:8">
      <c r="C89" s="216"/>
      <c r="D89" s="217"/>
    </row>
    <row r="90" spans="3:8">
      <c r="C90" s="216"/>
      <c r="D90" s="217"/>
    </row>
    <row r="91" spans="3:8">
      <c r="C91" s="216"/>
      <c r="D91" s="217"/>
    </row>
    <row r="92" spans="3:8">
      <c r="C92" s="216"/>
      <c r="D92" s="217"/>
    </row>
    <row r="93" spans="3:8">
      <c r="C93" s="216"/>
      <c r="D93" s="217"/>
    </row>
    <row r="94" spans="3:8">
      <c r="C94" s="216"/>
      <c r="D94" s="217"/>
    </row>
    <row r="95" spans="3:8">
      <c r="C95" s="216"/>
      <c r="D95" s="217"/>
    </row>
    <row r="96" spans="3:8">
      <c r="C96" s="216"/>
      <c r="D96" s="217"/>
    </row>
    <row r="97" spans="3:4">
      <c r="C97" s="216"/>
      <c r="D97" s="217"/>
    </row>
    <row r="98" spans="3:4">
      <c r="C98" s="216"/>
      <c r="D98" s="217"/>
    </row>
    <row r="99" spans="3:4">
      <c r="C99" s="216"/>
      <c r="D99" s="217"/>
    </row>
    <row r="100" spans="3:4">
      <c r="C100" s="216"/>
      <c r="D100" s="217"/>
    </row>
    <row r="101" spans="3:4">
      <c r="C101" s="216"/>
      <c r="D101" s="217"/>
    </row>
    <row r="102" spans="3:4">
      <c r="C102" s="216"/>
      <c r="D102" s="217"/>
    </row>
    <row r="103" spans="3:4">
      <c r="C103" s="216"/>
      <c r="D103" s="217"/>
    </row>
    <row r="104" spans="3:4">
      <c r="C104" s="216"/>
      <c r="D104" s="217"/>
    </row>
    <row r="105" spans="3:4">
      <c r="C105" s="216"/>
      <c r="D105" s="217"/>
    </row>
    <row r="106" spans="3:4">
      <c r="C106" s="216"/>
      <c r="D106" s="217"/>
    </row>
    <row r="107" spans="3:4">
      <c r="C107" s="216"/>
      <c r="D107" s="217"/>
    </row>
    <row r="108" spans="3:4">
      <c r="C108" s="216"/>
      <c r="D108" s="217"/>
    </row>
    <row r="109" spans="3:4">
      <c r="C109" s="216"/>
      <c r="D109" s="217"/>
    </row>
    <row r="110" spans="3:4">
      <c r="C110" s="216"/>
      <c r="D110" s="217"/>
    </row>
    <row r="111" spans="3:4">
      <c r="C111" s="216"/>
      <c r="D111" s="217"/>
    </row>
    <row r="112" spans="3:4">
      <c r="C112" s="216"/>
      <c r="D112" s="217"/>
    </row>
    <row r="113" spans="1:8">
      <c r="C113" s="216"/>
      <c r="D113" s="217"/>
    </row>
    <row r="114" spans="1:8">
      <c r="C114" s="216"/>
      <c r="D114" s="217"/>
    </row>
    <row r="115" spans="1:8">
      <c r="C115" s="216"/>
      <c r="D115" s="217"/>
    </row>
    <row r="116" spans="1:8">
      <c r="C116" s="216"/>
      <c r="D116" s="217"/>
    </row>
    <row r="117" spans="1:8">
      <c r="C117" s="216"/>
      <c r="D117" s="217"/>
    </row>
    <row r="118" spans="1:8">
      <c r="C118" s="216"/>
      <c r="D118" s="217"/>
    </row>
    <row r="119" spans="1:8">
      <c r="C119" s="216"/>
      <c r="D119" s="217"/>
    </row>
    <row r="120" spans="1:8">
      <c r="C120" s="216"/>
      <c r="D120" s="217"/>
    </row>
    <row r="121" spans="1:8">
      <c r="C121" s="216"/>
      <c r="D121" s="217"/>
    </row>
    <row r="122" spans="1:8">
      <c r="C122" s="216"/>
      <c r="D122" s="217"/>
    </row>
    <row r="123" spans="1:8">
      <c r="C123" s="216"/>
      <c r="D123" s="217"/>
    </row>
    <row r="124" spans="1:8">
      <c r="C124" s="216"/>
      <c r="D124" s="217"/>
    </row>
    <row r="125" spans="1:8">
      <c r="C125" s="216"/>
      <c r="D125" s="217"/>
    </row>
    <row r="126" spans="1:8">
      <c r="C126" s="216"/>
      <c r="D126" s="217"/>
    </row>
    <row r="127" spans="1:8">
      <c r="C127" s="216"/>
      <c r="D127" s="215"/>
      <c r="E127" s="78"/>
      <c r="F127" s="222"/>
      <c r="G127" s="212"/>
      <c r="H127" s="212"/>
    </row>
    <row r="128" spans="1:8">
      <c r="A128" s="216"/>
      <c r="C128" s="232"/>
      <c r="D128" s="217"/>
      <c r="E128" s="233"/>
      <c r="F128" s="231"/>
      <c r="G128" s="221"/>
      <c r="H128" s="221"/>
    </row>
    <row r="129" spans="1:8">
      <c r="A129" s="216"/>
      <c r="C129" s="232"/>
      <c r="D129" s="229"/>
      <c r="E129" s="233"/>
      <c r="F129" s="231"/>
      <c r="G129" s="221"/>
      <c r="H129" s="221"/>
    </row>
    <row r="130" spans="1:8">
      <c r="A130" s="216"/>
      <c r="C130" s="232"/>
      <c r="D130" s="217"/>
      <c r="E130" s="233"/>
      <c r="F130" s="231"/>
      <c r="G130" s="221"/>
      <c r="H130" s="221"/>
    </row>
    <row r="131" spans="1:8">
      <c r="A131" s="216"/>
      <c r="C131" s="232"/>
      <c r="D131" s="229"/>
      <c r="E131" s="233"/>
      <c r="F131" s="231"/>
      <c r="G131" s="221"/>
      <c r="H131" s="221"/>
    </row>
    <row r="132" spans="1:8">
      <c r="A132" s="216"/>
      <c r="C132" s="232"/>
      <c r="D132" s="217"/>
      <c r="E132" s="233"/>
      <c r="F132" s="231"/>
      <c r="G132" s="221"/>
      <c r="H132" s="221"/>
    </row>
    <row r="133" spans="1:8">
      <c r="A133" s="216"/>
      <c r="C133" s="232"/>
      <c r="D133" s="229"/>
      <c r="E133" s="233"/>
      <c r="F133" s="231"/>
      <c r="G133" s="221"/>
      <c r="H133" s="221"/>
    </row>
    <row r="134" spans="1:8">
      <c r="A134" s="216"/>
      <c r="C134" s="232"/>
      <c r="D134" s="217"/>
      <c r="E134" s="233"/>
      <c r="F134" s="231"/>
      <c r="G134" s="221"/>
      <c r="H134" s="221"/>
    </row>
    <row r="135" spans="1:8">
      <c r="A135" s="216"/>
      <c r="C135" s="232"/>
      <c r="D135" s="229"/>
      <c r="E135" s="233"/>
      <c r="F135" s="231"/>
      <c r="G135" s="221"/>
      <c r="H135" s="221"/>
    </row>
    <row r="136" spans="1:8">
      <c r="A136" s="216"/>
      <c r="C136" s="232"/>
      <c r="D136" s="217"/>
      <c r="E136" s="233"/>
      <c r="F136" s="231"/>
      <c r="G136" s="221"/>
      <c r="H136" s="221"/>
    </row>
    <row r="137" spans="1:8">
      <c r="A137" s="216"/>
      <c r="C137" s="232"/>
      <c r="D137" s="229"/>
      <c r="E137" s="233"/>
      <c r="F137" s="231"/>
      <c r="G137" s="221"/>
      <c r="H137" s="221"/>
    </row>
    <row r="138" spans="1:8">
      <c r="A138" s="216"/>
      <c r="C138" s="232"/>
      <c r="D138" s="217"/>
      <c r="E138" s="233"/>
      <c r="F138" s="231"/>
      <c r="G138" s="221"/>
      <c r="H138" s="221"/>
    </row>
    <row r="139" spans="1:8">
      <c r="A139" s="216"/>
      <c r="C139" s="232"/>
      <c r="D139" s="229"/>
      <c r="E139" s="233"/>
      <c r="F139" s="231"/>
      <c r="G139" s="221"/>
      <c r="H139" s="221"/>
    </row>
    <row r="140" spans="1:8">
      <c r="A140" s="216"/>
      <c r="C140" s="232"/>
      <c r="D140" s="217"/>
      <c r="E140" s="233"/>
      <c r="F140" s="231"/>
      <c r="G140" s="221"/>
      <c r="H140" s="221"/>
    </row>
    <row r="141" spans="1:8">
      <c r="A141" s="216"/>
      <c r="C141" s="232"/>
      <c r="D141" s="229"/>
      <c r="E141" s="233"/>
      <c r="F141" s="231"/>
      <c r="G141" s="221"/>
      <c r="H141" s="221"/>
    </row>
    <row r="142" spans="1:8">
      <c r="A142" s="216"/>
      <c r="C142" s="232"/>
      <c r="D142" s="217"/>
      <c r="E142" s="233"/>
      <c r="F142" s="231"/>
      <c r="G142" s="221"/>
      <c r="H142" s="221"/>
    </row>
    <row r="143" spans="1:8">
      <c r="A143" s="216"/>
      <c r="C143" s="232"/>
      <c r="D143" s="229"/>
      <c r="E143" s="233"/>
      <c r="F143" s="231"/>
      <c r="G143" s="221"/>
      <c r="H143" s="221"/>
    </row>
    <row r="144" spans="1:8">
      <c r="A144" s="216"/>
      <c r="C144" s="232"/>
      <c r="D144" s="217"/>
      <c r="E144" s="233"/>
      <c r="F144" s="231"/>
      <c r="G144" s="221"/>
      <c r="H144" s="221"/>
    </row>
    <row r="145" spans="1:8">
      <c r="A145" s="216"/>
      <c r="C145" s="232"/>
      <c r="D145" s="229"/>
      <c r="E145" s="233"/>
      <c r="F145" s="231"/>
      <c r="G145" s="221"/>
      <c r="H145" s="221"/>
    </row>
    <row r="146" spans="1:8">
      <c r="A146" s="216"/>
      <c r="C146" s="232"/>
      <c r="D146" s="217"/>
      <c r="E146" s="233"/>
      <c r="F146" s="231"/>
      <c r="G146" s="221"/>
      <c r="H146" s="221"/>
    </row>
    <row r="147" spans="1:8">
      <c r="A147" s="216"/>
      <c r="C147" s="232"/>
      <c r="D147" s="229"/>
      <c r="E147" s="233"/>
      <c r="F147" s="231"/>
      <c r="G147" s="221"/>
      <c r="H147" s="221"/>
    </row>
    <row r="148" spans="1:8">
      <c r="A148" s="216"/>
      <c r="C148" s="232"/>
      <c r="D148" s="217"/>
      <c r="E148" s="233"/>
      <c r="F148" s="231"/>
      <c r="G148" s="221"/>
      <c r="H148" s="221"/>
    </row>
    <row r="149" spans="1:8">
      <c r="A149" s="216"/>
      <c r="C149" s="232"/>
      <c r="D149" s="229"/>
      <c r="E149" s="233"/>
      <c r="F149" s="231"/>
      <c r="G149" s="221"/>
      <c r="H149" s="221"/>
    </row>
    <row r="150" spans="1:8">
      <c r="A150" s="216"/>
      <c r="C150" s="232"/>
      <c r="D150" s="217"/>
      <c r="E150" s="233"/>
      <c r="F150" s="231"/>
      <c r="G150" s="221"/>
      <c r="H150" s="221"/>
    </row>
    <row r="151" spans="1:8">
      <c r="A151" s="216"/>
      <c r="C151" s="232"/>
      <c r="D151" s="229"/>
      <c r="E151" s="233"/>
      <c r="F151" s="231"/>
      <c r="G151" s="221"/>
      <c r="H151" s="221"/>
    </row>
    <row r="152" spans="1:8">
      <c r="A152" s="216"/>
      <c r="C152" s="232"/>
      <c r="D152" s="217"/>
      <c r="E152" s="233"/>
      <c r="F152" s="231"/>
      <c r="G152" s="221"/>
      <c r="H152" s="221"/>
    </row>
    <row r="153" spans="1:8">
      <c r="A153" s="216"/>
      <c r="C153" s="232"/>
      <c r="D153" s="229"/>
      <c r="E153" s="233"/>
      <c r="F153" s="231"/>
      <c r="G153" s="221"/>
      <c r="H153" s="221"/>
    </row>
    <row r="154" spans="1:8">
      <c r="A154" s="216"/>
      <c r="C154" s="232"/>
      <c r="D154" s="217"/>
      <c r="E154" s="233"/>
      <c r="F154" s="231"/>
      <c r="G154" s="221"/>
      <c r="H154" s="221"/>
    </row>
    <row r="155" spans="1:8">
      <c r="A155" s="216"/>
      <c r="C155" s="232"/>
      <c r="D155" s="229"/>
      <c r="E155" s="233"/>
      <c r="F155" s="231"/>
      <c r="G155" s="221"/>
      <c r="H155" s="221"/>
    </row>
    <row r="156" spans="1:8">
      <c r="A156" s="216"/>
      <c r="C156" s="232"/>
      <c r="D156" s="217"/>
      <c r="E156" s="233"/>
      <c r="F156" s="231"/>
      <c r="G156" s="221"/>
      <c r="H156" s="221"/>
    </row>
    <row r="157" spans="1:8">
      <c r="A157" s="216"/>
      <c r="C157" s="232"/>
      <c r="D157" s="229"/>
      <c r="E157" s="233"/>
      <c r="F157" s="231"/>
      <c r="G157" s="221"/>
      <c r="H157" s="221"/>
    </row>
    <row r="158" spans="1:8">
      <c r="A158" s="216"/>
      <c r="C158" s="232"/>
      <c r="D158" s="217"/>
      <c r="E158" s="233"/>
      <c r="F158" s="231"/>
      <c r="G158" s="221"/>
      <c r="H158" s="221"/>
    </row>
    <row r="159" spans="1:8">
      <c r="A159" s="216"/>
      <c r="C159" s="232"/>
      <c r="D159" s="229"/>
      <c r="E159" s="233"/>
      <c r="F159" s="231"/>
      <c r="G159" s="221"/>
      <c r="H159" s="221"/>
    </row>
    <row r="160" spans="1:8">
      <c r="A160" s="216"/>
      <c r="C160" s="232"/>
      <c r="D160" s="217"/>
      <c r="E160" s="233"/>
      <c r="F160" s="231"/>
      <c r="G160" s="221"/>
      <c r="H160" s="221"/>
    </row>
    <row r="161" spans="1:8">
      <c r="A161" s="216"/>
      <c r="C161" s="232"/>
      <c r="D161" s="229"/>
      <c r="E161" s="233"/>
      <c r="F161" s="231"/>
      <c r="G161" s="221"/>
      <c r="H161" s="221"/>
    </row>
    <row r="162" spans="1:8">
      <c r="A162" s="216"/>
      <c r="C162" s="232"/>
      <c r="D162" s="217"/>
      <c r="E162" s="233"/>
      <c r="F162" s="231"/>
      <c r="G162" s="221"/>
      <c r="H162" s="221"/>
    </row>
    <row r="163" spans="1:8">
      <c r="A163" s="216"/>
      <c r="C163" s="232"/>
      <c r="D163" s="229"/>
      <c r="E163" s="233"/>
      <c r="F163" s="231"/>
      <c r="G163" s="221"/>
      <c r="H163" s="221"/>
    </row>
    <row r="164" spans="1:8">
      <c r="A164" s="216"/>
      <c r="C164" s="232"/>
      <c r="D164" s="217"/>
      <c r="E164" s="233"/>
      <c r="F164" s="231"/>
      <c r="G164" s="221"/>
      <c r="H164" s="221"/>
    </row>
    <row r="165" spans="1:8">
      <c r="A165" s="216"/>
      <c r="C165" s="232"/>
      <c r="D165" s="229"/>
      <c r="E165" s="233"/>
      <c r="F165" s="231"/>
      <c r="G165" s="221"/>
      <c r="H165" s="221"/>
    </row>
    <row r="166" spans="1:8">
      <c r="A166" s="216"/>
      <c r="C166" s="232"/>
      <c r="D166" s="217"/>
      <c r="E166" s="233"/>
      <c r="F166" s="231"/>
      <c r="G166" s="221"/>
      <c r="H166" s="221"/>
    </row>
    <row r="167" spans="1:8">
      <c r="A167" s="216"/>
      <c r="C167" s="232"/>
      <c r="D167" s="229"/>
      <c r="E167" s="233"/>
      <c r="F167" s="231"/>
      <c r="G167" s="221"/>
      <c r="H167" s="221"/>
    </row>
    <row r="168" spans="1:8">
      <c r="A168" s="216"/>
      <c r="C168" s="232"/>
      <c r="D168" s="217"/>
      <c r="E168" s="230"/>
      <c r="F168" s="231"/>
      <c r="G168" s="221"/>
      <c r="H168" s="221"/>
    </row>
    <row r="169" spans="1:8">
      <c r="A169" s="216"/>
      <c r="C169" s="232"/>
      <c r="D169" s="217"/>
      <c r="G169" s="221"/>
      <c r="H169" s="221"/>
    </row>
    <row r="170" spans="1:8">
      <c r="A170" s="216"/>
      <c r="C170" s="232"/>
      <c r="D170" s="217"/>
    </row>
    <row r="171" spans="1:8">
      <c r="A171" s="216"/>
      <c r="C171" s="232"/>
      <c r="D171" s="217"/>
    </row>
    <row r="172" spans="1:8">
      <c r="A172" s="216"/>
      <c r="C172" s="232"/>
      <c r="D172" s="217"/>
    </row>
    <row r="173" spans="1:8">
      <c r="A173" s="216"/>
      <c r="C173" s="232"/>
      <c r="D173" s="217"/>
    </row>
    <row r="174" spans="1:8">
      <c r="A174" s="216"/>
      <c r="C174" s="232"/>
      <c r="D174" s="217"/>
    </row>
    <row r="175" spans="1:8">
      <c r="A175" s="216"/>
      <c r="C175" s="232"/>
      <c r="D175" s="217"/>
    </row>
    <row r="176" spans="1:8">
      <c r="A176" s="216"/>
      <c r="C176" s="232"/>
      <c r="D176" s="217"/>
    </row>
    <row r="177" spans="1:4">
      <c r="A177" s="216"/>
      <c r="C177" s="232"/>
      <c r="D177" s="217"/>
    </row>
    <row r="178" spans="1:4">
      <c r="A178" s="216"/>
      <c r="C178" s="232"/>
      <c r="D178" s="217"/>
    </row>
    <row r="179" spans="1:4">
      <c r="A179" s="216"/>
      <c r="C179" s="232"/>
      <c r="D179" s="217"/>
    </row>
    <row r="180" spans="1:4">
      <c r="A180" s="216"/>
      <c r="C180" s="232"/>
      <c r="D180" s="217"/>
    </row>
    <row r="181" spans="1:4">
      <c r="A181" s="216"/>
      <c r="C181" s="232"/>
      <c r="D181" s="217"/>
    </row>
    <row r="182" spans="1:4">
      <c r="A182" s="216"/>
      <c r="C182" s="232"/>
      <c r="D182" s="217"/>
    </row>
    <row r="183" spans="1:4">
      <c r="A183" s="216"/>
      <c r="C183" s="232"/>
      <c r="D183" s="217"/>
    </row>
    <row r="184" spans="1:4">
      <c r="A184" s="216"/>
      <c r="C184" s="232"/>
      <c r="D184" s="217"/>
    </row>
    <row r="185" spans="1:4">
      <c r="A185" s="216"/>
      <c r="C185" s="232"/>
      <c r="D185" s="217"/>
    </row>
    <row r="186" spans="1:4">
      <c r="A186" s="216"/>
      <c r="C186" s="232"/>
      <c r="D186" s="217"/>
    </row>
    <row r="187" spans="1:4">
      <c r="A187" s="216"/>
      <c r="C187" s="232"/>
      <c r="D187" s="217"/>
    </row>
    <row r="188" spans="1:4">
      <c r="A188" s="216"/>
      <c r="C188" s="232"/>
      <c r="D188" s="217"/>
    </row>
    <row r="189" spans="1:4">
      <c r="A189" s="216"/>
      <c r="C189" s="232"/>
      <c r="D189" s="217"/>
    </row>
    <row r="190" spans="1:4">
      <c r="A190" s="216"/>
      <c r="C190" s="232"/>
      <c r="D190" s="217"/>
    </row>
    <row r="191" spans="1:4">
      <c r="A191" s="216"/>
      <c r="C191" s="232"/>
      <c r="D191" s="217"/>
    </row>
    <row r="192" spans="1:4">
      <c r="A192" s="216"/>
      <c r="C192" s="232"/>
      <c r="D192" s="217"/>
    </row>
    <row r="193" spans="1:4">
      <c r="A193" s="216"/>
      <c r="C193" s="232"/>
      <c r="D193" s="217"/>
    </row>
    <row r="194" spans="1:4">
      <c r="A194" s="216"/>
      <c r="C194" s="232"/>
      <c r="D194" s="217"/>
    </row>
    <row r="195" spans="1:4">
      <c r="A195" s="216"/>
      <c r="C195" s="232"/>
      <c r="D195" s="217"/>
    </row>
    <row r="196" spans="1:4">
      <c r="A196" s="216"/>
      <c r="C196" s="232"/>
      <c r="D196" s="217"/>
    </row>
    <row r="197" spans="1:4">
      <c r="A197" s="216"/>
      <c r="C197" s="232"/>
      <c r="D197" s="217"/>
    </row>
    <row r="198" spans="1:4">
      <c r="A198" s="216"/>
      <c r="C198" s="232"/>
      <c r="D198" s="217"/>
    </row>
    <row r="199" spans="1:4">
      <c r="A199" s="216"/>
      <c r="C199" s="232"/>
      <c r="D199" s="217"/>
    </row>
    <row r="200" spans="1:4">
      <c r="A200" s="216"/>
      <c r="C200" s="232"/>
      <c r="D200" s="217"/>
    </row>
    <row r="201" spans="1:4">
      <c r="A201" s="216"/>
      <c r="C201" s="232"/>
      <c r="D201" s="217"/>
    </row>
    <row r="202" spans="1:4">
      <c r="A202" s="216"/>
      <c r="C202" s="232"/>
      <c r="D202" s="217"/>
    </row>
    <row r="203" spans="1:4">
      <c r="A203" s="216"/>
      <c r="C203" s="232"/>
      <c r="D203" s="217"/>
    </row>
    <row r="204" spans="1:4">
      <c r="A204" s="216"/>
      <c r="C204" s="232"/>
      <c r="D204" s="217"/>
    </row>
    <row r="205" spans="1:4">
      <c r="A205" s="216"/>
      <c r="C205" s="232"/>
      <c r="D205" s="217"/>
    </row>
    <row r="206" spans="1:4">
      <c r="A206" s="216"/>
      <c r="C206" s="232"/>
      <c r="D206" s="217"/>
    </row>
    <row r="207" spans="1:4">
      <c r="A207" s="216"/>
      <c r="C207" s="232"/>
      <c r="D207" s="217"/>
    </row>
    <row r="208" spans="1:4">
      <c r="A208" s="216"/>
      <c r="C208" s="232"/>
      <c r="D208" s="217"/>
    </row>
    <row r="209" spans="1:4">
      <c r="A209" s="216"/>
      <c r="C209" s="232"/>
      <c r="D209" s="217"/>
    </row>
    <row r="210" spans="1:4">
      <c r="A210" s="216"/>
      <c r="C210" s="232"/>
      <c r="D210" s="217"/>
    </row>
    <row r="211" spans="1:4">
      <c r="A211" s="216"/>
      <c r="C211" s="232"/>
      <c r="D211" s="217"/>
    </row>
    <row r="212" spans="1:4">
      <c r="A212" s="216"/>
      <c r="C212" s="232"/>
      <c r="D212" s="217"/>
    </row>
    <row r="213" spans="1:4">
      <c r="A213" s="216"/>
      <c r="C213" s="232"/>
      <c r="D213" s="217"/>
    </row>
    <row r="214" spans="1:4">
      <c r="A214" s="216"/>
      <c r="C214" s="232"/>
      <c r="D214" s="217"/>
    </row>
    <row r="215" spans="1:4">
      <c r="A215" s="216"/>
      <c r="C215" s="232"/>
      <c r="D215" s="217"/>
    </row>
    <row r="216" spans="1:4">
      <c r="A216" s="216"/>
      <c r="C216" s="232"/>
      <c r="D216" s="217"/>
    </row>
    <row r="217" spans="1:4">
      <c r="A217" s="216"/>
      <c r="C217" s="232"/>
      <c r="D217" s="217"/>
    </row>
    <row r="218" spans="1:4">
      <c r="A218" s="216"/>
      <c r="C218" s="232"/>
      <c r="D218" s="217"/>
    </row>
    <row r="219" spans="1:4">
      <c r="A219" s="216"/>
      <c r="C219" s="232"/>
      <c r="D219" s="217"/>
    </row>
    <row r="220" spans="1:4">
      <c r="A220" s="216"/>
      <c r="C220" s="232"/>
      <c r="D220" s="217"/>
    </row>
    <row r="221" spans="1:4">
      <c r="A221" s="216"/>
      <c r="C221" s="232"/>
      <c r="D221" s="217"/>
    </row>
    <row r="222" spans="1:4">
      <c r="A222" s="216"/>
      <c r="C222" s="232"/>
      <c r="D222" s="217"/>
    </row>
    <row r="223" spans="1:4">
      <c r="A223" s="216"/>
      <c r="C223" s="232"/>
      <c r="D223" s="217"/>
    </row>
    <row r="224" spans="1:4">
      <c r="A224" s="216"/>
      <c r="C224" s="232"/>
      <c r="D224" s="217"/>
    </row>
    <row r="225" spans="1:4">
      <c r="A225" s="216"/>
      <c r="C225" s="232"/>
      <c r="D225" s="217"/>
    </row>
    <row r="226" spans="1:4">
      <c r="A226" s="216"/>
      <c r="C226" s="232"/>
      <c r="D226" s="217"/>
    </row>
    <row r="227" spans="1:4">
      <c r="A227" s="216"/>
      <c r="C227" s="232"/>
      <c r="D227" s="217"/>
    </row>
    <row r="228" spans="1:4">
      <c r="A228" s="216"/>
      <c r="C228" s="232"/>
      <c r="D228" s="217"/>
    </row>
    <row r="229" spans="1:4">
      <c r="A229" s="216"/>
      <c r="C229" s="232"/>
      <c r="D229" s="217"/>
    </row>
    <row r="230" spans="1:4">
      <c r="A230" s="216"/>
      <c r="C230" s="232"/>
      <c r="D230" s="217"/>
    </row>
    <row r="231" spans="1:4">
      <c r="A231" s="216"/>
      <c r="C231" s="232"/>
      <c r="D231" s="217"/>
    </row>
    <row r="232" spans="1:4">
      <c r="A232" s="216"/>
      <c r="C232" s="232"/>
      <c r="D232" s="217"/>
    </row>
    <row r="233" spans="1:4">
      <c r="A233" s="216"/>
      <c r="C233" s="232"/>
      <c r="D233" s="217"/>
    </row>
    <row r="234" spans="1:4">
      <c r="A234" s="216"/>
      <c r="C234" s="232"/>
      <c r="D234" s="217"/>
    </row>
    <row r="235" spans="1:4">
      <c r="A235" s="216"/>
      <c r="C235" s="232"/>
      <c r="D235" s="217"/>
    </row>
    <row r="236" spans="1:4">
      <c r="A236" s="216"/>
      <c r="C236" s="232"/>
      <c r="D236" s="217"/>
    </row>
    <row r="237" spans="1:4">
      <c r="A237" s="216"/>
      <c r="C237" s="232"/>
      <c r="D237" s="217"/>
    </row>
    <row r="238" spans="1:4">
      <c r="A238" s="216"/>
      <c r="C238" s="232"/>
      <c r="D238" s="217"/>
    </row>
    <row r="239" spans="1:4">
      <c r="A239" s="216"/>
      <c r="C239" s="232"/>
      <c r="D239" s="217"/>
    </row>
    <row r="240" spans="1:4">
      <c r="A240" s="216"/>
      <c r="C240" s="232"/>
      <c r="D240" s="217"/>
    </row>
    <row r="241" spans="1:4">
      <c r="A241" s="216"/>
      <c r="C241" s="232"/>
      <c r="D241" s="217"/>
    </row>
    <row r="242" spans="1:4">
      <c r="A242" s="216"/>
      <c r="C242" s="232"/>
      <c r="D242" s="217"/>
    </row>
    <row r="243" spans="1:4">
      <c r="A243" s="216"/>
      <c r="C243" s="232"/>
      <c r="D243" s="217"/>
    </row>
    <row r="244" spans="1:4">
      <c r="A244" s="216"/>
      <c r="C244" s="232"/>
      <c r="D244" s="217"/>
    </row>
    <row r="245" spans="1:4">
      <c r="A245" s="216"/>
      <c r="C245" s="232"/>
      <c r="D245" s="217"/>
    </row>
    <row r="246" spans="1:4">
      <c r="A246" s="216"/>
      <c r="C246" s="232"/>
      <c r="D246" s="217"/>
    </row>
    <row r="247" spans="1:4">
      <c r="A247" s="216"/>
      <c r="C247" s="232"/>
      <c r="D247" s="217"/>
    </row>
    <row r="248" spans="1:4">
      <c r="A248" s="216"/>
      <c r="C248" s="232"/>
      <c r="D248" s="217"/>
    </row>
    <row r="249" spans="1:4">
      <c r="C249" s="216"/>
      <c r="D249" s="217"/>
    </row>
    <row r="250" spans="1:4">
      <c r="C250" s="216"/>
      <c r="D250" s="217"/>
    </row>
    <row r="251" spans="1:4">
      <c r="C251" s="216"/>
      <c r="D251" s="217"/>
    </row>
    <row r="252" spans="1:4">
      <c r="C252" s="216"/>
      <c r="D252" s="217"/>
    </row>
    <row r="253" spans="1:4">
      <c r="C253" s="216"/>
      <c r="D253" s="217"/>
    </row>
    <row r="254" spans="1:4">
      <c r="C254" s="216"/>
      <c r="D254" s="217"/>
    </row>
    <row r="255" spans="1:4">
      <c r="C255" s="216"/>
      <c r="D255" s="217"/>
    </row>
    <row r="256" spans="1:4">
      <c r="C256" s="216"/>
      <c r="D256" s="217"/>
    </row>
    <row r="257" spans="4:4">
      <c r="D257" s="217"/>
    </row>
    <row r="258" spans="4:4">
      <c r="D258" s="217"/>
    </row>
    <row r="259" spans="4:4">
      <c r="D259" s="217"/>
    </row>
    <row r="260" spans="4:4">
      <c r="D260" s="217"/>
    </row>
    <row r="261" spans="4:4">
      <c r="D261" s="217"/>
    </row>
    <row r="262" spans="4:4">
      <c r="D262" s="217"/>
    </row>
    <row r="263" spans="4:4">
      <c r="D263" s="217"/>
    </row>
    <row r="264" spans="4:4">
      <c r="D264" s="217"/>
    </row>
    <row r="265" spans="4:4">
      <c r="D265" s="217"/>
    </row>
    <row r="266" spans="4:4">
      <c r="D266" s="217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35" t="s">
        <v>305</v>
      </c>
      <c r="B1" s="335"/>
      <c r="C1" s="335"/>
      <c r="D1" s="314"/>
      <c r="E1" s="8"/>
      <c r="F1" s="335" t="s">
        <v>129</v>
      </c>
      <c r="G1" s="335"/>
      <c r="H1" s="335"/>
    </row>
    <row r="2" spans="1:8" ht="25">
      <c r="A2" s="315" t="s">
        <v>296</v>
      </c>
      <c r="B2" s="315" t="s">
        <v>164</v>
      </c>
      <c r="C2" s="315" t="s">
        <v>306</v>
      </c>
      <c r="D2" s="316"/>
      <c r="E2" s="8"/>
      <c r="F2" s="315" t="s">
        <v>296</v>
      </c>
      <c r="G2" s="315" t="s">
        <v>164</v>
      </c>
      <c r="H2" s="315" t="s">
        <v>306</v>
      </c>
    </row>
    <row r="3" spans="1:8" ht="25">
      <c r="A3" s="317">
        <v>0</v>
      </c>
      <c r="B3" s="313">
        <v>0.70346220000000004</v>
      </c>
      <c r="C3" s="317">
        <f>1/B3</f>
        <v>1.4215404893112948</v>
      </c>
      <c r="D3" s="316"/>
      <c r="E3" s="8"/>
      <c r="F3" s="317">
        <v>0</v>
      </c>
      <c r="G3" s="322">
        <v>1.095366E-4</v>
      </c>
      <c r="H3" s="317">
        <f>1/G3</f>
        <v>9129.3686311242091</v>
      </c>
    </row>
    <row r="4" spans="1:8" ht="25">
      <c r="A4" s="317" t="s">
        <v>314</v>
      </c>
      <c r="B4" s="313">
        <v>0.14186183999999999</v>
      </c>
      <c r="C4" s="317">
        <f t="shared" ref="C4:C11" si="0">1/B4</f>
        <v>7.0491120092619699</v>
      </c>
      <c r="D4" s="316"/>
      <c r="E4" s="8"/>
      <c r="F4" s="317" t="s">
        <v>314</v>
      </c>
      <c r="G4" s="323">
        <v>0</v>
      </c>
      <c r="H4" s="317"/>
    </row>
    <row r="5" spans="1:8" ht="25">
      <c r="A5" s="317" t="s">
        <v>307</v>
      </c>
      <c r="B5" s="313">
        <f>0.042823598+0.04193664+0.005971168+0.028060682</f>
        <v>0.11879208799999999</v>
      </c>
      <c r="C5" s="317">
        <f t="shared" si="0"/>
        <v>8.4180690552387638</v>
      </c>
      <c r="D5" s="316"/>
      <c r="E5" s="8"/>
      <c r="F5" s="317" t="s">
        <v>307</v>
      </c>
      <c r="G5" s="323">
        <f>0.00029621995+0.0006575141+0.001032942+0.001835327</f>
        <v>3.8220030499999998E-3</v>
      </c>
      <c r="H5" s="317">
        <f t="shared" ref="H5:H11" si="1">1/G5</f>
        <v>261.64290999192167</v>
      </c>
    </row>
    <row r="6" spans="1:8" ht="25">
      <c r="A6" s="317" t="s">
        <v>308</v>
      </c>
      <c r="B6" s="313">
        <v>2.2549355E-2</v>
      </c>
      <c r="C6" s="317">
        <f t="shared" si="0"/>
        <v>44.347166471058706</v>
      </c>
      <c r="D6" s="316"/>
      <c r="E6" s="8"/>
      <c r="F6" s="317" t="s">
        <v>308</v>
      </c>
      <c r="G6" s="322">
        <v>4.5884352000000003E-2</v>
      </c>
      <c r="H6" s="317">
        <f t="shared" si="1"/>
        <v>21.793922250443899</v>
      </c>
    </row>
    <row r="7" spans="1:8" ht="25">
      <c r="A7" s="317" t="s">
        <v>309</v>
      </c>
      <c r="B7" s="312">
        <f>0.009138279+0.0011410202</f>
        <v>1.02792992E-2</v>
      </c>
      <c r="C7" s="317">
        <f t="shared" si="0"/>
        <v>97.28289648383813</v>
      </c>
      <c r="D7" s="316"/>
      <c r="E7" s="8"/>
      <c r="F7" s="317" t="s">
        <v>309</v>
      </c>
      <c r="G7" s="323">
        <f>0.44262004+0.34712887</f>
        <v>0.78974890999999992</v>
      </c>
      <c r="H7" s="317">
        <f t="shared" si="1"/>
        <v>1.2662252360690185</v>
      </c>
    </row>
    <row r="8" spans="1:8" ht="25">
      <c r="A8" s="317" t="s">
        <v>310</v>
      </c>
      <c r="B8" s="312">
        <f>0.0019395058+0.00026484136</f>
        <v>2.20434716E-3</v>
      </c>
      <c r="C8" s="317">
        <f t="shared" si="0"/>
        <v>453.64905226634085</v>
      </c>
      <c r="D8" s="316"/>
      <c r="E8" s="8"/>
      <c r="F8" s="317" t="s">
        <v>310</v>
      </c>
      <c r="G8" s="323">
        <f>0.095717326+0.033423975</f>
        <v>0.12914130100000001</v>
      </c>
      <c r="H8" s="317">
        <f t="shared" si="1"/>
        <v>7.7434561387917249</v>
      </c>
    </row>
    <row r="9" spans="1:8" ht="25">
      <c r="A9" s="317" t="s">
        <v>311</v>
      </c>
      <c r="B9" s="313">
        <v>7.1908080000000004E-4</v>
      </c>
      <c r="C9" s="317">
        <f t="shared" si="0"/>
        <v>1390.6643036498817</v>
      </c>
      <c r="D9" s="316"/>
      <c r="E9" s="8"/>
      <c r="F9" s="317" t="s">
        <v>311</v>
      </c>
      <c r="G9" s="322">
        <v>3.0404948000000001E-2</v>
      </c>
      <c r="H9" s="317">
        <f t="shared" si="1"/>
        <v>32.889383662159197</v>
      </c>
    </row>
    <row r="10" spans="1:8" ht="25">
      <c r="A10" s="317" t="s">
        <v>312</v>
      </c>
      <c r="B10" s="312">
        <f>0.00012233642+0.000009485372</f>
        <v>1.3182179199999999E-4</v>
      </c>
      <c r="C10" s="317">
        <f t="shared" si="0"/>
        <v>7585.9991343464671</v>
      </c>
      <c r="D10" s="316"/>
      <c r="E10" s="8"/>
      <c r="F10" s="317" t="s">
        <v>312</v>
      </c>
      <c r="G10" s="323">
        <f>0.0008821819+0.0000067724245</f>
        <v>8.8895432449999996E-4</v>
      </c>
      <c r="H10" s="317">
        <f t="shared" si="1"/>
        <v>1124.9171891508133</v>
      </c>
    </row>
    <row r="11" spans="1:8" ht="25">
      <c r="A11" s="317" t="s">
        <v>313</v>
      </c>
      <c r="B11" s="313">
        <v>0.29653782000000001</v>
      </c>
      <c r="C11" s="317">
        <f t="shared" si="0"/>
        <v>3.372251134779368</v>
      </c>
      <c r="D11" s="316"/>
      <c r="E11" s="8"/>
      <c r="F11" s="317" t="s">
        <v>313</v>
      </c>
      <c r="G11" s="312">
        <f>SUM(G4:G10)</f>
        <v>0.99989046837449991</v>
      </c>
      <c r="H11" s="317">
        <f t="shared" si="1"/>
        <v>1.0001095436239913</v>
      </c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 ht="25">
      <c r="A13" s="318"/>
      <c r="B13" s="8"/>
      <c r="C13" s="8"/>
      <c r="D13" s="8"/>
      <c r="E13" s="8"/>
      <c r="F13" s="31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 ht="22">
      <c r="A16" s="319" t="s">
        <v>282</v>
      </c>
      <c r="B16" s="320" t="e">
        <f ca="1">B17+B18</f>
        <v>#REF!</v>
      </c>
      <c r="C16" s="8"/>
      <c r="D16" s="8"/>
      <c r="E16" s="8"/>
      <c r="F16" s="319" t="s">
        <v>317</v>
      </c>
      <c r="G16" s="324">
        <v>7.0287322999999997</v>
      </c>
      <c r="H16" s="8"/>
    </row>
    <row r="17" spans="1:8" ht="22">
      <c r="A17" s="319" t="s">
        <v>315</v>
      </c>
      <c r="B17" s="321" t="e">
        <f ca="1">PayCombo!K43</f>
        <v>#REF!</v>
      </c>
      <c r="C17" s="8"/>
      <c r="D17" s="8"/>
      <c r="E17" s="8"/>
      <c r="F17" s="319" t="s">
        <v>318</v>
      </c>
      <c r="G17" s="324">
        <v>6.8965379999999996</v>
      </c>
      <c r="H17" s="8"/>
    </row>
    <row r="18" spans="1:8" ht="22">
      <c r="A18" s="319" t="s">
        <v>316</v>
      </c>
      <c r="B18" s="325">
        <v>0.14840755</v>
      </c>
      <c r="C18" s="8"/>
      <c r="D18" s="8"/>
      <c r="E18" s="8"/>
      <c r="F18" s="319" t="s">
        <v>319</v>
      </c>
      <c r="G18" s="324">
        <v>0.10432944</v>
      </c>
      <c r="H18" s="8"/>
    </row>
    <row r="28" spans="1:8">
      <c r="B28" s="326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2" customWidth="1"/>
    <col min="2" max="2" width="17.1640625" style="42" customWidth="1"/>
    <col min="3" max="3" width="15.83203125" style="42" customWidth="1"/>
    <col min="4" max="4" width="19.1640625" style="42" customWidth="1"/>
    <col min="5" max="5" width="14.5" style="42" bestFit="1" customWidth="1"/>
    <col min="6" max="6" width="15.83203125" style="42" bestFit="1" customWidth="1"/>
    <col min="7" max="7" width="22.1640625" style="42" bestFit="1" customWidth="1"/>
    <col min="8" max="8" width="25.5" style="42" bestFit="1" customWidth="1"/>
    <col min="9" max="9" width="17.6640625" style="42" bestFit="1" customWidth="1"/>
    <col min="10" max="10" width="15.6640625" style="42" customWidth="1"/>
    <col min="11" max="11" width="19.83203125" style="42" customWidth="1"/>
    <col min="12" max="12" width="14.5" style="42" bestFit="1" customWidth="1"/>
    <col min="13" max="13" width="13.1640625" style="42" bestFit="1" customWidth="1"/>
    <col min="14" max="14" width="11.6640625" style="42" customWidth="1"/>
    <col min="15" max="16384" width="9" style="42"/>
  </cols>
  <sheetData>
    <row r="1" spans="1:14">
      <c r="A1" s="41" t="s">
        <v>60</v>
      </c>
      <c r="B1" s="41"/>
    </row>
    <row r="2" spans="1:14">
      <c r="A2" s="40" t="s">
        <v>61</v>
      </c>
      <c r="B2" s="41"/>
    </row>
    <row r="3" spans="1:14">
      <c r="A3" s="40" t="s">
        <v>62</v>
      </c>
      <c r="B3" s="51" t="s">
        <v>252</v>
      </c>
    </row>
    <row r="4" spans="1:14">
      <c r="A4" s="40" t="s">
        <v>63</v>
      </c>
      <c r="B4" s="51">
        <v>50</v>
      </c>
    </row>
    <row r="5" spans="1:14" s="135" customFormat="1">
      <c r="A5" s="40" t="s">
        <v>64</v>
      </c>
      <c r="B5" s="66" t="e">
        <f ca="1">PayCombo!K45</f>
        <v>#REF!</v>
      </c>
    </row>
    <row r="6" spans="1:14" s="135" customFormat="1">
      <c r="A6" s="40" t="s">
        <v>65</v>
      </c>
      <c r="B6" s="66" t="e">
        <f ca="1">1-B5</f>
        <v>#REF!</v>
      </c>
    </row>
    <row r="7" spans="1:14" s="135" customFormat="1">
      <c r="A7" s="43" t="s">
        <v>66</v>
      </c>
      <c r="B7" s="127" t="e">
        <f ca="1">I52</f>
        <v>#REF!</v>
      </c>
    </row>
    <row r="8" spans="1:14" s="135" customFormat="1">
      <c r="A8" s="43" t="s">
        <v>67</v>
      </c>
      <c r="B8" s="127" t="e">
        <f ca="1">1.645*B7</f>
        <v>#REF!</v>
      </c>
    </row>
    <row r="9" spans="1:14" s="135" customFormat="1">
      <c r="A9" s="43" t="s">
        <v>50</v>
      </c>
      <c r="B9" s="127" t="e">
        <f ca="1">1.96*B7</f>
        <v>#REF!</v>
      </c>
      <c r="F9" s="208"/>
    </row>
    <row r="10" spans="1:14" s="135" customFormat="1">
      <c r="A10" s="49"/>
      <c r="B10" s="134"/>
    </row>
    <row r="11" spans="1:14">
      <c r="A11" s="133" t="s">
        <v>139</v>
      </c>
      <c r="B11" s="67"/>
      <c r="C11" s="67"/>
      <c r="D11" s="67"/>
      <c r="E11" s="67"/>
      <c r="F11" s="211"/>
      <c r="J11" s="46"/>
      <c r="K11" s="45"/>
    </row>
    <row r="12" spans="1:14" ht="16.5" customHeight="1">
      <c r="A12" s="41"/>
      <c r="B12" s="132" t="s">
        <v>68</v>
      </c>
      <c r="C12" s="75" t="s">
        <v>69</v>
      </c>
      <c r="D12" s="75" t="s">
        <v>70</v>
      </c>
      <c r="E12" s="75" t="s">
        <v>71</v>
      </c>
      <c r="F12" s="75" t="s">
        <v>72</v>
      </c>
      <c r="G12" s="75" t="s">
        <v>73</v>
      </c>
      <c r="H12" s="75" t="s">
        <v>74</v>
      </c>
      <c r="I12" s="75" t="s">
        <v>75</v>
      </c>
      <c r="K12" s="43" t="s">
        <v>76</v>
      </c>
      <c r="L12" s="67"/>
    </row>
    <row r="13" spans="1:14">
      <c r="A13" s="76"/>
      <c r="B13" s="52" t="s">
        <v>162</v>
      </c>
      <c r="C13" s="52" t="s">
        <v>163</v>
      </c>
      <c r="D13" s="44" t="s">
        <v>164</v>
      </c>
      <c r="E13" s="52" t="s">
        <v>165</v>
      </c>
      <c r="F13" s="44" t="s">
        <v>130</v>
      </c>
      <c r="G13" s="52" t="s">
        <v>166</v>
      </c>
      <c r="H13" s="52" t="s">
        <v>167</v>
      </c>
      <c r="I13" s="52" t="s">
        <v>168</v>
      </c>
      <c r="K13" s="40" t="s">
        <v>81</v>
      </c>
      <c r="L13" s="70"/>
    </row>
    <row r="14" spans="1:14">
      <c r="A14" s="76" t="s">
        <v>169</v>
      </c>
      <c r="B14" s="286">
        <v>0</v>
      </c>
      <c r="C14" s="246" t="e">
        <f ca="1">PayCombo!B5/(PayCombo!B5-PayCombo!G43)</f>
        <v>#REF!</v>
      </c>
      <c r="D14" s="209" t="e">
        <f ca="1">1/C14</f>
        <v>#REF!</v>
      </c>
      <c r="E14" s="210">
        <v>0</v>
      </c>
      <c r="F14" s="77" t="e">
        <f ca="1">PayCombo!$K$45</f>
        <v>#REF!</v>
      </c>
      <c r="G14" s="77" t="e">
        <f ca="1">B14-F14</f>
        <v>#REF!</v>
      </c>
      <c r="H14" s="249" t="e">
        <f ca="1">G14^2</f>
        <v>#REF!</v>
      </c>
      <c r="I14" s="77" t="e">
        <f ca="1">D14*H14</f>
        <v>#REF!</v>
      </c>
      <c r="K14" s="44" t="s">
        <v>77</v>
      </c>
      <c r="L14" s="126" t="s">
        <v>94</v>
      </c>
      <c r="M14" s="65"/>
      <c r="N14" s="47"/>
    </row>
    <row r="15" spans="1:14">
      <c r="A15" s="199" t="str">
        <f>PayCombo!A7</f>
        <v>W1 W1 W1 W1 W1</v>
      </c>
      <c r="B15" s="286">
        <f>PayCombo!I7/50</f>
        <v>16</v>
      </c>
      <c r="C15" s="246"/>
      <c r="D15" s="247"/>
      <c r="E15" s="248"/>
      <c r="F15" s="77"/>
      <c r="G15" s="77"/>
      <c r="H15" s="249"/>
      <c r="I15" s="77"/>
      <c r="K15" s="44"/>
      <c r="L15" s="44" t="s">
        <v>78</v>
      </c>
      <c r="M15" s="44" t="s">
        <v>79</v>
      </c>
      <c r="N15" s="48" t="s">
        <v>80</v>
      </c>
    </row>
    <row r="16" spans="1:14">
      <c r="A16" s="199" t="str">
        <f>PayCombo!A8</f>
        <v>W2 W2 W2 W2 W2</v>
      </c>
      <c r="B16" s="286">
        <f>PayCombo!I8/50</f>
        <v>16</v>
      </c>
      <c r="C16" s="246"/>
      <c r="D16" s="247"/>
      <c r="E16" s="248"/>
      <c r="F16" s="77"/>
      <c r="G16" s="77"/>
      <c r="H16" s="249"/>
      <c r="I16" s="77"/>
      <c r="K16" s="72">
        <v>1000</v>
      </c>
      <c r="L16" s="50" t="e">
        <f ca="1">$B$5-N16</f>
        <v>#REF!</v>
      </c>
      <c r="M16" s="50" t="e">
        <f ca="1">$B$5+N16</f>
        <v>#REF!</v>
      </c>
      <c r="N16" s="50" t="e">
        <f ca="1">1.96*$I$52/(K16^(1/2))</f>
        <v>#REF!</v>
      </c>
    </row>
    <row r="17" spans="1:14">
      <c r="A17" s="199" t="str">
        <f>PayCombo!A9</f>
        <v>W3 W3 W3 W3 W3</v>
      </c>
      <c r="B17" s="286">
        <f>PayCombo!I9/50</f>
        <v>6</v>
      </c>
      <c r="C17" s="246"/>
      <c r="D17" s="247"/>
      <c r="E17" s="248"/>
      <c r="F17" s="77"/>
      <c r="G17" s="77"/>
      <c r="H17" s="249"/>
      <c r="I17" s="77"/>
      <c r="K17" s="68">
        <v>10000</v>
      </c>
      <c r="L17" s="50" t="e">
        <f t="shared" ref="L17:L25" ca="1" si="0">$B$5-N17</f>
        <v>#REF!</v>
      </c>
      <c r="M17" s="50" t="e">
        <f t="shared" ref="M17:M25" ca="1" si="1">$B$5+N17</f>
        <v>#REF!</v>
      </c>
      <c r="N17" s="50" t="e">
        <f t="shared" ref="N17:N25" ca="1" si="2">1.96*$I$52/(K17^(1/2))</f>
        <v>#REF!</v>
      </c>
    </row>
    <row r="18" spans="1:14">
      <c r="A18" s="199" t="str">
        <f>PayCombo!A10</f>
        <v>W4 W4 W4 W4 W4</v>
      </c>
      <c r="B18" s="286">
        <f>PayCombo!I10/50</f>
        <v>6</v>
      </c>
      <c r="C18" s="246"/>
      <c r="D18" s="247"/>
      <c r="E18" s="248"/>
      <c r="F18" s="77"/>
      <c r="G18" s="77"/>
      <c r="H18" s="249"/>
      <c r="I18" s="77"/>
      <c r="K18" s="68">
        <v>50000</v>
      </c>
      <c r="L18" s="50" t="e">
        <f t="shared" ca="1" si="0"/>
        <v>#REF!</v>
      </c>
      <c r="M18" s="50" t="e">
        <f t="shared" ca="1" si="1"/>
        <v>#REF!</v>
      </c>
      <c r="N18" s="50" t="e">
        <f t="shared" ca="1" si="2"/>
        <v>#REF!</v>
      </c>
    </row>
    <row r="19" spans="1:14">
      <c r="A19" s="199" t="str">
        <f>PayCombo!A11</f>
        <v>W5 W5 W5 W5 W5</v>
      </c>
      <c r="B19" s="286">
        <f>PayCombo!I11/50</f>
        <v>4</v>
      </c>
      <c r="C19" s="246" t="e">
        <f ca="1">PayCombo!$B$5/PayCombo!G11</f>
        <v>#REF!</v>
      </c>
      <c r="D19" s="247" t="e">
        <f ca="1">PayCombo!K11</f>
        <v>#REF!</v>
      </c>
      <c r="E19" s="248" t="e">
        <f ca="1">PayCombo!J11</f>
        <v>#REF!</v>
      </c>
      <c r="F19" s="77" t="e">
        <f ca="1">PayCombo!$K$45</f>
        <v>#REF!</v>
      </c>
      <c r="G19" s="77" t="e">
        <f t="shared" ref="G19:G48" ca="1" si="3">B19-F19</f>
        <v>#REF!</v>
      </c>
      <c r="H19" s="249" t="e">
        <f t="shared" ref="H19:H48" ca="1" si="4">G19^2</f>
        <v>#REF!</v>
      </c>
      <c r="I19" s="77" t="e">
        <f t="shared" ref="I19:I48" ca="1" si="5">D19*H19</f>
        <v>#REF!</v>
      </c>
      <c r="K19" s="68">
        <v>100000</v>
      </c>
      <c r="L19" s="50" t="e">
        <f t="shared" ca="1" si="0"/>
        <v>#REF!</v>
      </c>
      <c r="M19" s="50" t="e">
        <f t="shared" ca="1" si="1"/>
        <v>#REF!</v>
      </c>
      <c r="N19" s="50" t="e">
        <f t="shared" ca="1" si="2"/>
        <v>#REF!</v>
      </c>
    </row>
    <row r="20" spans="1:14">
      <c r="A20" s="199" t="str">
        <f>PayCombo!A12</f>
        <v>W6W6W6W6W6</v>
      </c>
      <c r="B20" s="286">
        <f>PayCombo!I12/50</f>
        <v>4</v>
      </c>
      <c r="C20" s="246" t="e">
        <f ca="1">PayCombo!$B$5/PayCombo!G12</f>
        <v>#REF!</v>
      </c>
      <c r="D20" s="247" t="e">
        <f ca="1">PayCombo!K12</f>
        <v>#REF!</v>
      </c>
      <c r="E20" s="248" t="e">
        <f ca="1">PayCombo!J12</f>
        <v>#REF!</v>
      </c>
      <c r="F20" s="77" t="e">
        <f ca="1">PayCombo!$K$45</f>
        <v>#REF!</v>
      </c>
      <c r="G20" s="77" t="e">
        <f t="shared" ca="1" si="3"/>
        <v>#REF!</v>
      </c>
      <c r="H20" s="249" t="e">
        <f t="shared" ca="1" si="4"/>
        <v>#REF!</v>
      </c>
      <c r="I20" s="77" t="e">
        <f t="shared" ca="1" si="5"/>
        <v>#REF!</v>
      </c>
      <c r="K20" s="68">
        <v>500000</v>
      </c>
      <c r="L20" s="50" t="e">
        <f t="shared" ca="1" si="0"/>
        <v>#REF!</v>
      </c>
      <c r="M20" s="50" t="e">
        <f t="shared" ca="1" si="1"/>
        <v>#REF!</v>
      </c>
      <c r="N20" s="50" t="e">
        <f t="shared" ca="1" si="2"/>
        <v>#REF!</v>
      </c>
    </row>
    <row r="21" spans="1:14">
      <c r="A21" s="199" t="str">
        <f>PayCombo!A13</f>
        <v xml:space="preserve">WAWAWAWAWA </v>
      </c>
      <c r="B21" s="286">
        <f>PayCombo!I13/50</f>
        <v>1</v>
      </c>
      <c r="C21" s="246" t="e">
        <f ca="1">PayCombo!$B$5/PayCombo!G13</f>
        <v>#REF!</v>
      </c>
      <c r="D21" s="247" t="e">
        <f ca="1">PayCombo!K13</f>
        <v>#REF!</v>
      </c>
      <c r="E21" s="248" t="e">
        <f ca="1">PayCombo!J13</f>
        <v>#REF!</v>
      </c>
      <c r="F21" s="77" t="e">
        <f ca="1">PayCombo!$K$45</f>
        <v>#REF!</v>
      </c>
      <c r="G21" s="77" t="e">
        <f t="shared" ca="1" si="3"/>
        <v>#REF!</v>
      </c>
      <c r="H21" s="249" t="e">
        <f t="shared" ca="1" si="4"/>
        <v>#REF!</v>
      </c>
      <c r="I21" s="77" t="e">
        <f t="shared" ca="1" si="5"/>
        <v>#REF!</v>
      </c>
      <c r="K21" s="68">
        <v>1000000</v>
      </c>
      <c r="L21" s="50" t="e">
        <f t="shared" ca="1" si="0"/>
        <v>#REF!</v>
      </c>
      <c r="M21" s="50" t="e">
        <f t="shared" ca="1" si="1"/>
        <v>#REF!</v>
      </c>
      <c r="N21" s="50" t="e">
        <f t="shared" ca="1" si="2"/>
        <v>#REF!</v>
      </c>
    </row>
    <row r="22" spans="1:14">
      <c r="A22" s="199" t="str">
        <f>PayCombo!A14</f>
        <v>WKWKWKWKWK</v>
      </c>
      <c r="B22" s="286">
        <f>PayCombo!I14/50</f>
        <v>1</v>
      </c>
      <c r="C22" s="246" t="e">
        <f ca="1">PayCombo!$B$5/PayCombo!G14</f>
        <v>#REF!</v>
      </c>
      <c r="D22" s="247" t="e">
        <f ca="1">PayCombo!K14</f>
        <v>#REF!</v>
      </c>
      <c r="E22" s="248" t="e">
        <f ca="1">PayCombo!J14</f>
        <v>#REF!</v>
      </c>
      <c r="F22" s="77" t="e">
        <f ca="1">PayCombo!$K$45</f>
        <v>#REF!</v>
      </c>
      <c r="G22" s="77" t="e">
        <f t="shared" ca="1" si="3"/>
        <v>#REF!</v>
      </c>
      <c r="H22" s="249" t="e">
        <f t="shared" ca="1" si="4"/>
        <v>#REF!</v>
      </c>
      <c r="I22" s="77" t="e">
        <f t="shared" ca="1" si="5"/>
        <v>#REF!</v>
      </c>
      <c r="K22" s="68">
        <v>5000000</v>
      </c>
      <c r="L22" s="50" t="e">
        <f t="shared" ca="1" si="0"/>
        <v>#REF!</v>
      </c>
      <c r="M22" s="50" t="e">
        <f t="shared" ca="1" si="1"/>
        <v>#REF!</v>
      </c>
      <c r="N22" s="50" t="e">
        <f t="shared" ca="1" si="2"/>
        <v>#REF!</v>
      </c>
    </row>
    <row r="23" spans="1:14">
      <c r="A23" s="199" t="str">
        <f>PayCombo!A15</f>
        <v>WQWQWQWQWQ</v>
      </c>
      <c r="B23" s="286">
        <f>PayCombo!I15/50</f>
        <v>1</v>
      </c>
      <c r="C23" s="246" t="e">
        <f ca="1">PayCombo!$B$5/PayCombo!G15</f>
        <v>#REF!</v>
      </c>
      <c r="D23" s="247" t="e">
        <f ca="1">PayCombo!K15</f>
        <v>#REF!</v>
      </c>
      <c r="E23" s="248" t="e">
        <f ca="1">PayCombo!J15</f>
        <v>#REF!</v>
      </c>
      <c r="F23" s="77" t="e">
        <f ca="1">PayCombo!$K$45</f>
        <v>#REF!</v>
      </c>
      <c r="G23" s="77" t="e">
        <f t="shared" ca="1" si="3"/>
        <v>#REF!</v>
      </c>
      <c r="H23" s="249" t="e">
        <f t="shared" ca="1" si="4"/>
        <v>#REF!</v>
      </c>
      <c r="I23" s="77" t="e">
        <f t="shared" ca="1" si="5"/>
        <v>#REF!</v>
      </c>
      <c r="K23" s="68">
        <v>10000000</v>
      </c>
      <c r="L23" s="50" t="e">
        <f t="shared" ca="1" si="0"/>
        <v>#REF!</v>
      </c>
      <c r="M23" s="50" t="e">
        <f t="shared" ca="1" si="1"/>
        <v>#REF!</v>
      </c>
      <c r="N23" s="50" t="e">
        <f t="shared" ca="1" si="2"/>
        <v>#REF!</v>
      </c>
    </row>
    <row r="24" spans="1:14">
      <c r="A24" s="199" t="str">
        <f>PayCombo!A16</f>
        <v>WJWJWJWJWJWJ</v>
      </c>
      <c r="B24" s="286">
        <f>PayCombo!I16/50</f>
        <v>1</v>
      </c>
      <c r="C24" s="246" t="e">
        <f ca="1">PayCombo!$B$5/PayCombo!G16</f>
        <v>#REF!</v>
      </c>
      <c r="D24" s="247" t="e">
        <f ca="1">PayCombo!K16</f>
        <v>#REF!</v>
      </c>
      <c r="E24" s="248" t="e">
        <f ca="1">PayCombo!J16</f>
        <v>#REF!</v>
      </c>
      <c r="F24" s="77" t="e">
        <f ca="1">PayCombo!$K$45</f>
        <v>#REF!</v>
      </c>
      <c r="G24" s="77" t="e">
        <f t="shared" ca="1" si="3"/>
        <v>#REF!</v>
      </c>
      <c r="H24" s="249" t="e">
        <f t="shared" ca="1" si="4"/>
        <v>#REF!</v>
      </c>
      <c r="I24" s="77" t="e">
        <f t="shared" ca="1" si="5"/>
        <v>#REF!</v>
      </c>
      <c r="K24" s="69">
        <v>50000000</v>
      </c>
      <c r="L24" s="50" t="e">
        <f t="shared" ca="1" si="0"/>
        <v>#REF!</v>
      </c>
      <c r="M24" s="50" t="e">
        <f t="shared" ca="1" si="1"/>
        <v>#REF!</v>
      </c>
      <c r="N24" s="50" t="e">
        <f t="shared" ca="1" si="2"/>
        <v>#REF!</v>
      </c>
    </row>
    <row r="25" spans="1:14">
      <c r="A25" s="199" t="str">
        <f>PayCombo!A17</f>
        <v>WTE WTEWTEWTEWTE</v>
      </c>
      <c r="B25" s="286">
        <f>PayCombo!I17/50</f>
        <v>1</v>
      </c>
      <c r="C25" s="246" t="e">
        <f ca="1">PayCombo!$B$5/PayCombo!G17</f>
        <v>#REF!</v>
      </c>
      <c r="D25" s="247" t="e">
        <f ca="1">PayCombo!K17</f>
        <v>#REF!</v>
      </c>
      <c r="E25" s="248" t="e">
        <f ca="1">PayCombo!J17</f>
        <v>#REF!</v>
      </c>
      <c r="F25" s="77" t="e">
        <f ca="1">PayCombo!$K$45</f>
        <v>#REF!</v>
      </c>
      <c r="G25" s="77" t="e">
        <f t="shared" ca="1" si="3"/>
        <v>#REF!</v>
      </c>
      <c r="H25" s="249" t="e">
        <f t="shared" ca="1" si="4"/>
        <v>#REF!</v>
      </c>
      <c r="I25" s="77" t="e">
        <f t="shared" ca="1" si="5"/>
        <v>#REF!</v>
      </c>
      <c r="K25" s="71">
        <v>100000000</v>
      </c>
      <c r="L25" s="50" t="e">
        <f t="shared" ca="1" si="0"/>
        <v>#REF!</v>
      </c>
      <c r="M25" s="50" t="e">
        <f t="shared" ca="1" si="1"/>
        <v>#REF!</v>
      </c>
      <c r="N25" s="50" t="e">
        <f t="shared" ca="1" si="2"/>
        <v>#REF!</v>
      </c>
    </row>
    <row r="26" spans="1:14">
      <c r="A26" s="199" t="str">
        <f>PayCombo!A18</f>
        <v>W1 W1 W1 W1 --</v>
      </c>
      <c r="B26" s="286">
        <f>PayCombo!I18/50</f>
        <v>4</v>
      </c>
      <c r="C26" s="246"/>
      <c r="D26" s="247"/>
      <c r="E26" s="248"/>
      <c r="F26" s="77"/>
      <c r="G26" s="77"/>
      <c r="H26" s="249"/>
      <c r="I26" s="77"/>
    </row>
    <row r="27" spans="1:14">
      <c r="A27" s="199" t="str">
        <f>PayCombo!A19</f>
        <v>W2 W2 W2 W2 --</v>
      </c>
      <c r="B27" s="286">
        <f>PayCombo!I19/50</f>
        <v>4</v>
      </c>
      <c r="C27" s="246"/>
      <c r="D27" s="247"/>
      <c r="E27" s="248"/>
      <c r="F27" s="77"/>
      <c r="G27" s="77"/>
      <c r="H27" s="249"/>
      <c r="I27" s="77"/>
    </row>
    <row r="28" spans="1:14">
      <c r="A28" s="199" t="str">
        <f>PayCombo!A20</f>
        <v>W3 W3 W3 W3 --</v>
      </c>
      <c r="B28" s="286">
        <f>PayCombo!I20/50</f>
        <v>2</v>
      </c>
      <c r="C28" s="246"/>
      <c r="D28" s="247"/>
      <c r="E28" s="248"/>
      <c r="F28" s="77"/>
      <c r="G28" s="77"/>
      <c r="H28" s="249"/>
      <c r="I28" s="77"/>
    </row>
    <row r="29" spans="1:14">
      <c r="A29" s="199" t="str">
        <f>PayCombo!A21</f>
        <v>W4 W4 W4 W4 --</v>
      </c>
      <c r="B29" s="286">
        <f>PayCombo!I21/50</f>
        <v>2</v>
      </c>
      <c r="C29" s="246"/>
      <c r="D29" s="247"/>
      <c r="E29" s="248"/>
      <c r="F29" s="77"/>
      <c r="G29" s="77"/>
      <c r="H29" s="249"/>
      <c r="I29" s="77"/>
    </row>
    <row r="30" spans="1:14">
      <c r="A30" s="199" t="str">
        <f>PayCombo!A22</f>
        <v>W5 W5 W5 W5 --</v>
      </c>
      <c r="B30" s="286">
        <f>PayCombo!I22/50</f>
        <v>1.2</v>
      </c>
      <c r="C30" s="246" t="e">
        <f ca="1">PayCombo!$B$5/PayCombo!G22</f>
        <v>#REF!</v>
      </c>
      <c r="D30" s="247" t="e">
        <f ca="1">PayCombo!K22</f>
        <v>#REF!</v>
      </c>
      <c r="E30" s="248" t="e">
        <f ca="1">PayCombo!J22</f>
        <v>#REF!</v>
      </c>
      <c r="F30" s="77" t="e">
        <f ca="1">PayCombo!$K$45</f>
        <v>#REF!</v>
      </c>
      <c r="G30" s="77" t="e">
        <f t="shared" ca="1" si="3"/>
        <v>#REF!</v>
      </c>
      <c r="H30" s="249" t="e">
        <f t="shared" ca="1" si="4"/>
        <v>#REF!</v>
      </c>
      <c r="I30" s="77" t="e">
        <f t="shared" ca="1" si="5"/>
        <v>#REF!</v>
      </c>
    </row>
    <row r="31" spans="1:14">
      <c r="A31" s="199" t="str">
        <f>PayCombo!A23</f>
        <v>W6W6W6W6--</v>
      </c>
      <c r="B31" s="286">
        <f>PayCombo!I23/50</f>
        <v>1.2</v>
      </c>
      <c r="C31" s="246" t="e">
        <f ca="1">PayCombo!$B$5/PayCombo!G23</f>
        <v>#REF!</v>
      </c>
      <c r="D31" s="247" t="e">
        <f ca="1">PayCombo!K23</f>
        <v>#REF!</v>
      </c>
      <c r="E31" s="248" t="e">
        <f ca="1">PayCombo!J23</f>
        <v>#REF!</v>
      </c>
      <c r="F31" s="77" t="e">
        <f ca="1">PayCombo!$K$45</f>
        <v>#REF!</v>
      </c>
      <c r="G31" s="77" t="e">
        <f t="shared" ca="1" si="3"/>
        <v>#REF!</v>
      </c>
      <c r="H31" s="249" t="e">
        <f t="shared" ca="1" si="4"/>
        <v>#REF!</v>
      </c>
      <c r="I31" s="77" t="e">
        <f t="shared" ca="1" si="5"/>
        <v>#REF!</v>
      </c>
    </row>
    <row r="32" spans="1:14">
      <c r="A32" s="199" t="str">
        <f>PayCombo!A24</f>
        <v>WAWAWAWA--</v>
      </c>
      <c r="B32" s="286">
        <f>PayCombo!I24/50</f>
        <v>0.2</v>
      </c>
      <c r="C32" s="246" t="e">
        <f ca="1">PayCombo!$B$5/PayCombo!G24</f>
        <v>#REF!</v>
      </c>
      <c r="D32" s="247" t="e">
        <f ca="1">PayCombo!K24</f>
        <v>#REF!</v>
      </c>
      <c r="E32" s="248" t="e">
        <f ca="1">PayCombo!J24</f>
        <v>#REF!</v>
      </c>
      <c r="F32" s="77" t="e">
        <f ca="1">PayCombo!$K$45</f>
        <v>#REF!</v>
      </c>
      <c r="G32" s="77" t="e">
        <f t="shared" ca="1" si="3"/>
        <v>#REF!</v>
      </c>
      <c r="H32" s="249" t="e">
        <f t="shared" ca="1" si="4"/>
        <v>#REF!</v>
      </c>
      <c r="I32" s="77" t="e">
        <f t="shared" ca="1" si="5"/>
        <v>#REF!</v>
      </c>
    </row>
    <row r="33" spans="1:9">
      <c r="A33" s="199" t="str">
        <f>PayCombo!A25</f>
        <v>WKWKWKWK--</v>
      </c>
      <c r="B33" s="286">
        <f>PayCombo!I25/50</f>
        <v>0.2</v>
      </c>
      <c r="C33" s="246" t="e">
        <f ca="1">PayCombo!$B$5/PayCombo!G25</f>
        <v>#REF!</v>
      </c>
      <c r="D33" s="247" t="e">
        <f ca="1">PayCombo!K25</f>
        <v>#REF!</v>
      </c>
      <c r="E33" s="248" t="e">
        <f ca="1">PayCombo!J25</f>
        <v>#REF!</v>
      </c>
      <c r="F33" s="77" t="e">
        <f ca="1">PayCombo!$K$45</f>
        <v>#REF!</v>
      </c>
      <c r="G33" s="77" t="e">
        <f t="shared" ca="1" si="3"/>
        <v>#REF!</v>
      </c>
      <c r="H33" s="249" t="e">
        <f t="shared" ca="1" si="4"/>
        <v>#REF!</v>
      </c>
      <c r="I33" s="77" t="e">
        <f t="shared" ca="1" si="5"/>
        <v>#REF!</v>
      </c>
    </row>
    <row r="34" spans="1:9">
      <c r="A34" s="199" t="str">
        <f>PayCombo!A26</f>
        <v>WQWQWQWQ--</v>
      </c>
      <c r="B34" s="286">
        <f>PayCombo!I26/50</f>
        <v>0.2</v>
      </c>
      <c r="C34" s="246" t="e">
        <f ca="1">PayCombo!$B$5/PayCombo!G26</f>
        <v>#REF!</v>
      </c>
      <c r="D34" s="247" t="e">
        <f ca="1">PayCombo!K26</f>
        <v>#REF!</v>
      </c>
      <c r="E34" s="248" t="e">
        <f ca="1">PayCombo!J26</f>
        <v>#REF!</v>
      </c>
      <c r="F34" s="77" t="e">
        <f ca="1">PayCombo!$K$45</f>
        <v>#REF!</v>
      </c>
      <c r="G34" s="77" t="e">
        <f t="shared" ca="1" si="3"/>
        <v>#REF!</v>
      </c>
      <c r="H34" s="249" t="e">
        <f t="shared" ca="1" si="4"/>
        <v>#REF!</v>
      </c>
      <c r="I34" s="77" t="e">
        <f t="shared" ca="1" si="5"/>
        <v>#REF!</v>
      </c>
    </row>
    <row r="35" spans="1:9">
      <c r="A35" s="199" t="str">
        <f>PayCombo!A27</f>
        <v>WJWJWJWJWJ--</v>
      </c>
      <c r="B35" s="286">
        <f>PayCombo!I27/50</f>
        <v>0.2</v>
      </c>
      <c r="C35" s="246" t="e">
        <f ca="1">PayCombo!$B$5/PayCombo!G27</f>
        <v>#REF!</v>
      </c>
      <c r="D35" s="247" t="e">
        <f ca="1">PayCombo!K27</f>
        <v>#REF!</v>
      </c>
      <c r="E35" s="248" t="e">
        <f ca="1">PayCombo!J27</f>
        <v>#REF!</v>
      </c>
      <c r="F35" s="77" t="e">
        <f ca="1">PayCombo!$K$45</f>
        <v>#REF!</v>
      </c>
      <c r="G35" s="77" t="e">
        <f t="shared" ca="1" si="3"/>
        <v>#REF!</v>
      </c>
      <c r="H35" s="249" t="e">
        <f t="shared" ca="1" si="4"/>
        <v>#REF!</v>
      </c>
      <c r="I35" s="77" t="e">
        <f t="shared" ca="1" si="5"/>
        <v>#REF!</v>
      </c>
    </row>
    <row r="36" spans="1:9">
      <c r="A36" s="199" t="str">
        <f>PayCombo!A28</f>
        <v>WTEWTEWTEWTE --</v>
      </c>
      <c r="B36" s="286">
        <f>PayCombo!I28/50</f>
        <v>0.2</v>
      </c>
      <c r="C36" s="246" t="e">
        <f ca="1">PayCombo!$B$5/PayCombo!G28</f>
        <v>#REF!</v>
      </c>
      <c r="D36" s="247" t="e">
        <f ca="1">PayCombo!K28</f>
        <v>#REF!</v>
      </c>
      <c r="E36" s="248" t="e">
        <f ca="1">PayCombo!J28</f>
        <v>#REF!</v>
      </c>
      <c r="F36" s="77" t="e">
        <f ca="1">PayCombo!$K$45</f>
        <v>#REF!</v>
      </c>
      <c r="G36" s="77" t="e">
        <f t="shared" ca="1" si="3"/>
        <v>#REF!</v>
      </c>
      <c r="H36" s="249" t="e">
        <f t="shared" ca="1" si="4"/>
        <v>#REF!</v>
      </c>
      <c r="I36" s="77" t="e">
        <f t="shared" ca="1" si="5"/>
        <v>#REF!</v>
      </c>
    </row>
    <row r="37" spans="1:9">
      <c r="A37" s="199" t="str">
        <f>PayCombo!A29</f>
        <v>W1 W1 W1 -- --</v>
      </c>
      <c r="B37" s="286">
        <f>PayCombo!I29/50</f>
        <v>2</v>
      </c>
      <c r="C37" s="246"/>
      <c r="D37" s="247"/>
      <c r="E37" s="248"/>
      <c r="F37" s="77"/>
      <c r="G37" s="77"/>
      <c r="H37" s="249"/>
      <c r="I37" s="77"/>
    </row>
    <row r="38" spans="1:9">
      <c r="A38" s="199" t="str">
        <f>PayCombo!A30</f>
        <v>W2 W2 W2 -- --</v>
      </c>
      <c r="B38" s="286">
        <f>PayCombo!I30/50</f>
        <v>2</v>
      </c>
      <c r="C38" s="246"/>
      <c r="D38" s="247"/>
      <c r="E38" s="248"/>
      <c r="F38" s="77"/>
      <c r="G38" s="77"/>
      <c r="H38" s="249"/>
      <c r="I38" s="77"/>
    </row>
    <row r="39" spans="1:9">
      <c r="A39" s="199" t="str">
        <f>PayCombo!A31</f>
        <v>W3 W3 W3 -- --</v>
      </c>
      <c r="B39" s="286">
        <f>PayCombo!I31/50</f>
        <v>1</v>
      </c>
      <c r="C39" s="246"/>
      <c r="D39" s="247"/>
      <c r="E39" s="248"/>
      <c r="F39" s="77"/>
      <c r="G39" s="77"/>
      <c r="H39" s="249"/>
      <c r="I39" s="77"/>
    </row>
    <row r="40" spans="1:9">
      <c r="A40" s="199" t="str">
        <f>PayCombo!A32</f>
        <v>W4 W4 W4 -- --</v>
      </c>
      <c r="B40" s="286">
        <f>PayCombo!I32/50</f>
        <v>1</v>
      </c>
      <c r="C40" s="246"/>
      <c r="D40" s="247"/>
      <c r="E40" s="248"/>
      <c r="F40" s="77"/>
      <c r="G40" s="77"/>
      <c r="H40" s="249"/>
      <c r="I40" s="77"/>
    </row>
    <row r="41" spans="1:9">
      <c r="A41" s="199" t="str">
        <f>PayCombo!A33</f>
        <v>W5 W5 W5 -- --</v>
      </c>
      <c r="B41" s="286">
        <f>PayCombo!I33/50</f>
        <v>0.6</v>
      </c>
      <c r="C41" s="246" t="e">
        <f ca="1">PayCombo!$B$5/PayCombo!G33</f>
        <v>#REF!</v>
      </c>
      <c r="D41" s="247" t="e">
        <f ca="1">PayCombo!K33</f>
        <v>#REF!</v>
      </c>
      <c r="E41" s="248" t="e">
        <f ca="1">PayCombo!J33</f>
        <v>#REF!</v>
      </c>
      <c r="F41" s="77" t="e">
        <f ca="1">PayCombo!$K$45</f>
        <v>#REF!</v>
      </c>
      <c r="G41" s="77" t="e">
        <f t="shared" ca="1" si="3"/>
        <v>#REF!</v>
      </c>
      <c r="H41" s="249" t="e">
        <f t="shared" ca="1" si="4"/>
        <v>#REF!</v>
      </c>
      <c r="I41" s="77" t="e">
        <f t="shared" ca="1" si="5"/>
        <v>#REF!</v>
      </c>
    </row>
    <row r="42" spans="1:9">
      <c r="A42" s="199" t="str">
        <f>PayCombo!A34</f>
        <v>W6W6W6 -- --</v>
      </c>
      <c r="B42" s="286">
        <f>PayCombo!I34/50</f>
        <v>0.6</v>
      </c>
      <c r="C42" s="246" t="e">
        <f ca="1">PayCombo!$B$5/PayCombo!G34</f>
        <v>#REF!</v>
      </c>
      <c r="D42" s="247" t="e">
        <f ca="1">PayCombo!K34</f>
        <v>#REF!</v>
      </c>
      <c r="E42" s="248" t="e">
        <f ca="1">PayCombo!J34</f>
        <v>#REF!</v>
      </c>
      <c r="F42" s="77" t="e">
        <f ca="1">PayCombo!$K$45</f>
        <v>#REF!</v>
      </c>
      <c r="G42" s="77" t="e">
        <f t="shared" ca="1" si="3"/>
        <v>#REF!</v>
      </c>
      <c r="H42" s="249" t="e">
        <f t="shared" ca="1" si="4"/>
        <v>#REF!</v>
      </c>
      <c r="I42" s="77" t="e">
        <f t="shared" ca="1" si="5"/>
        <v>#REF!</v>
      </c>
    </row>
    <row r="43" spans="1:9" ht="16.5" customHeight="1">
      <c r="A43" s="199" t="str">
        <f>PayCombo!A35</f>
        <v>WAWAWA -- --</v>
      </c>
      <c r="B43" s="286">
        <f>PayCombo!I35/50</f>
        <v>0.1</v>
      </c>
      <c r="C43" s="246" t="e">
        <f ca="1">PayCombo!$B$5/PayCombo!G35</f>
        <v>#REF!</v>
      </c>
      <c r="D43" s="247" t="e">
        <f ca="1">PayCombo!K35</f>
        <v>#REF!</v>
      </c>
      <c r="E43" s="248" t="e">
        <f ca="1">PayCombo!J35</f>
        <v>#REF!</v>
      </c>
      <c r="F43" s="77" t="e">
        <f ca="1">PayCombo!$K$45</f>
        <v>#REF!</v>
      </c>
      <c r="G43" s="77" t="e">
        <f t="shared" ca="1" si="3"/>
        <v>#REF!</v>
      </c>
      <c r="H43" s="249" t="e">
        <f t="shared" ca="1" si="4"/>
        <v>#REF!</v>
      </c>
      <c r="I43" s="77" t="e">
        <f t="shared" ca="1" si="5"/>
        <v>#REF!</v>
      </c>
    </row>
    <row r="44" spans="1:9" ht="16.5" customHeight="1">
      <c r="A44" s="199" t="str">
        <f>PayCombo!A36</f>
        <v>WKWKWK -- --</v>
      </c>
      <c r="B44" s="286">
        <f>PayCombo!I36/50</f>
        <v>0.1</v>
      </c>
      <c r="C44" s="246" t="e">
        <f ca="1">PayCombo!$B$5/PayCombo!G36</f>
        <v>#REF!</v>
      </c>
      <c r="D44" s="247" t="e">
        <f ca="1">PayCombo!K36</f>
        <v>#REF!</v>
      </c>
      <c r="E44" s="248" t="e">
        <f ca="1">PayCombo!J36</f>
        <v>#REF!</v>
      </c>
      <c r="F44" s="77" t="e">
        <f ca="1">PayCombo!$K$45</f>
        <v>#REF!</v>
      </c>
      <c r="G44" s="77" t="e">
        <f t="shared" ca="1" si="3"/>
        <v>#REF!</v>
      </c>
      <c r="H44" s="249" t="e">
        <f t="shared" ca="1" si="4"/>
        <v>#REF!</v>
      </c>
      <c r="I44" s="77" t="e">
        <f t="shared" ca="1" si="5"/>
        <v>#REF!</v>
      </c>
    </row>
    <row r="45" spans="1:9">
      <c r="A45" s="199" t="str">
        <f>PayCombo!A37</f>
        <v>WQWQWQ -- --</v>
      </c>
      <c r="B45" s="286">
        <f>PayCombo!I37/50</f>
        <v>0.1</v>
      </c>
      <c r="C45" s="246" t="e">
        <f ca="1">PayCombo!$B$5/PayCombo!G37</f>
        <v>#REF!</v>
      </c>
      <c r="D45" s="247" t="e">
        <f ca="1">PayCombo!K37</f>
        <v>#REF!</v>
      </c>
      <c r="E45" s="248" t="e">
        <f ca="1">PayCombo!J37</f>
        <v>#REF!</v>
      </c>
      <c r="F45" s="77" t="e">
        <f ca="1">PayCombo!$K$45</f>
        <v>#REF!</v>
      </c>
      <c r="G45" s="77" t="e">
        <f t="shared" ca="1" si="3"/>
        <v>#REF!</v>
      </c>
      <c r="H45" s="249" t="e">
        <f t="shared" ca="1" si="4"/>
        <v>#REF!</v>
      </c>
      <c r="I45" s="77" t="e">
        <f t="shared" ca="1" si="5"/>
        <v>#REF!</v>
      </c>
    </row>
    <row r="46" spans="1:9">
      <c r="A46" s="199" t="str">
        <f>PayCombo!A38</f>
        <v>WJWJWJWJ -- --</v>
      </c>
      <c r="B46" s="286">
        <f>PayCombo!I38/50</f>
        <v>0.1</v>
      </c>
      <c r="C46" s="246" t="e">
        <f ca="1">PayCombo!$B$5/PayCombo!G38</f>
        <v>#REF!</v>
      </c>
      <c r="D46" s="247" t="e">
        <f ca="1">PayCombo!K38</f>
        <v>#REF!</v>
      </c>
      <c r="E46" s="248" t="e">
        <f ca="1">PayCombo!J38</f>
        <v>#REF!</v>
      </c>
      <c r="F46" s="77" t="e">
        <f ca="1">PayCombo!$K$45</f>
        <v>#REF!</v>
      </c>
      <c r="G46" s="77" t="e">
        <f t="shared" ca="1" si="3"/>
        <v>#REF!</v>
      </c>
      <c r="H46" s="249" t="e">
        <f t="shared" ca="1" si="4"/>
        <v>#REF!</v>
      </c>
      <c r="I46" s="77" t="e">
        <f t="shared" ca="1" si="5"/>
        <v>#REF!</v>
      </c>
    </row>
    <row r="47" spans="1:9">
      <c r="A47" s="199" t="str">
        <f>PayCombo!A39</f>
        <v>WTEWTEWTE--  --</v>
      </c>
      <c r="B47" s="286">
        <f>PayCombo!I39/50</f>
        <v>0.1</v>
      </c>
      <c r="C47" s="246" t="e">
        <f ca="1">PayCombo!$B$5/PayCombo!G39</f>
        <v>#REF!</v>
      </c>
      <c r="D47" s="247" t="e">
        <f ca="1">PayCombo!K39</f>
        <v>#REF!</v>
      </c>
      <c r="E47" s="248" t="e">
        <f ca="1">PayCombo!J39</f>
        <v>#REF!</v>
      </c>
      <c r="F47" s="77" t="e">
        <f ca="1">PayCombo!$K$45</f>
        <v>#REF!</v>
      </c>
      <c r="G47" s="77" t="e">
        <f t="shared" ca="1" si="3"/>
        <v>#REF!</v>
      </c>
      <c r="H47" s="249" t="e">
        <f t="shared" ca="1" si="4"/>
        <v>#REF!</v>
      </c>
      <c r="I47" s="77" t="e">
        <f t="shared" ca="1" si="5"/>
        <v>#REF!</v>
      </c>
    </row>
    <row r="48" spans="1:9">
      <c r="A48" s="199" t="str">
        <f>PayCombo!A40</f>
        <v xml:space="preserve"> -S1S1S1S1S1</v>
      </c>
      <c r="B48" s="286">
        <f>PayCombo!I40+ＢＮPayCombo!J40</f>
        <v>100.00124085478112</v>
      </c>
      <c r="C48" s="246" t="e">
        <f ca="1">PayCombo!$B$5/PayCombo!G40</f>
        <v>#REF!</v>
      </c>
      <c r="D48" s="247" t="e">
        <f ca="1">PayCombo!K40</f>
        <v>#REF!</v>
      </c>
      <c r="E48" s="248" t="e">
        <f ca="1">PayCombo!J40</f>
        <v>#REF!</v>
      </c>
      <c r="F48" s="77" t="e">
        <f ca="1">PayCombo!$K$45</f>
        <v>#REF!</v>
      </c>
      <c r="G48" s="77" t="e">
        <f t="shared" ca="1" si="3"/>
        <v>#REF!</v>
      </c>
      <c r="H48" s="249" t="e">
        <f t="shared" ca="1" si="4"/>
        <v>#REF!</v>
      </c>
      <c r="I48" s="77" t="e">
        <f t="shared" ca="1" si="5"/>
        <v>#REF!</v>
      </c>
    </row>
    <row r="49" spans="1:9">
      <c r="A49" s="199" t="str">
        <f>PayCombo!A41</f>
        <v>S1S1S1S1</v>
      </c>
      <c r="B49" s="286">
        <f>PayCombo!I41+ＢＮPayCombo!J41</f>
        <v>10.001282216607152</v>
      </c>
      <c r="C49" s="246" t="e">
        <f ca="1">PayCombo!$B$5/PayCombo!G41</f>
        <v>#REF!</v>
      </c>
      <c r="D49" s="247" t="e">
        <f ca="1">PayCombo!K41</f>
        <v>#REF!</v>
      </c>
      <c r="E49" s="248" t="e">
        <f ca="1">PayCombo!J41</f>
        <v>#REF!</v>
      </c>
      <c r="F49" s="77" t="e">
        <f ca="1">PayCombo!$K$45</f>
        <v>#REF!</v>
      </c>
      <c r="G49" s="77" t="e">
        <f t="shared" ref="G49:G50" ca="1" si="6">B49-F49</f>
        <v>#REF!</v>
      </c>
      <c r="H49" s="249" t="e">
        <f t="shared" ref="H49:H50" ca="1" si="7">G49^2</f>
        <v>#REF!</v>
      </c>
      <c r="I49" s="77" t="e">
        <f t="shared" ref="I49:I50" ca="1" si="8">D49*H49</f>
        <v>#REF!</v>
      </c>
    </row>
    <row r="50" spans="1:9">
      <c r="A50" s="199" t="str">
        <f>PayCombo!A42</f>
        <v>S1S1S1</v>
      </c>
      <c r="B50" s="286">
        <f>PayCombo!I42+ＢＮPayCombo!J42</f>
        <v>5.0058595920219267</v>
      </c>
      <c r="C50" s="246" t="e">
        <f ca="1">PayCombo!$B$5/PayCombo!G42</f>
        <v>#REF!</v>
      </c>
      <c r="D50" s="247" t="e">
        <f ca="1">PayCombo!K42</f>
        <v>#REF!</v>
      </c>
      <c r="E50" s="248" t="e">
        <f ca="1">PayCombo!J42</f>
        <v>#REF!</v>
      </c>
      <c r="F50" s="77" t="e">
        <f ca="1">PayCombo!$K$45</f>
        <v>#REF!</v>
      </c>
      <c r="G50" s="77" t="e">
        <f t="shared" ca="1" si="6"/>
        <v>#REF!</v>
      </c>
      <c r="H50" s="249" t="e">
        <f t="shared" ca="1" si="7"/>
        <v>#REF!</v>
      </c>
      <c r="I50" s="77" t="e">
        <f t="shared" ca="1" si="8"/>
        <v>#REF!</v>
      </c>
    </row>
    <row r="51" spans="1:9">
      <c r="A51" s="202"/>
      <c r="B51" s="202"/>
      <c r="C51" s="202"/>
      <c r="D51" s="202"/>
      <c r="E51" s="202"/>
      <c r="F51" s="202"/>
      <c r="G51" s="202"/>
      <c r="H51" s="206" t="s">
        <v>121</v>
      </c>
      <c r="I51" s="207" t="e">
        <f ca="1">SUM(I14:I50)</f>
        <v>#REF!</v>
      </c>
    </row>
    <row r="52" spans="1:9">
      <c r="H52" s="201" t="s">
        <v>122</v>
      </c>
      <c r="I52" s="200" t="e">
        <f ca="1">I51^(1/2)</f>
        <v>#REF!</v>
      </c>
    </row>
    <row r="53" spans="1:9">
      <c r="H53" s="227"/>
      <c r="I53" s="226"/>
    </row>
    <row r="54" spans="1:9">
      <c r="H54" s="227"/>
      <c r="I54" s="226"/>
    </row>
    <row r="55" spans="1:9">
      <c r="H55" s="227"/>
      <c r="I55" s="2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43" t="s">
        <v>51</v>
      </c>
      <c r="B1" s="344"/>
      <c r="C1" s="344"/>
      <c r="D1" s="344"/>
      <c r="E1" s="344"/>
      <c r="F1" s="344"/>
      <c r="G1" s="116"/>
    </row>
    <row r="2" spans="1:7">
      <c r="A2" s="117"/>
      <c r="B2" s="339"/>
      <c r="C2" s="339"/>
      <c r="D2" s="339"/>
      <c r="E2" s="339"/>
      <c r="F2" s="339"/>
      <c r="G2" s="118"/>
    </row>
    <row r="3" spans="1:7">
      <c r="A3" s="117"/>
      <c r="B3" s="340"/>
      <c r="C3" s="340"/>
      <c r="D3" s="340"/>
      <c r="E3" s="340"/>
      <c r="F3" s="340"/>
      <c r="G3" s="118"/>
    </row>
    <row r="4" spans="1:7">
      <c r="A4" s="117"/>
      <c r="B4" s="345"/>
      <c r="C4" s="345"/>
      <c r="D4" s="345"/>
      <c r="E4" s="345"/>
      <c r="F4" s="345"/>
      <c r="G4" s="118"/>
    </row>
    <row r="5" spans="1:7">
      <c r="A5" s="119"/>
      <c r="B5" s="345"/>
      <c r="C5" s="345"/>
      <c r="D5" s="345"/>
      <c r="E5" s="345"/>
      <c r="F5" s="345"/>
      <c r="G5" s="118"/>
    </row>
    <row r="6" spans="1:7">
      <c r="A6" s="119"/>
      <c r="B6" s="345"/>
      <c r="C6" s="345"/>
      <c r="D6" s="345"/>
      <c r="E6" s="345"/>
      <c r="F6" s="345"/>
      <c r="G6" s="118"/>
    </row>
    <row r="7" spans="1:7" ht="25.5" customHeight="1">
      <c r="A7" s="119"/>
      <c r="B7" s="345"/>
      <c r="C7" s="345"/>
      <c r="D7" s="345"/>
      <c r="E7" s="345"/>
      <c r="F7" s="345"/>
      <c r="G7" s="118"/>
    </row>
    <row r="8" spans="1:7" ht="16" thickBot="1">
      <c r="A8" s="119"/>
      <c r="B8" s="53"/>
      <c r="C8" s="53"/>
      <c r="D8" s="53"/>
      <c r="E8" s="53"/>
      <c r="F8" s="53"/>
      <c r="G8" s="118"/>
    </row>
    <row r="9" spans="1:7" ht="16" thickBot="1">
      <c r="A9" s="38"/>
      <c r="B9" s="54"/>
      <c r="C9" s="54"/>
      <c r="D9" s="54"/>
      <c r="E9" s="54"/>
      <c r="F9" s="53"/>
      <c r="G9" s="118"/>
    </row>
    <row r="10" spans="1:7" ht="16" thickBot="1">
      <c r="A10" s="37"/>
      <c r="B10" s="110"/>
      <c r="C10" s="111"/>
      <c r="D10" s="113"/>
      <c r="E10" s="115"/>
      <c r="F10" s="53"/>
      <c r="G10" s="118"/>
    </row>
    <row r="11" spans="1:7" ht="16" thickBot="1">
      <c r="A11" s="55"/>
      <c r="B11" s="110"/>
      <c r="C11" s="111"/>
      <c r="D11" s="113"/>
      <c r="E11" s="115"/>
      <c r="F11" s="53"/>
      <c r="G11" s="118"/>
    </row>
    <row r="12" spans="1:7" ht="16" thickBot="1">
      <c r="A12" s="55"/>
      <c r="B12" s="110"/>
      <c r="C12" s="111"/>
      <c r="D12" s="113"/>
      <c r="E12" s="115"/>
      <c r="F12" s="53"/>
      <c r="G12" s="118"/>
    </row>
    <row r="13" spans="1:7" ht="16" thickBot="1">
      <c r="A13" s="55"/>
      <c r="B13" s="110"/>
      <c r="C13" s="111"/>
      <c r="D13" s="113"/>
      <c r="E13" s="115"/>
      <c r="F13" s="53"/>
      <c r="G13" s="118"/>
    </row>
    <row r="14" spans="1:7" ht="16" thickBot="1">
      <c r="A14" s="55"/>
      <c r="B14" s="110"/>
      <c r="C14" s="111"/>
      <c r="D14" s="113"/>
      <c r="E14" s="115"/>
      <c r="F14" s="53"/>
      <c r="G14" s="118"/>
    </row>
    <row r="15" spans="1:7" ht="16" thickBot="1">
      <c r="A15" s="55"/>
      <c r="B15" s="110"/>
      <c r="C15" s="111"/>
      <c r="D15" s="113"/>
      <c r="E15" s="115"/>
      <c r="F15" s="53"/>
      <c r="G15" s="118"/>
    </row>
    <row r="16" spans="1:7" s="220" customFormat="1" ht="16" thickBot="1">
      <c r="A16" s="55"/>
      <c r="B16" s="110"/>
      <c r="C16" s="111"/>
      <c r="D16" s="113"/>
      <c r="E16" s="115"/>
      <c r="F16" s="53"/>
      <c r="G16" s="118"/>
    </row>
    <row r="17" spans="1:7" ht="16" thickBot="1">
      <c r="A17" s="55"/>
      <c r="B17" s="110"/>
      <c r="C17" s="111"/>
      <c r="D17" s="113"/>
      <c r="E17" s="115"/>
      <c r="F17" s="53"/>
      <c r="G17" s="118"/>
    </row>
    <row r="18" spans="1:7" ht="16" thickBot="1">
      <c r="A18" s="102"/>
      <c r="B18" s="184"/>
      <c r="C18" s="112"/>
      <c r="D18" s="114"/>
      <c r="E18" s="183"/>
      <c r="F18" s="53"/>
      <c r="G18" s="118"/>
    </row>
    <row r="19" spans="1:7" ht="16" thickBot="1">
      <c r="A19" s="346"/>
      <c r="B19" s="347"/>
      <c r="C19" s="103"/>
      <c r="D19" s="136"/>
      <c r="E19" s="115"/>
      <c r="F19" s="57"/>
      <c r="G19" s="118"/>
    </row>
    <row r="20" spans="1:7">
      <c r="A20" s="119"/>
      <c r="B20" s="53"/>
      <c r="C20" s="53"/>
      <c r="D20" s="53"/>
      <c r="E20" s="53"/>
      <c r="F20" s="53"/>
      <c r="G20" s="118"/>
    </row>
    <row r="21" spans="1:7" ht="16" thickBot="1">
      <c r="A21" s="122"/>
      <c r="B21" s="123"/>
      <c r="C21" s="124"/>
      <c r="D21" s="58"/>
      <c r="E21" s="58"/>
      <c r="F21" s="59"/>
      <c r="G21" s="125"/>
    </row>
    <row r="22" spans="1:7" ht="30">
      <c r="A22" s="348" t="s">
        <v>52</v>
      </c>
      <c r="B22" s="349"/>
      <c r="C22" s="349"/>
      <c r="D22" s="349"/>
      <c r="E22" s="349"/>
      <c r="F22" s="349"/>
      <c r="G22" s="118"/>
    </row>
    <row r="23" spans="1:7">
      <c r="A23" s="117" t="s">
        <v>53</v>
      </c>
      <c r="B23" s="339"/>
      <c r="C23" s="339"/>
      <c r="D23" s="339"/>
      <c r="E23" s="339"/>
      <c r="F23" s="339"/>
      <c r="G23" s="118"/>
    </row>
    <row r="24" spans="1:7">
      <c r="A24" s="117" t="s">
        <v>54</v>
      </c>
      <c r="B24" s="340"/>
      <c r="C24" s="340"/>
      <c r="D24" s="340"/>
      <c r="E24" s="340"/>
      <c r="F24" s="340"/>
      <c r="G24" s="118"/>
    </row>
    <row r="25" spans="1:7" ht="31.5" customHeight="1">
      <c r="A25" s="117" t="s">
        <v>55</v>
      </c>
      <c r="B25" s="341"/>
      <c r="C25" s="342"/>
      <c r="D25" s="342"/>
      <c r="E25" s="342"/>
      <c r="F25" s="342"/>
      <c r="G25" s="118"/>
    </row>
    <row r="26" spans="1:7">
      <c r="A26" s="120"/>
      <c r="B26" s="342"/>
      <c r="C26" s="342"/>
      <c r="D26" s="342"/>
      <c r="E26" s="342"/>
      <c r="F26" s="342"/>
      <c r="G26" s="118"/>
    </row>
    <row r="27" spans="1:7">
      <c r="A27" s="119"/>
      <c r="B27" s="39"/>
      <c r="C27" s="39"/>
      <c r="D27" s="39"/>
      <c r="E27" s="39"/>
      <c r="F27" s="39"/>
      <c r="G27" s="118"/>
    </row>
    <row r="28" spans="1:7">
      <c r="A28" s="121" t="s">
        <v>56</v>
      </c>
      <c r="B28" s="57"/>
      <c r="C28" s="39"/>
      <c r="D28" s="39"/>
      <c r="E28" s="39"/>
      <c r="F28" s="39"/>
      <c r="G28" s="118"/>
    </row>
    <row r="29" spans="1:7">
      <c r="A29" s="117" t="s">
        <v>57</v>
      </c>
      <c r="B29" s="187"/>
      <c r="C29" s="187"/>
      <c r="D29" s="74"/>
      <c r="E29" s="74"/>
      <c r="F29" s="187"/>
      <c r="G29" s="118"/>
    </row>
    <row r="30" spans="1:7">
      <c r="A30" s="119"/>
      <c r="B30" s="187"/>
      <c r="C30" s="187"/>
      <c r="D30" s="74"/>
      <c r="E30" s="74"/>
      <c r="F30" s="187"/>
      <c r="G30" s="118"/>
    </row>
    <row r="31" spans="1:7">
      <c r="A31" s="119"/>
      <c r="B31" s="187"/>
      <c r="C31" s="187"/>
      <c r="D31" s="74"/>
      <c r="E31" s="74"/>
      <c r="F31" s="187"/>
      <c r="G31" s="118"/>
    </row>
    <row r="32" spans="1:7" ht="16" thickBot="1">
      <c r="A32" s="119"/>
      <c r="B32" s="53"/>
      <c r="C32" s="53"/>
      <c r="D32" s="53"/>
      <c r="E32" s="53"/>
      <c r="F32" s="53"/>
      <c r="G32" s="118"/>
    </row>
    <row r="33" spans="1:20" ht="16" thickBot="1">
      <c r="A33" s="60"/>
      <c r="B33" s="56"/>
      <c r="C33" s="61"/>
      <c r="D33" s="62"/>
      <c r="E33" s="61"/>
      <c r="F33" s="61"/>
      <c r="G33" s="61"/>
      <c r="I33" s="128"/>
    </row>
    <row r="34" spans="1:20" s="108" customFormat="1" ht="16" thickBot="1">
      <c r="A34" s="106"/>
      <c r="B34" s="64"/>
      <c r="C34" s="64"/>
      <c r="D34" s="64"/>
      <c r="E34" s="64"/>
      <c r="F34" s="64"/>
      <c r="G34" s="64"/>
      <c r="I34" s="128"/>
      <c r="J34" s="220"/>
      <c r="K34" s="220"/>
      <c r="L34" s="220"/>
      <c r="M34" s="220"/>
      <c r="N34" s="220"/>
      <c r="O34" s="220"/>
      <c r="P34" s="220"/>
      <c r="Q34" s="220"/>
      <c r="R34" s="220"/>
    </row>
    <row r="35" spans="1:20" s="108" customFormat="1" ht="16" thickBot="1">
      <c r="A35" s="106"/>
      <c r="B35" s="64"/>
      <c r="C35" s="64"/>
      <c r="D35" s="64"/>
      <c r="E35" s="64"/>
      <c r="F35" s="107"/>
      <c r="G35" s="64"/>
      <c r="I35" s="128"/>
      <c r="J35" s="220"/>
      <c r="K35" s="220"/>
      <c r="L35" s="220"/>
      <c r="M35" s="220"/>
      <c r="N35" s="220"/>
      <c r="O35" s="220"/>
      <c r="P35" s="220"/>
      <c r="Q35" s="220"/>
      <c r="R35" s="220"/>
    </row>
    <row r="36" spans="1:20" s="128" customFormat="1" ht="16" thickBot="1">
      <c r="A36" s="106"/>
      <c r="B36" s="64"/>
      <c r="C36" s="64"/>
      <c r="D36" s="64"/>
      <c r="E36" s="64"/>
      <c r="F36" s="64"/>
      <c r="G36" s="64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</row>
    <row r="37" spans="1:20" s="128" customFormat="1" ht="16" thickBot="1">
      <c r="A37" s="106"/>
      <c r="B37" s="64"/>
      <c r="C37" s="64"/>
      <c r="D37" s="64"/>
      <c r="E37" s="64"/>
      <c r="F37" s="107"/>
      <c r="G37" s="64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</row>
    <row r="38" spans="1:20" s="128" customFormat="1" ht="16" thickBot="1">
      <c r="A38" s="106"/>
      <c r="B38" s="64"/>
      <c r="C38" s="64"/>
      <c r="D38" s="64"/>
      <c r="E38" s="64"/>
      <c r="F38" s="64"/>
      <c r="G38" s="64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</row>
    <row r="39" spans="1:20" s="128" customFormat="1" ht="16" thickBot="1">
      <c r="A39" s="106"/>
      <c r="B39" s="64"/>
      <c r="C39" s="64"/>
      <c r="D39" s="64"/>
      <c r="E39" s="64"/>
      <c r="F39" s="107"/>
      <c r="G39" s="64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</row>
    <row r="40" spans="1:20" s="128" customFormat="1" ht="16" thickBot="1">
      <c r="A40" s="106"/>
      <c r="B40" s="64"/>
      <c r="C40" s="64"/>
      <c r="D40" s="64"/>
      <c r="E40" s="64"/>
      <c r="F40" s="64"/>
      <c r="G40" s="64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</row>
    <row r="41" spans="1:20" s="128" customFormat="1" ht="16" thickBot="1">
      <c r="A41" s="106"/>
      <c r="B41" s="64"/>
      <c r="C41" s="64"/>
      <c r="D41" s="64"/>
      <c r="E41" s="64"/>
      <c r="F41" s="107"/>
      <c r="G41" s="64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</row>
    <row r="42" spans="1:20" s="128" customFormat="1" ht="16" thickBot="1">
      <c r="A42" s="106"/>
      <c r="B42" s="64"/>
      <c r="C42" s="64"/>
      <c r="D42" s="64"/>
      <c r="E42" s="64"/>
      <c r="F42" s="64"/>
      <c r="G42" s="64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</row>
    <row r="43" spans="1:20" s="128" customFormat="1" ht="16" thickBot="1">
      <c r="A43" s="106"/>
      <c r="B43" s="64"/>
      <c r="C43" s="64"/>
      <c r="D43" s="64"/>
      <c r="E43" s="64"/>
      <c r="F43" s="107"/>
      <c r="G43" s="64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</row>
    <row r="44" spans="1:20" s="128" customFormat="1" ht="16" thickBot="1">
      <c r="A44" s="106"/>
      <c r="B44" s="64"/>
      <c r="C44" s="64"/>
      <c r="D44" s="64"/>
      <c r="E44" s="64"/>
      <c r="F44" s="64"/>
      <c r="G44" s="64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</row>
    <row r="45" spans="1:20" s="128" customFormat="1" ht="16" thickBot="1">
      <c r="A45" s="106"/>
      <c r="B45" s="64"/>
      <c r="C45" s="64"/>
      <c r="D45" s="64"/>
      <c r="E45" s="64"/>
      <c r="F45" s="107"/>
      <c r="G45" s="64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</row>
    <row r="46" spans="1:20" s="128" customFormat="1" ht="16" thickBot="1">
      <c r="A46" s="106"/>
      <c r="B46" s="64"/>
      <c r="C46" s="64"/>
      <c r="D46" s="64"/>
      <c r="E46" s="64"/>
      <c r="F46" s="64"/>
      <c r="G46" s="64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</row>
    <row r="47" spans="1:20" s="128" customFormat="1" ht="16" thickBot="1">
      <c r="A47" s="106"/>
      <c r="B47" s="64"/>
      <c r="C47" s="64"/>
      <c r="D47" s="64"/>
      <c r="E47" s="64"/>
      <c r="F47" s="107"/>
      <c r="G47" s="64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</row>
    <row r="48" spans="1:20" s="220" customFormat="1" ht="16" thickBot="1">
      <c r="A48" s="106"/>
      <c r="B48" s="64"/>
      <c r="C48" s="64"/>
      <c r="D48" s="64"/>
      <c r="E48" s="64"/>
      <c r="F48" s="107"/>
      <c r="G48" s="64"/>
    </row>
    <row r="49" spans="1:20" s="220" customFormat="1" ht="16" thickBot="1">
      <c r="A49" s="106"/>
      <c r="B49" s="64"/>
      <c r="C49" s="64"/>
      <c r="D49" s="64"/>
      <c r="E49" s="64"/>
      <c r="F49" s="107"/>
      <c r="G49" s="64"/>
    </row>
    <row r="50" spans="1:20" s="220" customFormat="1" ht="16" thickBot="1">
      <c r="A50" s="106"/>
      <c r="B50" s="64"/>
      <c r="C50" s="64"/>
      <c r="D50" s="64"/>
      <c r="E50" s="64"/>
      <c r="F50" s="107"/>
      <c r="G50" s="64"/>
    </row>
    <row r="51" spans="1:20" s="220" customFormat="1" ht="16" thickBot="1">
      <c r="A51" s="106"/>
      <c r="B51" s="64"/>
      <c r="C51" s="64"/>
      <c r="D51" s="64"/>
      <c r="E51" s="64"/>
      <c r="F51" s="107"/>
      <c r="G51" s="64"/>
    </row>
    <row r="52" spans="1:20" s="220" customFormat="1" ht="16" thickBot="1">
      <c r="A52" s="106"/>
      <c r="B52" s="64"/>
      <c r="C52" s="64"/>
      <c r="D52" s="64"/>
      <c r="E52" s="64"/>
      <c r="F52" s="107"/>
      <c r="G52" s="64"/>
    </row>
    <row r="53" spans="1:20" s="220" customFormat="1" ht="16" thickBot="1">
      <c r="A53" s="106"/>
      <c r="B53" s="64"/>
      <c r="C53" s="64"/>
      <c r="D53" s="64"/>
      <c r="E53" s="64"/>
      <c r="F53" s="107"/>
      <c r="G53" s="64"/>
    </row>
    <row r="54" spans="1:20" s="220" customFormat="1" ht="16" thickBot="1">
      <c r="A54" s="106"/>
      <c r="B54" s="64"/>
      <c r="C54" s="64"/>
      <c r="D54" s="64"/>
      <c r="E54" s="64"/>
      <c r="F54" s="107"/>
      <c r="G54" s="64"/>
    </row>
    <row r="55" spans="1:20" s="220" customFormat="1" ht="16" thickBot="1">
      <c r="A55" s="106"/>
      <c r="B55" s="64"/>
      <c r="C55" s="64"/>
      <c r="D55" s="64"/>
      <c r="E55" s="64"/>
      <c r="F55" s="107"/>
      <c r="G55" s="64"/>
    </row>
    <row r="56" spans="1:20" s="220" customFormat="1" ht="16" thickBot="1">
      <c r="A56" s="106"/>
      <c r="B56" s="64"/>
      <c r="C56" s="64"/>
      <c r="D56" s="64"/>
      <c r="E56" s="64"/>
      <c r="F56" s="107"/>
      <c r="G56" s="64"/>
    </row>
    <row r="57" spans="1:20" s="220" customFormat="1" ht="16" thickBot="1">
      <c r="A57" s="106"/>
      <c r="B57" s="64"/>
      <c r="C57" s="64"/>
      <c r="D57" s="64"/>
      <c r="E57" s="64"/>
      <c r="F57" s="107"/>
      <c r="G57" s="64"/>
    </row>
    <row r="58" spans="1:20" s="220" customFormat="1" ht="16" thickBot="1">
      <c r="A58" s="106"/>
      <c r="B58" s="64"/>
      <c r="C58" s="64"/>
      <c r="D58" s="64"/>
      <c r="E58" s="64"/>
      <c r="F58" s="107"/>
      <c r="G58" s="64"/>
    </row>
    <row r="59" spans="1:20" s="220" customFormat="1" ht="16" thickBot="1">
      <c r="A59" s="106"/>
      <c r="B59" s="64"/>
      <c r="C59" s="64"/>
      <c r="D59" s="64"/>
      <c r="E59" s="64"/>
      <c r="F59" s="107"/>
      <c r="G59" s="64"/>
    </row>
    <row r="60" spans="1:20" s="220" customFormat="1" ht="16" thickBot="1">
      <c r="A60" s="106"/>
      <c r="B60" s="64"/>
      <c r="C60" s="64"/>
      <c r="D60" s="64"/>
      <c r="E60" s="64"/>
      <c r="F60" s="107"/>
      <c r="G60" s="64"/>
    </row>
    <row r="61" spans="1:20" s="220" customFormat="1" ht="16" thickBot="1">
      <c r="A61" s="106"/>
      <c r="B61" s="64"/>
      <c r="C61" s="64"/>
      <c r="D61" s="64"/>
      <c r="E61" s="64"/>
      <c r="F61" s="107"/>
      <c r="G61" s="64"/>
    </row>
    <row r="62" spans="1:20" s="220" customFormat="1" ht="16" thickBot="1">
      <c r="A62" s="106"/>
      <c r="B62" s="64"/>
      <c r="C62" s="64"/>
      <c r="D62" s="64"/>
      <c r="E62" s="64"/>
      <c r="F62" s="107"/>
      <c r="G62" s="64"/>
    </row>
    <row r="63" spans="1:20" s="128" customFormat="1" ht="16" thickBot="1">
      <c r="A63" s="106"/>
      <c r="B63" s="64"/>
      <c r="C63" s="64"/>
      <c r="D63" s="64"/>
      <c r="E63" s="64"/>
      <c r="F63" s="107"/>
      <c r="G63" s="64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</row>
    <row r="64" spans="1:20" s="128" customFormat="1" ht="16" thickBot="1">
      <c r="A64" s="63"/>
      <c r="B64" s="64"/>
      <c r="C64" s="64"/>
      <c r="D64" s="64"/>
      <c r="E64" s="64"/>
      <c r="F64" s="107"/>
      <c r="G64" s="64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</row>
    <row r="65" spans="1:20" ht="16" thickBot="1">
      <c r="A65" s="336" t="s">
        <v>59</v>
      </c>
      <c r="B65" s="337"/>
      <c r="C65" s="337"/>
      <c r="D65" s="337"/>
      <c r="E65" s="337"/>
      <c r="F65" s="338"/>
      <c r="G65" s="63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</row>
    <row r="66" spans="1:20"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</row>
    <row r="67" spans="1:20"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</row>
    <row r="68" spans="1:20"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</row>
    <row r="69" spans="1:20"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</row>
    <row r="70" spans="1:20"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</row>
    <row r="71" spans="1:20"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</row>
    <row r="72" spans="1:20"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</row>
    <row r="73" spans="1:20"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</row>
    <row r="74" spans="1:20"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</row>
    <row r="75" spans="1:20"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</row>
    <row r="76" spans="1:20"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</row>
    <row r="77" spans="1:20"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</row>
    <row r="78" spans="1:20"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</row>
    <row r="79" spans="1:20"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</row>
    <row r="80" spans="1:20"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</row>
    <row r="81" spans="10:20"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</row>
    <row r="82" spans="10:20"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</row>
    <row r="83" spans="10:20"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</row>
    <row r="84" spans="10:20"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</row>
    <row r="85" spans="10:20"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</row>
    <row r="86" spans="10:20"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</row>
    <row r="87" spans="10:20"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</row>
    <row r="88" spans="10:20"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</row>
    <row r="89" spans="10:20"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</row>
    <row r="90" spans="10:20"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</row>
    <row r="91" spans="10:20"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</row>
    <row r="92" spans="10:20"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</row>
    <row r="93" spans="10:20"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</row>
    <row r="94" spans="10:20"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</row>
    <row r="95" spans="10:20"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</row>
    <row r="96" spans="10:20"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</row>
    <row r="97" spans="10:20"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</row>
    <row r="98" spans="10:20"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</row>
    <row r="99" spans="10:20"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</row>
    <row r="100" spans="10:20"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</row>
    <row r="101" spans="10:20"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</row>
    <row r="102" spans="10:20"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</row>
    <row r="103" spans="10:20"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</row>
    <row r="104" spans="10:20"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</row>
    <row r="105" spans="10:20"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</row>
    <row r="106" spans="10:20"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</row>
    <row r="107" spans="10:20">
      <c r="J107" s="220"/>
      <c r="K107" s="220"/>
      <c r="L107" s="220"/>
      <c r="M107" s="220"/>
      <c r="N107" s="220"/>
      <c r="O107" s="220"/>
      <c r="P107" s="220"/>
      <c r="Q107" s="220"/>
      <c r="R107" s="220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122" priority="68" operator="equal">
      <formula>"S2"</formula>
    </cfRule>
    <cfRule type="cellIs" dxfId="121" priority="69" operator="equal">
      <formula>"WW"</formula>
    </cfRule>
    <cfRule type="cellIs" dxfId="120" priority="70" operator="equal">
      <formula>"S1"</formula>
    </cfRule>
    <cfRule type="cellIs" dxfId="119" priority="71" operator="equal">
      <formula>"M5"</formula>
    </cfRule>
    <cfRule type="cellIs" dxfId="118" priority="72" operator="equal">
      <formula>"M4"</formula>
    </cfRule>
    <cfRule type="cellIs" dxfId="117" priority="73" operator="equal">
      <formula>"M3"</formula>
    </cfRule>
    <cfRule type="cellIs" dxfId="116" priority="74" operator="equal">
      <formula>"M2"</formula>
    </cfRule>
    <cfRule type="cellIs" dxfId="115" priority="75" operator="equal">
      <formula>"M1"</formula>
    </cfRule>
  </conditionalFormatting>
  <conditionalFormatting sqref="E29:E31">
    <cfRule type="cellIs" dxfId="114" priority="61" operator="equal">
      <formula>"M5"</formula>
    </cfRule>
    <cfRule type="cellIs" dxfId="113" priority="62" operator="equal">
      <formula>"M4"</formula>
    </cfRule>
    <cfRule type="cellIs" dxfId="112" priority="63" operator="equal">
      <formula>"M3"</formula>
    </cfRule>
    <cfRule type="cellIs" dxfId="111" priority="64" operator="equal">
      <formula>"M2"</formula>
    </cfRule>
    <cfRule type="cellIs" dxfId="110" priority="65" operator="equal">
      <formula>"M1"</formula>
    </cfRule>
    <cfRule type="cellIs" dxfId="109" priority="66" operator="equal">
      <formula>"WW"</formula>
    </cfRule>
    <cfRule type="cellIs" dxfId="108" priority="67" operator="equal">
      <formula>"S1"</formula>
    </cfRule>
  </conditionalFormatting>
  <conditionalFormatting sqref="D29:D31">
    <cfRule type="cellIs" dxfId="107" priority="83" operator="equal">
      <formula>"S2"</formula>
    </cfRule>
    <cfRule type="cellIs" dxfId="106" priority="84" operator="equal">
      <formula>"WW"</formula>
    </cfRule>
    <cfRule type="cellIs" dxfId="105" priority="85" operator="equal">
      <formula>"S1"</formula>
    </cfRule>
    <cfRule type="cellIs" dxfId="104" priority="86" operator="equal">
      <formula>"M5"</formula>
    </cfRule>
    <cfRule type="cellIs" dxfId="103" priority="87" operator="equal">
      <formula>"M4"</formula>
    </cfRule>
    <cfRule type="cellIs" dxfId="102" priority="88" operator="equal">
      <formula>"M3"</formula>
    </cfRule>
    <cfRule type="cellIs" dxfId="101" priority="89" operator="equal">
      <formula>"M2"</formula>
    </cfRule>
    <cfRule type="cellIs" dxfId="100" priority="90" operator="equal">
      <formula>"M1"</formula>
    </cfRule>
  </conditionalFormatting>
  <conditionalFormatting sqref="D29:D31">
    <cfRule type="cellIs" dxfId="99" priority="76" operator="equal">
      <formula>"M5"</formula>
    </cfRule>
    <cfRule type="cellIs" dxfId="98" priority="77" operator="equal">
      <formula>"M4"</formula>
    </cfRule>
    <cfRule type="cellIs" dxfId="97" priority="78" operator="equal">
      <formula>"M3"</formula>
    </cfRule>
    <cfRule type="cellIs" dxfId="96" priority="79" operator="equal">
      <formula>"M2"</formula>
    </cfRule>
    <cfRule type="cellIs" dxfId="95" priority="80" operator="equal">
      <formula>"M1"</formula>
    </cfRule>
    <cfRule type="cellIs" dxfId="94" priority="81" operator="equal">
      <formula>"WW"</formula>
    </cfRule>
    <cfRule type="cellIs" dxfId="93" priority="82" operator="equal">
      <formula>"S1"</formula>
    </cfRule>
  </conditionalFormatting>
  <conditionalFormatting sqref="B29:B31">
    <cfRule type="cellIs" dxfId="92" priority="38" operator="equal">
      <formula>"S2"</formula>
    </cfRule>
    <cfRule type="cellIs" dxfId="91" priority="39" operator="equal">
      <formula>"WW"</formula>
    </cfRule>
    <cfRule type="cellIs" dxfId="90" priority="40" operator="equal">
      <formula>"S1"</formula>
    </cfRule>
    <cfRule type="cellIs" dxfId="89" priority="41" operator="equal">
      <formula>"M5"</formula>
    </cfRule>
    <cfRule type="cellIs" dxfId="88" priority="42" operator="equal">
      <formula>"M4"</formula>
    </cfRule>
    <cfRule type="cellIs" dxfId="87" priority="43" operator="equal">
      <formula>"M3"</formula>
    </cfRule>
    <cfRule type="cellIs" dxfId="86" priority="44" operator="equal">
      <formula>"M2"</formula>
    </cfRule>
    <cfRule type="cellIs" dxfId="85" priority="45" operator="equal">
      <formula>"M1"</formula>
    </cfRule>
  </conditionalFormatting>
  <conditionalFormatting sqref="B29:B31">
    <cfRule type="cellIs" dxfId="84" priority="31" operator="equal">
      <formula>"M5"</formula>
    </cfRule>
    <cfRule type="cellIs" dxfId="83" priority="32" operator="equal">
      <formula>"M4"</formula>
    </cfRule>
    <cfRule type="cellIs" dxfId="82" priority="33" operator="equal">
      <formula>"M3"</formula>
    </cfRule>
    <cfRule type="cellIs" dxfId="81" priority="34" operator="equal">
      <formula>"M2"</formula>
    </cfRule>
    <cfRule type="cellIs" dxfId="80" priority="35" operator="equal">
      <formula>"M1"</formula>
    </cfRule>
    <cfRule type="cellIs" dxfId="79" priority="36" operator="equal">
      <formula>"WW"</formula>
    </cfRule>
    <cfRule type="cellIs" dxfId="78" priority="37" operator="equal">
      <formula>"S1"</formula>
    </cfRule>
  </conditionalFormatting>
  <conditionalFormatting sqref="F29:F31">
    <cfRule type="cellIs" dxfId="77" priority="1" operator="equal">
      <formula>"M5"</formula>
    </cfRule>
    <cfRule type="cellIs" dxfId="76" priority="2" operator="equal">
      <formula>"M4"</formula>
    </cfRule>
    <cfRule type="cellIs" dxfId="75" priority="3" operator="equal">
      <formula>"M3"</formula>
    </cfRule>
    <cfRule type="cellIs" dxfId="74" priority="4" operator="equal">
      <formula>"M2"</formula>
    </cfRule>
    <cfRule type="cellIs" dxfId="73" priority="5" operator="equal">
      <formula>"M1"</formula>
    </cfRule>
    <cfRule type="cellIs" dxfId="72" priority="6" operator="equal">
      <formula>"WW"</formula>
    </cfRule>
    <cfRule type="cellIs" dxfId="71" priority="7" operator="equal">
      <formula>"S1"</formula>
    </cfRule>
  </conditionalFormatting>
  <conditionalFormatting sqref="C29:C31">
    <cfRule type="cellIs" dxfId="70" priority="23" operator="equal">
      <formula>"S2"</formula>
    </cfRule>
    <cfRule type="cellIs" dxfId="69" priority="24" operator="equal">
      <formula>"WW"</formula>
    </cfRule>
    <cfRule type="cellIs" dxfId="68" priority="25" operator="equal">
      <formula>"S1"</formula>
    </cfRule>
    <cfRule type="cellIs" dxfId="67" priority="26" operator="equal">
      <formula>"M5"</formula>
    </cfRule>
    <cfRule type="cellIs" dxfId="66" priority="27" operator="equal">
      <formula>"M4"</formula>
    </cfRule>
    <cfRule type="cellIs" dxfId="65" priority="28" operator="equal">
      <formula>"M3"</formula>
    </cfRule>
    <cfRule type="cellIs" dxfId="64" priority="29" operator="equal">
      <formula>"M2"</formula>
    </cfRule>
    <cfRule type="cellIs" dxfId="63" priority="30" operator="equal">
      <formula>"M1"</formula>
    </cfRule>
  </conditionalFormatting>
  <conditionalFormatting sqref="C29:C31">
    <cfRule type="cellIs" dxfId="62" priority="16" operator="equal">
      <formula>"M5"</formula>
    </cfRule>
    <cfRule type="cellIs" dxfId="61" priority="17" operator="equal">
      <formula>"M4"</formula>
    </cfRule>
    <cfRule type="cellIs" dxfId="60" priority="18" operator="equal">
      <formula>"M3"</formula>
    </cfRule>
    <cfRule type="cellIs" dxfId="59" priority="19" operator="equal">
      <formula>"M2"</formula>
    </cfRule>
    <cfRule type="cellIs" dxfId="58" priority="20" operator="equal">
      <formula>"M1"</formula>
    </cfRule>
    <cfRule type="cellIs" dxfId="57" priority="21" operator="equal">
      <formula>"WW"</formula>
    </cfRule>
    <cfRule type="cellIs" dxfId="56" priority="22" operator="equal">
      <formula>"S1"</formula>
    </cfRule>
  </conditionalFormatting>
  <conditionalFormatting sqref="F29:F31">
    <cfRule type="cellIs" dxfId="55" priority="8" operator="equal">
      <formula>"S2"</formula>
    </cfRule>
    <cfRule type="cellIs" dxfId="54" priority="9" operator="equal">
      <formula>"WW"</formula>
    </cfRule>
    <cfRule type="cellIs" dxfId="53" priority="10" operator="equal">
      <formula>"S1"</formula>
    </cfRule>
    <cfRule type="cellIs" dxfId="52" priority="11" operator="equal">
      <formula>"M5"</formula>
    </cfRule>
    <cfRule type="cellIs" dxfId="51" priority="12" operator="equal">
      <formula>"M4"</formula>
    </cfRule>
    <cfRule type="cellIs" dxfId="50" priority="13" operator="equal">
      <formula>"M3"</formula>
    </cfRule>
    <cfRule type="cellIs" dxfId="49" priority="14" operator="equal">
      <formula>"M2"</formula>
    </cfRule>
    <cfRule type="cellIs" dxfId="48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FDFA-A514-DB4A-B812-6EB73465AA09}">
  <dimension ref="A1:CS88"/>
  <sheetViews>
    <sheetView zoomScale="141" workbookViewId="0">
      <pane xSplit="7" topLeftCell="BF1" activePane="topRight" state="frozen"/>
      <selection pane="topRight" activeCell="CJ1" sqref="CJ1"/>
    </sheetView>
  </sheetViews>
  <sheetFormatPr baseColWidth="10" defaultRowHeight="15"/>
  <cols>
    <col min="1" max="1" width="7.5" style="262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21" max="25" width="10.83203125" style="220"/>
    <col min="27" max="31" width="10.83203125" style="220"/>
    <col min="33" max="37" width="10.83203125" style="220"/>
    <col min="39" max="43" width="10.83203125" style="220"/>
    <col min="45" max="49" width="10.83203125" style="220"/>
    <col min="51" max="55" width="10.83203125" style="220"/>
    <col min="57" max="61" width="10.83203125" style="220"/>
    <col min="63" max="67" width="10.83203125" style="220"/>
    <col min="69" max="73" width="10.83203125" style="220"/>
  </cols>
  <sheetData>
    <row r="1" spans="1:97">
      <c r="I1" s="2" t="s">
        <v>145</v>
      </c>
      <c r="J1" s="2" t="s">
        <v>148</v>
      </c>
      <c r="K1" s="2"/>
      <c r="L1" s="2"/>
      <c r="M1" s="2"/>
      <c r="O1" s="2" t="s">
        <v>251</v>
      </c>
      <c r="P1" s="2" t="s">
        <v>149</v>
      </c>
      <c r="Q1" s="2"/>
      <c r="R1" s="2"/>
      <c r="S1" s="2"/>
      <c r="U1" s="2" t="s">
        <v>251</v>
      </c>
      <c r="V1" s="2" t="s">
        <v>150</v>
      </c>
      <c r="W1" s="2"/>
      <c r="X1" s="2"/>
      <c r="Y1" s="2"/>
      <c r="AA1" s="2" t="s">
        <v>251</v>
      </c>
      <c r="AB1" s="2" t="s">
        <v>151</v>
      </c>
      <c r="AC1" s="2"/>
      <c r="AD1" s="2"/>
      <c r="AE1" s="2"/>
      <c r="AG1" s="2" t="s">
        <v>251</v>
      </c>
      <c r="AH1" s="2" t="s">
        <v>117</v>
      </c>
      <c r="AI1" s="2"/>
      <c r="AJ1" s="2"/>
      <c r="AK1" s="2"/>
      <c r="AL1" s="220"/>
      <c r="AM1" s="2" t="s">
        <v>251</v>
      </c>
      <c r="AN1" s="2" t="s">
        <v>124</v>
      </c>
      <c r="AO1" s="2"/>
      <c r="AP1" s="2"/>
      <c r="AQ1" s="2"/>
      <c r="AR1" s="220"/>
      <c r="AS1" s="2" t="s">
        <v>251</v>
      </c>
      <c r="AT1" s="2" t="s">
        <v>125</v>
      </c>
      <c r="AU1" s="2"/>
      <c r="AV1" s="2"/>
      <c r="AW1" s="2"/>
      <c r="AX1" s="220"/>
      <c r="AY1" s="2" t="s">
        <v>251</v>
      </c>
      <c r="AZ1" s="2" t="s">
        <v>126</v>
      </c>
      <c r="BA1" s="2"/>
      <c r="BB1" s="2"/>
      <c r="BC1" s="2"/>
      <c r="BD1" s="220"/>
      <c r="BE1" s="2" t="s">
        <v>251</v>
      </c>
      <c r="BF1" s="2" t="s">
        <v>127</v>
      </c>
      <c r="BG1" s="2"/>
      <c r="BH1" s="2"/>
      <c r="BI1" s="2"/>
      <c r="BK1" s="2" t="s">
        <v>251</v>
      </c>
      <c r="BL1" s="1" t="s">
        <v>183</v>
      </c>
      <c r="BM1" s="2"/>
      <c r="BN1" s="2"/>
      <c r="BO1" s="2"/>
      <c r="BQ1" s="2" t="s">
        <v>251</v>
      </c>
      <c r="BR1" s="1" t="s">
        <v>287</v>
      </c>
      <c r="BS1" s="2"/>
      <c r="BT1" s="2"/>
      <c r="BU1" s="2"/>
      <c r="BW1" s="2" t="s">
        <v>251</v>
      </c>
      <c r="BX1" s="1" t="s">
        <v>288</v>
      </c>
      <c r="BY1" s="2"/>
      <c r="BZ1" s="2"/>
      <c r="CA1" s="2"/>
      <c r="CC1" s="2" t="s">
        <v>251</v>
      </c>
      <c r="CD1" s="1" t="s">
        <v>289</v>
      </c>
      <c r="CE1" s="2"/>
      <c r="CF1" s="2"/>
      <c r="CG1" s="2"/>
      <c r="CI1" s="2" t="s">
        <v>251</v>
      </c>
      <c r="CJ1" s="1" t="s">
        <v>182</v>
      </c>
      <c r="CK1" s="2"/>
      <c r="CL1" s="2"/>
      <c r="CM1" s="2"/>
      <c r="CO1" s="2" t="s">
        <v>251</v>
      </c>
      <c r="CP1" s="1" t="s">
        <v>181</v>
      </c>
      <c r="CQ1" s="2"/>
      <c r="CR1" s="2"/>
      <c r="CS1" s="2"/>
    </row>
    <row r="2" spans="1:97">
      <c r="A2" s="262" t="e">
        <f>'Regular Symbol'!#REF!</f>
        <v>#REF!</v>
      </c>
      <c r="B2" s="1" t="e">
        <f>'Regular Symbol'!#REF!</f>
        <v>#REF!</v>
      </c>
      <c r="C2" s="1" t="e">
        <f>'Regular Symbol'!#REF!</f>
        <v>#REF!</v>
      </c>
      <c r="D2" s="1" t="e">
        <f>'Regular Symbol'!#REF!</f>
        <v>#REF!</v>
      </c>
      <c r="E2" s="1" t="e">
        <f>'Regular Symbol'!#REF!</f>
        <v>#REF!</v>
      </c>
      <c r="F2" s="1" t="e">
        <f>'Regular Symbol'!#REF!</f>
        <v>#REF!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L2" s="220"/>
      <c r="AM2" s="2"/>
      <c r="AN2" s="2"/>
      <c r="AO2" s="2"/>
      <c r="AP2" s="2"/>
      <c r="AQ2" s="2"/>
      <c r="AR2" s="220"/>
      <c r="AS2" s="2"/>
      <c r="AT2" s="2"/>
      <c r="AU2" s="2"/>
      <c r="AV2" s="2"/>
      <c r="AW2" s="2"/>
      <c r="AX2" s="220"/>
      <c r="AY2" s="2"/>
      <c r="AZ2" s="2"/>
      <c r="BA2" s="2"/>
      <c r="BB2" s="2"/>
      <c r="BC2" s="2"/>
      <c r="BD2" s="220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61" t="e">
        <f>'Regular Symbol'!#REF!</f>
        <v>#REF!</v>
      </c>
      <c r="C3" s="261" t="e">
        <f>'Regular Symbol'!#REF!</f>
        <v>#REF!</v>
      </c>
      <c r="D3" s="261" t="e">
        <f>'Regular Symbol'!#REF!</f>
        <v>#REF!</v>
      </c>
      <c r="E3" s="261" t="e">
        <f>'Regular Symbol'!#REF!</f>
        <v>#REF!</v>
      </c>
      <c r="F3" s="261" t="e">
        <f>'Regular Symbol'!#REF!</f>
        <v>#REF!</v>
      </c>
      <c r="I3" s="109" t="s">
        <v>0</v>
      </c>
      <c r="J3" s="109" t="s">
        <v>20</v>
      </c>
      <c r="K3" s="109" t="s">
        <v>21</v>
      </c>
      <c r="L3" s="109" t="s">
        <v>22</v>
      </c>
      <c r="M3" s="109" t="s">
        <v>23</v>
      </c>
      <c r="O3" s="109" t="s">
        <v>0</v>
      </c>
      <c r="P3" s="109" t="s">
        <v>20</v>
      </c>
      <c r="Q3" s="109" t="s">
        <v>21</v>
      </c>
      <c r="R3" s="109" t="s">
        <v>22</v>
      </c>
      <c r="S3" s="109" t="s">
        <v>23</v>
      </c>
      <c r="U3" s="109" t="s">
        <v>0</v>
      </c>
      <c r="V3" s="109" t="s">
        <v>20</v>
      </c>
      <c r="W3" s="109" t="s">
        <v>21</v>
      </c>
      <c r="X3" s="109" t="s">
        <v>22</v>
      </c>
      <c r="Y3" s="109" t="s">
        <v>23</v>
      </c>
      <c r="AA3" s="109" t="s">
        <v>0</v>
      </c>
      <c r="AB3" s="109" t="s">
        <v>20</v>
      </c>
      <c r="AC3" s="109" t="s">
        <v>21</v>
      </c>
      <c r="AD3" s="109" t="s">
        <v>22</v>
      </c>
      <c r="AE3" s="109" t="s">
        <v>23</v>
      </c>
      <c r="AG3" s="109" t="s">
        <v>0</v>
      </c>
      <c r="AH3" s="109" t="s">
        <v>20</v>
      </c>
      <c r="AI3" s="109" t="s">
        <v>21</v>
      </c>
      <c r="AJ3" s="109" t="s">
        <v>22</v>
      </c>
      <c r="AK3" s="109" t="s">
        <v>23</v>
      </c>
      <c r="AL3" s="220"/>
      <c r="AM3" s="109" t="s">
        <v>0</v>
      </c>
      <c r="AN3" s="109" t="s">
        <v>20</v>
      </c>
      <c r="AO3" s="109" t="s">
        <v>21</v>
      </c>
      <c r="AP3" s="109" t="s">
        <v>22</v>
      </c>
      <c r="AQ3" s="109" t="s">
        <v>23</v>
      </c>
      <c r="AR3" s="220"/>
      <c r="AS3" s="109" t="s">
        <v>0</v>
      </c>
      <c r="AT3" s="109" t="s">
        <v>20</v>
      </c>
      <c r="AU3" s="109" t="s">
        <v>21</v>
      </c>
      <c r="AV3" s="109" t="s">
        <v>22</v>
      </c>
      <c r="AW3" s="109" t="s">
        <v>23</v>
      </c>
      <c r="AX3" s="220"/>
      <c r="AY3" s="109" t="s">
        <v>0</v>
      </c>
      <c r="AZ3" s="109" t="s">
        <v>20</v>
      </c>
      <c r="BA3" s="109" t="s">
        <v>21</v>
      </c>
      <c r="BB3" s="109" t="s">
        <v>22</v>
      </c>
      <c r="BC3" s="109" t="s">
        <v>23</v>
      </c>
      <c r="BD3" s="220"/>
      <c r="BE3" s="109" t="s">
        <v>0</v>
      </c>
      <c r="BF3" s="109" t="s">
        <v>20</v>
      </c>
      <c r="BG3" s="109" t="s">
        <v>21</v>
      </c>
      <c r="BH3" s="109" t="s">
        <v>22</v>
      </c>
      <c r="BI3" s="109" t="s">
        <v>23</v>
      </c>
      <c r="BK3" s="109" t="s">
        <v>0</v>
      </c>
      <c r="BL3" s="109" t="s">
        <v>20</v>
      </c>
      <c r="BM3" s="109" t="s">
        <v>21</v>
      </c>
      <c r="BN3" s="109" t="s">
        <v>22</v>
      </c>
      <c r="BO3" s="109" t="s">
        <v>23</v>
      </c>
      <c r="BQ3" s="109" t="s">
        <v>0</v>
      </c>
      <c r="BR3" s="109" t="s">
        <v>20</v>
      </c>
      <c r="BS3" s="109" t="s">
        <v>21</v>
      </c>
      <c r="BT3" s="109" t="s">
        <v>22</v>
      </c>
      <c r="BU3" s="109" t="s">
        <v>23</v>
      </c>
      <c r="BW3" s="109" t="s">
        <v>0</v>
      </c>
      <c r="BX3" s="109" t="s">
        <v>20</v>
      </c>
      <c r="BY3" s="109" t="s">
        <v>21</v>
      </c>
      <c r="BZ3" s="109" t="s">
        <v>22</v>
      </c>
      <c r="CA3" s="109" t="s">
        <v>23</v>
      </c>
      <c r="CC3" s="109" t="s">
        <v>0</v>
      </c>
      <c r="CD3" s="109" t="s">
        <v>20</v>
      </c>
      <c r="CE3" s="109" t="s">
        <v>21</v>
      </c>
      <c r="CF3" s="109" t="s">
        <v>22</v>
      </c>
      <c r="CG3" s="109" t="s">
        <v>23</v>
      </c>
      <c r="CI3" s="109" t="s">
        <v>0</v>
      </c>
      <c r="CJ3" s="109" t="s">
        <v>20</v>
      </c>
      <c r="CK3" s="109" t="s">
        <v>21</v>
      </c>
      <c r="CL3" s="109" t="s">
        <v>22</v>
      </c>
      <c r="CM3" s="109" t="s">
        <v>23</v>
      </c>
      <c r="CO3" s="109" t="s">
        <v>0</v>
      </c>
      <c r="CP3" s="109" t="s">
        <v>20</v>
      </c>
      <c r="CQ3" s="109" t="s">
        <v>21</v>
      </c>
      <c r="CR3" s="109" t="s">
        <v>22</v>
      </c>
      <c r="CS3" s="109" t="s">
        <v>23</v>
      </c>
    </row>
    <row r="4" spans="1:97">
      <c r="A4" s="262" t="e">
        <f>'Regular Symbol'!#REF!</f>
        <v>#REF!</v>
      </c>
      <c r="B4" s="1" t="e">
        <f>IF('Regular Symbol'!#REF!="",0,'Regular Symbol'!#REF!)</f>
        <v>#REF!</v>
      </c>
      <c r="C4" s="1" t="e">
        <f>IF('Regular Symbol'!#REF!="",0,'Regular Symbol'!#REF!)</f>
        <v>#REF!</v>
      </c>
      <c r="D4" s="1" t="e">
        <f>IF('Regular Symbol'!#REF!="",0,'Regular Symbol'!#REF!)</f>
        <v>#REF!</v>
      </c>
      <c r="E4" s="1" t="e">
        <f>IF('Regular Symbol'!#REF!="",0,'Regular Symbol'!#REF!)</f>
        <v>#REF!</v>
      </c>
      <c r="F4" s="1" t="e">
        <f>IF('Regular Symbol'!#REF!="",0,'Regular Symbol'!#REF!)</f>
        <v>#REF!</v>
      </c>
      <c r="I4" s="2" t="e">
        <f>IF(B4=0,"",IF(OR(B4=$I$1,B4=$J$1,B5=$I$1,B5=$J$1,B6=$I$1,B6=$J$1),0,1))</f>
        <v>#REF!</v>
      </c>
      <c r="J4" s="2" t="e">
        <f t="shared" ref="J4:M4" si="0">IF(C4=0,"",IF(OR(C4=$I$1,C4=$J$1,C5=$I$1,C5=$J$1,C6=$I$1,C6=$J$1),0,1))</f>
        <v>#REF!</v>
      </c>
      <c r="K4" s="2" t="e">
        <f t="shared" si="0"/>
        <v>#REF!</v>
      </c>
      <c r="L4" s="2" t="e">
        <f t="shared" si="0"/>
        <v>#REF!</v>
      </c>
      <c r="M4" s="2" t="e">
        <f t="shared" si="0"/>
        <v>#REF!</v>
      </c>
      <c r="O4" s="2" t="e">
        <f>IF(B4=0,"",IF(OR(B4=$O$1,B4=$P$1,B5=$O$1,B5=$P$1,B6=$O$1,B6=$P$1),0,1))</f>
        <v>#REF!</v>
      </c>
      <c r="P4" s="2" t="e">
        <f t="shared" ref="P4:S4" si="1">IF(C4=0,"",IF(OR(C4=$O$1,C4=$P$1,C5=$O$1,C5=$P$1,C6=$O$1,C6=$P$1),0,1))</f>
        <v>#REF!</v>
      </c>
      <c r="Q4" s="2" t="e">
        <f t="shared" si="1"/>
        <v>#REF!</v>
      </c>
      <c r="R4" s="2" t="e">
        <f t="shared" si="1"/>
        <v>#REF!</v>
      </c>
      <c r="S4" s="2" t="e">
        <f t="shared" si="1"/>
        <v>#REF!</v>
      </c>
      <c r="U4" s="2" t="e">
        <f>IF(B4=0,"",IF(OR(B4=$U$1,B4=$V$1,B5=$U$1,B5=$V$1,B6=$U$1,,B6=$V$1),0,1))</f>
        <v>#REF!</v>
      </c>
      <c r="V4" s="2" t="e">
        <f t="shared" ref="V4:Y4" si="2">IF(C4=0,"",IF(OR(C4=$U$1,C4=$V$1,C5=$U$1,C5=$V$1,C6=$U$1,,C6=$V$1),0,1))</f>
        <v>#REF!</v>
      </c>
      <c r="W4" s="2" t="e">
        <f t="shared" si="2"/>
        <v>#REF!</v>
      </c>
      <c r="X4" s="2" t="e">
        <f t="shared" si="2"/>
        <v>#REF!</v>
      </c>
      <c r="Y4" s="2" t="e">
        <f t="shared" si="2"/>
        <v>#REF!</v>
      </c>
      <c r="AA4" s="2" t="e">
        <f>IF(B4=0,"",IF(OR(B4=$AA$1,B4=$AB$1,B5=$AA$1,B5=$AB$1,B6=$AA$1,B6=$AB$1),0,1))</f>
        <v>#REF!</v>
      </c>
      <c r="AB4" s="2" t="e">
        <f t="shared" ref="AB4:AE4" si="3">IF(C4=0,"",IF(OR(C4=$AA$1,C4=$AB$1,C5=$AA$1,C5=$AB$1,C6=$AA$1,C6=$AB$1),0,1))</f>
        <v>#REF!</v>
      </c>
      <c r="AC4" s="2" t="e">
        <f t="shared" si="3"/>
        <v>#REF!</v>
      </c>
      <c r="AD4" s="2" t="e">
        <f t="shared" si="3"/>
        <v>#REF!</v>
      </c>
      <c r="AE4" s="2" t="e">
        <f t="shared" si="3"/>
        <v>#REF!</v>
      </c>
      <c r="AG4" s="2" t="e">
        <f>IF(B4=0,"",IF(OR(B4=$AG$1,B4=$AH$1,B5=$AG$1,B5=$AH$1,B6=$AG$1,B6=$AH$1),0,1))</f>
        <v>#REF!</v>
      </c>
      <c r="AH4" s="2" t="e">
        <f t="shared" ref="AH4:AK4" si="4">IF(C4=0,"",IF(OR(C4=$AG$1,C4=$AH$1,C5=$AG$1,C5=$AH$1,C6=$AG$1,C6=$AH$1),0,1))</f>
        <v>#REF!</v>
      </c>
      <c r="AI4" s="2" t="e">
        <f t="shared" si="4"/>
        <v>#REF!</v>
      </c>
      <c r="AJ4" s="2" t="e">
        <f t="shared" si="4"/>
        <v>#REF!</v>
      </c>
      <c r="AK4" s="2" t="e">
        <f t="shared" si="4"/>
        <v>#REF!</v>
      </c>
      <c r="AL4" s="220"/>
      <c r="AM4" s="2" t="e">
        <f>IF(B4=0,"",IF(OR(B4=$AG$1,B4=$AN$1,B5=$AG$1,B5=$AN$1,B6=$AG$1,B6=$AN$1),0,1))</f>
        <v>#REF!</v>
      </c>
      <c r="AN4" s="2" t="e">
        <f t="shared" ref="AN4:AQ4" si="5">IF(C4=0,"",IF(OR(C4=$AG$1,C4=$AN$1,C5=$AG$1,C5=$AN$1,C6=$AG$1,C6=$AN$1),0,1))</f>
        <v>#REF!</v>
      </c>
      <c r="AO4" s="2" t="e">
        <f t="shared" si="5"/>
        <v>#REF!</v>
      </c>
      <c r="AP4" s="2" t="e">
        <f t="shared" si="5"/>
        <v>#REF!</v>
      </c>
      <c r="AQ4" s="2" t="e">
        <f t="shared" si="5"/>
        <v>#REF!</v>
      </c>
      <c r="AR4" s="220"/>
      <c r="AS4" s="2" t="e">
        <f>IF(B4=0,"",IF(OR(B4=$AG$1,B4=$AT$1,B5=$AG$1,B5=$AT$1,B6=$AG$1,B6=$AT$1),0,1))</f>
        <v>#REF!</v>
      </c>
      <c r="AT4" s="2" t="e">
        <f t="shared" ref="AT4:AW4" si="6">IF(C4=0,"",IF(OR(C4=$AG$1,C4=$AT$1,C5=$AG$1,C5=$AT$1,C6=$AG$1,C6=$AT$1),0,1))</f>
        <v>#REF!</v>
      </c>
      <c r="AU4" s="2" t="e">
        <f t="shared" si="6"/>
        <v>#REF!</v>
      </c>
      <c r="AV4" s="2" t="e">
        <f t="shared" si="6"/>
        <v>#REF!</v>
      </c>
      <c r="AW4" s="2" t="e">
        <f t="shared" si="6"/>
        <v>#REF!</v>
      </c>
      <c r="AX4" s="220"/>
      <c r="AY4" s="2" t="e">
        <f>IF(B4=0,"",IF(OR(B4=$AG$1,B4=$AZ$1,B5=$AG$1,B5=$AZ$1,B6=$AG$1,B6=$AZ$1),0,1))</f>
        <v>#REF!</v>
      </c>
      <c r="AZ4" s="2" t="e">
        <f t="shared" ref="AZ4:BC4" si="7">IF(C4=0,"",IF(OR(C4=$AG$1,C4=$AZ$1,C5=$AG$1,C5=$AZ$1,C6=$AG$1,C6=$AZ$1),0,1))</f>
        <v>#REF!</v>
      </c>
      <c r="BA4" s="2" t="e">
        <f t="shared" si="7"/>
        <v>#REF!</v>
      </c>
      <c r="BB4" s="2" t="e">
        <f t="shared" si="7"/>
        <v>#REF!</v>
      </c>
      <c r="BC4" s="2" t="e">
        <f t="shared" si="7"/>
        <v>#REF!</v>
      </c>
      <c r="BD4" s="220"/>
      <c r="BE4" s="2" t="e">
        <f>IF(B4=0,"",IF(OR(B4=$AG$1,B4=$BF$1,B5=$AG$1,B5=$BF$1,B6=$AG$1,B6=$BF$1),0,1))</f>
        <v>#REF!</v>
      </c>
      <c r="BF4" s="2" t="e">
        <f t="shared" ref="BF4:BI4" si="8">IF(C4=0,"",IF(OR(C4=$AG$1,C4=$BF$1,C5=$AG$1,C5=$BF$1,C6=$AG$1,C6=$BF$1),0,1))</f>
        <v>#REF!</v>
      </c>
      <c r="BG4" s="2" t="e">
        <f t="shared" si="8"/>
        <v>#REF!</v>
      </c>
      <c r="BH4" s="2" t="e">
        <f t="shared" si="8"/>
        <v>#REF!</v>
      </c>
      <c r="BI4" s="2" t="e">
        <f t="shared" si="8"/>
        <v>#REF!</v>
      </c>
      <c r="BK4" s="2" t="e">
        <f>IF(B4=0,"",IF(OR(B4=$BK$1,B4=$BL$1,B5=$BK$1,B5=$BL$1,B6=$BK$1,B6=$BL$1),0,1))</f>
        <v>#REF!</v>
      </c>
      <c r="BL4" s="2" t="e">
        <f t="shared" ref="BL4:BO4" si="9">IF(C4=0,"",IF(OR(C4=$BK$1,C4=$BL$1,C5=$BK$1,C5=$BL$1,C6=$BK$1,C6=$BL$1),0,1))</f>
        <v>#REF!</v>
      </c>
      <c r="BM4" s="2" t="e">
        <f t="shared" si="9"/>
        <v>#REF!</v>
      </c>
      <c r="BN4" s="2" t="e">
        <f t="shared" si="9"/>
        <v>#REF!</v>
      </c>
      <c r="BO4" s="2" t="e">
        <f t="shared" si="9"/>
        <v>#REF!</v>
      </c>
      <c r="BQ4" s="2" t="e">
        <f>IF(B4=0,"",IF(OR(B4=$BQ$1,B5=$BQ$1,B6=$BQ$1,B4=$BR$1,B5=$BR$1,B6=$BR$1),0,1))</f>
        <v>#REF!</v>
      </c>
      <c r="BR4" s="2" t="e">
        <f t="shared" ref="BR4:BU4" si="10">IF(C4=0,"",IF(OR(C4=$BQ$1,C5=$BQ$1,C6=$BQ$1,C4=$BR$1,C5=$BR$1,C6=$BR$1),0,1))</f>
        <v>#REF!</v>
      </c>
      <c r="BS4" s="2" t="e">
        <f t="shared" si="10"/>
        <v>#REF!</v>
      </c>
      <c r="BT4" s="2" t="e">
        <f t="shared" si="10"/>
        <v>#REF!</v>
      </c>
      <c r="BU4" s="2" t="e">
        <f t="shared" si="10"/>
        <v>#REF!</v>
      </c>
      <c r="BW4" s="2" t="e">
        <f>IF(B4=0,"",IF(OR(B4=$BQ$1,B5=$BQ$1,B6=$BQ$1,B4=$BX$1,B5=$BX$1,B6=$BX$1),0,1))</f>
        <v>#REF!</v>
      </c>
      <c r="BX4" s="2" t="e">
        <f t="shared" ref="BX4:CA4" si="11">IF(C4=0,"",IF(OR(C4=$BQ$1,C5=$BQ$1,C6=$BQ$1,C4=$BX$1,C5=$BX$1,C6=$BX$1),0,1))</f>
        <v>#REF!</v>
      </c>
      <c r="BY4" s="2" t="e">
        <f t="shared" si="11"/>
        <v>#REF!</v>
      </c>
      <c r="BZ4" s="2" t="e">
        <f t="shared" si="11"/>
        <v>#REF!</v>
      </c>
      <c r="CA4" s="2" t="e">
        <f t="shared" si="11"/>
        <v>#REF!</v>
      </c>
      <c r="CC4" s="2" t="e">
        <f>IF(B4=0,"",IF(OR(B4=$BQ$1,B5=$BQ$1,B6=$BQ$1,B4=$CD$1,B5=$CD$1,B6=$CD$1),0,1))</f>
        <v>#REF!</v>
      </c>
      <c r="CD4" s="2" t="e">
        <f t="shared" ref="CD4:CG4" si="12">IF(C4=0,"",IF(OR(C4=$BQ$1,C5=$BQ$1,C6=$BQ$1,C4=$CD$1,C5=$CD$1,C6=$CD$1),0,1))</f>
        <v>#REF!</v>
      </c>
      <c r="CE4" s="2" t="e">
        <f t="shared" si="12"/>
        <v>#REF!</v>
      </c>
      <c r="CF4" s="2" t="e">
        <f t="shared" si="12"/>
        <v>#REF!</v>
      </c>
      <c r="CG4" s="2" t="e">
        <f t="shared" si="12"/>
        <v>#REF!</v>
      </c>
      <c r="CI4" s="2" t="e">
        <f>IF(B4=0,"",IF(OR(B4=$BQ$1,B5=$BQ$1,B6=$BQ$1,B4=$CJ$1,B5=$CJ$1,B6=$CJ$1),0,1))</f>
        <v>#REF!</v>
      </c>
      <c r="CJ4" s="2" t="e">
        <f t="shared" ref="CJ4:CM4" si="13">IF(C4=0,"",IF(OR(C4=$BQ$1,C5=$BQ$1,C6=$BQ$1,C4=$CJ$1,C5=$CJ$1,C6=$CJ$1),0,1))</f>
        <v>#REF!</v>
      </c>
      <c r="CK4" s="2" t="e">
        <f t="shared" si="13"/>
        <v>#REF!</v>
      </c>
      <c r="CL4" s="2" t="e">
        <f t="shared" si="13"/>
        <v>#REF!</v>
      </c>
      <c r="CM4" s="2" t="e">
        <f t="shared" si="13"/>
        <v>#REF!</v>
      </c>
      <c r="CO4" s="2" t="e">
        <f>IF(B4=0,"",IF(OR(B4=$BQ$1,B5=$BQ$1,B6=$BQ$1,B4=$CP$1,B5=$CP$1,B6=$CP$1),0,1))</f>
        <v>#REF!</v>
      </c>
      <c r="CP4" s="2" t="e">
        <f t="shared" ref="CP4:CS4" si="14">IF(C4=0,"",IF(OR(C4=$BQ$1,C5=$BQ$1,C6=$BQ$1,C4=$CP$1,C5=$CP$1,C6=$CP$1),0,1))</f>
        <v>#REF!</v>
      </c>
      <c r="CQ4" s="2" t="e">
        <f t="shared" si="14"/>
        <v>#REF!</v>
      </c>
      <c r="CR4" s="2" t="e">
        <f t="shared" si="14"/>
        <v>#REF!</v>
      </c>
      <c r="CS4" s="2" t="e">
        <f t="shared" si="14"/>
        <v>#REF!</v>
      </c>
    </row>
    <row r="5" spans="1:97">
      <c r="A5" s="262" t="e">
        <f>'Regular Symbol'!#REF!</f>
        <v>#REF!</v>
      </c>
      <c r="B5" s="1" t="e">
        <f>IF('Regular Symbol'!#REF!="",0,'Regular Symbol'!#REF!)</f>
        <v>#REF!</v>
      </c>
      <c r="C5" s="1" t="e">
        <f>IF('Regular Symbol'!#REF!="",0,'Regular Symbol'!#REF!)</f>
        <v>#REF!</v>
      </c>
      <c r="D5" s="1" t="e">
        <f>IF('Regular Symbol'!#REF!="",0,'Regular Symbol'!#REF!)</f>
        <v>#REF!</v>
      </c>
      <c r="E5" s="1" t="e">
        <f>IF('Regular Symbol'!#REF!="",0,'Regular Symbol'!#REF!)</f>
        <v>#REF!</v>
      </c>
      <c r="F5" s="1" t="e">
        <f>IF('Regular Symbol'!#REF!="",0,'Regular Symbol'!#REF!)</f>
        <v>#REF!</v>
      </c>
      <c r="I5" s="2" t="e">
        <f t="shared" ref="I5:I68" si="15">IF(B5=0,"",IF(OR(B5=$I$1,B5=$J$1,B6=$I$1,B6=$J$1,B7=$I$1,B7=$J$1),0,1))</f>
        <v>#REF!</v>
      </c>
      <c r="J5" s="2" t="e">
        <f t="shared" ref="J5:J68" si="16">IF(C5=0,"",IF(OR(C5=$I$1,C5=$J$1,C6=$I$1,C6=$J$1,C7=$I$1,C7=$J$1),0,1))</f>
        <v>#REF!</v>
      </c>
      <c r="K5" s="2" t="e">
        <f t="shared" ref="K5:K68" si="17">IF(D5=0,"",IF(OR(D5=$I$1,D5=$J$1,D6=$I$1,D6=$J$1,D7=$I$1,D7=$J$1),0,1))</f>
        <v>#REF!</v>
      </c>
      <c r="L5" s="2" t="e">
        <f t="shared" ref="L5:L68" si="18">IF(E5=0,"",IF(OR(E5=$I$1,E5=$J$1,E6=$I$1,E6=$J$1,E7=$I$1,E7=$J$1),0,1))</f>
        <v>#REF!</v>
      </c>
      <c r="M5" s="2" t="e">
        <f t="shared" ref="M5:M68" si="19">IF(F5=0,"",IF(OR(F5=$I$1,F5=$J$1,F6=$I$1,F6=$J$1,F7=$I$1,F7=$J$1),0,1))</f>
        <v>#REF!</v>
      </c>
      <c r="N5" s="220"/>
      <c r="O5" s="2" t="e">
        <f t="shared" ref="O5:O68" si="20">IF(B5=0,"",IF(OR(B5=$O$1,B5=$P$1,B6=$O$1,B6=$P$1,B7=$O$1,B7=$P$1),0,1))</f>
        <v>#REF!</v>
      </c>
      <c r="P5" s="2" t="e">
        <f t="shared" ref="P5:P68" si="21">IF(C5=0,"",IF(OR(C5=$O$1,C5=$P$1,C6=$O$1,C6=$P$1,C7=$O$1,C7=$P$1),0,1))</f>
        <v>#REF!</v>
      </c>
      <c r="Q5" s="2" t="e">
        <f t="shared" ref="Q5:Q68" si="22">IF(D5=0,"",IF(OR(D5=$O$1,D5=$P$1,D6=$O$1,D6=$P$1,D7=$O$1,D7=$P$1),0,1))</f>
        <v>#REF!</v>
      </c>
      <c r="R5" s="2" t="e">
        <f t="shared" ref="R5:R68" si="23">IF(E5=0,"",IF(OR(E5=$O$1,E5=$P$1,E6=$O$1,E6=$P$1,E7=$O$1,E7=$P$1),0,1))</f>
        <v>#REF!</v>
      </c>
      <c r="S5" s="2" t="e">
        <f t="shared" ref="S5:S68" si="24">IF(F5=0,"",IF(OR(F5=$O$1,F5=$P$1,F6=$O$1,F6=$P$1,F7=$O$1,F7=$P$1),0,1))</f>
        <v>#REF!</v>
      </c>
      <c r="T5" s="220"/>
      <c r="U5" s="2" t="e">
        <f t="shared" ref="U5:U68" si="25">IF(B5=0,"",IF(OR(B5=$U$1,B5=$V$1,B6=$U$1,B6=$V$1,B7=$U$1,,B7=$V$1),0,1))</f>
        <v>#REF!</v>
      </c>
      <c r="V5" s="2" t="e">
        <f t="shared" ref="V5:V68" si="26">IF(C5=0,"",IF(OR(C5=$U$1,C5=$V$1,C6=$U$1,C6=$V$1,C7=$U$1,,C7=$V$1),0,1))</f>
        <v>#REF!</v>
      </c>
      <c r="W5" s="2" t="e">
        <f t="shared" ref="W5:W68" si="27">IF(D5=0,"",IF(OR(D5=$U$1,D5=$V$1,D6=$U$1,D6=$V$1,D7=$U$1,,D7=$V$1),0,1))</f>
        <v>#REF!</v>
      </c>
      <c r="X5" s="2" t="e">
        <f t="shared" ref="X5:X68" si="28">IF(E5=0,"",IF(OR(E5=$U$1,E5=$V$1,E6=$U$1,E6=$V$1,E7=$U$1,,E7=$V$1),0,1))</f>
        <v>#REF!</v>
      </c>
      <c r="Y5" s="2" t="e">
        <f t="shared" ref="Y5:Y68" si="29">IF(F5=0,"",IF(OR(F5=$U$1,F5=$V$1,F6=$U$1,F6=$V$1,F7=$U$1,,F7=$V$1),0,1))</f>
        <v>#REF!</v>
      </c>
      <c r="Z5" s="220"/>
      <c r="AA5" s="2" t="e">
        <f t="shared" ref="AA5:AA68" si="30">IF(B5=0,"",IF(OR(B5=$AA$1,B5=$AB$1,B6=$AA$1,B6=$AB$1,B7=$AA$1,B7=$AB$1),0,1))</f>
        <v>#REF!</v>
      </c>
      <c r="AB5" s="2" t="e">
        <f t="shared" ref="AB5:AB68" si="31">IF(C5=0,"",IF(OR(C5=$AA$1,C5=$AB$1,C6=$AA$1,C6=$AB$1,C7=$AA$1,C7=$AB$1),0,1))</f>
        <v>#REF!</v>
      </c>
      <c r="AC5" s="2" t="e">
        <f t="shared" ref="AC5:AC68" si="32">IF(D5=0,"",IF(OR(D5=$AA$1,D5=$AB$1,D6=$AA$1,D6=$AB$1,D7=$AA$1,D7=$AB$1),0,1))</f>
        <v>#REF!</v>
      </c>
      <c r="AD5" s="2" t="e">
        <f t="shared" ref="AD5:AD68" si="33">IF(E5=0,"",IF(OR(E5=$AA$1,E5=$AB$1,E6=$AA$1,E6=$AB$1,E7=$AA$1,E7=$AB$1),0,1))</f>
        <v>#REF!</v>
      </c>
      <c r="AE5" s="2" t="e">
        <f t="shared" ref="AE5:AE68" si="34">IF(F5=0,"",IF(OR(F5=$AA$1,F5=$AB$1,F6=$AA$1,F6=$AB$1,F7=$AA$1,F7=$AB$1),0,1))</f>
        <v>#REF!</v>
      </c>
      <c r="AF5" s="220"/>
      <c r="AG5" s="2" t="e">
        <f t="shared" ref="AG5:AG68" si="35">IF(B5=0,"",IF(OR(B5=$AG$1,B5=$AH$1,B6=$AG$1,B6=$AH$1,B7=$AG$1,B7=$AH$1),0,1))</f>
        <v>#REF!</v>
      </c>
      <c r="AH5" s="2" t="e">
        <f t="shared" ref="AH5:AH68" si="36">IF(C5=0,"",IF(OR(C5=$AG$1,C5=$AH$1,C6=$AG$1,C6=$AH$1,C7=$AG$1,C7=$AH$1),0,1))</f>
        <v>#REF!</v>
      </c>
      <c r="AI5" s="2" t="e">
        <f t="shared" ref="AI5:AI68" si="37">IF(D5=0,"",IF(OR(D5=$AG$1,D5=$AH$1,D6=$AG$1,D6=$AH$1,D7=$AG$1,D7=$AH$1),0,1))</f>
        <v>#REF!</v>
      </c>
      <c r="AJ5" s="2" t="e">
        <f t="shared" ref="AJ5:AJ68" si="38">IF(E5=0,"",IF(OR(E5=$AG$1,E5=$AH$1,E6=$AG$1,E6=$AH$1,E7=$AG$1,E7=$AH$1),0,1))</f>
        <v>#REF!</v>
      </c>
      <c r="AK5" s="2" t="e">
        <f t="shared" ref="AK5:AK68" si="39">IF(F5=0,"",IF(OR(F5=$AG$1,F5=$AH$1,F6=$AG$1,F6=$AH$1,F7=$AG$1,F7=$AH$1),0,1))</f>
        <v>#REF!</v>
      </c>
      <c r="AL5" s="220"/>
      <c r="AM5" s="2" t="e">
        <f t="shared" ref="AM5:AM68" si="40">IF(B5=0,"",IF(OR(B5=$AG$1,B5=$AN$1,B6=$AG$1,B6=$AN$1,B7=$AG$1,B7=$AN$1),0,1))</f>
        <v>#REF!</v>
      </c>
      <c r="AN5" s="2" t="e">
        <f t="shared" ref="AN5:AN68" si="41">IF(C5=0,"",IF(OR(C5=$AG$1,C5=$AN$1,C6=$AG$1,C6=$AN$1,C7=$AG$1,C7=$AN$1),0,1))</f>
        <v>#REF!</v>
      </c>
      <c r="AO5" s="2" t="e">
        <f t="shared" ref="AO5:AO68" si="42">IF(D5=0,"",IF(OR(D5=$AG$1,D5=$AN$1,D6=$AG$1,D6=$AN$1,D7=$AG$1,D7=$AN$1),0,1))</f>
        <v>#REF!</v>
      </c>
      <c r="AP5" s="2" t="e">
        <f t="shared" ref="AP5:AP68" si="43">IF(E5=0,"",IF(OR(E5=$AG$1,E5=$AN$1,E6=$AG$1,E6=$AN$1,E7=$AG$1,E7=$AN$1),0,1))</f>
        <v>#REF!</v>
      </c>
      <c r="AQ5" s="2" t="e">
        <f t="shared" ref="AQ5:AQ68" si="44">IF(F5=0,"",IF(OR(F5=$AG$1,F5=$AN$1,F6=$AG$1,F6=$AN$1,F7=$AG$1,F7=$AN$1),0,1))</f>
        <v>#REF!</v>
      </c>
      <c r="AR5" s="220"/>
      <c r="AS5" s="2" t="e">
        <f t="shared" ref="AS5:AS68" si="45">IF(B5=0,"",IF(OR(B5=$AG$1,B5=$AT$1,B6=$AG$1,B6=$AT$1,B7=$AG$1,B7=$AT$1),0,1))</f>
        <v>#REF!</v>
      </c>
      <c r="AT5" s="2" t="e">
        <f t="shared" ref="AT5:AT68" si="46">IF(C5=0,"",IF(OR(C5=$AG$1,C5=$AT$1,C6=$AG$1,C6=$AT$1,C7=$AG$1,C7=$AT$1),0,1))</f>
        <v>#REF!</v>
      </c>
      <c r="AU5" s="2" t="e">
        <f t="shared" ref="AU5:AU68" si="47">IF(D5=0,"",IF(OR(D5=$AG$1,D5=$AT$1,D6=$AG$1,D6=$AT$1,D7=$AG$1,D7=$AT$1),0,1))</f>
        <v>#REF!</v>
      </c>
      <c r="AV5" s="2" t="e">
        <f t="shared" ref="AV5:AV68" si="48">IF(E5=0,"",IF(OR(E5=$AG$1,E5=$AT$1,E6=$AG$1,E6=$AT$1,E7=$AG$1,E7=$AT$1),0,1))</f>
        <v>#REF!</v>
      </c>
      <c r="AW5" s="2" t="e">
        <f t="shared" ref="AW5:AW68" si="49">IF(F5=0,"",IF(OR(F5=$AG$1,F5=$AT$1,F6=$AG$1,F6=$AT$1,F7=$AG$1,F7=$AT$1),0,1))</f>
        <v>#REF!</v>
      </c>
      <c r="AX5" s="220"/>
      <c r="AY5" s="2" t="e">
        <f t="shared" ref="AY5:AY68" si="50">IF(B5=0,"",IF(OR(B5=$AG$1,B5=$AZ$1,B6=$AG$1,B6=$AZ$1,B7=$AG$1,B7=$AZ$1),0,1))</f>
        <v>#REF!</v>
      </c>
      <c r="AZ5" s="2" t="e">
        <f t="shared" ref="AZ5:AZ68" si="51">IF(C5=0,"",IF(OR(C5=$AG$1,C5=$AZ$1,C6=$AG$1,C6=$AZ$1,C7=$AG$1,C7=$AZ$1),0,1))</f>
        <v>#REF!</v>
      </c>
      <c r="BA5" s="2" t="e">
        <f t="shared" ref="BA5:BA68" si="52">IF(D5=0,"",IF(OR(D5=$AG$1,D5=$AZ$1,D6=$AG$1,D6=$AZ$1,D7=$AG$1,D7=$AZ$1),0,1))</f>
        <v>#REF!</v>
      </c>
      <c r="BB5" s="2" t="e">
        <f t="shared" ref="BB5:BB68" si="53">IF(E5=0,"",IF(OR(E5=$AG$1,E5=$AZ$1,E6=$AG$1,E6=$AZ$1,E7=$AG$1,E7=$AZ$1),0,1))</f>
        <v>#REF!</v>
      </c>
      <c r="BC5" s="2" t="e">
        <f t="shared" ref="BC5:BC68" si="54">IF(F5=0,"",IF(OR(F5=$AG$1,F5=$AZ$1,F6=$AG$1,F6=$AZ$1,F7=$AG$1,F7=$AZ$1),0,1))</f>
        <v>#REF!</v>
      </c>
      <c r="BD5" s="220"/>
      <c r="BE5" s="2" t="e">
        <f t="shared" ref="BE5:BE68" si="55">IF(B5=0,"",IF(OR(B5=$AG$1,B5=$BF$1,B6=$AG$1,B6=$BF$1,B7=$AG$1,B7=$BF$1),0,1))</f>
        <v>#REF!</v>
      </c>
      <c r="BF5" s="2" t="e">
        <f t="shared" ref="BF5:BF68" si="56">IF(C5=0,"",IF(OR(C5=$AG$1,C5=$BF$1,C6=$AG$1,C6=$BF$1,C7=$AG$1,C7=$BF$1),0,1))</f>
        <v>#REF!</v>
      </c>
      <c r="BG5" s="2" t="e">
        <f t="shared" ref="BG5:BG68" si="57">IF(D5=0,"",IF(OR(D5=$AG$1,D5=$BF$1,D6=$AG$1,D6=$BF$1,D7=$AG$1,D7=$BF$1),0,1))</f>
        <v>#REF!</v>
      </c>
      <c r="BH5" s="2" t="e">
        <f t="shared" ref="BH5:BH68" si="58">IF(E5=0,"",IF(OR(E5=$AG$1,E5=$BF$1,E6=$AG$1,E6=$BF$1,E7=$AG$1,E7=$BF$1),0,1))</f>
        <v>#REF!</v>
      </c>
      <c r="BI5" s="2" t="e">
        <f t="shared" ref="BI5:BI68" si="59">IF(F5=0,"",IF(OR(F5=$AG$1,F5=$BF$1,F6=$AG$1,F6=$BF$1,F7=$AG$1,F7=$BF$1),0,1))</f>
        <v>#REF!</v>
      </c>
      <c r="BJ5" s="220"/>
      <c r="BK5" s="2" t="e">
        <f t="shared" ref="BK5:BK68" si="60">IF(B5=0,"",IF(OR(B5=$BK$1,B5=$BL$1,B6=$BK$1,B6=$BL$1,B7=$BK$1,B7=$BL$1),0,1))</f>
        <v>#REF!</v>
      </c>
      <c r="BL5" s="2" t="e">
        <f t="shared" ref="BL5:BL68" si="61">IF(C5=0,"",IF(OR(C5=$BK$1,C5=$BL$1,C6=$BK$1,C6=$BL$1,C7=$BK$1,C7=$BL$1),0,1))</f>
        <v>#REF!</v>
      </c>
      <c r="BM5" s="2" t="e">
        <f t="shared" ref="BM5:BM68" si="62">IF(D5=0,"",IF(OR(D5=$BK$1,D5=$BL$1,D6=$BK$1,D6=$BL$1,D7=$BK$1,D7=$BL$1),0,1))</f>
        <v>#REF!</v>
      </c>
      <c r="BN5" s="2" t="e">
        <f t="shared" ref="BN5:BN68" si="63">IF(E5=0,"",IF(OR(E5=$BK$1,E5=$BL$1,E6=$BK$1,E6=$BL$1,E7=$BK$1,E7=$BL$1),0,1))</f>
        <v>#REF!</v>
      </c>
      <c r="BO5" s="2" t="e">
        <f t="shared" ref="BO5:BO68" si="64">IF(F5=0,"",IF(OR(F5=$BK$1,F5=$BL$1,F6=$BK$1,F6=$BL$1,F7=$BK$1,F7=$BL$1),0,1))</f>
        <v>#REF!</v>
      </c>
      <c r="BP5" s="220"/>
      <c r="BQ5" s="2" t="e">
        <f t="shared" ref="BQ5:BQ68" si="65">IF(B5=0,"",IF(OR(B5=$BQ$1,B6=$BQ$1,B7=$BQ$1,B5=$BR$1,B6=$BR$1,B7=$BR$1),0,1))</f>
        <v>#REF!</v>
      </c>
      <c r="BR5" s="2" t="e">
        <f t="shared" ref="BR5:BR68" si="66">IF(C5=0,"",IF(OR(C5=$BQ$1,C6=$BQ$1,C7=$BQ$1,C5=$BR$1,C6=$BR$1,C7=$BR$1),0,1))</f>
        <v>#REF!</v>
      </c>
      <c r="BS5" s="2" t="e">
        <f t="shared" ref="BS5:BS68" si="67">IF(D5=0,"",IF(OR(D5=$BQ$1,D6=$BQ$1,D7=$BQ$1,D5=$BR$1,D6=$BR$1,D7=$BR$1),0,1))</f>
        <v>#REF!</v>
      </c>
      <c r="BT5" s="2" t="e">
        <f t="shared" ref="BT5:BT68" si="68">IF(E5=0,"",IF(OR(E5=$BQ$1,E6=$BQ$1,E7=$BQ$1,E5=$BR$1,E6=$BR$1,E7=$BR$1),0,1))</f>
        <v>#REF!</v>
      </c>
      <c r="BU5" s="2" t="e">
        <f t="shared" ref="BU5:BU68" si="69">IF(F5=0,"",IF(OR(F5=$BQ$1,F6=$BQ$1,F7=$BQ$1,F5=$BR$1,F6=$BR$1,F7=$BR$1),0,1))</f>
        <v>#REF!</v>
      </c>
      <c r="BV5" s="220"/>
      <c r="BW5" s="2" t="e">
        <f t="shared" ref="BW5:BW68" si="70">IF(B5=0,"",IF(OR(B5=$BQ$1,B6=$BQ$1,B7=$BQ$1,B5=$BX$1,B6=$BX$1,B7=$BX$1),0,1))</f>
        <v>#REF!</v>
      </c>
      <c r="BX5" s="2" t="e">
        <f t="shared" ref="BX5:BX68" si="71">IF(C5=0,"",IF(OR(C5=$BQ$1,C6=$BQ$1,C7=$BQ$1,C5=$BX$1,C6=$BX$1,C7=$BX$1),0,1))</f>
        <v>#REF!</v>
      </c>
      <c r="BY5" s="2" t="e">
        <f t="shared" ref="BY5:BY68" si="72">IF(D5=0,"",IF(OR(D5=$BQ$1,D6=$BQ$1,D7=$BQ$1,D5=$BX$1,D6=$BX$1,D7=$BX$1),0,1))</f>
        <v>#REF!</v>
      </c>
      <c r="BZ5" s="2" t="e">
        <f t="shared" ref="BZ5:BZ68" si="73">IF(E5=0,"",IF(OR(E5=$BQ$1,E6=$BQ$1,E7=$BQ$1,E5=$BX$1,E6=$BX$1,E7=$BX$1),0,1))</f>
        <v>#REF!</v>
      </c>
      <c r="CA5" s="2" t="e">
        <f t="shared" ref="CA5:CA68" si="74">IF(F5=0,"",IF(OR(F5=$BQ$1,F6=$BQ$1,F7=$BQ$1,F5=$BX$1,F6=$BX$1,F7=$BX$1),0,1))</f>
        <v>#REF!</v>
      </c>
      <c r="CB5" s="220"/>
      <c r="CC5" s="2" t="e">
        <f t="shared" ref="CC5:CC68" si="75">IF(B5=0,"",IF(OR(B5=$BQ$1,B6=$BQ$1,B7=$BQ$1,B5=$CD$1,B6=$CD$1,B7=$CD$1),0,1))</f>
        <v>#REF!</v>
      </c>
      <c r="CD5" s="2" t="e">
        <f t="shared" ref="CD5:CD68" si="76">IF(C5=0,"",IF(OR(C5=$BQ$1,C6=$BQ$1,C7=$BQ$1,C5=$CD$1,C6=$CD$1,C7=$CD$1),0,1))</f>
        <v>#REF!</v>
      </c>
      <c r="CE5" s="2" t="e">
        <f t="shared" ref="CE5:CE68" si="77">IF(D5=0,"",IF(OR(D5=$BQ$1,D6=$BQ$1,D7=$BQ$1,D5=$CD$1,D6=$CD$1,D7=$CD$1),0,1))</f>
        <v>#REF!</v>
      </c>
      <c r="CF5" s="2" t="e">
        <f t="shared" ref="CF5:CF68" si="78">IF(E5=0,"",IF(OR(E5=$BQ$1,E6=$BQ$1,E7=$BQ$1,E5=$CD$1,E6=$CD$1,E7=$CD$1),0,1))</f>
        <v>#REF!</v>
      </c>
      <c r="CG5" s="2" t="e">
        <f t="shared" ref="CG5:CG68" si="79">IF(F5=0,"",IF(OR(F5=$BQ$1,F6=$BQ$1,F7=$BQ$1,F5=$CD$1,F6=$CD$1,F7=$CD$1),0,1))</f>
        <v>#REF!</v>
      </c>
      <c r="CH5" s="220"/>
      <c r="CI5" s="2" t="e">
        <f t="shared" ref="CI5:CI68" si="80">IF(B5=0,"",IF(OR(B5=$BQ$1,B6=$BQ$1,B7=$BQ$1,B5=$CJ$1,B6=$CJ$1,B7=$CJ$1),0,1))</f>
        <v>#REF!</v>
      </c>
      <c r="CJ5" s="2" t="e">
        <f t="shared" ref="CJ5:CJ68" si="81">IF(C5=0,"",IF(OR(C5=$BQ$1,C6=$BQ$1,C7=$BQ$1,C5=$CJ$1,C6=$CJ$1,C7=$CJ$1),0,1))</f>
        <v>#REF!</v>
      </c>
      <c r="CK5" s="2" t="e">
        <f t="shared" ref="CK5:CK68" si="82">IF(D5=0,"",IF(OR(D5=$BQ$1,D6=$BQ$1,D7=$BQ$1,D5=$CJ$1,D6=$CJ$1,D7=$CJ$1),0,1))</f>
        <v>#REF!</v>
      </c>
      <c r="CL5" s="2" t="e">
        <f t="shared" ref="CL5:CL68" si="83">IF(E5=0,"",IF(OR(E5=$BQ$1,E6=$BQ$1,E7=$BQ$1,E5=$CJ$1,E6=$CJ$1,E7=$CJ$1),0,1))</f>
        <v>#REF!</v>
      </c>
      <c r="CM5" s="2" t="e">
        <f t="shared" ref="CM5:CM68" si="84">IF(F5=0,"",IF(OR(F5=$BQ$1,F6=$BQ$1,F7=$BQ$1,F5=$CJ$1,F6=$CJ$1,F7=$CJ$1),0,1))</f>
        <v>#REF!</v>
      </c>
      <c r="CN5" s="220"/>
      <c r="CO5" s="2" t="e">
        <f t="shared" ref="CO5:CO68" si="85">IF(B5=0,"",IF(OR(B5=$BQ$1,B6=$BQ$1,B7=$BQ$1,B5=$CP$1,B6=$CP$1,B7=$CP$1),0,1))</f>
        <v>#REF!</v>
      </c>
      <c r="CP5" s="2" t="e">
        <f t="shared" ref="CP5:CP68" si="86">IF(C5=0,"",IF(OR(C5=$BQ$1,C6=$BQ$1,C7=$BQ$1,C5=$CP$1,C6=$CP$1,C7=$CP$1),0,1))</f>
        <v>#REF!</v>
      </c>
      <c r="CQ5" s="2" t="e">
        <f t="shared" ref="CQ5:CQ68" si="87">IF(D5=0,"",IF(OR(D5=$BQ$1,D6=$BQ$1,D7=$BQ$1,D5=$CP$1,D6=$CP$1,D7=$CP$1),0,1))</f>
        <v>#REF!</v>
      </c>
      <c r="CR5" s="2" t="e">
        <f t="shared" ref="CR5:CR68" si="88">IF(E5=0,"",IF(OR(E5=$BQ$1,E6=$BQ$1,E7=$BQ$1,E5=$CP$1,E6=$CP$1,E7=$CP$1),0,1))</f>
        <v>#REF!</v>
      </c>
      <c r="CS5" s="2" t="e">
        <f t="shared" ref="CS5:CS68" si="89">IF(F5=0,"",IF(OR(F5=$BQ$1,F6=$BQ$1,F7=$BQ$1,F5=$CP$1,F6=$CP$1,F7=$CP$1),0,1))</f>
        <v>#REF!</v>
      </c>
    </row>
    <row r="6" spans="1:97">
      <c r="A6" s="262" t="e">
        <f>'Regular Symbol'!#REF!</f>
        <v>#REF!</v>
      </c>
      <c r="B6" s="1" t="e">
        <f>IF('Regular Symbol'!#REF!="",0,'Regular Symbol'!#REF!)</f>
        <v>#REF!</v>
      </c>
      <c r="C6" s="1" t="e">
        <f>IF('Regular Symbol'!#REF!="",0,'Regular Symbol'!#REF!)</f>
        <v>#REF!</v>
      </c>
      <c r="D6" s="1" t="e">
        <f>IF('Regular Symbol'!#REF!="",0,'Regular Symbol'!#REF!)</f>
        <v>#REF!</v>
      </c>
      <c r="E6" s="1" t="e">
        <f>IF('Regular Symbol'!#REF!="",0,'Regular Symbol'!#REF!)</f>
        <v>#REF!</v>
      </c>
      <c r="F6" s="1" t="e">
        <f>IF('Regular Symbol'!#REF!="",0,'Regular Symbol'!#REF!)</f>
        <v>#REF!</v>
      </c>
      <c r="I6" s="2" t="e">
        <f t="shared" si="15"/>
        <v>#REF!</v>
      </c>
      <c r="J6" s="2" t="e">
        <f t="shared" si="16"/>
        <v>#REF!</v>
      </c>
      <c r="K6" s="2" t="e">
        <f t="shared" si="17"/>
        <v>#REF!</v>
      </c>
      <c r="L6" s="2" t="e">
        <f t="shared" si="18"/>
        <v>#REF!</v>
      </c>
      <c r="M6" s="2" t="e">
        <f t="shared" si="19"/>
        <v>#REF!</v>
      </c>
      <c r="N6" s="220"/>
      <c r="O6" s="2" t="e">
        <f t="shared" si="20"/>
        <v>#REF!</v>
      </c>
      <c r="P6" s="2" t="e">
        <f t="shared" si="21"/>
        <v>#REF!</v>
      </c>
      <c r="Q6" s="2" t="e">
        <f t="shared" si="22"/>
        <v>#REF!</v>
      </c>
      <c r="R6" s="2" t="e">
        <f t="shared" si="23"/>
        <v>#REF!</v>
      </c>
      <c r="S6" s="2" t="e">
        <f t="shared" si="24"/>
        <v>#REF!</v>
      </c>
      <c r="T6" s="220"/>
      <c r="U6" s="2" t="e">
        <f t="shared" si="25"/>
        <v>#REF!</v>
      </c>
      <c r="V6" s="2" t="e">
        <f t="shared" si="26"/>
        <v>#REF!</v>
      </c>
      <c r="W6" s="2" t="e">
        <f t="shared" si="27"/>
        <v>#REF!</v>
      </c>
      <c r="X6" s="2" t="e">
        <f t="shared" si="28"/>
        <v>#REF!</v>
      </c>
      <c r="Y6" s="2" t="e">
        <f t="shared" si="29"/>
        <v>#REF!</v>
      </c>
      <c r="Z6" s="220"/>
      <c r="AA6" s="2" t="e">
        <f t="shared" si="30"/>
        <v>#REF!</v>
      </c>
      <c r="AB6" s="2" t="e">
        <f t="shared" si="31"/>
        <v>#REF!</v>
      </c>
      <c r="AC6" s="2" t="e">
        <f t="shared" si="32"/>
        <v>#REF!</v>
      </c>
      <c r="AD6" s="2" t="e">
        <f t="shared" si="33"/>
        <v>#REF!</v>
      </c>
      <c r="AE6" s="2" t="e">
        <f t="shared" si="34"/>
        <v>#REF!</v>
      </c>
      <c r="AF6" s="220"/>
      <c r="AG6" s="2" t="e">
        <f t="shared" si="35"/>
        <v>#REF!</v>
      </c>
      <c r="AH6" s="2" t="e">
        <f t="shared" si="36"/>
        <v>#REF!</v>
      </c>
      <c r="AI6" s="2" t="e">
        <f t="shared" si="37"/>
        <v>#REF!</v>
      </c>
      <c r="AJ6" s="2" t="e">
        <f t="shared" si="38"/>
        <v>#REF!</v>
      </c>
      <c r="AK6" s="2" t="e">
        <f t="shared" si="39"/>
        <v>#REF!</v>
      </c>
      <c r="AL6" s="220"/>
      <c r="AM6" s="2" t="e">
        <f t="shared" si="40"/>
        <v>#REF!</v>
      </c>
      <c r="AN6" s="2" t="e">
        <f t="shared" si="41"/>
        <v>#REF!</v>
      </c>
      <c r="AO6" s="2" t="e">
        <f t="shared" si="42"/>
        <v>#REF!</v>
      </c>
      <c r="AP6" s="2" t="e">
        <f t="shared" si="43"/>
        <v>#REF!</v>
      </c>
      <c r="AQ6" s="2" t="e">
        <f t="shared" si="44"/>
        <v>#REF!</v>
      </c>
      <c r="AR6" s="220"/>
      <c r="AS6" s="2" t="e">
        <f t="shared" si="45"/>
        <v>#REF!</v>
      </c>
      <c r="AT6" s="2" t="e">
        <f t="shared" si="46"/>
        <v>#REF!</v>
      </c>
      <c r="AU6" s="2" t="e">
        <f t="shared" si="47"/>
        <v>#REF!</v>
      </c>
      <c r="AV6" s="2" t="e">
        <f t="shared" si="48"/>
        <v>#REF!</v>
      </c>
      <c r="AW6" s="2" t="e">
        <f t="shared" si="49"/>
        <v>#REF!</v>
      </c>
      <c r="AX6" s="220"/>
      <c r="AY6" s="2" t="e">
        <f t="shared" si="50"/>
        <v>#REF!</v>
      </c>
      <c r="AZ6" s="2" t="e">
        <f t="shared" si="51"/>
        <v>#REF!</v>
      </c>
      <c r="BA6" s="2" t="e">
        <f t="shared" si="52"/>
        <v>#REF!</v>
      </c>
      <c r="BB6" s="2" t="e">
        <f t="shared" si="53"/>
        <v>#REF!</v>
      </c>
      <c r="BC6" s="2" t="e">
        <f t="shared" si="54"/>
        <v>#REF!</v>
      </c>
      <c r="BD6" s="220"/>
      <c r="BE6" s="2" t="e">
        <f t="shared" si="55"/>
        <v>#REF!</v>
      </c>
      <c r="BF6" s="2" t="e">
        <f t="shared" si="56"/>
        <v>#REF!</v>
      </c>
      <c r="BG6" s="2" t="e">
        <f t="shared" si="57"/>
        <v>#REF!</v>
      </c>
      <c r="BH6" s="2" t="e">
        <f t="shared" si="58"/>
        <v>#REF!</v>
      </c>
      <c r="BI6" s="2" t="e">
        <f t="shared" si="59"/>
        <v>#REF!</v>
      </c>
      <c r="BJ6" s="220"/>
      <c r="BK6" s="2" t="e">
        <f t="shared" si="60"/>
        <v>#REF!</v>
      </c>
      <c r="BL6" s="2" t="e">
        <f t="shared" si="61"/>
        <v>#REF!</v>
      </c>
      <c r="BM6" s="2" t="e">
        <f t="shared" si="62"/>
        <v>#REF!</v>
      </c>
      <c r="BN6" s="2" t="e">
        <f t="shared" si="63"/>
        <v>#REF!</v>
      </c>
      <c r="BO6" s="2" t="e">
        <f t="shared" si="64"/>
        <v>#REF!</v>
      </c>
      <c r="BP6" s="220"/>
      <c r="BQ6" s="2" t="e">
        <f t="shared" si="65"/>
        <v>#REF!</v>
      </c>
      <c r="BR6" s="2" t="e">
        <f t="shared" si="66"/>
        <v>#REF!</v>
      </c>
      <c r="BS6" s="2" t="e">
        <f t="shared" si="67"/>
        <v>#REF!</v>
      </c>
      <c r="BT6" s="2" t="e">
        <f t="shared" si="68"/>
        <v>#REF!</v>
      </c>
      <c r="BU6" s="2" t="e">
        <f t="shared" si="69"/>
        <v>#REF!</v>
      </c>
      <c r="BV6" s="220"/>
      <c r="BW6" s="2" t="e">
        <f t="shared" si="70"/>
        <v>#REF!</v>
      </c>
      <c r="BX6" s="2" t="e">
        <f t="shared" si="71"/>
        <v>#REF!</v>
      </c>
      <c r="BY6" s="2" t="e">
        <f t="shared" si="72"/>
        <v>#REF!</v>
      </c>
      <c r="BZ6" s="2" t="e">
        <f t="shared" si="73"/>
        <v>#REF!</v>
      </c>
      <c r="CA6" s="2" t="e">
        <f t="shared" si="74"/>
        <v>#REF!</v>
      </c>
      <c r="CB6" s="220"/>
      <c r="CC6" s="2" t="e">
        <f t="shared" si="75"/>
        <v>#REF!</v>
      </c>
      <c r="CD6" s="2" t="e">
        <f t="shared" si="76"/>
        <v>#REF!</v>
      </c>
      <c r="CE6" s="2" t="e">
        <f t="shared" si="77"/>
        <v>#REF!</v>
      </c>
      <c r="CF6" s="2" t="e">
        <f t="shared" si="78"/>
        <v>#REF!</v>
      </c>
      <c r="CG6" s="2" t="e">
        <f t="shared" si="79"/>
        <v>#REF!</v>
      </c>
      <c r="CH6" s="220"/>
      <c r="CI6" s="2" t="e">
        <f t="shared" si="80"/>
        <v>#REF!</v>
      </c>
      <c r="CJ6" s="2" t="e">
        <f t="shared" si="81"/>
        <v>#REF!</v>
      </c>
      <c r="CK6" s="2" t="e">
        <f t="shared" si="82"/>
        <v>#REF!</v>
      </c>
      <c r="CL6" s="2" t="e">
        <f t="shared" si="83"/>
        <v>#REF!</v>
      </c>
      <c r="CM6" s="2" t="e">
        <f t="shared" si="84"/>
        <v>#REF!</v>
      </c>
      <c r="CN6" s="220"/>
      <c r="CO6" s="2" t="e">
        <f t="shared" si="85"/>
        <v>#REF!</v>
      </c>
      <c r="CP6" s="2" t="e">
        <f t="shared" si="86"/>
        <v>#REF!</v>
      </c>
      <c r="CQ6" s="2" t="e">
        <f t="shared" si="87"/>
        <v>#REF!</v>
      </c>
      <c r="CR6" s="2" t="e">
        <f t="shared" si="88"/>
        <v>#REF!</v>
      </c>
      <c r="CS6" s="2" t="e">
        <f t="shared" si="89"/>
        <v>#REF!</v>
      </c>
    </row>
    <row r="7" spans="1:97">
      <c r="A7" s="262" t="e">
        <f>'Regular Symbol'!#REF!</f>
        <v>#REF!</v>
      </c>
      <c r="B7" s="1" t="e">
        <f>IF('Regular Symbol'!#REF!="",0,'Regular Symbol'!#REF!)</f>
        <v>#REF!</v>
      </c>
      <c r="C7" s="1" t="e">
        <f>IF('Regular Symbol'!#REF!="",0,'Regular Symbol'!#REF!)</f>
        <v>#REF!</v>
      </c>
      <c r="D7" s="1" t="e">
        <f>IF('Regular Symbol'!#REF!="",0,'Regular Symbol'!#REF!)</f>
        <v>#REF!</v>
      </c>
      <c r="E7" s="1" t="e">
        <f>IF('Regular Symbol'!#REF!="",0,'Regular Symbol'!#REF!)</f>
        <v>#REF!</v>
      </c>
      <c r="F7" s="1" t="e">
        <f>IF('Regular Symbol'!#REF!="",0,'Regular Symbol'!#REF!)</f>
        <v>#REF!</v>
      </c>
      <c r="I7" s="2" t="e">
        <f t="shared" si="15"/>
        <v>#REF!</v>
      </c>
      <c r="J7" s="2" t="e">
        <f t="shared" si="16"/>
        <v>#REF!</v>
      </c>
      <c r="K7" s="2" t="e">
        <f t="shared" si="17"/>
        <v>#REF!</v>
      </c>
      <c r="L7" s="2" t="e">
        <f t="shared" si="18"/>
        <v>#REF!</v>
      </c>
      <c r="M7" s="2" t="e">
        <f t="shared" si="19"/>
        <v>#REF!</v>
      </c>
      <c r="N7" s="220"/>
      <c r="O7" s="2" t="e">
        <f t="shared" si="20"/>
        <v>#REF!</v>
      </c>
      <c r="P7" s="2" t="e">
        <f t="shared" si="21"/>
        <v>#REF!</v>
      </c>
      <c r="Q7" s="2" t="e">
        <f t="shared" si="22"/>
        <v>#REF!</v>
      </c>
      <c r="R7" s="2" t="e">
        <f t="shared" si="23"/>
        <v>#REF!</v>
      </c>
      <c r="S7" s="2" t="e">
        <f t="shared" si="24"/>
        <v>#REF!</v>
      </c>
      <c r="T7" s="220"/>
      <c r="U7" s="2" t="e">
        <f t="shared" si="25"/>
        <v>#REF!</v>
      </c>
      <c r="V7" s="2" t="e">
        <f t="shared" si="26"/>
        <v>#REF!</v>
      </c>
      <c r="W7" s="2" t="e">
        <f t="shared" si="27"/>
        <v>#REF!</v>
      </c>
      <c r="X7" s="2" t="e">
        <f t="shared" si="28"/>
        <v>#REF!</v>
      </c>
      <c r="Y7" s="2" t="e">
        <f t="shared" si="29"/>
        <v>#REF!</v>
      </c>
      <c r="Z7" s="220"/>
      <c r="AA7" s="2" t="e">
        <f t="shared" si="30"/>
        <v>#REF!</v>
      </c>
      <c r="AB7" s="2" t="e">
        <f t="shared" si="31"/>
        <v>#REF!</v>
      </c>
      <c r="AC7" s="2" t="e">
        <f t="shared" si="32"/>
        <v>#REF!</v>
      </c>
      <c r="AD7" s="2" t="e">
        <f t="shared" si="33"/>
        <v>#REF!</v>
      </c>
      <c r="AE7" s="2" t="e">
        <f t="shared" si="34"/>
        <v>#REF!</v>
      </c>
      <c r="AF7" s="220"/>
      <c r="AG7" s="2" t="e">
        <f t="shared" si="35"/>
        <v>#REF!</v>
      </c>
      <c r="AH7" s="2" t="e">
        <f t="shared" si="36"/>
        <v>#REF!</v>
      </c>
      <c r="AI7" s="2" t="e">
        <f t="shared" si="37"/>
        <v>#REF!</v>
      </c>
      <c r="AJ7" s="2" t="e">
        <f t="shared" si="38"/>
        <v>#REF!</v>
      </c>
      <c r="AK7" s="2" t="e">
        <f t="shared" si="39"/>
        <v>#REF!</v>
      </c>
      <c r="AL7" s="220"/>
      <c r="AM7" s="2" t="e">
        <f t="shared" si="40"/>
        <v>#REF!</v>
      </c>
      <c r="AN7" s="2" t="e">
        <f t="shared" si="41"/>
        <v>#REF!</v>
      </c>
      <c r="AO7" s="2" t="e">
        <f t="shared" si="42"/>
        <v>#REF!</v>
      </c>
      <c r="AP7" s="2" t="e">
        <f t="shared" si="43"/>
        <v>#REF!</v>
      </c>
      <c r="AQ7" s="2" t="e">
        <f t="shared" si="44"/>
        <v>#REF!</v>
      </c>
      <c r="AR7" s="220"/>
      <c r="AS7" s="2" t="e">
        <f t="shared" si="45"/>
        <v>#REF!</v>
      </c>
      <c r="AT7" s="2" t="e">
        <f t="shared" si="46"/>
        <v>#REF!</v>
      </c>
      <c r="AU7" s="2" t="e">
        <f t="shared" si="47"/>
        <v>#REF!</v>
      </c>
      <c r="AV7" s="2" t="e">
        <f t="shared" si="48"/>
        <v>#REF!</v>
      </c>
      <c r="AW7" s="2" t="e">
        <f t="shared" si="49"/>
        <v>#REF!</v>
      </c>
      <c r="AX7" s="220"/>
      <c r="AY7" s="2" t="e">
        <f t="shared" si="50"/>
        <v>#REF!</v>
      </c>
      <c r="AZ7" s="2" t="e">
        <f t="shared" si="51"/>
        <v>#REF!</v>
      </c>
      <c r="BA7" s="2" t="e">
        <f t="shared" si="52"/>
        <v>#REF!</v>
      </c>
      <c r="BB7" s="2" t="e">
        <f t="shared" si="53"/>
        <v>#REF!</v>
      </c>
      <c r="BC7" s="2" t="e">
        <f t="shared" si="54"/>
        <v>#REF!</v>
      </c>
      <c r="BD7" s="220"/>
      <c r="BE7" s="2" t="e">
        <f t="shared" si="55"/>
        <v>#REF!</v>
      </c>
      <c r="BF7" s="2" t="e">
        <f t="shared" si="56"/>
        <v>#REF!</v>
      </c>
      <c r="BG7" s="2" t="e">
        <f t="shared" si="57"/>
        <v>#REF!</v>
      </c>
      <c r="BH7" s="2" t="e">
        <f t="shared" si="58"/>
        <v>#REF!</v>
      </c>
      <c r="BI7" s="2" t="e">
        <f t="shared" si="59"/>
        <v>#REF!</v>
      </c>
      <c r="BJ7" s="220"/>
      <c r="BK7" s="2" t="e">
        <f t="shared" si="60"/>
        <v>#REF!</v>
      </c>
      <c r="BL7" s="2" t="e">
        <f t="shared" si="61"/>
        <v>#REF!</v>
      </c>
      <c r="BM7" s="2" t="e">
        <f t="shared" si="62"/>
        <v>#REF!</v>
      </c>
      <c r="BN7" s="2" t="e">
        <f t="shared" si="63"/>
        <v>#REF!</v>
      </c>
      <c r="BO7" s="2" t="e">
        <f t="shared" si="64"/>
        <v>#REF!</v>
      </c>
      <c r="BP7" s="220"/>
      <c r="BQ7" s="2" t="e">
        <f t="shared" si="65"/>
        <v>#REF!</v>
      </c>
      <c r="BR7" s="2" t="e">
        <f t="shared" si="66"/>
        <v>#REF!</v>
      </c>
      <c r="BS7" s="2" t="e">
        <f t="shared" si="67"/>
        <v>#REF!</v>
      </c>
      <c r="BT7" s="2" t="e">
        <f t="shared" si="68"/>
        <v>#REF!</v>
      </c>
      <c r="BU7" s="2" t="e">
        <f t="shared" si="69"/>
        <v>#REF!</v>
      </c>
      <c r="BV7" s="220"/>
      <c r="BW7" s="2" t="e">
        <f t="shared" si="70"/>
        <v>#REF!</v>
      </c>
      <c r="BX7" s="2" t="e">
        <f t="shared" si="71"/>
        <v>#REF!</v>
      </c>
      <c r="BY7" s="2" t="e">
        <f t="shared" si="72"/>
        <v>#REF!</v>
      </c>
      <c r="BZ7" s="2" t="e">
        <f t="shared" si="73"/>
        <v>#REF!</v>
      </c>
      <c r="CA7" s="2" t="e">
        <f t="shared" si="74"/>
        <v>#REF!</v>
      </c>
      <c r="CB7" s="220"/>
      <c r="CC7" s="2" t="e">
        <f t="shared" si="75"/>
        <v>#REF!</v>
      </c>
      <c r="CD7" s="2" t="e">
        <f t="shared" si="76"/>
        <v>#REF!</v>
      </c>
      <c r="CE7" s="2" t="e">
        <f t="shared" si="77"/>
        <v>#REF!</v>
      </c>
      <c r="CF7" s="2" t="e">
        <f t="shared" si="78"/>
        <v>#REF!</v>
      </c>
      <c r="CG7" s="2" t="e">
        <f t="shared" si="79"/>
        <v>#REF!</v>
      </c>
      <c r="CH7" s="220"/>
      <c r="CI7" s="2" t="e">
        <f t="shared" si="80"/>
        <v>#REF!</v>
      </c>
      <c r="CJ7" s="2" t="e">
        <f t="shared" si="81"/>
        <v>#REF!</v>
      </c>
      <c r="CK7" s="2" t="e">
        <f t="shared" si="82"/>
        <v>#REF!</v>
      </c>
      <c r="CL7" s="2" t="e">
        <f t="shared" si="83"/>
        <v>#REF!</v>
      </c>
      <c r="CM7" s="2" t="e">
        <f t="shared" si="84"/>
        <v>#REF!</v>
      </c>
      <c r="CN7" s="220"/>
      <c r="CO7" s="2" t="e">
        <f t="shared" si="85"/>
        <v>#REF!</v>
      </c>
      <c r="CP7" s="2" t="e">
        <f t="shared" si="86"/>
        <v>#REF!</v>
      </c>
      <c r="CQ7" s="2" t="e">
        <f t="shared" si="87"/>
        <v>#REF!</v>
      </c>
      <c r="CR7" s="2" t="e">
        <f t="shared" si="88"/>
        <v>#REF!</v>
      </c>
      <c r="CS7" s="2" t="e">
        <f t="shared" si="89"/>
        <v>#REF!</v>
      </c>
    </row>
    <row r="8" spans="1:97">
      <c r="A8" s="262" t="e">
        <f>'Regular Symbol'!#REF!</f>
        <v>#REF!</v>
      </c>
      <c r="B8" s="1" t="e">
        <f>IF('Regular Symbol'!#REF!="",0,'Regular Symbol'!#REF!)</f>
        <v>#REF!</v>
      </c>
      <c r="C8" s="1" t="e">
        <f>IF('Regular Symbol'!#REF!="",0,'Regular Symbol'!#REF!)</f>
        <v>#REF!</v>
      </c>
      <c r="D8" s="1" t="e">
        <f>IF('Regular Symbol'!#REF!="",0,'Regular Symbol'!#REF!)</f>
        <v>#REF!</v>
      </c>
      <c r="E8" s="1" t="e">
        <f>IF('Regular Symbol'!#REF!="",0,'Regular Symbol'!#REF!)</f>
        <v>#REF!</v>
      </c>
      <c r="F8" s="1" t="e">
        <f>IF('Regular Symbol'!#REF!="",0,'Regular Symbol'!#REF!)</f>
        <v>#REF!</v>
      </c>
      <c r="I8" s="2" t="e">
        <f t="shared" si="15"/>
        <v>#REF!</v>
      </c>
      <c r="J8" s="2" t="e">
        <f t="shared" si="16"/>
        <v>#REF!</v>
      </c>
      <c r="K8" s="2" t="e">
        <f t="shared" si="17"/>
        <v>#REF!</v>
      </c>
      <c r="L8" s="2" t="e">
        <f t="shared" si="18"/>
        <v>#REF!</v>
      </c>
      <c r="M8" s="2" t="e">
        <f t="shared" si="19"/>
        <v>#REF!</v>
      </c>
      <c r="N8" s="220"/>
      <c r="O8" s="2" t="e">
        <f t="shared" si="20"/>
        <v>#REF!</v>
      </c>
      <c r="P8" s="2" t="e">
        <f t="shared" si="21"/>
        <v>#REF!</v>
      </c>
      <c r="Q8" s="2" t="e">
        <f t="shared" si="22"/>
        <v>#REF!</v>
      </c>
      <c r="R8" s="2" t="e">
        <f t="shared" si="23"/>
        <v>#REF!</v>
      </c>
      <c r="S8" s="2" t="e">
        <f t="shared" si="24"/>
        <v>#REF!</v>
      </c>
      <c r="T8" s="220"/>
      <c r="U8" s="2" t="e">
        <f t="shared" si="25"/>
        <v>#REF!</v>
      </c>
      <c r="V8" s="2" t="e">
        <f t="shared" si="26"/>
        <v>#REF!</v>
      </c>
      <c r="W8" s="2" t="e">
        <f t="shared" si="27"/>
        <v>#REF!</v>
      </c>
      <c r="X8" s="2" t="e">
        <f t="shared" si="28"/>
        <v>#REF!</v>
      </c>
      <c r="Y8" s="2" t="e">
        <f t="shared" si="29"/>
        <v>#REF!</v>
      </c>
      <c r="Z8" s="220"/>
      <c r="AA8" s="2" t="e">
        <f t="shared" si="30"/>
        <v>#REF!</v>
      </c>
      <c r="AB8" s="2" t="e">
        <f t="shared" si="31"/>
        <v>#REF!</v>
      </c>
      <c r="AC8" s="2" t="e">
        <f t="shared" si="32"/>
        <v>#REF!</v>
      </c>
      <c r="AD8" s="2" t="e">
        <f t="shared" si="33"/>
        <v>#REF!</v>
      </c>
      <c r="AE8" s="2" t="e">
        <f t="shared" si="34"/>
        <v>#REF!</v>
      </c>
      <c r="AF8" s="220"/>
      <c r="AG8" s="2" t="e">
        <f t="shared" si="35"/>
        <v>#REF!</v>
      </c>
      <c r="AH8" s="2" t="e">
        <f t="shared" si="36"/>
        <v>#REF!</v>
      </c>
      <c r="AI8" s="2" t="e">
        <f t="shared" si="37"/>
        <v>#REF!</v>
      </c>
      <c r="AJ8" s="2" t="e">
        <f t="shared" si="38"/>
        <v>#REF!</v>
      </c>
      <c r="AK8" s="2" t="e">
        <f t="shared" si="39"/>
        <v>#REF!</v>
      </c>
      <c r="AL8" s="220"/>
      <c r="AM8" s="2" t="e">
        <f t="shared" si="40"/>
        <v>#REF!</v>
      </c>
      <c r="AN8" s="2" t="e">
        <f t="shared" si="41"/>
        <v>#REF!</v>
      </c>
      <c r="AO8" s="2" t="e">
        <f t="shared" si="42"/>
        <v>#REF!</v>
      </c>
      <c r="AP8" s="2" t="e">
        <f t="shared" si="43"/>
        <v>#REF!</v>
      </c>
      <c r="AQ8" s="2" t="e">
        <f t="shared" si="44"/>
        <v>#REF!</v>
      </c>
      <c r="AR8" s="220"/>
      <c r="AS8" s="2" t="e">
        <f t="shared" si="45"/>
        <v>#REF!</v>
      </c>
      <c r="AT8" s="2" t="e">
        <f t="shared" si="46"/>
        <v>#REF!</v>
      </c>
      <c r="AU8" s="2" t="e">
        <f t="shared" si="47"/>
        <v>#REF!</v>
      </c>
      <c r="AV8" s="2" t="e">
        <f t="shared" si="48"/>
        <v>#REF!</v>
      </c>
      <c r="AW8" s="2" t="e">
        <f t="shared" si="49"/>
        <v>#REF!</v>
      </c>
      <c r="AX8" s="220"/>
      <c r="AY8" s="2" t="e">
        <f t="shared" si="50"/>
        <v>#REF!</v>
      </c>
      <c r="AZ8" s="2" t="e">
        <f t="shared" si="51"/>
        <v>#REF!</v>
      </c>
      <c r="BA8" s="2" t="e">
        <f t="shared" si="52"/>
        <v>#REF!</v>
      </c>
      <c r="BB8" s="2" t="e">
        <f t="shared" si="53"/>
        <v>#REF!</v>
      </c>
      <c r="BC8" s="2" t="e">
        <f t="shared" si="54"/>
        <v>#REF!</v>
      </c>
      <c r="BD8" s="220"/>
      <c r="BE8" s="2" t="e">
        <f t="shared" si="55"/>
        <v>#REF!</v>
      </c>
      <c r="BF8" s="2" t="e">
        <f t="shared" si="56"/>
        <v>#REF!</v>
      </c>
      <c r="BG8" s="2" t="e">
        <f t="shared" si="57"/>
        <v>#REF!</v>
      </c>
      <c r="BH8" s="2" t="e">
        <f t="shared" si="58"/>
        <v>#REF!</v>
      </c>
      <c r="BI8" s="2" t="e">
        <f t="shared" si="59"/>
        <v>#REF!</v>
      </c>
      <c r="BJ8" s="220"/>
      <c r="BK8" s="2" t="e">
        <f>IF(B8=0,"",IF(OR(B8=$BK$1,B8=$BL$1,B9=$BK$1,B9=$BL$1,B10=$BK$1,B10=$BL$1),0,1))</f>
        <v>#REF!</v>
      </c>
      <c r="BL8" s="2" t="e">
        <f t="shared" si="61"/>
        <v>#REF!</v>
      </c>
      <c r="BM8" s="2" t="e">
        <f t="shared" si="62"/>
        <v>#REF!</v>
      </c>
      <c r="BN8" s="2" t="e">
        <f t="shared" si="63"/>
        <v>#REF!</v>
      </c>
      <c r="BO8" s="2" t="e">
        <f t="shared" si="64"/>
        <v>#REF!</v>
      </c>
      <c r="BP8" s="220"/>
      <c r="BQ8" s="2" t="e">
        <f t="shared" si="65"/>
        <v>#REF!</v>
      </c>
      <c r="BR8" s="2" t="e">
        <f t="shared" si="66"/>
        <v>#REF!</v>
      </c>
      <c r="BS8" s="2" t="e">
        <f t="shared" si="67"/>
        <v>#REF!</v>
      </c>
      <c r="BT8" s="2" t="e">
        <f t="shared" si="68"/>
        <v>#REF!</v>
      </c>
      <c r="BU8" s="2" t="e">
        <f t="shared" si="69"/>
        <v>#REF!</v>
      </c>
      <c r="BV8" s="220"/>
      <c r="BW8" s="2" t="e">
        <f t="shared" si="70"/>
        <v>#REF!</v>
      </c>
      <c r="BX8" s="2" t="e">
        <f t="shared" si="71"/>
        <v>#REF!</v>
      </c>
      <c r="BY8" s="2" t="e">
        <f t="shared" si="72"/>
        <v>#REF!</v>
      </c>
      <c r="BZ8" s="2" t="e">
        <f t="shared" si="73"/>
        <v>#REF!</v>
      </c>
      <c r="CA8" s="2" t="e">
        <f t="shared" si="74"/>
        <v>#REF!</v>
      </c>
      <c r="CB8" s="220"/>
      <c r="CC8" s="2" t="e">
        <f t="shared" si="75"/>
        <v>#REF!</v>
      </c>
      <c r="CD8" s="2" t="e">
        <f t="shared" si="76"/>
        <v>#REF!</v>
      </c>
      <c r="CE8" s="2" t="e">
        <f t="shared" si="77"/>
        <v>#REF!</v>
      </c>
      <c r="CF8" s="2" t="e">
        <f t="shared" si="78"/>
        <v>#REF!</v>
      </c>
      <c r="CG8" s="2" t="e">
        <f t="shared" si="79"/>
        <v>#REF!</v>
      </c>
      <c r="CH8" s="220"/>
      <c r="CI8" s="2" t="e">
        <f t="shared" si="80"/>
        <v>#REF!</v>
      </c>
      <c r="CJ8" s="2" t="e">
        <f t="shared" si="81"/>
        <v>#REF!</v>
      </c>
      <c r="CK8" s="2" t="e">
        <f t="shared" si="82"/>
        <v>#REF!</v>
      </c>
      <c r="CL8" s="2" t="e">
        <f t="shared" si="83"/>
        <v>#REF!</v>
      </c>
      <c r="CM8" s="2" t="e">
        <f t="shared" si="84"/>
        <v>#REF!</v>
      </c>
      <c r="CN8" s="220"/>
      <c r="CO8" s="2" t="e">
        <f t="shared" si="85"/>
        <v>#REF!</v>
      </c>
      <c r="CP8" s="2" t="e">
        <f t="shared" si="86"/>
        <v>#REF!</v>
      </c>
      <c r="CQ8" s="2" t="e">
        <f t="shared" si="87"/>
        <v>#REF!</v>
      </c>
      <c r="CR8" s="2" t="e">
        <f t="shared" si="88"/>
        <v>#REF!</v>
      </c>
      <c r="CS8" s="2" t="e">
        <f t="shared" si="89"/>
        <v>#REF!</v>
      </c>
    </row>
    <row r="9" spans="1:97">
      <c r="A9" s="262" t="e">
        <f>'Regular Symbol'!#REF!</f>
        <v>#REF!</v>
      </c>
      <c r="B9" s="1" t="e">
        <f>IF('Regular Symbol'!#REF!="",0,'Regular Symbol'!#REF!)</f>
        <v>#REF!</v>
      </c>
      <c r="C9" s="1" t="e">
        <f>IF('Regular Symbol'!#REF!="",0,'Regular Symbol'!#REF!)</f>
        <v>#REF!</v>
      </c>
      <c r="D9" s="1" t="e">
        <f>IF('Regular Symbol'!#REF!="",0,'Regular Symbol'!#REF!)</f>
        <v>#REF!</v>
      </c>
      <c r="E9" s="1" t="e">
        <f>IF('Regular Symbol'!#REF!="",0,'Regular Symbol'!#REF!)</f>
        <v>#REF!</v>
      </c>
      <c r="F9" s="1" t="e">
        <f>IF('Regular Symbol'!#REF!="",0,'Regular Symbol'!#REF!)</f>
        <v>#REF!</v>
      </c>
      <c r="I9" s="2" t="e">
        <f t="shared" si="15"/>
        <v>#REF!</v>
      </c>
      <c r="J9" s="2" t="e">
        <f t="shared" si="16"/>
        <v>#REF!</v>
      </c>
      <c r="K9" s="2" t="e">
        <f t="shared" si="17"/>
        <v>#REF!</v>
      </c>
      <c r="L9" s="2" t="e">
        <f t="shared" si="18"/>
        <v>#REF!</v>
      </c>
      <c r="M9" s="2" t="e">
        <f t="shared" si="19"/>
        <v>#REF!</v>
      </c>
      <c r="N9" s="220"/>
      <c r="O9" s="2" t="e">
        <f t="shared" si="20"/>
        <v>#REF!</v>
      </c>
      <c r="P9" s="2" t="e">
        <f t="shared" si="21"/>
        <v>#REF!</v>
      </c>
      <c r="Q9" s="2" t="e">
        <f t="shared" si="22"/>
        <v>#REF!</v>
      </c>
      <c r="R9" s="2" t="e">
        <f t="shared" si="23"/>
        <v>#REF!</v>
      </c>
      <c r="S9" s="2" t="e">
        <f t="shared" si="24"/>
        <v>#REF!</v>
      </c>
      <c r="T9" s="220"/>
      <c r="U9" s="2" t="e">
        <f t="shared" si="25"/>
        <v>#REF!</v>
      </c>
      <c r="V9" s="2" t="e">
        <f t="shared" si="26"/>
        <v>#REF!</v>
      </c>
      <c r="W9" s="2" t="e">
        <f t="shared" si="27"/>
        <v>#REF!</v>
      </c>
      <c r="X9" s="2" t="e">
        <f t="shared" si="28"/>
        <v>#REF!</v>
      </c>
      <c r="Y9" s="2" t="e">
        <f t="shared" si="29"/>
        <v>#REF!</v>
      </c>
      <c r="Z9" s="220"/>
      <c r="AA9" s="2" t="e">
        <f t="shared" si="30"/>
        <v>#REF!</v>
      </c>
      <c r="AB9" s="2" t="e">
        <f t="shared" si="31"/>
        <v>#REF!</v>
      </c>
      <c r="AC9" s="2" t="e">
        <f t="shared" si="32"/>
        <v>#REF!</v>
      </c>
      <c r="AD9" s="2" t="e">
        <f t="shared" si="33"/>
        <v>#REF!</v>
      </c>
      <c r="AE9" s="2" t="e">
        <f t="shared" si="34"/>
        <v>#REF!</v>
      </c>
      <c r="AF9" s="220"/>
      <c r="AG9" s="2" t="e">
        <f t="shared" si="35"/>
        <v>#REF!</v>
      </c>
      <c r="AH9" s="2" t="e">
        <f t="shared" si="36"/>
        <v>#REF!</v>
      </c>
      <c r="AI9" s="2" t="e">
        <f t="shared" si="37"/>
        <v>#REF!</v>
      </c>
      <c r="AJ9" s="2" t="e">
        <f t="shared" si="38"/>
        <v>#REF!</v>
      </c>
      <c r="AK9" s="2" t="e">
        <f t="shared" si="39"/>
        <v>#REF!</v>
      </c>
      <c r="AL9" s="220"/>
      <c r="AM9" s="2" t="e">
        <f t="shared" si="40"/>
        <v>#REF!</v>
      </c>
      <c r="AN9" s="2" t="e">
        <f t="shared" si="41"/>
        <v>#REF!</v>
      </c>
      <c r="AO9" s="2" t="e">
        <f t="shared" si="42"/>
        <v>#REF!</v>
      </c>
      <c r="AP9" s="2" t="e">
        <f t="shared" si="43"/>
        <v>#REF!</v>
      </c>
      <c r="AQ9" s="2" t="e">
        <f t="shared" si="44"/>
        <v>#REF!</v>
      </c>
      <c r="AR9" s="220"/>
      <c r="AS9" s="2" t="e">
        <f t="shared" si="45"/>
        <v>#REF!</v>
      </c>
      <c r="AT9" s="2" t="e">
        <f t="shared" si="46"/>
        <v>#REF!</v>
      </c>
      <c r="AU9" s="2" t="e">
        <f t="shared" si="47"/>
        <v>#REF!</v>
      </c>
      <c r="AV9" s="2" t="e">
        <f t="shared" si="48"/>
        <v>#REF!</v>
      </c>
      <c r="AW9" s="2" t="e">
        <f t="shared" si="49"/>
        <v>#REF!</v>
      </c>
      <c r="AX9" s="220"/>
      <c r="AY9" s="2" t="e">
        <f t="shared" si="50"/>
        <v>#REF!</v>
      </c>
      <c r="AZ9" s="2" t="e">
        <f t="shared" si="51"/>
        <v>#REF!</v>
      </c>
      <c r="BA9" s="2" t="e">
        <f t="shared" si="52"/>
        <v>#REF!</v>
      </c>
      <c r="BB9" s="2" t="e">
        <f t="shared" si="53"/>
        <v>#REF!</v>
      </c>
      <c r="BC9" s="2" t="e">
        <f t="shared" si="54"/>
        <v>#REF!</v>
      </c>
      <c r="BD9" s="220"/>
      <c r="BE9" s="2" t="e">
        <f t="shared" si="55"/>
        <v>#REF!</v>
      </c>
      <c r="BF9" s="2" t="e">
        <f t="shared" si="56"/>
        <v>#REF!</v>
      </c>
      <c r="BG9" s="2" t="e">
        <f t="shared" si="57"/>
        <v>#REF!</v>
      </c>
      <c r="BH9" s="2" t="e">
        <f t="shared" si="58"/>
        <v>#REF!</v>
      </c>
      <c r="BI9" s="2" t="e">
        <f t="shared" si="59"/>
        <v>#REF!</v>
      </c>
      <c r="BJ9" s="220"/>
      <c r="BK9" s="2" t="e">
        <f t="shared" si="60"/>
        <v>#REF!</v>
      </c>
      <c r="BL9" s="2" t="e">
        <f t="shared" si="61"/>
        <v>#REF!</v>
      </c>
      <c r="BM9" s="2" t="e">
        <f t="shared" si="62"/>
        <v>#REF!</v>
      </c>
      <c r="BN9" s="2" t="e">
        <f t="shared" si="63"/>
        <v>#REF!</v>
      </c>
      <c r="BO9" s="2" t="e">
        <f t="shared" si="64"/>
        <v>#REF!</v>
      </c>
      <c r="BP9" s="220"/>
      <c r="BQ9" s="2" t="e">
        <f t="shared" si="65"/>
        <v>#REF!</v>
      </c>
      <c r="BR9" s="2" t="e">
        <f t="shared" si="66"/>
        <v>#REF!</v>
      </c>
      <c r="BS9" s="2" t="e">
        <f t="shared" si="67"/>
        <v>#REF!</v>
      </c>
      <c r="BT9" s="2" t="e">
        <f t="shared" si="68"/>
        <v>#REF!</v>
      </c>
      <c r="BU9" s="2" t="e">
        <f t="shared" si="69"/>
        <v>#REF!</v>
      </c>
      <c r="BV9" s="220"/>
      <c r="BW9" s="2" t="e">
        <f t="shared" si="70"/>
        <v>#REF!</v>
      </c>
      <c r="BX9" s="2" t="e">
        <f t="shared" si="71"/>
        <v>#REF!</v>
      </c>
      <c r="BY9" s="2" t="e">
        <f t="shared" si="72"/>
        <v>#REF!</v>
      </c>
      <c r="BZ9" s="2" t="e">
        <f t="shared" si="73"/>
        <v>#REF!</v>
      </c>
      <c r="CA9" s="2" t="e">
        <f t="shared" si="74"/>
        <v>#REF!</v>
      </c>
      <c r="CB9" s="220"/>
      <c r="CC9" s="2" t="e">
        <f t="shared" si="75"/>
        <v>#REF!</v>
      </c>
      <c r="CD9" s="2" t="e">
        <f t="shared" si="76"/>
        <v>#REF!</v>
      </c>
      <c r="CE9" s="2" t="e">
        <f t="shared" si="77"/>
        <v>#REF!</v>
      </c>
      <c r="CF9" s="2" t="e">
        <f t="shared" si="78"/>
        <v>#REF!</v>
      </c>
      <c r="CG9" s="2" t="e">
        <f t="shared" si="79"/>
        <v>#REF!</v>
      </c>
      <c r="CH9" s="220"/>
      <c r="CI9" s="2" t="e">
        <f t="shared" si="80"/>
        <v>#REF!</v>
      </c>
      <c r="CJ9" s="2" t="e">
        <f t="shared" si="81"/>
        <v>#REF!</v>
      </c>
      <c r="CK9" s="2" t="e">
        <f t="shared" si="82"/>
        <v>#REF!</v>
      </c>
      <c r="CL9" s="2" t="e">
        <f t="shared" si="83"/>
        <v>#REF!</v>
      </c>
      <c r="CM9" s="2" t="e">
        <f t="shared" si="84"/>
        <v>#REF!</v>
      </c>
      <c r="CN9" s="220"/>
      <c r="CO9" s="2" t="e">
        <f t="shared" si="85"/>
        <v>#REF!</v>
      </c>
      <c r="CP9" s="2" t="e">
        <f t="shared" si="86"/>
        <v>#REF!</v>
      </c>
      <c r="CQ9" s="2" t="e">
        <f t="shared" si="87"/>
        <v>#REF!</v>
      </c>
      <c r="CR9" s="2" t="e">
        <f t="shared" si="88"/>
        <v>#REF!</v>
      </c>
      <c r="CS9" s="2" t="e">
        <f t="shared" si="89"/>
        <v>#REF!</v>
      </c>
    </row>
    <row r="10" spans="1:97">
      <c r="A10" s="262" t="e">
        <f>'Regular Symbol'!#REF!</f>
        <v>#REF!</v>
      </c>
      <c r="B10" s="1" t="e">
        <f>IF('Regular Symbol'!#REF!="",0,'Regular Symbol'!#REF!)</f>
        <v>#REF!</v>
      </c>
      <c r="C10" s="1" t="e">
        <f>IF('Regular Symbol'!#REF!="",0,'Regular Symbol'!#REF!)</f>
        <v>#REF!</v>
      </c>
      <c r="D10" s="1" t="e">
        <f>IF('Regular Symbol'!#REF!="",0,'Regular Symbol'!#REF!)</f>
        <v>#REF!</v>
      </c>
      <c r="E10" s="1" t="e">
        <f>IF('Regular Symbol'!#REF!="",0,'Regular Symbol'!#REF!)</f>
        <v>#REF!</v>
      </c>
      <c r="F10" s="1" t="e">
        <f>IF('Regular Symbol'!#REF!="",0,'Regular Symbol'!#REF!)</f>
        <v>#REF!</v>
      </c>
      <c r="I10" s="2" t="e">
        <f t="shared" si="15"/>
        <v>#REF!</v>
      </c>
      <c r="J10" s="2" t="e">
        <f t="shared" si="16"/>
        <v>#REF!</v>
      </c>
      <c r="K10" s="2" t="e">
        <f t="shared" si="17"/>
        <v>#REF!</v>
      </c>
      <c r="L10" s="2" t="e">
        <f t="shared" si="18"/>
        <v>#REF!</v>
      </c>
      <c r="M10" s="2" t="e">
        <f t="shared" si="19"/>
        <v>#REF!</v>
      </c>
      <c r="N10" s="220"/>
      <c r="O10" s="2" t="e">
        <f t="shared" si="20"/>
        <v>#REF!</v>
      </c>
      <c r="P10" s="2" t="e">
        <f t="shared" si="21"/>
        <v>#REF!</v>
      </c>
      <c r="Q10" s="2" t="e">
        <f t="shared" si="22"/>
        <v>#REF!</v>
      </c>
      <c r="R10" s="2" t="e">
        <f t="shared" si="23"/>
        <v>#REF!</v>
      </c>
      <c r="S10" s="2" t="e">
        <f t="shared" si="24"/>
        <v>#REF!</v>
      </c>
      <c r="T10" s="220"/>
      <c r="U10" s="2" t="e">
        <f t="shared" si="25"/>
        <v>#REF!</v>
      </c>
      <c r="V10" s="2" t="e">
        <f t="shared" si="26"/>
        <v>#REF!</v>
      </c>
      <c r="W10" s="2" t="e">
        <f t="shared" si="27"/>
        <v>#REF!</v>
      </c>
      <c r="X10" s="2" t="e">
        <f t="shared" si="28"/>
        <v>#REF!</v>
      </c>
      <c r="Y10" s="2" t="e">
        <f t="shared" si="29"/>
        <v>#REF!</v>
      </c>
      <c r="Z10" s="220"/>
      <c r="AA10" s="2" t="e">
        <f t="shared" si="30"/>
        <v>#REF!</v>
      </c>
      <c r="AB10" s="2" t="e">
        <f t="shared" si="31"/>
        <v>#REF!</v>
      </c>
      <c r="AC10" s="2" t="e">
        <f t="shared" si="32"/>
        <v>#REF!</v>
      </c>
      <c r="AD10" s="2" t="e">
        <f t="shared" si="33"/>
        <v>#REF!</v>
      </c>
      <c r="AE10" s="2" t="e">
        <f t="shared" si="34"/>
        <v>#REF!</v>
      </c>
      <c r="AF10" s="220"/>
      <c r="AG10" s="2" t="e">
        <f t="shared" si="35"/>
        <v>#REF!</v>
      </c>
      <c r="AH10" s="2" t="e">
        <f t="shared" si="36"/>
        <v>#REF!</v>
      </c>
      <c r="AI10" s="2" t="e">
        <f t="shared" si="37"/>
        <v>#REF!</v>
      </c>
      <c r="AJ10" s="2" t="e">
        <f t="shared" si="38"/>
        <v>#REF!</v>
      </c>
      <c r="AK10" s="2" t="e">
        <f t="shared" si="39"/>
        <v>#REF!</v>
      </c>
      <c r="AL10" s="220"/>
      <c r="AM10" s="2" t="e">
        <f t="shared" si="40"/>
        <v>#REF!</v>
      </c>
      <c r="AN10" s="2" t="e">
        <f t="shared" si="41"/>
        <v>#REF!</v>
      </c>
      <c r="AO10" s="2" t="e">
        <f t="shared" si="42"/>
        <v>#REF!</v>
      </c>
      <c r="AP10" s="2" t="e">
        <f t="shared" si="43"/>
        <v>#REF!</v>
      </c>
      <c r="AQ10" s="2" t="e">
        <f t="shared" si="44"/>
        <v>#REF!</v>
      </c>
      <c r="AR10" s="220"/>
      <c r="AS10" s="2" t="e">
        <f t="shared" si="45"/>
        <v>#REF!</v>
      </c>
      <c r="AT10" s="2" t="e">
        <f t="shared" si="46"/>
        <v>#REF!</v>
      </c>
      <c r="AU10" s="2" t="e">
        <f t="shared" si="47"/>
        <v>#REF!</v>
      </c>
      <c r="AV10" s="2" t="e">
        <f t="shared" si="48"/>
        <v>#REF!</v>
      </c>
      <c r="AW10" s="2" t="e">
        <f t="shared" si="49"/>
        <v>#REF!</v>
      </c>
      <c r="AX10" s="220"/>
      <c r="AY10" s="2" t="e">
        <f t="shared" si="50"/>
        <v>#REF!</v>
      </c>
      <c r="AZ10" s="2" t="e">
        <f t="shared" si="51"/>
        <v>#REF!</v>
      </c>
      <c r="BA10" s="2" t="e">
        <f t="shared" si="52"/>
        <v>#REF!</v>
      </c>
      <c r="BB10" s="2" t="e">
        <f t="shared" si="53"/>
        <v>#REF!</v>
      </c>
      <c r="BC10" s="2" t="e">
        <f t="shared" si="54"/>
        <v>#REF!</v>
      </c>
      <c r="BD10" s="220"/>
      <c r="BE10" s="2" t="e">
        <f t="shared" si="55"/>
        <v>#REF!</v>
      </c>
      <c r="BF10" s="2" t="e">
        <f t="shared" si="56"/>
        <v>#REF!</v>
      </c>
      <c r="BG10" s="2" t="e">
        <f t="shared" si="57"/>
        <v>#REF!</v>
      </c>
      <c r="BH10" s="2" t="e">
        <f t="shared" si="58"/>
        <v>#REF!</v>
      </c>
      <c r="BI10" s="2" t="e">
        <f t="shared" si="59"/>
        <v>#REF!</v>
      </c>
      <c r="BJ10" s="220"/>
      <c r="BK10" s="2" t="e">
        <f t="shared" si="60"/>
        <v>#REF!</v>
      </c>
      <c r="BL10" s="2" t="e">
        <f t="shared" si="61"/>
        <v>#REF!</v>
      </c>
      <c r="BM10" s="2" t="e">
        <f t="shared" si="62"/>
        <v>#REF!</v>
      </c>
      <c r="BN10" s="2" t="e">
        <f t="shared" si="63"/>
        <v>#REF!</v>
      </c>
      <c r="BO10" s="2" t="e">
        <f t="shared" si="64"/>
        <v>#REF!</v>
      </c>
      <c r="BP10" s="220"/>
      <c r="BQ10" s="2" t="e">
        <f t="shared" si="65"/>
        <v>#REF!</v>
      </c>
      <c r="BR10" s="2" t="e">
        <f t="shared" si="66"/>
        <v>#REF!</v>
      </c>
      <c r="BS10" s="2" t="e">
        <f t="shared" si="67"/>
        <v>#REF!</v>
      </c>
      <c r="BT10" s="2" t="e">
        <f t="shared" si="68"/>
        <v>#REF!</v>
      </c>
      <c r="BU10" s="2" t="e">
        <f t="shared" si="69"/>
        <v>#REF!</v>
      </c>
      <c r="BV10" s="220"/>
      <c r="BW10" s="2" t="e">
        <f t="shared" si="70"/>
        <v>#REF!</v>
      </c>
      <c r="BX10" s="2" t="e">
        <f t="shared" si="71"/>
        <v>#REF!</v>
      </c>
      <c r="BY10" s="2" t="e">
        <f t="shared" si="72"/>
        <v>#REF!</v>
      </c>
      <c r="BZ10" s="2" t="e">
        <f t="shared" si="73"/>
        <v>#REF!</v>
      </c>
      <c r="CA10" s="2" t="e">
        <f t="shared" si="74"/>
        <v>#REF!</v>
      </c>
      <c r="CB10" s="220"/>
      <c r="CC10" s="2" t="e">
        <f t="shared" si="75"/>
        <v>#REF!</v>
      </c>
      <c r="CD10" s="2" t="e">
        <f t="shared" si="76"/>
        <v>#REF!</v>
      </c>
      <c r="CE10" s="2" t="e">
        <f t="shared" si="77"/>
        <v>#REF!</v>
      </c>
      <c r="CF10" s="2" t="e">
        <f t="shared" si="78"/>
        <v>#REF!</v>
      </c>
      <c r="CG10" s="2" t="e">
        <f t="shared" si="79"/>
        <v>#REF!</v>
      </c>
      <c r="CH10" s="220"/>
      <c r="CI10" s="2" t="e">
        <f t="shared" si="80"/>
        <v>#REF!</v>
      </c>
      <c r="CJ10" s="2" t="e">
        <f t="shared" si="81"/>
        <v>#REF!</v>
      </c>
      <c r="CK10" s="2" t="e">
        <f t="shared" si="82"/>
        <v>#REF!</v>
      </c>
      <c r="CL10" s="2" t="e">
        <f t="shared" si="83"/>
        <v>#REF!</v>
      </c>
      <c r="CM10" s="2" t="e">
        <f t="shared" si="84"/>
        <v>#REF!</v>
      </c>
      <c r="CN10" s="220"/>
      <c r="CO10" s="2" t="e">
        <f t="shared" si="85"/>
        <v>#REF!</v>
      </c>
      <c r="CP10" s="2" t="e">
        <f t="shared" si="86"/>
        <v>#REF!</v>
      </c>
      <c r="CQ10" s="2" t="e">
        <f t="shared" si="87"/>
        <v>#REF!</v>
      </c>
      <c r="CR10" s="2" t="e">
        <f t="shared" si="88"/>
        <v>#REF!</v>
      </c>
      <c r="CS10" s="2" t="e">
        <f t="shared" si="89"/>
        <v>#REF!</v>
      </c>
    </row>
    <row r="11" spans="1:97">
      <c r="A11" s="262" t="e">
        <f>'Regular Symbol'!#REF!</f>
        <v>#REF!</v>
      </c>
      <c r="B11" s="1" t="e">
        <f>IF('Regular Symbol'!#REF!="",0,'Regular Symbol'!#REF!)</f>
        <v>#REF!</v>
      </c>
      <c r="C11" s="1" t="e">
        <f>IF('Regular Symbol'!#REF!="",0,'Regular Symbol'!#REF!)</f>
        <v>#REF!</v>
      </c>
      <c r="D11" s="1" t="e">
        <f>IF('Regular Symbol'!#REF!="",0,'Regular Symbol'!#REF!)</f>
        <v>#REF!</v>
      </c>
      <c r="E11" s="1" t="e">
        <f>IF('Regular Symbol'!#REF!="",0,'Regular Symbol'!#REF!)</f>
        <v>#REF!</v>
      </c>
      <c r="F11" s="1" t="e">
        <f>IF('Regular Symbol'!#REF!="",0,'Regular Symbol'!#REF!)</f>
        <v>#REF!</v>
      </c>
      <c r="I11" s="2" t="e">
        <f t="shared" si="15"/>
        <v>#REF!</v>
      </c>
      <c r="J11" s="2" t="e">
        <f t="shared" si="16"/>
        <v>#REF!</v>
      </c>
      <c r="K11" s="2" t="e">
        <f t="shared" si="17"/>
        <v>#REF!</v>
      </c>
      <c r="L11" s="2" t="e">
        <f t="shared" si="18"/>
        <v>#REF!</v>
      </c>
      <c r="M11" s="2" t="e">
        <f t="shared" si="19"/>
        <v>#REF!</v>
      </c>
      <c r="N11" s="220"/>
      <c r="O11" s="2" t="e">
        <f t="shared" si="20"/>
        <v>#REF!</v>
      </c>
      <c r="P11" s="2" t="e">
        <f t="shared" si="21"/>
        <v>#REF!</v>
      </c>
      <c r="Q11" s="2" t="e">
        <f t="shared" si="22"/>
        <v>#REF!</v>
      </c>
      <c r="R11" s="2" t="e">
        <f t="shared" si="23"/>
        <v>#REF!</v>
      </c>
      <c r="S11" s="2" t="e">
        <f t="shared" si="24"/>
        <v>#REF!</v>
      </c>
      <c r="T11" s="220"/>
      <c r="U11" s="2" t="e">
        <f t="shared" si="25"/>
        <v>#REF!</v>
      </c>
      <c r="V11" s="2" t="e">
        <f t="shared" si="26"/>
        <v>#REF!</v>
      </c>
      <c r="W11" s="2" t="e">
        <f t="shared" si="27"/>
        <v>#REF!</v>
      </c>
      <c r="X11" s="2" t="e">
        <f t="shared" si="28"/>
        <v>#REF!</v>
      </c>
      <c r="Y11" s="2" t="e">
        <f t="shared" si="29"/>
        <v>#REF!</v>
      </c>
      <c r="Z11" s="220"/>
      <c r="AA11" s="2" t="e">
        <f t="shared" si="30"/>
        <v>#REF!</v>
      </c>
      <c r="AB11" s="2" t="e">
        <f t="shared" si="31"/>
        <v>#REF!</v>
      </c>
      <c r="AC11" s="2" t="e">
        <f t="shared" si="32"/>
        <v>#REF!</v>
      </c>
      <c r="AD11" s="2" t="e">
        <f t="shared" si="33"/>
        <v>#REF!</v>
      </c>
      <c r="AE11" s="2" t="e">
        <f t="shared" si="34"/>
        <v>#REF!</v>
      </c>
      <c r="AF11" s="220"/>
      <c r="AG11" s="2" t="e">
        <f t="shared" si="35"/>
        <v>#REF!</v>
      </c>
      <c r="AH11" s="2" t="e">
        <f t="shared" si="36"/>
        <v>#REF!</v>
      </c>
      <c r="AI11" s="2" t="e">
        <f t="shared" si="37"/>
        <v>#REF!</v>
      </c>
      <c r="AJ11" s="2" t="e">
        <f t="shared" si="38"/>
        <v>#REF!</v>
      </c>
      <c r="AK11" s="2" t="e">
        <f t="shared" si="39"/>
        <v>#REF!</v>
      </c>
      <c r="AL11" s="220"/>
      <c r="AM11" s="2" t="e">
        <f t="shared" si="40"/>
        <v>#REF!</v>
      </c>
      <c r="AN11" s="2" t="e">
        <f t="shared" si="41"/>
        <v>#REF!</v>
      </c>
      <c r="AO11" s="2" t="e">
        <f t="shared" si="42"/>
        <v>#REF!</v>
      </c>
      <c r="AP11" s="2" t="e">
        <f t="shared" si="43"/>
        <v>#REF!</v>
      </c>
      <c r="AQ11" s="2" t="e">
        <f t="shared" si="44"/>
        <v>#REF!</v>
      </c>
      <c r="AR11" s="220"/>
      <c r="AS11" s="2" t="e">
        <f t="shared" si="45"/>
        <v>#REF!</v>
      </c>
      <c r="AT11" s="2" t="e">
        <f t="shared" si="46"/>
        <v>#REF!</v>
      </c>
      <c r="AU11" s="2" t="e">
        <f t="shared" si="47"/>
        <v>#REF!</v>
      </c>
      <c r="AV11" s="2" t="e">
        <f t="shared" si="48"/>
        <v>#REF!</v>
      </c>
      <c r="AW11" s="2" t="e">
        <f t="shared" si="49"/>
        <v>#REF!</v>
      </c>
      <c r="AX11" s="220"/>
      <c r="AY11" s="2" t="e">
        <f t="shared" si="50"/>
        <v>#REF!</v>
      </c>
      <c r="AZ11" s="2" t="e">
        <f t="shared" si="51"/>
        <v>#REF!</v>
      </c>
      <c r="BA11" s="2" t="e">
        <f t="shared" si="52"/>
        <v>#REF!</v>
      </c>
      <c r="BB11" s="2" t="e">
        <f t="shared" si="53"/>
        <v>#REF!</v>
      </c>
      <c r="BC11" s="2" t="e">
        <f t="shared" si="54"/>
        <v>#REF!</v>
      </c>
      <c r="BD11" s="220"/>
      <c r="BE11" s="2" t="e">
        <f t="shared" si="55"/>
        <v>#REF!</v>
      </c>
      <c r="BF11" s="2" t="e">
        <f t="shared" si="56"/>
        <v>#REF!</v>
      </c>
      <c r="BG11" s="2" t="e">
        <f t="shared" si="57"/>
        <v>#REF!</v>
      </c>
      <c r="BH11" s="2" t="e">
        <f t="shared" si="58"/>
        <v>#REF!</v>
      </c>
      <c r="BI11" s="2" t="e">
        <f t="shared" si="59"/>
        <v>#REF!</v>
      </c>
      <c r="BJ11" s="220"/>
      <c r="BK11" s="2" t="e">
        <f>IF(B11=0,"",IF(OR(B11=$BK$1,B11=$BL$1,B12=$BK$1,B12=$BL$1,B13=$BK$1,B13=$BL$1),0,1))</f>
        <v>#REF!</v>
      </c>
      <c r="BL11" s="2" t="e">
        <f t="shared" si="61"/>
        <v>#REF!</v>
      </c>
      <c r="BM11" s="2" t="e">
        <f t="shared" si="62"/>
        <v>#REF!</v>
      </c>
      <c r="BN11" s="2" t="e">
        <f t="shared" si="63"/>
        <v>#REF!</v>
      </c>
      <c r="BO11" s="2" t="e">
        <f t="shared" si="64"/>
        <v>#REF!</v>
      </c>
      <c r="BP11" s="220"/>
      <c r="BQ11" s="2" t="e">
        <f t="shared" si="65"/>
        <v>#REF!</v>
      </c>
      <c r="BR11" s="2" t="e">
        <f t="shared" si="66"/>
        <v>#REF!</v>
      </c>
      <c r="BS11" s="2" t="e">
        <f t="shared" si="67"/>
        <v>#REF!</v>
      </c>
      <c r="BT11" s="2" t="e">
        <f t="shared" si="68"/>
        <v>#REF!</v>
      </c>
      <c r="BU11" s="2" t="e">
        <f t="shared" si="69"/>
        <v>#REF!</v>
      </c>
      <c r="BV11" s="220"/>
      <c r="BW11" s="2" t="e">
        <f t="shared" si="70"/>
        <v>#REF!</v>
      </c>
      <c r="BX11" s="2" t="e">
        <f t="shared" si="71"/>
        <v>#REF!</v>
      </c>
      <c r="BY11" s="2" t="e">
        <f t="shared" si="72"/>
        <v>#REF!</v>
      </c>
      <c r="BZ11" s="2" t="e">
        <f t="shared" si="73"/>
        <v>#REF!</v>
      </c>
      <c r="CA11" s="2" t="e">
        <f t="shared" si="74"/>
        <v>#REF!</v>
      </c>
      <c r="CB11" s="220"/>
      <c r="CC11" s="2" t="e">
        <f t="shared" si="75"/>
        <v>#REF!</v>
      </c>
      <c r="CD11" s="2" t="e">
        <f t="shared" si="76"/>
        <v>#REF!</v>
      </c>
      <c r="CE11" s="2" t="e">
        <f t="shared" si="77"/>
        <v>#REF!</v>
      </c>
      <c r="CF11" s="2" t="e">
        <f t="shared" si="78"/>
        <v>#REF!</v>
      </c>
      <c r="CG11" s="2" t="e">
        <f t="shared" si="79"/>
        <v>#REF!</v>
      </c>
      <c r="CH11" s="220"/>
      <c r="CI11" s="2" t="e">
        <f t="shared" si="80"/>
        <v>#REF!</v>
      </c>
      <c r="CJ11" s="2" t="e">
        <f t="shared" si="81"/>
        <v>#REF!</v>
      </c>
      <c r="CK11" s="2" t="e">
        <f t="shared" si="82"/>
        <v>#REF!</v>
      </c>
      <c r="CL11" s="2" t="e">
        <f t="shared" si="83"/>
        <v>#REF!</v>
      </c>
      <c r="CM11" s="2" t="e">
        <f t="shared" si="84"/>
        <v>#REF!</v>
      </c>
      <c r="CN11" s="220"/>
      <c r="CO11" s="2" t="e">
        <f t="shared" si="85"/>
        <v>#REF!</v>
      </c>
      <c r="CP11" s="2" t="e">
        <f t="shared" si="86"/>
        <v>#REF!</v>
      </c>
      <c r="CQ11" s="2" t="e">
        <f t="shared" si="87"/>
        <v>#REF!</v>
      </c>
      <c r="CR11" s="2" t="e">
        <f t="shared" si="88"/>
        <v>#REF!</v>
      </c>
      <c r="CS11" s="2" t="e">
        <f t="shared" si="89"/>
        <v>#REF!</v>
      </c>
    </row>
    <row r="12" spans="1:97">
      <c r="A12" s="262" t="e">
        <f>'Regular Symbol'!#REF!</f>
        <v>#REF!</v>
      </c>
      <c r="B12" s="1" t="e">
        <f>IF('Regular Symbol'!#REF!="",0,'Regular Symbol'!#REF!)</f>
        <v>#REF!</v>
      </c>
      <c r="C12" s="1" t="e">
        <f>IF('Regular Symbol'!#REF!="",0,'Regular Symbol'!#REF!)</f>
        <v>#REF!</v>
      </c>
      <c r="D12" s="1" t="e">
        <f>IF('Regular Symbol'!#REF!="",0,'Regular Symbol'!#REF!)</f>
        <v>#REF!</v>
      </c>
      <c r="E12" s="1" t="e">
        <f>IF('Regular Symbol'!#REF!="",0,'Regular Symbol'!#REF!)</f>
        <v>#REF!</v>
      </c>
      <c r="F12" s="1" t="e">
        <f>IF('Regular Symbol'!#REF!="",0,'Regular Symbol'!#REF!)</f>
        <v>#REF!</v>
      </c>
      <c r="I12" s="2" t="e">
        <f t="shared" si="15"/>
        <v>#REF!</v>
      </c>
      <c r="J12" s="2" t="e">
        <f t="shared" si="16"/>
        <v>#REF!</v>
      </c>
      <c r="K12" s="2" t="e">
        <f t="shared" si="17"/>
        <v>#REF!</v>
      </c>
      <c r="L12" s="2" t="e">
        <f t="shared" si="18"/>
        <v>#REF!</v>
      </c>
      <c r="M12" s="2" t="e">
        <f t="shared" si="19"/>
        <v>#REF!</v>
      </c>
      <c r="N12" s="220"/>
      <c r="O12" s="2" t="e">
        <f t="shared" si="20"/>
        <v>#REF!</v>
      </c>
      <c r="P12" s="2" t="e">
        <f t="shared" si="21"/>
        <v>#REF!</v>
      </c>
      <c r="Q12" s="2" t="e">
        <f t="shared" si="22"/>
        <v>#REF!</v>
      </c>
      <c r="R12" s="2" t="e">
        <f t="shared" si="23"/>
        <v>#REF!</v>
      </c>
      <c r="S12" s="2" t="e">
        <f t="shared" si="24"/>
        <v>#REF!</v>
      </c>
      <c r="T12" s="220"/>
      <c r="U12" s="2" t="e">
        <f t="shared" si="25"/>
        <v>#REF!</v>
      </c>
      <c r="V12" s="2" t="e">
        <f t="shared" si="26"/>
        <v>#REF!</v>
      </c>
      <c r="W12" s="2" t="e">
        <f t="shared" si="27"/>
        <v>#REF!</v>
      </c>
      <c r="X12" s="2" t="e">
        <f t="shared" si="28"/>
        <v>#REF!</v>
      </c>
      <c r="Y12" s="2" t="e">
        <f t="shared" si="29"/>
        <v>#REF!</v>
      </c>
      <c r="Z12" s="220"/>
      <c r="AA12" s="2" t="e">
        <f t="shared" si="30"/>
        <v>#REF!</v>
      </c>
      <c r="AB12" s="2" t="e">
        <f t="shared" si="31"/>
        <v>#REF!</v>
      </c>
      <c r="AC12" s="2" t="e">
        <f t="shared" si="32"/>
        <v>#REF!</v>
      </c>
      <c r="AD12" s="2" t="e">
        <f t="shared" si="33"/>
        <v>#REF!</v>
      </c>
      <c r="AE12" s="2" t="e">
        <f t="shared" si="34"/>
        <v>#REF!</v>
      </c>
      <c r="AF12" s="220"/>
      <c r="AG12" s="2" t="e">
        <f t="shared" si="35"/>
        <v>#REF!</v>
      </c>
      <c r="AH12" s="2" t="e">
        <f t="shared" si="36"/>
        <v>#REF!</v>
      </c>
      <c r="AI12" s="2" t="e">
        <f t="shared" si="37"/>
        <v>#REF!</v>
      </c>
      <c r="AJ12" s="2" t="e">
        <f t="shared" si="38"/>
        <v>#REF!</v>
      </c>
      <c r="AK12" s="2" t="e">
        <f t="shared" si="39"/>
        <v>#REF!</v>
      </c>
      <c r="AL12" s="220"/>
      <c r="AM12" s="2" t="e">
        <f t="shared" si="40"/>
        <v>#REF!</v>
      </c>
      <c r="AN12" s="2" t="e">
        <f t="shared" si="41"/>
        <v>#REF!</v>
      </c>
      <c r="AO12" s="2" t="e">
        <f t="shared" si="42"/>
        <v>#REF!</v>
      </c>
      <c r="AP12" s="2" t="e">
        <f t="shared" si="43"/>
        <v>#REF!</v>
      </c>
      <c r="AQ12" s="2" t="e">
        <f t="shared" si="44"/>
        <v>#REF!</v>
      </c>
      <c r="AR12" s="220"/>
      <c r="AS12" s="2" t="e">
        <f t="shared" si="45"/>
        <v>#REF!</v>
      </c>
      <c r="AT12" s="2" t="e">
        <f t="shared" si="46"/>
        <v>#REF!</v>
      </c>
      <c r="AU12" s="2" t="e">
        <f t="shared" si="47"/>
        <v>#REF!</v>
      </c>
      <c r="AV12" s="2" t="e">
        <f t="shared" si="48"/>
        <v>#REF!</v>
      </c>
      <c r="AW12" s="2" t="e">
        <f t="shared" si="49"/>
        <v>#REF!</v>
      </c>
      <c r="AX12" s="220"/>
      <c r="AY12" s="2" t="e">
        <f t="shared" si="50"/>
        <v>#REF!</v>
      </c>
      <c r="AZ12" s="2" t="e">
        <f t="shared" si="51"/>
        <v>#REF!</v>
      </c>
      <c r="BA12" s="2" t="e">
        <f t="shared" si="52"/>
        <v>#REF!</v>
      </c>
      <c r="BB12" s="2" t="e">
        <f t="shared" si="53"/>
        <v>#REF!</v>
      </c>
      <c r="BC12" s="2" t="e">
        <f t="shared" si="54"/>
        <v>#REF!</v>
      </c>
      <c r="BD12" s="220"/>
      <c r="BE12" s="2" t="e">
        <f t="shared" si="55"/>
        <v>#REF!</v>
      </c>
      <c r="BF12" s="2" t="e">
        <f t="shared" si="56"/>
        <v>#REF!</v>
      </c>
      <c r="BG12" s="2" t="e">
        <f t="shared" si="57"/>
        <v>#REF!</v>
      </c>
      <c r="BH12" s="2" t="e">
        <f t="shared" si="58"/>
        <v>#REF!</v>
      </c>
      <c r="BI12" s="2" t="e">
        <f t="shared" si="59"/>
        <v>#REF!</v>
      </c>
      <c r="BJ12" s="220"/>
      <c r="BK12" s="2" t="e">
        <f t="shared" si="60"/>
        <v>#REF!</v>
      </c>
      <c r="BL12" s="2" t="e">
        <f t="shared" si="61"/>
        <v>#REF!</v>
      </c>
      <c r="BM12" s="2" t="e">
        <f t="shared" si="62"/>
        <v>#REF!</v>
      </c>
      <c r="BN12" s="2" t="e">
        <f t="shared" si="63"/>
        <v>#REF!</v>
      </c>
      <c r="BO12" s="2" t="e">
        <f t="shared" si="64"/>
        <v>#REF!</v>
      </c>
      <c r="BP12" s="220"/>
      <c r="BQ12" s="2" t="e">
        <f t="shared" si="65"/>
        <v>#REF!</v>
      </c>
      <c r="BR12" s="2" t="e">
        <f t="shared" si="66"/>
        <v>#REF!</v>
      </c>
      <c r="BS12" s="2" t="e">
        <f t="shared" si="67"/>
        <v>#REF!</v>
      </c>
      <c r="BT12" s="2" t="e">
        <f t="shared" si="68"/>
        <v>#REF!</v>
      </c>
      <c r="BU12" s="2" t="e">
        <f t="shared" si="69"/>
        <v>#REF!</v>
      </c>
      <c r="BV12" s="220"/>
      <c r="BW12" s="2" t="e">
        <f t="shared" si="70"/>
        <v>#REF!</v>
      </c>
      <c r="BX12" s="2" t="e">
        <f t="shared" si="71"/>
        <v>#REF!</v>
      </c>
      <c r="BY12" s="2" t="e">
        <f t="shared" si="72"/>
        <v>#REF!</v>
      </c>
      <c r="BZ12" s="2" t="e">
        <f t="shared" si="73"/>
        <v>#REF!</v>
      </c>
      <c r="CA12" s="2" t="e">
        <f t="shared" si="74"/>
        <v>#REF!</v>
      </c>
      <c r="CB12" s="220"/>
      <c r="CC12" s="2" t="e">
        <f t="shared" si="75"/>
        <v>#REF!</v>
      </c>
      <c r="CD12" s="2" t="e">
        <f t="shared" si="76"/>
        <v>#REF!</v>
      </c>
      <c r="CE12" s="2" t="e">
        <f t="shared" si="77"/>
        <v>#REF!</v>
      </c>
      <c r="CF12" s="2" t="e">
        <f t="shared" si="78"/>
        <v>#REF!</v>
      </c>
      <c r="CG12" s="2" t="e">
        <f t="shared" si="79"/>
        <v>#REF!</v>
      </c>
      <c r="CH12" s="220"/>
      <c r="CI12" s="2" t="e">
        <f t="shared" si="80"/>
        <v>#REF!</v>
      </c>
      <c r="CJ12" s="2" t="e">
        <f t="shared" si="81"/>
        <v>#REF!</v>
      </c>
      <c r="CK12" s="2" t="e">
        <f t="shared" si="82"/>
        <v>#REF!</v>
      </c>
      <c r="CL12" s="2" t="e">
        <f t="shared" si="83"/>
        <v>#REF!</v>
      </c>
      <c r="CM12" s="2" t="e">
        <f t="shared" si="84"/>
        <v>#REF!</v>
      </c>
      <c r="CN12" s="220"/>
      <c r="CO12" s="2" t="e">
        <f t="shared" si="85"/>
        <v>#REF!</v>
      </c>
      <c r="CP12" s="2" t="e">
        <f t="shared" si="86"/>
        <v>#REF!</v>
      </c>
      <c r="CQ12" s="2" t="e">
        <f t="shared" si="87"/>
        <v>#REF!</v>
      </c>
      <c r="CR12" s="2" t="e">
        <f t="shared" si="88"/>
        <v>#REF!</v>
      </c>
      <c r="CS12" s="2" t="e">
        <f t="shared" si="89"/>
        <v>#REF!</v>
      </c>
    </row>
    <row r="13" spans="1:97">
      <c r="A13" s="262" t="e">
        <f>'Regular Symbol'!#REF!</f>
        <v>#REF!</v>
      </c>
      <c r="B13" s="1" t="e">
        <f>IF('Regular Symbol'!#REF!="",0,'Regular Symbol'!#REF!)</f>
        <v>#REF!</v>
      </c>
      <c r="C13" s="1" t="e">
        <f>IF('Regular Symbol'!#REF!="",0,'Regular Symbol'!#REF!)</f>
        <v>#REF!</v>
      </c>
      <c r="D13" s="1" t="e">
        <f>IF('Regular Symbol'!#REF!="",0,'Regular Symbol'!#REF!)</f>
        <v>#REF!</v>
      </c>
      <c r="E13" s="1" t="e">
        <f>IF('Regular Symbol'!#REF!="",0,'Regular Symbol'!#REF!)</f>
        <v>#REF!</v>
      </c>
      <c r="F13" s="1" t="e">
        <f>IF('Regular Symbol'!#REF!="",0,'Regular Symbol'!#REF!)</f>
        <v>#REF!</v>
      </c>
      <c r="I13" s="2" t="e">
        <f t="shared" si="15"/>
        <v>#REF!</v>
      </c>
      <c r="J13" s="2" t="e">
        <f t="shared" si="16"/>
        <v>#REF!</v>
      </c>
      <c r="K13" s="2" t="e">
        <f t="shared" si="17"/>
        <v>#REF!</v>
      </c>
      <c r="L13" s="2" t="e">
        <f t="shared" si="18"/>
        <v>#REF!</v>
      </c>
      <c r="M13" s="2" t="e">
        <f t="shared" si="19"/>
        <v>#REF!</v>
      </c>
      <c r="N13" s="220"/>
      <c r="O13" s="2" t="e">
        <f t="shared" si="20"/>
        <v>#REF!</v>
      </c>
      <c r="P13" s="2" t="e">
        <f t="shared" si="21"/>
        <v>#REF!</v>
      </c>
      <c r="Q13" s="2" t="e">
        <f t="shared" si="22"/>
        <v>#REF!</v>
      </c>
      <c r="R13" s="2" t="e">
        <f t="shared" si="23"/>
        <v>#REF!</v>
      </c>
      <c r="S13" s="2" t="e">
        <f t="shared" si="24"/>
        <v>#REF!</v>
      </c>
      <c r="T13" s="220"/>
      <c r="U13" s="2" t="e">
        <f t="shared" si="25"/>
        <v>#REF!</v>
      </c>
      <c r="V13" s="2" t="e">
        <f t="shared" si="26"/>
        <v>#REF!</v>
      </c>
      <c r="W13" s="2" t="e">
        <f t="shared" si="27"/>
        <v>#REF!</v>
      </c>
      <c r="X13" s="2" t="e">
        <f t="shared" si="28"/>
        <v>#REF!</v>
      </c>
      <c r="Y13" s="2" t="e">
        <f t="shared" si="29"/>
        <v>#REF!</v>
      </c>
      <c r="Z13" s="220"/>
      <c r="AA13" s="2" t="e">
        <f t="shared" si="30"/>
        <v>#REF!</v>
      </c>
      <c r="AB13" s="2" t="e">
        <f t="shared" si="31"/>
        <v>#REF!</v>
      </c>
      <c r="AC13" s="2" t="e">
        <f t="shared" si="32"/>
        <v>#REF!</v>
      </c>
      <c r="AD13" s="2" t="e">
        <f t="shared" si="33"/>
        <v>#REF!</v>
      </c>
      <c r="AE13" s="2" t="e">
        <f t="shared" si="34"/>
        <v>#REF!</v>
      </c>
      <c r="AF13" s="220"/>
      <c r="AG13" s="2" t="e">
        <f t="shared" si="35"/>
        <v>#REF!</v>
      </c>
      <c r="AH13" s="2" t="e">
        <f t="shared" si="36"/>
        <v>#REF!</v>
      </c>
      <c r="AI13" s="2" t="e">
        <f t="shared" si="37"/>
        <v>#REF!</v>
      </c>
      <c r="AJ13" s="2" t="e">
        <f t="shared" si="38"/>
        <v>#REF!</v>
      </c>
      <c r="AK13" s="2" t="e">
        <f t="shared" si="39"/>
        <v>#REF!</v>
      </c>
      <c r="AL13" s="220"/>
      <c r="AM13" s="2" t="e">
        <f t="shared" si="40"/>
        <v>#REF!</v>
      </c>
      <c r="AN13" s="2" t="e">
        <f t="shared" si="41"/>
        <v>#REF!</v>
      </c>
      <c r="AO13" s="2" t="e">
        <f t="shared" si="42"/>
        <v>#REF!</v>
      </c>
      <c r="AP13" s="2" t="e">
        <f t="shared" si="43"/>
        <v>#REF!</v>
      </c>
      <c r="AQ13" s="2" t="e">
        <f t="shared" si="44"/>
        <v>#REF!</v>
      </c>
      <c r="AR13" s="220"/>
      <c r="AS13" s="2" t="e">
        <f t="shared" si="45"/>
        <v>#REF!</v>
      </c>
      <c r="AT13" s="2" t="e">
        <f t="shared" si="46"/>
        <v>#REF!</v>
      </c>
      <c r="AU13" s="2" t="e">
        <f t="shared" si="47"/>
        <v>#REF!</v>
      </c>
      <c r="AV13" s="2" t="e">
        <f t="shared" si="48"/>
        <v>#REF!</v>
      </c>
      <c r="AW13" s="2" t="e">
        <f t="shared" si="49"/>
        <v>#REF!</v>
      </c>
      <c r="AX13" s="220"/>
      <c r="AY13" s="2" t="e">
        <f t="shared" si="50"/>
        <v>#REF!</v>
      </c>
      <c r="AZ13" s="2" t="e">
        <f t="shared" si="51"/>
        <v>#REF!</v>
      </c>
      <c r="BA13" s="2" t="e">
        <f t="shared" si="52"/>
        <v>#REF!</v>
      </c>
      <c r="BB13" s="2" t="e">
        <f t="shared" si="53"/>
        <v>#REF!</v>
      </c>
      <c r="BC13" s="2" t="e">
        <f t="shared" si="54"/>
        <v>#REF!</v>
      </c>
      <c r="BD13" s="220"/>
      <c r="BE13" s="2" t="e">
        <f t="shared" si="55"/>
        <v>#REF!</v>
      </c>
      <c r="BF13" s="2" t="e">
        <f t="shared" si="56"/>
        <v>#REF!</v>
      </c>
      <c r="BG13" s="2" t="e">
        <f t="shared" si="57"/>
        <v>#REF!</v>
      </c>
      <c r="BH13" s="2" t="e">
        <f t="shared" si="58"/>
        <v>#REF!</v>
      </c>
      <c r="BI13" s="2" t="e">
        <f t="shared" si="59"/>
        <v>#REF!</v>
      </c>
      <c r="BJ13" s="220"/>
      <c r="BK13" s="2" t="e">
        <f t="shared" si="60"/>
        <v>#REF!</v>
      </c>
      <c r="BL13" s="2" t="e">
        <f t="shared" si="61"/>
        <v>#REF!</v>
      </c>
      <c r="BM13" s="2" t="e">
        <f t="shared" si="62"/>
        <v>#REF!</v>
      </c>
      <c r="BN13" s="2" t="e">
        <f t="shared" si="63"/>
        <v>#REF!</v>
      </c>
      <c r="BO13" s="2" t="e">
        <f t="shared" si="64"/>
        <v>#REF!</v>
      </c>
      <c r="BP13" s="220"/>
      <c r="BQ13" s="2" t="e">
        <f t="shared" si="65"/>
        <v>#REF!</v>
      </c>
      <c r="BR13" s="2" t="e">
        <f t="shared" si="66"/>
        <v>#REF!</v>
      </c>
      <c r="BS13" s="2" t="e">
        <f t="shared" si="67"/>
        <v>#REF!</v>
      </c>
      <c r="BT13" s="2" t="e">
        <f t="shared" si="68"/>
        <v>#REF!</v>
      </c>
      <c r="BU13" s="2" t="e">
        <f t="shared" si="69"/>
        <v>#REF!</v>
      </c>
      <c r="BV13" s="220"/>
      <c r="BW13" s="2" t="e">
        <f t="shared" si="70"/>
        <v>#REF!</v>
      </c>
      <c r="BX13" s="2" t="e">
        <f t="shared" si="71"/>
        <v>#REF!</v>
      </c>
      <c r="BY13" s="2" t="e">
        <f t="shared" si="72"/>
        <v>#REF!</v>
      </c>
      <c r="BZ13" s="2" t="e">
        <f t="shared" si="73"/>
        <v>#REF!</v>
      </c>
      <c r="CA13" s="2" t="e">
        <f t="shared" si="74"/>
        <v>#REF!</v>
      </c>
      <c r="CB13" s="220"/>
      <c r="CC13" s="2" t="e">
        <f t="shared" si="75"/>
        <v>#REF!</v>
      </c>
      <c r="CD13" s="2" t="e">
        <f t="shared" si="76"/>
        <v>#REF!</v>
      </c>
      <c r="CE13" s="2" t="e">
        <f t="shared" si="77"/>
        <v>#REF!</v>
      </c>
      <c r="CF13" s="2" t="e">
        <f t="shared" si="78"/>
        <v>#REF!</v>
      </c>
      <c r="CG13" s="2" t="e">
        <f t="shared" si="79"/>
        <v>#REF!</v>
      </c>
      <c r="CH13" s="220"/>
      <c r="CI13" s="2" t="e">
        <f t="shared" si="80"/>
        <v>#REF!</v>
      </c>
      <c r="CJ13" s="2" t="e">
        <f t="shared" si="81"/>
        <v>#REF!</v>
      </c>
      <c r="CK13" s="2" t="e">
        <f t="shared" si="82"/>
        <v>#REF!</v>
      </c>
      <c r="CL13" s="2" t="e">
        <f t="shared" si="83"/>
        <v>#REF!</v>
      </c>
      <c r="CM13" s="2" t="e">
        <f t="shared" si="84"/>
        <v>#REF!</v>
      </c>
      <c r="CN13" s="220"/>
      <c r="CO13" s="2" t="e">
        <f t="shared" si="85"/>
        <v>#REF!</v>
      </c>
      <c r="CP13" s="2" t="e">
        <f t="shared" si="86"/>
        <v>#REF!</v>
      </c>
      <c r="CQ13" s="2" t="e">
        <f t="shared" si="87"/>
        <v>#REF!</v>
      </c>
      <c r="CR13" s="2" t="e">
        <f t="shared" si="88"/>
        <v>#REF!</v>
      </c>
      <c r="CS13" s="2" t="e">
        <f t="shared" si="89"/>
        <v>#REF!</v>
      </c>
    </row>
    <row r="14" spans="1:97">
      <c r="A14" s="262" t="e">
        <f>'Regular Symbol'!#REF!</f>
        <v>#REF!</v>
      </c>
      <c r="B14" s="1" t="e">
        <f>IF('Regular Symbol'!#REF!="",0,'Regular Symbol'!#REF!)</f>
        <v>#REF!</v>
      </c>
      <c r="C14" s="1" t="e">
        <f>IF('Regular Symbol'!#REF!="",0,'Regular Symbol'!#REF!)</f>
        <v>#REF!</v>
      </c>
      <c r="D14" s="1" t="e">
        <f>IF('Regular Symbol'!#REF!="",0,'Regular Symbol'!#REF!)</f>
        <v>#REF!</v>
      </c>
      <c r="E14" s="1" t="e">
        <f>IF('Regular Symbol'!#REF!="",0,'Regular Symbol'!#REF!)</f>
        <v>#REF!</v>
      </c>
      <c r="F14" s="1" t="e">
        <f>IF('Regular Symbol'!#REF!="",0,'Regular Symbol'!#REF!)</f>
        <v>#REF!</v>
      </c>
      <c r="I14" s="2" t="e">
        <f t="shared" si="15"/>
        <v>#REF!</v>
      </c>
      <c r="J14" s="2" t="e">
        <f t="shared" si="16"/>
        <v>#REF!</v>
      </c>
      <c r="K14" s="2" t="e">
        <f t="shared" si="17"/>
        <v>#REF!</v>
      </c>
      <c r="L14" s="2" t="e">
        <f t="shared" si="18"/>
        <v>#REF!</v>
      </c>
      <c r="M14" s="2" t="e">
        <f t="shared" si="19"/>
        <v>#REF!</v>
      </c>
      <c r="N14" s="220"/>
      <c r="O14" s="2" t="e">
        <f t="shared" si="20"/>
        <v>#REF!</v>
      </c>
      <c r="P14" s="2" t="e">
        <f t="shared" si="21"/>
        <v>#REF!</v>
      </c>
      <c r="Q14" s="2" t="e">
        <f t="shared" si="22"/>
        <v>#REF!</v>
      </c>
      <c r="R14" s="2" t="e">
        <f t="shared" si="23"/>
        <v>#REF!</v>
      </c>
      <c r="S14" s="2" t="e">
        <f t="shared" si="24"/>
        <v>#REF!</v>
      </c>
      <c r="T14" s="220"/>
      <c r="U14" s="2" t="e">
        <f t="shared" si="25"/>
        <v>#REF!</v>
      </c>
      <c r="V14" s="2" t="e">
        <f t="shared" si="26"/>
        <v>#REF!</v>
      </c>
      <c r="W14" s="2" t="e">
        <f t="shared" si="27"/>
        <v>#REF!</v>
      </c>
      <c r="X14" s="2" t="e">
        <f t="shared" si="28"/>
        <v>#REF!</v>
      </c>
      <c r="Y14" s="2" t="e">
        <f t="shared" si="29"/>
        <v>#REF!</v>
      </c>
      <c r="Z14" s="220"/>
      <c r="AA14" s="2" t="e">
        <f t="shared" si="30"/>
        <v>#REF!</v>
      </c>
      <c r="AB14" s="2" t="e">
        <f t="shared" si="31"/>
        <v>#REF!</v>
      </c>
      <c r="AC14" s="2" t="e">
        <f t="shared" si="32"/>
        <v>#REF!</v>
      </c>
      <c r="AD14" s="2" t="e">
        <f t="shared" si="33"/>
        <v>#REF!</v>
      </c>
      <c r="AE14" s="2" t="e">
        <f t="shared" si="34"/>
        <v>#REF!</v>
      </c>
      <c r="AF14" s="220"/>
      <c r="AG14" s="2" t="e">
        <f t="shared" si="35"/>
        <v>#REF!</v>
      </c>
      <c r="AH14" s="2" t="e">
        <f t="shared" si="36"/>
        <v>#REF!</v>
      </c>
      <c r="AI14" s="2" t="e">
        <f t="shared" si="37"/>
        <v>#REF!</v>
      </c>
      <c r="AJ14" s="2" t="e">
        <f t="shared" si="38"/>
        <v>#REF!</v>
      </c>
      <c r="AK14" s="2" t="e">
        <f t="shared" si="39"/>
        <v>#REF!</v>
      </c>
      <c r="AL14" s="220"/>
      <c r="AM14" s="2" t="e">
        <f t="shared" si="40"/>
        <v>#REF!</v>
      </c>
      <c r="AN14" s="2" t="e">
        <f t="shared" si="41"/>
        <v>#REF!</v>
      </c>
      <c r="AO14" s="2" t="e">
        <f t="shared" si="42"/>
        <v>#REF!</v>
      </c>
      <c r="AP14" s="2" t="e">
        <f t="shared" si="43"/>
        <v>#REF!</v>
      </c>
      <c r="AQ14" s="2" t="e">
        <f t="shared" si="44"/>
        <v>#REF!</v>
      </c>
      <c r="AR14" s="220"/>
      <c r="AS14" s="2" t="e">
        <f t="shared" si="45"/>
        <v>#REF!</v>
      </c>
      <c r="AT14" s="2" t="e">
        <f t="shared" si="46"/>
        <v>#REF!</v>
      </c>
      <c r="AU14" s="2" t="e">
        <f t="shared" si="47"/>
        <v>#REF!</v>
      </c>
      <c r="AV14" s="2" t="e">
        <f t="shared" si="48"/>
        <v>#REF!</v>
      </c>
      <c r="AW14" s="2" t="e">
        <f t="shared" si="49"/>
        <v>#REF!</v>
      </c>
      <c r="AX14" s="220"/>
      <c r="AY14" s="2" t="e">
        <f t="shared" si="50"/>
        <v>#REF!</v>
      </c>
      <c r="AZ14" s="2" t="e">
        <f t="shared" si="51"/>
        <v>#REF!</v>
      </c>
      <c r="BA14" s="2" t="e">
        <f t="shared" si="52"/>
        <v>#REF!</v>
      </c>
      <c r="BB14" s="2" t="e">
        <f t="shared" si="53"/>
        <v>#REF!</v>
      </c>
      <c r="BC14" s="2" t="e">
        <f t="shared" si="54"/>
        <v>#REF!</v>
      </c>
      <c r="BD14" s="220"/>
      <c r="BE14" s="2" t="e">
        <f t="shared" si="55"/>
        <v>#REF!</v>
      </c>
      <c r="BF14" s="2" t="e">
        <f t="shared" si="56"/>
        <v>#REF!</v>
      </c>
      <c r="BG14" s="2" t="e">
        <f t="shared" si="57"/>
        <v>#REF!</v>
      </c>
      <c r="BH14" s="2" t="e">
        <f t="shared" si="58"/>
        <v>#REF!</v>
      </c>
      <c r="BI14" s="2" t="e">
        <f t="shared" si="59"/>
        <v>#REF!</v>
      </c>
      <c r="BJ14" s="220"/>
      <c r="BK14" s="2" t="e">
        <f t="shared" si="60"/>
        <v>#REF!</v>
      </c>
      <c r="BL14" s="2" t="e">
        <f t="shared" si="61"/>
        <v>#REF!</v>
      </c>
      <c r="BM14" s="2" t="e">
        <f t="shared" si="62"/>
        <v>#REF!</v>
      </c>
      <c r="BN14" s="2" t="e">
        <f t="shared" si="63"/>
        <v>#REF!</v>
      </c>
      <c r="BO14" s="2" t="e">
        <f t="shared" si="64"/>
        <v>#REF!</v>
      </c>
      <c r="BP14" s="220"/>
      <c r="BQ14" s="2" t="e">
        <f t="shared" si="65"/>
        <v>#REF!</v>
      </c>
      <c r="BR14" s="2" t="e">
        <f t="shared" si="66"/>
        <v>#REF!</v>
      </c>
      <c r="BS14" s="2" t="e">
        <f t="shared" si="67"/>
        <v>#REF!</v>
      </c>
      <c r="BT14" s="2" t="e">
        <f t="shared" si="68"/>
        <v>#REF!</v>
      </c>
      <c r="BU14" s="2" t="e">
        <f t="shared" si="69"/>
        <v>#REF!</v>
      </c>
      <c r="BV14" s="220"/>
      <c r="BW14" s="2" t="e">
        <f t="shared" si="70"/>
        <v>#REF!</v>
      </c>
      <c r="BX14" s="2" t="e">
        <f t="shared" si="71"/>
        <v>#REF!</v>
      </c>
      <c r="BY14" s="2" t="e">
        <f t="shared" si="72"/>
        <v>#REF!</v>
      </c>
      <c r="BZ14" s="2" t="e">
        <f t="shared" si="73"/>
        <v>#REF!</v>
      </c>
      <c r="CA14" s="2" t="e">
        <f t="shared" si="74"/>
        <v>#REF!</v>
      </c>
      <c r="CB14" s="220"/>
      <c r="CC14" s="2" t="e">
        <f t="shared" si="75"/>
        <v>#REF!</v>
      </c>
      <c r="CD14" s="2" t="e">
        <f t="shared" si="76"/>
        <v>#REF!</v>
      </c>
      <c r="CE14" s="2" t="e">
        <f t="shared" si="77"/>
        <v>#REF!</v>
      </c>
      <c r="CF14" s="2" t="e">
        <f t="shared" si="78"/>
        <v>#REF!</v>
      </c>
      <c r="CG14" s="2" t="e">
        <f t="shared" si="79"/>
        <v>#REF!</v>
      </c>
      <c r="CH14" s="220"/>
      <c r="CI14" s="2" t="e">
        <f t="shared" si="80"/>
        <v>#REF!</v>
      </c>
      <c r="CJ14" s="2" t="e">
        <f t="shared" si="81"/>
        <v>#REF!</v>
      </c>
      <c r="CK14" s="2" t="e">
        <f t="shared" si="82"/>
        <v>#REF!</v>
      </c>
      <c r="CL14" s="2" t="e">
        <f t="shared" si="83"/>
        <v>#REF!</v>
      </c>
      <c r="CM14" s="2" t="e">
        <f t="shared" si="84"/>
        <v>#REF!</v>
      </c>
      <c r="CN14" s="220"/>
      <c r="CO14" s="2" t="e">
        <f t="shared" si="85"/>
        <v>#REF!</v>
      </c>
      <c r="CP14" s="2" t="e">
        <f t="shared" si="86"/>
        <v>#REF!</v>
      </c>
      <c r="CQ14" s="2" t="e">
        <f t="shared" si="87"/>
        <v>#REF!</v>
      </c>
      <c r="CR14" s="2" t="e">
        <f t="shared" si="88"/>
        <v>#REF!</v>
      </c>
      <c r="CS14" s="2" t="e">
        <f t="shared" si="89"/>
        <v>#REF!</v>
      </c>
    </row>
    <row r="15" spans="1:97">
      <c r="A15" s="262" t="e">
        <f>'Regular Symbol'!#REF!</f>
        <v>#REF!</v>
      </c>
      <c r="B15" s="1" t="e">
        <f>IF('Regular Symbol'!#REF!="",0,'Regular Symbol'!#REF!)</f>
        <v>#REF!</v>
      </c>
      <c r="C15" s="1" t="e">
        <f>IF('Regular Symbol'!#REF!="",0,'Regular Symbol'!#REF!)</f>
        <v>#REF!</v>
      </c>
      <c r="D15" s="1" t="e">
        <f>IF('Regular Symbol'!#REF!="",0,'Regular Symbol'!#REF!)</f>
        <v>#REF!</v>
      </c>
      <c r="E15" s="1" t="e">
        <f>IF('Regular Symbol'!#REF!="",0,'Regular Symbol'!#REF!)</f>
        <v>#REF!</v>
      </c>
      <c r="F15" s="1" t="e">
        <f>IF('Regular Symbol'!#REF!="",0,'Regular Symbol'!#REF!)</f>
        <v>#REF!</v>
      </c>
      <c r="I15" s="2" t="e">
        <f t="shared" si="15"/>
        <v>#REF!</v>
      </c>
      <c r="J15" s="2" t="e">
        <f t="shared" si="16"/>
        <v>#REF!</v>
      </c>
      <c r="K15" s="2" t="e">
        <f t="shared" si="17"/>
        <v>#REF!</v>
      </c>
      <c r="L15" s="2" t="e">
        <f t="shared" si="18"/>
        <v>#REF!</v>
      </c>
      <c r="M15" s="2" t="e">
        <f t="shared" si="19"/>
        <v>#REF!</v>
      </c>
      <c r="N15" s="220"/>
      <c r="O15" s="2" t="e">
        <f t="shared" si="20"/>
        <v>#REF!</v>
      </c>
      <c r="P15" s="2" t="e">
        <f t="shared" si="21"/>
        <v>#REF!</v>
      </c>
      <c r="Q15" s="2" t="e">
        <f t="shared" si="22"/>
        <v>#REF!</v>
      </c>
      <c r="R15" s="2" t="e">
        <f t="shared" si="23"/>
        <v>#REF!</v>
      </c>
      <c r="S15" s="2" t="e">
        <f t="shared" si="24"/>
        <v>#REF!</v>
      </c>
      <c r="T15" s="220"/>
      <c r="U15" s="2" t="e">
        <f t="shared" si="25"/>
        <v>#REF!</v>
      </c>
      <c r="V15" s="2" t="e">
        <f t="shared" si="26"/>
        <v>#REF!</v>
      </c>
      <c r="W15" s="2" t="e">
        <f t="shared" si="27"/>
        <v>#REF!</v>
      </c>
      <c r="X15" s="2" t="e">
        <f t="shared" si="28"/>
        <v>#REF!</v>
      </c>
      <c r="Y15" s="2" t="e">
        <f t="shared" si="29"/>
        <v>#REF!</v>
      </c>
      <c r="Z15" s="220"/>
      <c r="AA15" s="2" t="e">
        <f t="shared" si="30"/>
        <v>#REF!</v>
      </c>
      <c r="AB15" s="2" t="e">
        <f t="shared" si="31"/>
        <v>#REF!</v>
      </c>
      <c r="AC15" s="2" t="e">
        <f t="shared" si="32"/>
        <v>#REF!</v>
      </c>
      <c r="AD15" s="2" t="e">
        <f t="shared" si="33"/>
        <v>#REF!</v>
      </c>
      <c r="AE15" s="2" t="e">
        <f t="shared" si="34"/>
        <v>#REF!</v>
      </c>
      <c r="AF15" s="220"/>
      <c r="AG15" s="2" t="e">
        <f t="shared" si="35"/>
        <v>#REF!</v>
      </c>
      <c r="AH15" s="2" t="e">
        <f t="shared" si="36"/>
        <v>#REF!</v>
      </c>
      <c r="AI15" s="2" t="e">
        <f t="shared" si="37"/>
        <v>#REF!</v>
      </c>
      <c r="AJ15" s="2" t="e">
        <f t="shared" si="38"/>
        <v>#REF!</v>
      </c>
      <c r="AK15" s="2" t="e">
        <f t="shared" si="39"/>
        <v>#REF!</v>
      </c>
      <c r="AL15" s="220"/>
      <c r="AM15" s="2" t="e">
        <f t="shared" si="40"/>
        <v>#REF!</v>
      </c>
      <c r="AN15" s="2" t="e">
        <f t="shared" si="41"/>
        <v>#REF!</v>
      </c>
      <c r="AO15" s="2" t="e">
        <f t="shared" si="42"/>
        <v>#REF!</v>
      </c>
      <c r="AP15" s="2" t="e">
        <f t="shared" si="43"/>
        <v>#REF!</v>
      </c>
      <c r="AQ15" s="2" t="e">
        <f t="shared" si="44"/>
        <v>#REF!</v>
      </c>
      <c r="AR15" s="220"/>
      <c r="AS15" s="2" t="e">
        <f t="shared" si="45"/>
        <v>#REF!</v>
      </c>
      <c r="AT15" s="2" t="e">
        <f t="shared" si="46"/>
        <v>#REF!</v>
      </c>
      <c r="AU15" s="2" t="e">
        <f t="shared" si="47"/>
        <v>#REF!</v>
      </c>
      <c r="AV15" s="2" t="e">
        <f t="shared" si="48"/>
        <v>#REF!</v>
      </c>
      <c r="AW15" s="2" t="e">
        <f t="shared" si="49"/>
        <v>#REF!</v>
      </c>
      <c r="AX15" s="220"/>
      <c r="AY15" s="2" t="e">
        <f t="shared" si="50"/>
        <v>#REF!</v>
      </c>
      <c r="AZ15" s="2" t="e">
        <f t="shared" si="51"/>
        <v>#REF!</v>
      </c>
      <c r="BA15" s="2" t="e">
        <f t="shared" si="52"/>
        <v>#REF!</v>
      </c>
      <c r="BB15" s="2" t="e">
        <f t="shared" si="53"/>
        <v>#REF!</v>
      </c>
      <c r="BC15" s="2" t="e">
        <f t="shared" si="54"/>
        <v>#REF!</v>
      </c>
      <c r="BD15" s="220"/>
      <c r="BE15" s="2" t="e">
        <f t="shared" si="55"/>
        <v>#REF!</v>
      </c>
      <c r="BF15" s="2" t="e">
        <f t="shared" si="56"/>
        <v>#REF!</v>
      </c>
      <c r="BG15" s="2" t="e">
        <f t="shared" si="57"/>
        <v>#REF!</v>
      </c>
      <c r="BH15" s="2" t="e">
        <f t="shared" si="58"/>
        <v>#REF!</v>
      </c>
      <c r="BI15" s="2" t="e">
        <f t="shared" si="59"/>
        <v>#REF!</v>
      </c>
      <c r="BJ15" s="220"/>
      <c r="BK15" s="2" t="e">
        <f t="shared" si="60"/>
        <v>#REF!</v>
      </c>
      <c r="BL15" s="2" t="e">
        <f t="shared" si="61"/>
        <v>#REF!</v>
      </c>
      <c r="BM15" s="2" t="e">
        <f t="shared" si="62"/>
        <v>#REF!</v>
      </c>
      <c r="BN15" s="2" t="e">
        <f t="shared" si="63"/>
        <v>#REF!</v>
      </c>
      <c r="BO15" s="2" t="e">
        <f t="shared" si="64"/>
        <v>#REF!</v>
      </c>
      <c r="BP15" s="220"/>
      <c r="BQ15" s="2" t="e">
        <f t="shared" si="65"/>
        <v>#REF!</v>
      </c>
      <c r="BR15" s="2" t="e">
        <f t="shared" si="66"/>
        <v>#REF!</v>
      </c>
      <c r="BS15" s="2" t="e">
        <f t="shared" si="67"/>
        <v>#REF!</v>
      </c>
      <c r="BT15" s="2" t="e">
        <f t="shared" si="68"/>
        <v>#REF!</v>
      </c>
      <c r="BU15" s="2" t="e">
        <f t="shared" si="69"/>
        <v>#REF!</v>
      </c>
      <c r="BV15" s="220"/>
      <c r="BW15" s="2" t="e">
        <f t="shared" si="70"/>
        <v>#REF!</v>
      </c>
      <c r="BX15" s="2" t="e">
        <f t="shared" si="71"/>
        <v>#REF!</v>
      </c>
      <c r="BY15" s="2" t="e">
        <f t="shared" si="72"/>
        <v>#REF!</v>
      </c>
      <c r="BZ15" s="2" t="e">
        <f t="shared" si="73"/>
        <v>#REF!</v>
      </c>
      <c r="CA15" s="2" t="e">
        <f t="shared" si="74"/>
        <v>#REF!</v>
      </c>
      <c r="CB15" s="220"/>
      <c r="CC15" s="2" t="e">
        <f t="shared" si="75"/>
        <v>#REF!</v>
      </c>
      <c r="CD15" s="2" t="e">
        <f t="shared" si="76"/>
        <v>#REF!</v>
      </c>
      <c r="CE15" s="2" t="e">
        <f t="shared" si="77"/>
        <v>#REF!</v>
      </c>
      <c r="CF15" s="2" t="e">
        <f t="shared" si="78"/>
        <v>#REF!</v>
      </c>
      <c r="CG15" s="2" t="e">
        <f t="shared" si="79"/>
        <v>#REF!</v>
      </c>
      <c r="CH15" s="220"/>
      <c r="CI15" s="2" t="e">
        <f t="shared" si="80"/>
        <v>#REF!</v>
      </c>
      <c r="CJ15" s="2" t="e">
        <f t="shared" si="81"/>
        <v>#REF!</v>
      </c>
      <c r="CK15" s="2" t="e">
        <f t="shared" si="82"/>
        <v>#REF!</v>
      </c>
      <c r="CL15" s="2" t="e">
        <f t="shared" si="83"/>
        <v>#REF!</v>
      </c>
      <c r="CM15" s="2" t="e">
        <f t="shared" si="84"/>
        <v>#REF!</v>
      </c>
      <c r="CN15" s="220"/>
      <c r="CO15" s="2" t="e">
        <f t="shared" si="85"/>
        <v>#REF!</v>
      </c>
      <c r="CP15" s="2" t="e">
        <f t="shared" si="86"/>
        <v>#REF!</v>
      </c>
      <c r="CQ15" s="2" t="e">
        <f t="shared" si="87"/>
        <v>#REF!</v>
      </c>
      <c r="CR15" s="2" t="e">
        <f t="shared" si="88"/>
        <v>#REF!</v>
      </c>
      <c r="CS15" s="2" t="e">
        <f t="shared" si="89"/>
        <v>#REF!</v>
      </c>
    </row>
    <row r="16" spans="1:97">
      <c r="A16" s="262" t="e">
        <f>'Regular Symbol'!#REF!</f>
        <v>#REF!</v>
      </c>
      <c r="B16" s="1" t="e">
        <f>IF('Regular Symbol'!#REF!="",0,'Regular Symbol'!#REF!)</f>
        <v>#REF!</v>
      </c>
      <c r="C16" s="1" t="e">
        <f>IF('Regular Symbol'!#REF!="",0,'Regular Symbol'!#REF!)</f>
        <v>#REF!</v>
      </c>
      <c r="D16" s="1" t="e">
        <f>IF('Regular Symbol'!#REF!="",0,'Regular Symbol'!#REF!)</f>
        <v>#REF!</v>
      </c>
      <c r="E16" s="1" t="e">
        <f>IF('Regular Symbol'!#REF!="",0,'Regular Symbol'!#REF!)</f>
        <v>#REF!</v>
      </c>
      <c r="F16" s="1" t="e">
        <f>IF('Regular Symbol'!#REF!="",0,'Regular Symbol'!#REF!)</f>
        <v>#REF!</v>
      </c>
      <c r="I16" s="2" t="e">
        <f t="shared" si="15"/>
        <v>#REF!</v>
      </c>
      <c r="J16" s="2" t="e">
        <f t="shared" si="16"/>
        <v>#REF!</v>
      </c>
      <c r="K16" s="2" t="e">
        <f t="shared" si="17"/>
        <v>#REF!</v>
      </c>
      <c r="L16" s="2" t="e">
        <f t="shared" si="18"/>
        <v>#REF!</v>
      </c>
      <c r="M16" s="2" t="e">
        <f t="shared" si="19"/>
        <v>#REF!</v>
      </c>
      <c r="N16" s="220"/>
      <c r="O16" s="2" t="e">
        <f t="shared" si="20"/>
        <v>#REF!</v>
      </c>
      <c r="P16" s="2" t="e">
        <f t="shared" si="21"/>
        <v>#REF!</v>
      </c>
      <c r="Q16" s="2" t="e">
        <f t="shared" si="22"/>
        <v>#REF!</v>
      </c>
      <c r="R16" s="2" t="e">
        <f t="shared" si="23"/>
        <v>#REF!</v>
      </c>
      <c r="S16" s="2" t="e">
        <f t="shared" si="24"/>
        <v>#REF!</v>
      </c>
      <c r="T16" s="220"/>
      <c r="U16" s="2" t="e">
        <f t="shared" si="25"/>
        <v>#REF!</v>
      </c>
      <c r="V16" s="2" t="e">
        <f t="shared" si="26"/>
        <v>#REF!</v>
      </c>
      <c r="W16" s="2" t="e">
        <f t="shared" si="27"/>
        <v>#REF!</v>
      </c>
      <c r="X16" s="2" t="e">
        <f t="shared" si="28"/>
        <v>#REF!</v>
      </c>
      <c r="Y16" s="2" t="e">
        <f t="shared" si="29"/>
        <v>#REF!</v>
      </c>
      <c r="Z16" s="220"/>
      <c r="AA16" s="2" t="e">
        <f t="shared" si="30"/>
        <v>#REF!</v>
      </c>
      <c r="AB16" s="2" t="e">
        <f t="shared" si="31"/>
        <v>#REF!</v>
      </c>
      <c r="AC16" s="2" t="e">
        <f t="shared" si="32"/>
        <v>#REF!</v>
      </c>
      <c r="AD16" s="2" t="e">
        <f t="shared" si="33"/>
        <v>#REF!</v>
      </c>
      <c r="AE16" s="2" t="e">
        <f t="shared" si="34"/>
        <v>#REF!</v>
      </c>
      <c r="AF16" s="220"/>
      <c r="AG16" s="2" t="e">
        <f t="shared" si="35"/>
        <v>#REF!</v>
      </c>
      <c r="AH16" s="2" t="e">
        <f t="shared" si="36"/>
        <v>#REF!</v>
      </c>
      <c r="AI16" s="2" t="e">
        <f t="shared" si="37"/>
        <v>#REF!</v>
      </c>
      <c r="AJ16" s="2" t="e">
        <f t="shared" si="38"/>
        <v>#REF!</v>
      </c>
      <c r="AK16" s="2" t="e">
        <f t="shared" si="39"/>
        <v>#REF!</v>
      </c>
      <c r="AL16" s="220"/>
      <c r="AM16" s="2" t="e">
        <f t="shared" si="40"/>
        <v>#REF!</v>
      </c>
      <c r="AN16" s="2" t="e">
        <f t="shared" si="41"/>
        <v>#REF!</v>
      </c>
      <c r="AO16" s="2" t="e">
        <f t="shared" si="42"/>
        <v>#REF!</v>
      </c>
      <c r="AP16" s="2" t="e">
        <f t="shared" si="43"/>
        <v>#REF!</v>
      </c>
      <c r="AQ16" s="2" t="e">
        <f t="shared" si="44"/>
        <v>#REF!</v>
      </c>
      <c r="AR16" s="220"/>
      <c r="AS16" s="2" t="e">
        <f t="shared" si="45"/>
        <v>#REF!</v>
      </c>
      <c r="AT16" s="2" t="e">
        <f t="shared" si="46"/>
        <v>#REF!</v>
      </c>
      <c r="AU16" s="2" t="e">
        <f t="shared" si="47"/>
        <v>#REF!</v>
      </c>
      <c r="AV16" s="2" t="e">
        <f t="shared" si="48"/>
        <v>#REF!</v>
      </c>
      <c r="AW16" s="2" t="e">
        <f t="shared" si="49"/>
        <v>#REF!</v>
      </c>
      <c r="AX16" s="220"/>
      <c r="AY16" s="2" t="e">
        <f t="shared" si="50"/>
        <v>#REF!</v>
      </c>
      <c r="AZ16" s="2" t="e">
        <f t="shared" si="51"/>
        <v>#REF!</v>
      </c>
      <c r="BA16" s="2" t="e">
        <f t="shared" si="52"/>
        <v>#REF!</v>
      </c>
      <c r="BB16" s="2" t="e">
        <f t="shared" si="53"/>
        <v>#REF!</v>
      </c>
      <c r="BC16" s="2" t="e">
        <f t="shared" si="54"/>
        <v>#REF!</v>
      </c>
      <c r="BD16" s="220"/>
      <c r="BE16" s="2" t="e">
        <f t="shared" si="55"/>
        <v>#REF!</v>
      </c>
      <c r="BF16" s="2" t="e">
        <f t="shared" si="56"/>
        <v>#REF!</v>
      </c>
      <c r="BG16" s="2" t="e">
        <f t="shared" si="57"/>
        <v>#REF!</v>
      </c>
      <c r="BH16" s="2" t="e">
        <f t="shared" si="58"/>
        <v>#REF!</v>
      </c>
      <c r="BI16" s="2" t="e">
        <f t="shared" si="59"/>
        <v>#REF!</v>
      </c>
      <c r="BJ16" s="220"/>
      <c r="BK16" s="2" t="e">
        <f t="shared" si="60"/>
        <v>#REF!</v>
      </c>
      <c r="BL16" s="2" t="e">
        <f t="shared" si="61"/>
        <v>#REF!</v>
      </c>
      <c r="BM16" s="2" t="e">
        <f t="shared" si="62"/>
        <v>#REF!</v>
      </c>
      <c r="BN16" s="2" t="e">
        <f t="shared" si="63"/>
        <v>#REF!</v>
      </c>
      <c r="BO16" s="2" t="e">
        <f t="shared" si="64"/>
        <v>#REF!</v>
      </c>
      <c r="BP16" s="220"/>
      <c r="BQ16" s="2" t="e">
        <f t="shared" si="65"/>
        <v>#REF!</v>
      </c>
      <c r="BR16" s="2" t="e">
        <f t="shared" si="66"/>
        <v>#REF!</v>
      </c>
      <c r="BS16" s="2" t="e">
        <f t="shared" si="67"/>
        <v>#REF!</v>
      </c>
      <c r="BT16" s="2" t="e">
        <f t="shared" si="68"/>
        <v>#REF!</v>
      </c>
      <c r="BU16" s="2" t="e">
        <f t="shared" si="69"/>
        <v>#REF!</v>
      </c>
      <c r="BV16" s="220"/>
      <c r="BW16" s="2" t="e">
        <f t="shared" si="70"/>
        <v>#REF!</v>
      </c>
      <c r="BX16" s="2" t="e">
        <f t="shared" si="71"/>
        <v>#REF!</v>
      </c>
      <c r="BY16" s="2" t="e">
        <f t="shared" si="72"/>
        <v>#REF!</v>
      </c>
      <c r="BZ16" s="2" t="e">
        <f t="shared" si="73"/>
        <v>#REF!</v>
      </c>
      <c r="CA16" s="2" t="e">
        <f t="shared" si="74"/>
        <v>#REF!</v>
      </c>
      <c r="CB16" s="220"/>
      <c r="CC16" s="2" t="e">
        <f t="shared" si="75"/>
        <v>#REF!</v>
      </c>
      <c r="CD16" s="2" t="e">
        <f t="shared" si="76"/>
        <v>#REF!</v>
      </c>
      <c r="CE16" s="2" t="e">
        <f t="shared" si="77"/>
        <v>#REF!</v>
      </c>
      <c r="CF16" s="2" t="e">
        <f t="shared" si="78"/>
        <v>#REF!</v>
      </c>
      <c r="CG16" s="2" t="e">
        <f t="shared" si="79"/>
        <v>#REF!</v>
      </c>
      <c r="CH16" s="220"/>
      <c r="CI16" s="2" t="e">
        <f t="shared" si="80"/>
        <v>#REF!</v>
      </c>
      <c r="CJ16" s="2" t="e">
        <f t="shared" si="81"/>
        <v>#REF!</v>
      </c>
      <c r="CK16" s="2" t="e">
        <f t="shared" si="82"/>
        <v>#REF!</v>
      </c>
      <c r="CL16" s="2" t="e">
        <f t="shared" si="83"/>
        <v>#REF!</v>
      </c>
      <c r="CM16" s="2" t="e">
        <f t="shared" si="84"/>
        <v>#REF!</v>
      </c>
      <c r="CN16" s="220"/>
      <c r="CO16" s="2" t="e">
        <f t="shared" si="85"/>
        <v>#REF!</v>
      </c>
      <c r="CP16" s="2" t="e">
        <f t="shared" si="86"/>
        <v>#REF!</v>
      </c>
      <c r="CQ16" s="2" t="e">
        <f t="shared" si="87"/>
        <v>#REF!</v>
      </c>
      <c r="CR16" s="2" t="e">
        <f t="shared" si="88"/>
        <v>#REF!</v>
      </c>
      <c r="CS16" s="2" t="e">
        <f t="shared" si="89"/>
        <v>#REF!</v>
      </c>
    </row>
    <row r="17" spans="1:97">
      <c r="A17" s="262" t="e">
        <f>'Regular Symbol'!#REF!</f>
        <v>#REF!</v>
      </c>
      <c r="B17" s="1" t="e">
        <f>IF('Regular Symbol'!#REF!="",0,'Regular Symbol'!#REF!)</f>
        <v>#REF!</v>
      </c>
      <c r="C17" s="1" t="e">
        <f>IF('Regular Symbol'!#REF!="",0,'Regular Symbol'!#REF!)</f>
        <v>#REF!</v>
      </c>
      <c r="D17" s="1" t="e">
        <f>IF('Regular Symbol'!#REF!="",0,'Regular Symbol'!#REF!)</f>
        <v>#REF!</v>
      </c>
      <c r="E17" s="1" t="e">
        <f>IF('Regular Symbol'!#REF!="",0,'Regular Symbol'!#REF!)</f>
        <v>#REF!</v>
      </c>
      <c r="F17" s="1" t="e">
        <f>IF('Regular Symbol'!#REF!="",0,'Regular Symbol'!#REF!)</f>
        <v>#REF!</v>
      </c>
      <c r="I17" s="2" t="e">
        <f t="shared" si="15"/>
        <v>#REF!</v>
      </c>
      <c r="J17" s="2" t="e">
        <f t="shared" si="16"/>
        <v>#REF!</v>
      </c>
      <c r="K17" s="2" t="e">
        <f t="shared" si="17"/>
        <v>#REF!</v>
      </c>
      <c r="L17" s="2" t="e">
        <f t="shared" si="18"/>
        <v>#REF!</v>
      </c>
      <c r="M17" s="2" t="e">
        <f t="shared" si="19"/>
        <v>#REF!</v>
      </c>
      <c r="N17" s="220"/>
      <c r="O17" s="2" t="e">
        <f t="shared" si="20"/>
        <v>#REF!</v>
      </c>
      <c r="P17" s="2" t="e">
        <f t="shared" si="21"/>
        <v>#REF!</v>
      </c>
      <c r="Q17" s="2" t="e">
        <f t="shared" si="22"/>
        <v>#REF!</v>
      </c>
      <c r="R17" s="2" t="e">
        <f t="shared" si="23"/>
        <v>#REF!</v>
      </c>
      <c r="S17" s="2" t="e">
        <f t="shared" si="24"/>
        <v>#REF!</v>
      </c>
      <c r="T17" s="220"/>
      <c r="U17" s="2" t="e">
        <f t="shared" si="25"/>
        <v>#REF!</v>
      </c>
      <c r="V17" s="2" t="e">
        <f t="shared" si="26"/>
        <v>#REF!</v>
      </c>
      <c r="W17" s="2" t="e">
        <f t="shared" si="27"/>
        <v>#REF!</v>
      </c>
      <c r="X17" s="2" t="e">
        <f t="shared" si="28"/>
        <v>#REF!</v>
      </c>
      <c r="Y17" s="2" t="e">
        <f t="shared" si="29"/>
        <v>#REF!</v>
      </c>
      <c r="Z17" s="220"/>
      <c r="AA17" s="2" t="e">
        <f t="shared" si="30"/>
        <v>#REF!</v>
      </c>
      <c r="AB17" s="2" t="e">
        <f t="shared" si="31"/>
        <v>#REF!</v>
      </c>
      <c r="AC17" s="2" t="e">
        <f t="shared" si="32"/>
        <v>#REF!</v>
      </c>
      <c r="AD17" s="2" t="e">
        <f t="shared" si="33"/>
        <v>#REF!</v>
      </c>
      <c r="AE17" s="2" t="e">
        <f t="shared" si="34"/>
        <v>#REF!</v>
      </c>
      <c r="AF17" s="220"/>
      <c r="AG17" s="2" t="e">
        <f t="shared" si="35"/>
        <v>#REF!</v>
      </c>
      <c r="AH17" s="2" t="e">
        <f t="shared" si="36"/>
        <v>#REF!</v>
      </c>
      <c r="AI17" s="2" t="e">
        <f t="shared" si="37"/>
        <v>#REF!</v>
      </c>
      <c r="AJ17" s="2" t="e">
        <f t="shared" si="38"/>
        <v>#REF!</v>
      </c>
      <c r="AK17" s="2" t="e">
        <f t="shared" si="39"/>
        <v>#REF!</v>
      </c>
      <c r="AL17" s="220"/>
      <c r="AM17" s="2" t="e">
        <f t="shared" si="40"/>
        <v>#REF!</v>
      </c>
      <c r="AN17" s="2" t="e">
        <f t="shared" si="41"/>
        <v>#REF!</v>
      </c>
      <c r="AO17" s="2" t="e">
        <f t="shared" si="42"/>
        <v>#REF!</v>
      </c>
      <c r="AP17" s="2" t="e">
        <f t="shared" si="43"/>
        <v>#REF!</v>
      </c>
      <c r="AQ17" s="2" t="e">
        <f t="shared" si="44"/>
        <v>#REF!</v>
      </c>
      <c r="AR17" s="220"/>
      <c r="AS17" s="2" t="e">
        <f t="shared" si="45"/>
        <v>#REF!</v>
      </c>
      <c r="AT17" s="2" t="e">
        <f t="shared" si="46"/>
        <v>#REF!</v>
      </c>
      <c r="AU17" s="2" t="e">
        <f t="shared" si="47"/>
        <v>#REF!</v>
      </c>
      <c r="AV17" s="2" t="e">
        <f t="shared" si="48"/>
        <v>#REF!</v>
      </c>
      <c r="AW17" s="2" t="e">
        <f t="shared" si="49"/>
        <v>#REF!</v>
      </c>
      <c r="AX17" s="220"/>
      <c r="AY17" s="2" t="e">
        <f t="shared" si="50"/>
        <v>#REF!</v>
      </c>
      <c r="AZ17" s="2" t="e">
        <f t="shared" si="51"/>
        <v>#REF!</v>
      </c>
      <c r="BA17" s="2" t="e">
        <f t="shared" si="52"/>
        <v>#REF!</v>
      </c>
      <c r="BB17" s="2" t="e">
        <f t="shared" si="53"/>
        <v>#REF!</v>
      </c>
      <c r="BC17" s="2" t="e">
        <f t="shared" si="54"/>
        <v>#REF!</v>
      </c>
      <c r="BD17" s="220"/>
      <c r="BE17" s="2" t="e">
        <f t="shared" si="55"/>
        <v>#REF!</v>
      </c>
      <c r="BF17" s="2" t="e">
        <f t="shared" si="56"/>
        <v>#REF!</v>
      </c>
      <c r="BG17" s="2" t="e">
        <f t="shared" si="57"/>
        <v>#REF!</v>
      </c>
      <c r="BH17" s="2" t="e">
        <f t="shared" si="58"/>
        <v>#REF!</v>
      </c>
      <c r="BI17" s="2" t="e">
        <f t="shared" si="59"/>
        <v>#REF!</v>
      </c>
      <c r="BJ17" s="220"/>
      <c r="BK17" s="2" t="e">
        <f t="shared" si="60"/>
        <v>#REF!</v>
      </c>
      <c r="BL17" s="2" t="e">
        <f t="shared" si="61"/>
        <v>#REF!</v>
      </c>
      <c r="BM17" s="2" t="e">
        <f t="shared" si="62"/>
        <v>#REF!</v>
      </c>
      <c r="BN17" s="2" t="e">
        <f t="shared" si="63"/>
        <v>#REF!</v>
      </c>
      <c r="BO17" s="2" t="e">
        <f t="shared" si="64"/>
        <v>#REF!</v>
      </c>
      <c r="BP17" s="220"/>
      <c r="BQ17" s="2" t="e">
        <f t="shared" si="65"/>
        <v>#REF!</v>
      </c>
      <c r="BR17" s="2" t="e">
        <f t="shared" si="66"/>
        <v>#REF!</v>
      </c>
      <c r="BS17" s="2" t="e">
        <f t="shared" si="67"/>
        <v>#REF!</v>
      </c>
      <c r="BT17" s="2" t="e">
        <f t="shared" si="68"/>
        <v>#REF!</v>
      </c>
      <c r="BU17" s="2" t="e">
        <f t="shared" si="69"/>
        <v>#REF!</v>
      </c>
      <c r="BV17" s="220"/>
      <c r="BW17" s="2" t="e">
        <f t="shared" si="70"/>
        <v>#REF!</v>
      </c>
      <c r="BX17" s="2" t="e">
        <f t="shared" si="71"/>
        <v>#REF!</v>
      </c>
      <c r="BY17" s="2" t="e">
        <f t="shared" si="72"/>
        <v>#REF!</v>
      </c>
      <c r="BZ17" s="2" t="e">
        <f t="shared" si="73"/>
        <v>#REF!</v>
      </c>
      <c r="CA17" s="2" t="e">
        <f t="shared" si="74"/>
        <v>#REF!</v>
      </c>
      <c r="CB17" s="220"/>
      <c r="CC17" s="2" t="e">
        <f t="shared" si="75"/>
        <v>#REF!</v>
      </c>
      <c r="CD17" s="2" t="e">
        <f t="shared" si="76"/>
        <v>#REF!</v>
      </c>
      <c r="CE17" s="2" t="e">
        <f t="shared" si="77"/>
        <v>#REF!</v>
      </c>
      <c r="CF17" s="2" t="e">
        <f t="shared" si="78"/>
        <v>#REF!</v>
      </c>
      <c r="CG17" s="2" t="e">
        <f t="shared" si="79"/>
        <v>#REF!</v>
      </c>
      <c r="CH17" s="220"/>
      <c r="CI17" s="2" t="e">
        <f t="shared" si="80"/>
        <v>#REF!</v>
      </c>
      <c r="CJ17" s="2" t="e">
        <f t="shared" si="81"/>
        <v>#REF!</v>
      </c>
      <c r="CK17" s="2" t="e">
        <f t="shared" si="82"/>
        <v>#REF!</v>
      </c>
      <c r="CL17" s="2" t="e">
        <f t="shared" si="83"/>
        <v>#REF!</v>
      </c>
      <c r="CM17" s="2" t="e">
        <f t="shared" si="84"/>
        <v>#REF!</v>
      </c>
      <c r="CN17" s="220"/>
      <c r="CO17" s="2" t="e">
        <f t="shared" si="85"/>
        <v>#REF!</v>
      </c>
      <c r="CP17" s="2" t="e">
        <f t="shared" si="86"/>
        <v>#REF!</v>
      </c>
      <c r="CQ17" s="2" t="e">
        <f t="shared" si="87"/>
        <v>#REF!</v>
      </c>
      <c r="CR17" s="2" t="e">
        <f t="shared" si="88"/>
        <v>#REF!</v>
      </c>
      <c r="CS17" s="2" t="e">
        <f t="shared" si="89"/>
        <v>#REF!</v>
      </c>
    </row>
    <row r="18" spans="1:97">
      <c r="A18" s="262" t="e">
        <f>'Regular Symbol'!#REF!</f>
        <v>#REF!</v>
      </c>
      <c r="B18" s="1" t="e">
        <f>IF('Regular Symbol'!#REF!="",0,'Regular Symbol'!#REF!)</f>
        <v>#REF!</v>
      </c>
      <c r="C18" s="1" t="e">
        <f>IF('Regular Symbol'!#REF!="",0,'Regular Symbol'!#REF!)</f>
        <v>#REF!</v>
      </c>
      <c r="D18" s="1" t="e">
        <f>IF('Regular Symbol'!#REF!="",0,'Regular Symbol'!#REF!)</f>
        <v>#REF!</v>
      </c>
      <c r="E18" s="1" t="e">
        <f>IF('Regular Symbol'!#REF!="",0,'Regular Symbol'!#REF!)</f>
        <v>#REF!</v>
      </c>
      <c r="F18" s="1" t="e">
        <f>IF('Regular Symbol'!#REF!="",0,'Regular Symbol'!#REF!)</f>
        <v>#REF!</v>
      </c>
      <c r="I18" s="2" t="e">
        <f t="shared" si="15"/>
        <v>#REF!</v>
      </c>
      <c r="J18" s="2" t="e">
        <f t="shared" si="16"/>
        <v>#REF!</v>
      </c>
      <c r="K18" s="2" t="e">
        <f t="shared" si="17"/>
        <v>#REF!</v>
      </c>
      <c r="L18" s="2" t="e">
        <f t="shared" si="18"/>
        <v>#REF!</v>
      </c>
      <c r="M18" s="2" t="e">
        <f t="shared" si="19"/>
        <v>#REF!</v>
      </c>
      <c r="N18" s="220"/>
      <c r="O18" s="2" t="e">
        <f t="shared" si="20"/>
        <v>#REF!</v>
      </c>
      <c r="P18" s="2" t="e">
        <f t="shared" si="21"/>
        <v>#REF!</v>
      </c>
      <c r="Q18" s="2" t="e">
        <f t="shared" si="22"/>
        <v>#REF!</v>
      </c>
      <c r="R18" s="2" t="e">
        <f t="shared" si="23"/>
        <v>#REF!</v>
      </c>
      <c r="S18" s="2" t="e">
        <f t="shared" si="24"/>
        <v>#REF!</v>
      </c>
      <c r="T18" s="220"/>
      <c r="U18" s="2" t="e">
        <f t="shared" si="25"/>
        <v>#REF!</v>
      </c>
      <c r="V18" s="2" t="e">
        <f t="shared" si="26"/>
        <v>#REF!</v>
      </c>
      <c r="W18" s="2" t="e">
        <f t="shared" si="27"/>
        <v>#REF!</v>
      </c>
      <c r="X18" s="2" t="e">
        <f t="shared" si="28"/>
        <v>#REF!</v>
      </c>
      <c r="Y18" s="2" t="e">
        <f t="shared" si="29"/>
        <v>#REF!</v>
      </c>
      <c r="Z18" s="220"/>
      <c r="AA18" s="2" t="e">
        <f t="shared" si="30"/>
        <v>#REF!</v>
      </c>
      <c r="AB18" s="2" t="e">
        <f t="shared" si="31"/>
        <v>#REF!</v>
      </c>
      <c r="AC18" s="2" t="e">
        <f t="shared" si="32"/>
        <v>#REF!</v>
      </c>
      <c r="AD18" s="2" t="e">
        <f t="shared" si="33"/>
        <v>#REF!</v>
      </c>
      <c r="AE18" s="2" t="e">
        <f t="shared" si="34"/>
        <v>#REF!</v>
      </c>
      <c r="AF18" s="220"/>
      <c r="AG18" s="2" t="e">
        <f t="shared" si="35"/>
        <v>#REF!</v>
      </c>
      <c r="AH18" s="2" t="e">
        <f t="shared" si="36"/>
        <v>#REF!</v>
      </c>
      <c r="AI18" s="2" t="e">
        <f t="shared" si="37"/>
        <v>#REF!</v>
      </c>
      <c r="AJ18" s="2" t="e">
        <f t="shared" si="38"/>
        <v>#REF!</v>
      </c>
      <c r="AK18" s="2" t="e">
        <f t="shared" si="39"/>
        <v>#REF!</v>
      </c>
      <c r="AL18" s="220"/>
      <c r="AM18" s="2" t="e">
        <f t="shared" si="40"/>
        <v>#REF!</v>
      </c>
      <c r="AN18" s="2" t="e">
        <f t="shared" si="41"/>
        <v>#REF!</v>
      </c>
      <c r="AO18" s="2" t="e">
        <f t="shared" si="42"/>
        <v>#REF!</v>
      </c>
      <c r="AP18" s="2" t="e">
        <f t="shared" si="43"/>
        <v>#REF!</v>
      </c>
      <c r="AQ18" s="2" t="e">
        <f t="shared" si="44"/>
        <v>#REF!</v>
      </c>
      <c r="AR18" s="220"/>
      <c r="AS18" s="2" t="e">
        <f t="shared" si="45"/>
        <v>#REF!</v>
      </c>
      <c r="AT18" s="2" t="e">
        <f t="shared" si="46"/>
        <v>#REF!</v>
      </c>
      <c r="AU18" s="2" t="e">
        <f t="shared" si="47"/>
        <v>#REF!</v>
      </c>
      <c r="AV18" s="2" t="e">
        <f t="shared" si="48"/>
        <v>#REF!</v>
      </c>
      <c r="AW18" s="2" t="e">
        <f t="shared" si="49"/>
        <v>#REF!</v>
      </c>
      <c r="AX18" s="220"/>
      <c r="AY18" s="2" t="e">
        <f t="shared" si="50"/>
        <v>#REF!</v>
      </c>
      <c r="AZ18" s="2" t="e">
        <f t="shared" si="51"/>
        <v>#REF!</v>
      </c>
      <c r="BA18" s="2" t="e">
        <f t="shared" si="52"/>
        <v>#REF!</v>
      </c>
      <c r="BB18" s="2" t="e">
        <f t="shared" si="53"/>
        <v>#REF!</v>
      </c>
      <c r="BC18" s="2" t="e">
        <f t="shared" si="54"/>
        <v>#REF!</v>
      </c>
      <c r="BD18" s="220"/>
      <c r="BE18" s="2" t="e">
        <f t="shared" si="55"/>
        <v>#REF!</v>
      </c>
      <c r="BF18" s="2" t="e">
        <f t="shared" si="56"/>
        <v>#REF!</v>
      </c>
      <c r="BG18" s="2" t="e">
        <f t="shared" si="57"/>
        <v>#REF!</v>
      </c>
      <c r="BH18" s="2" t="e">
        <f t="shared" si="58"/>
        <v>#REF!</v>
      </c>
      <c r="BI18" s="2" t="e">
        <f t="shared" si="59"/>
        <v>#REF!</v>
      </c>
      <c r="BJ18" s="220"/>
      <c r="BK18" s="2" t="e">
        <f t="shared" si="60"/>
        <v>#REF!</v>
      </c>
      <c r="BL18" s="2" t="e">
        <f t="shared" si="61"/>
        <v>#REF!</v>
      </c>
      <c r="BM18" s="2" t="e">
        <f t="shared" si="62"/>
        <v>#REF!</v>
      </c>
      <c r="BN18" s="2" t="e">
        <f t="shared" si="63"/>
        <v>#REF!</v>
      </c>
      <c r="BO18" s="2" t="e">
        <f t="shared" si="64"/>
        <v>#REF!</v>
      </c>
      <c r="BP18" s="220"/>
      <c r="BQ18" s="2" t="e">
        <f t="shared" si="65"/>
        <v>#REF!</v>
      </c>
      <c r="BR18" s="2" t="e">
        <f t="shared" si="66"/>
        <v>#REF!</v>
      </c>
      <c r="BS18" s="2" t="e">
        <f t="shared" si="67"/>
        <v>#REF!</v>
      </c>
      <c r="BT18" s="2" t="e">
        <f t="shared" si="68"/>
        <v>#REF!</v>
      </c>
      <c r="BU18" s="2" t="e">
        <f t="shared" si="69"/>
        <v>#REF!</v>
      </c>
      <c r="BV18" s="220"/>
      <c r="BW18" s="2" t="e">
        <f t="shared" si="70"/>
        <v>#REF!</v>
      </c>
      <c r="BX18" s="2" t="e">
        <f t="shared" si="71"/>
        <v>#REF!</v>
      </c>
      <c r="BY18" s="2" t="e">
        <f t="shared" si="72"/>
        <v>#REF!</v>
      </c>
      <c r="BZ18" s="2" t="e">
        <f t="shared" si="73"/>
        <v>#REF!</v>
      </c>
      <c r="CA18" s="2" t="e">
        <f t="shared" si="74"/>
        <v>#REF!</v>
      </c>
      <c r="CB18" s="220"/>
      <c r="CC18" s="2" t="e">
        <f t="shared" si="75"/>
        <v>#REF!</v>
      </c>
      <c r="CD18" s="2" t="e">
        <f t="shared" si="76"/>
        <v>#REF!</v>
      </c>
      <c r="CE18" s="2" t="e">
        <f t="shared" si="77"/>
        <v>#REF!</v>
      </c>
      <c r="CF18" s="2" t="e">
        <f t="shared" si="78"/>
        <v>#REF!</v>
      </c>
      <c r="CG18" s="2" t="e">
        <f t="shared" si="79"/>
        <v>#REF!</v>
      </c>
      <c r="CH18" s="220"/>
      <c r="CI18" s="2" t="e">
        <f t="shared" si="80"/>
        <v>#REF!</v>
      </c>
      <c r="CJ18" s="2" t="e">
        <f t="shared" si="81"/>
        <v>#REF!</v>
      </c>
      <c r="CK18" s="2" t="e">
        <f t="shared" si="82"/>
        <v>#REF!</v>
      </c>
      <c r="CL18" s="2" t="e">
        <f t="shared" si="83"/>
        <v>#REF!</v>
      </c>
      <c r="CM18" s="2" t="e">
        <f t="shared" si="84"/>
        <v>#REF!</v>
      </c>
      <c r="CN18" s="220"/>
      <c r="CO18" s="2" t="e">
        <f t="shared" si="85"/>
        <v>#REF!</v>
      </c>
      <c r="CP18" s="2" t="e">
        <f t="shared" si="86"/>
        <v>#REF!</v>
      </c>
      <c r="CQ18" s="2" t="e">
        <f t="shared" si="87"/>
        <v>#REF!</v>
      </c>
      <c r="CR18" s="2" t="e">
        <f t="shared" si="88"/>
        <v>#REF!</v>
      </c>
      <c r="CS18" s="2" t="e">
        <f t="shared" si="89"/>
        <v>#REF!</v>
      </c>
    </row>
    <row r="19" spans="1:97">
      <c r="A19" s="262" t="e">
        <f>'Regular Symbol'!#REF!</f>
        <v>#REF!</v>
      </c>
      <c r="B19" s="1" t="e">
        <f>IF('Regular Symbol'!#REF!="",0,'Regular Symbol'!#REF!)</f>
        <v>#REF!</v>
      </c>
      <c r="C19" s="1" t="e">
        <f>IF('Regular Symbol'!#REF!="",0,'Regular Symbol'!#REF!)</f>
        <v>#REF!</v>
      </c>
      <c r="D19" s="1" t="e">
        <f>IF('Regular Symbol'!#REF!="",0,'Regular Symbol'!#REF!)</f>
        <v>#REF!</v>
      </c>
      <c r="E19" s="1" t="e">
        <f>IF('Regular Symbol'!#REF!="",0,'Regular Symbol'!#REF!)</f>
        <v>#REF!</v>
      </c>
      <c r="F19" s="1" t="e">
        <f>IF('Regular Symbol'!#REF!="",0,'Regular Symbol'!#REF!)</f>
        <v>#REF!</v>
      </c>
      <c r="I19" s="2" t="e">
        <f t="shared" si="15"/>
        <v>#REF!</v>
      </c>
      <c r="J19" s="2" t="e">
        <f t="shared" si="16"/>
        <v>#REF!</v>
      </c>
      <c r="K19" s="2" t="e">
        <f t="shared" si="17"/>
        <v>#REF!</v>
      </c>
      <c r="L19" s="2" t="e">
        <f t="shared" si="18"/>
        <v>#REF!</v>
      </c>
      <c r="M19" s="2" t="e">
        <f t="shared" si="19"/>
        <v>#REF!</v>
      </c>
      <c r="N19" s="220"/>
      <c r="O19" s="2" t="e">
        <f t="shared" si="20"/>
        <v>#REF!</v>
      </c>
      <c r="P19" s="2" t="e">
        <f t="shared" si="21"/>
        <v>#REF!</v>
      </c>
      <c r="Q19" s="2" t="e">
        <f t="shared" si="22"/>
        <v>#REF!</v>
      </c>
      <c r="R19" s="2" t="e">
        <f t="shared" si="23"/>
        <v>#REF!</v>
      </c>
      <c r="S19" s="2" t="e">
        <f t="shared" si="24"/>
        <v>#REF!</v>
      </c>
      <c r="T19" s="220"/>
      <c r="U19" s="2" t="e">
        <f t="shared" si="25"/>
        <v>#REF!</v>
      </c>
      <c r="V19" s="2" t="e">
        <f t="shared" si="26"/>
        <v>#REF!</v>
      </c>
      <c r="W19" s="2" t="e">
        <f t="shared" si="27"/>
        <v>#REF!</v>
      </c>
      <c r="X19" s="2" t="e">
        <f t="shared" si="28"/>
        <v>#REF!</v>
      </c>
      <c r="Y19" s="2" t="e">
        <f t="shared" si="29"/>
        <v>#REF!</v>
      </c>
      <c r="Z19" s="220"/>
      <c r="AA19" s="2" t="e">
        <f t="shared" si="30"/>
        <v>#REF!</v>
      </c>
      <c r="AB19" s="2" t="e">
        <f t="shared" si="31"/>
        <v>#REF!</v>
      </c>
      <c r="AC19" s="2" t="e">
        <f t="shared" si="32"/>
        <v>#REF!</v>
      </c>
      <c r="AD19" s="2" t="e">
        <f t="shared" si="33"/>
        <v>#REF!</v>
      </c>
      <c r="AE19" s="2" t="e">
        <f t="shared" si="34"/>
        <v>#REF!</v>
      </c>
      <c r="AF19" s="220"/>
      <c r="AG19" s="2" t="e">
        <f t="shared" si="35"/>
        <v>#REF!</v>
      </c>
      <c r="AH19" s="2" t="e">
        <f t="shared" si="36"/>
        <v>#REF!</v>
      </c>
      <c r="AI19" s="2" t="e">
        <f t="shared" si="37"/>
        <v>#REF!</v>
      </c>
      <c r="AJ19" s="2" t="e">
        <f t="shared" si="38"/>
        <v>#REF!</v>
      </c>
      <c r="AK19" s="2" t="e">
        <f t="shared" si="39"/>
        <v>#REF!</v>
      </c>
      <c r="AL19" s="220"/>
      <c r="AM19" s="2" t="e">
        <f t="shared" si="40"/>
        <v>#REF!</v>
      </c>
      <c r="AN19" s="2" t="e">
        <f t="shared" si="41"/>
        <v>#REF!</v>
      </c>
      <c r="AO19" s="2" t="e">
        <f t="shared" si="42"/>
        <v>#REF!</v>
      </c>
      <c r="AP19" s="2" t="e">
        <f t="shared" si="43"/>
        <v>#REF!</v>
      </c>
      <c r="AQ19" s="2" t="e">
        <f t="shared" si="44"/>
        <v>#REF!</v>
      </c>
      <c r="AR19" s="220"/>
      <c r="AS19" s="2" t="e">
        <f t="shared" si="45"/>
        <v>#REF!</v>
      </c>
      <c r="AT19" s="2" t="e">
        <f t="shared" si="46"/>
        <v>#REF!</v>
      </c>
      <c r="AU19" s="2" t="e">
        <f t="shared" si="47"/>
        <v>#REF!</v>
      </c>
      <c r="AV19" s="2" t="e">
        <f t="shared" si="48"/>
        <v>#REF!</v>
      </c>
      <c r="AW19" s="2" t="e">
        <f t="shared" si="49"/>
        <v>#REF!</v>
      </c>
      <c r="AX19" s="220"/>
      <c r="AY19" s="2" t="e">
        <f t="shared" si="50"/>
        <v>#REF!</v>
      </c>
      <c r="AZ19" s="2" t="e">
        <f t="shared" si="51"/>
        <v>#REF!</v>
      </c>
      <c r="BA19" s="2" t="e">
        <f t="shared" si="52"/>
        <v>#REF!</v>
      </c>
      <c r="BB19" s="2" t="e">
        <f t="shared" si="53"/>
        <v>#REF!</v>
      </c>
      <c r="BC19" s="2" t="e">
        <f t="shared" si="54"/>
        <v>#REF!</v>
      </c>
      <c r="BD19" s="220"/>
      <c r="BE19" s="2" t="e">
        <f t="shared" si="55"/>
        <v>#REF!</v>
      </c>
      <c r="BF19" s="2" t="e">
        <f t="shared" si="56"/>
        <v>#REF!</v>
      </c>
      <c r="BG19" s="2" t="e">
        <f t="shared" si="57"/>
        <v>#REF!</v>
      </c>
      <c r="BH19" s="2" t="e">
        <f t="shared" si="58"/>
        <v>#REF!</v>
      </c>
      <c r="BI19" s="2" t="e">
        <f t="shared" si="59"/>
        <v>#REF!</v>
      </c>
      <c r="BJ19" s="220"/>
      <c r="BK19" s="2" t="e">
        <f t="shared" si="60"/>
        <v>#REF!</v>
      </c>
      <c r="BL19" s="2" t="e">
        <f t="shared" si="61"/>
        <v>#REF!</v>
      </c>
      <c r="BM19" s="2" t="e">
        <f t="shared" si="62"/>
        <v>#REF!</v>
      </c>
      <c r="BN19" s="2" t="e">
        <f t="shared" si="63"/>
        <v>#REF!</v>
      </c>
      <c r="BO19" s="2" t="e">
        <f t="shared" si="64"/>
        <v>#REF!</v>
      </c>
      <c r="BP19" s="220"/>
      <c r="BQ19" s="2" t="e">
        <f t="shared" si="65"/>
        <v>#REF!</v>
      </c>
      <c r="BR19" s="2" t="e">
        <f t="shared" si="66"/>
        <v>#REF!</v>
      </c>
      <c r="BS19" s="2" t="e">
        <f t="shared" si="67"/>
        <v>#REF!</v>
      </c>
      <c r="BT19" s="2" t="e">
        <f t="shared" si="68"/>
        <v>#REF!</v>
      </c>
      <c r="BU19" s="2" t="e">
        <f t="shared" si="69"/>
        <v>#REF!</v>
      </c>
      <c r="BV19" s="220"/>
      <c r="BW19" s="2" t="e">
        <f t="shared" si="70"/>
        <v>#REF!</v>
      </c>
      <c r="BX19" s="2" t="e">
        <f t="shared" si="71"/>
        <v>#REF!</v>
      </c>
      <c r="BY19" s="2" t="e">
        <f t="shared" si="72"/>
        <v>#REF!</v>
      </c>
      <c r="BZ19" s="2" t="e">
        <f t="shared" si="73"/>
        <v>#REF!</v>
      </c>
      <c r="CA19" s="2" t="e">
        <f t="shared" si="74"/>
        <v>#REF!</v>
      </c>
      <c r="CB19" s="220"/>
      <c r="CC19" s="2" t="e">
        <f t="shared" si="75"/>
        <v>#REF!</v>
      </c>
      <c r="CD19" s="2" t="e">
        <f t="shared" si="76"/>
        <v>#REF!</v>
      </c>
      <c r="CE19" s="2" t="e">
        <f t="shared" si="77"/>
        <v>#REF!</v>
      </c>
      <c r="CF19" s="2" t="e">
        <f t="shared" si="78"/>
        <v>#REF!</v>
      </c>
      <c r="CG19" s="2" t="e">
        <f t="shared" si="79"/>
        <v>#REF!</v>
      </c>
      <c r="CH19" s="220"/>
      <c r="CI19" s="2" t="e">
        <f t="shared" si="80"/>
        <v>#REF!</v>
      </c>
      <c r="CJ19" s="2" t="e">
        <f t="shared" si="81"/>
        <v>#REF!</v>
      </c>
      <c r="CK19" s="2" t="e">
        <f t="shared" si="82"/>
        <v>#REF!</v>
      </c>
      <c r="CL19" s="2" t="e">
        <f t="shared" si="83"/>
        <v>#REF!</v>
      </c>
      <c r="CM19" s="2" t="e">
        <f t="shared" si="84"/>
        <v>#REF!</v>
      </c>
      <c r="CN19" s="220"/>
      <c r="CO19" s="2" t="e">
        <f t="shared" si="85"/>
        <v>#REF!</v>
      </c>
      <c r="CP19" s="2" t="e">
        <f t="shared" si="86"/>
        <v>#REF!</v>
      </c>
      <c r="CQ19" s="2" t="e">
        <f t="shared" si="87"/>
        <v>#REF!</v>
      </c>
      <c r="CR19" s="2" t="e">
        <f t="shared" si="88"/>
        <v>#REF!</v>
      </c>
      <c r="CS19" s="2" t="e">
        <f t="shared" si="89"/>
        <v>#REF!</v>
      </c>
    </row>
    <row r="20" spans="1:97">
      <c r="A20" s="262" t="e">
        <f>'Regular Symbol'!#REF!</f>
        <v>#REF!</v>
      </c>
      <c r="B20" s="1" t="e">
        <f>IF('Regular Symbol'!#REF!="",0,'Regular Symbol'!#REF!)</f>
        <v>#REF!</v>
      </c>
      <c r="C20" s="1" t="e">
        <f>IF('Regular Symbol'!#REF!="",0,'Regular Symbol'!#REF!)</f>
        <v>#REF!</v>
      </c>
      <c r="D20" s="1" t="e">
        <f>IF('Regular Symbol'!#REF!="",0,'Regular Symbol'!#REF!)</f>
        <v>#REF!</v>
      </c>
      <c r="E20" s="1" t="e">
        <f>IF('Regular Symbol'!#REF!="",0,'Regular Symbol'!#REF!)</f>
        <v>#REF!</v>
      </c>
      <c r="F20" s="1" t="e">
        <f>IF('Regular Symbol'!#REF!="",0,'Regular Symbol'!#REF!)</f>
        <v>#REF!</v>
      </c>
      <c r="I20" s="2" t="e">
        <f t="shared" si="15"/>
        <v>#REF!</v>
      </c>
      <c r="J20" s="2" t="e">
        <f t="shared" si="16"/>
        <v>#REF!</v>
      </c>
      <c r="K20" s="2" t="e">
        <f t="shared" si="17"/>
        <v>#REF!</v>
      </c>
      <c r="L20" s="2" t="e">
        <f t="shared" si="18"/>
        <v>#REF!</v>
      </c>
      <c r="M20" s="2" t="e">
        <f t="shared" si="19"/>
        <v>#REF!</v>
      </c>
      <c r="N20" s="220"/>
      <c r="O20" s="2" t="e">
        <f t="shared" si="20"/>
        <v>#REF!</v>
      </c>
      <c r="P20" s="2" t="e">
        <f t="shared" si="21"/>
        <v>#REF!</v>
      </c>
      <c r="Q20" s="2" t="e">
        <f t="shared" si="22"/>
        <v>#REF!</v>
      </c>
      <c r="R20" s="2" t="e">
        <f t="shared" si="23"/>
        <v>#REF!</v>
      </c>
      <c r="S20" s="2" t="e">
        <f t="shared" si="24"/>
        <v>#REF!</v>
      </c>
      <c r="T20" s="220"/>
      <c r="U20" s="2" t="e">
        <f t="shared" si="25"/>
        <v>#REF!</v>
      </c>
      <c r="V20" s="2" t="e">
        <f t="shared" si="26"/>
        <v>#REF!</v>
      </c>
      <c r="W20" s="2" t="e">
        <f t="shared" si="27"/>
        <v>#REF!</v>
      </c>
      <c r="X20" s="2" t="e">
        <f t="shared" si="28"/>
        <v>#REF!</v>
      </c>
      <c r="Y20" s="2" t="e">
        <f t="shared" si="29"/>
        <v>#REF!</v>
      </c>
      <c r="Z20" s="220"/>
      <c r="AA20" s="2" t="e">
        <f t="shared" si="30"/>
        <v>#REF!</v>
      </c>
      <c r="AB20" s="2" t="e">
        <f t="shared" si="31"/>
        <v>#REF!</v>
      </c>
      <c r="AC20" s="2" t="e">
        <f t="shared" si="32"/>
        <v>#REF!</v>
      </c>
      <c r="AD20" s="2" t="e">
        <f t="shared" si="33"/>
        <v>#REF!</v>
      </c>
      <c r="AE20" s="2" t="e">
        <f t="shared" si="34"/>
        <v>#REF!</v>
      </c>
      <c r="AF20" s="220"/>
      <c r="AG20" s="2" t="e">
        <f t="shared" si="35"/>
        <v>#REF!</v>
      </c>
      <c r="AH20" s="2" t="e">
        <f t="shared" si="36"/>
        <v>#REF!</v>
      </c>
      <c r="AI20" s="2" t="e">
        <f t="shared" si="37"/>
        <v>#REF!</v>
      </c>
      <c r="AJ20" s="2" t="e">
        <f t="shared" si="38"/>
        <v>#REF!</v>
      </c>
      <c r="AK20" s="2" t="e">
        <f t="shared" si="39"/>
        <v>#REF!</v>
      </c>
      <c r="AL20" s="220"/>
      <c r="AM20" s="2" t="e">
        <f t="shared" si="40"/>
        <v>#REF!</v>
      </c>
      <c r="AN20" s="2" t="e">
        <f t="shared" si="41"/>
        <v>#REF!</v>
      </c>
      <c r="AO20" s="2" t="e">
        <f t="shared" si="42"/>
        <v>#REF!</v>
      </c>
      <c r="AP20" s="2" t="e">
        <f t="shared" si="43"/>
        <v>#REF!</v>
      </c>
      <c r="AQ20" s="2" t="e">
        <f t="shared" si="44"/>
        <v>#REF!</v>
      </c>
      <c r="AR20" s="220"/>
      <c r="AS20" s="2" t="e">
        <f t="shared" si="45"/>
        <v>#REF!</v>
      </c>
      <c r="AT20" s="2" t="e">
        <f t="shared" si="46"/>
        <v>#REF!</v>
      </c>
      <c r="AU20" s="2" t="e">
        <f t="shared" si="47"/>
        <v>#REF!</v>
      </c>
      <c r="AV20" s="2" t="e">
        <f t="shared" si="48"/>
        <v>#REF!</v>
      </c>
      <c r="AW20" s="2" t="e">
        <f t="shared" si="49"/>
        <v>#REF!</v>
      </c>
      <c r="AX20" s="220"/>
      <c r="AY20" s="2" t="e">
        <f t="shared" si="50"/>
        <v>#REF!</v>
      </c>
      <c r="AZ20" s="2" t="e">
        <f t="shared" si="51"/>
        <v>#REF!</v>
      </c>
      <c r="BA20" s="2" t="e">
        <f t="shared" si="52"/>
        <v>#REF!</v>
      </c>
      <c r="BB20" s="2" t="e">
        <f t="shared" si="53"/>
        <v>#REF!</v>
      </c>
      <c r="BC20" s="2" t="e">
        <f t="shared" si="54"/>
        <v>#REF!</v>
      </c>
      <c r="BD20" s="220"/>
      <c r="BE20" s="2" t="e">
        <f t="shared" si="55"/>
        <v>#REF!</v>
      </c>
      <c r="BF20" s="2" t="e">
        <f t="shared" si="56"/>
        <v>#REF!</v>
      </c>
      <c r="BG20" s="2" t="e">
        <f t="shared" si="57"/>
        <v>#REF!</v>
      </c>
      <c r="BH20" s="2" t="e">
        <f t="shared" si="58"/>
        <v>#REF!</v>
      </c>
      <c r="BI20" s="2" t="e">
        <f t="shared" si="59"/>
        <v>#REF!</v>
      </c>
      <c r="BJ20" s="220"/>
      <c r="BK20" s="2" t="e">
        <f t="shared" si="60"/>
        <v>#REF!</v>
      </c>
      <c r="BL20" s="2" t="e">
        <f t="shared" si="61"/>
        <v>#REF!</v>
      </c>
      <c r="BM20" s="2" t="e">
        <f t="shared" si="62"/>
        <v>#REF!</v>
      </c>
      <c r="BN20" s="2" t="e">
        <f t="shared" si="63"/>
        <v>#REF!</v>
      </c>
      <c r="BO20" s="2" t="e">
        <f t="shared" si="64"/>
        <v>#REF!</v>
      </c>
      <c r="BP20" s="220"/>
      <c r="BQ20" s="2" t="e">
        <f t="shared" si="65"/>
        <v>#REF!</v>
      </c>
      <c r="BR20" s="2" t="e">
        <f t="shared" si="66"/>
        <v>#REF!</v>
      </c>
      <c r="BS20" s="2" t="e">
        <f t="shared" si="67"/>
        <v>#REF!</v>
      </c>
      <c r="BT20" s="2" t="e">
        <f t="shared" si="68"/>
        <v>#REF!</v>
      </c>
      <c r="BU20" s="2" t="e">
        <f t="shared" si="69"/>
        <v>#REF!</v>
      </c>
      <c r="BV20" s="220"/>
      <c r="BW20" s="2" t="e">
        <f t="shared" si="70"/>
        <v>#REF!</v>
      </c>
      <c r="BX20" s="2" t="e">
        <f t="shared" si="71"/>
        <v>#REF!</v>
      </c>
      <c r="BY20" s="2" t="e">
        <f t="shared" si="72"/>
        <v>#REF!</v>
      </c>
      <c r="BZ20" s="2" t="e">
        <f t="shared" si="73"/>
        <v>#REF!</v>
      </c>
      <c r="CA20" s="2" t="e">
        <f t="shared" si="74"/>
        <v>#REF!</v>
      </c>
      <c r="CB20" s="220"/>
      <c r="CC20" s="2" t="e">
        <f t="shared" si="75"/>
        <v>#REF!</v>
      </c>
      <c r="CD20" s="2" t="e">
        <f t="shared" si="76"/>
        <v>#REF!</v>
      </c>
      <c r="CE20" s="2" t="e">
        <f t="shared" si="77"/>
        <v>#REF!</v>
      </c>
      <c r="CF20" s="2" t="e">
        <f t="shared" si="78"/>
        <v>#REF!</v>
      </c>
      <c r="CG20" s="2" t="e">
        <f t="shared" si="79"/>
        <v>#REF!</v>
      </c>
      <c r="CH20" s="220"/>
      <c r="CI20" s="2" t="e">
        <f t="shared" si="80"/>
        <v>#REF!</v>
      </c>
      <c r="CJ20" s="2" t="e">
        <f t="shared" si="81"/>
        <v>#REF!</v>
      </c>
      <c r="CK20" s="2" t="e">
        <f t="shared" si="82"/>
        <v>#REF!</v>
      </c>
      <c r="CL20" s="2" t="e">
        <f t="shared" si="83"/>
        <v>#REF!</v>
      </c>
      <c r="CM20" s="2" t="e">
        <f t="shared" si="84"/>
        <v>#REF!</v>
      </c>
      <c r="CN20" s="220"/>
      <c r="CO20" s="2" t="e">
        <f t="shared" si="85"/>
        <v>#REF!</v>
      </c>
      <c r="CP20" s="2" t="e">
        <f t="shared" si="86"/>
        <v>#REF!</v>
      </c>
      <c r="CQ20" s="2" t="e">
        <f t="shared" si="87"/>
        <v>#REF!</v>
      </c>
      <c r="CR20" s="2" t="e">
        <f t="shared" si="88"/>
        <v>#REF!</v>
      </c>
      <c r="CS20" s="2" t="e">
        <f t="shared" si="89"/>
        <v>#REF!</v>
      </c>
    </row>
    <row r="21" spans="1:97">
      <c r="A21" s="262" t="e">
        <f>'Regular Symbol'!#REF!</f>
        <v>#REF!</v>
      </c>
      <c r="B21" s="1" t="e">
        <f>IF('Regular Symbol'!#REF!="",0,'Regular Symbol'!#REF!)</f>
        <v>#REF!</v>
      </c>
      <c r="C21" s="1" t="e">
        <f>IF('Regular Symbol'!#REF!="",0,'Regular Symbol'!#REF!)</f>
        <v>#REF!</v>
      </c>
      <c r="D21" s="1" t="e">
        <f>IF('Regular Symbol'!#REF!="",0,'Regular Symbol'!#REF!)</f>
        <v>#REF!</v>
      </c>
      <c r="E21" s="1" t="e">
        <f>IF('Regular Symbol'!#REF!="",0,'Regular Symbol'!#REF!)</f>
        <v>#REF!</v>
      </c>
      <c r="F21" s="1" t="e">
        <f>IF('Regular Symbol'!#REF!="",0,'Regular Symbol'!#REF!)</f>
        <v>#REF!</v>
      </c>
      <c r="I21" s="2" t="e">
        <f t="shared" si="15"/>
        <v>#REF!</v>
      </c>
      <c r="J21" s="2" t="e">
        <f t="shared" si="16"/>
        <v>#REF!</v>
      </c>
      <c r="K21" s="2" t="e">
        <f t="shared" si="17"/>
        <v>#REF!</v>
      </c>
      <c r="L21" s="2" t="e">
        <f t="shared" si="18"/>
        <v>#REF!</v>
      </c>
      <c r="M21" s="2" t="e">
        <f t="shared" si="19"/>
        <v>#REF!</v>
      </c>
      <c r="N21" s="220"/>
      <c r="O21" s="2" t="e">
        <f t="shared" si="20"/>
        <v>#REF!</v>
      </c>
      <c r="P21" s="2" t="e">
        <f t="shared" si="21"/>
        <v>#REF!</v>
      </c>
      <c r="Q21" s="2" t="e">
        <f t="shared" si="22"/>
        <v>#REF!</v>
      </c>
      <c r="R21" s="2" t="e">
        <f t="shared" si="23"/>
        <v>#REF!</v>
      </c>
      <c r="S21" s="2" t="e">
        <f t="shared" si="24"/>
        <v>#REF!</v>
      </c>
      <c r="T21" s="220"/>
      <c r="U21" s="2" t="e">
        <f t="shared" si="25"/>
        <v>#REF!</v>
      </c>
      <c r="V21" s="2" t="e">
        <f t="shared" si="26"/>
        <v>#REF!</v>
      </c>
      <c r="W21" s="2" t="e">
        <f t="shared" si="27"/>
        <v>#REF!</v>
      </c>
      <c r="X21" s="2" t="e">
        <f t="shared" si="28"/>
        <v>#REF!</v>
      </c>
      <c r="Y21" s="2" t="e">
        <f t="shared" si="29"/>
        <v>#REF!</v>
      </c>
      <c r="Z21" s="220"/>
      <c r="AA21" s="2" t="e">
        <f t="shared" si="30"/>
        <v>#REF!</v>
      </c>
      <c r="AB21" s="2" t="e">
        <f t="shared" si="31"/>
        <v>#REF!</v>
      </c>
      <c r="AC21" s="2" t="e">
        <f t="shared" si="32"/>
        <v>#REF!</v>
      </c>
      <c r="AD21" s="2" t="e">
        <f t="shared" si="33"/>
        <v>#REF!</v>
      </c>
      <c r="AE21" s="2" t="e">
        <f t="shared" si="34"/>
        <v>#REF!</v>
      </c>
      <c r="AF21" s="220"/>
      <c r="AG21" s="2" t="e">
        <f t="shared" si="35"/>
        <v>#REF!</v>
      </c>
      <c r="AH21" s="2" t="e">
        <f t="shared" si="36"/>
        <v>#REF!</v>
      </c>
      <c r="AI21" s="2" t="e">
        <f t="shared" si="37"/>
        <v>#REF!</v>
      </c>
      <c r="AJ21" s="2" t="e">
        <f t="shared" si="38"/>
        <v>#REF!</v>
      </c>
      <c r="AK21" s="2" t="e">
        <f t="shared" si="39"/>
        <v>#REF!</v>
      </c>
      <c r="AL21" s="220"/>
      <c r="AM21" s="2" t="e">
        <f t="shared" si="40"/>
        <v>#REF!</v>
      </c>
      <c r="AN21" s="2" t="e">
        <f t="shared" si="41"/>
        <v>#REF!</v>
      </c>
      <c r="AO21" s="2" t="e">
        <f t="shared" si="42"/>
        <v>#REF!</v>
      </c>
      <c r="AP21" s="2" t="e">
        <f t="shared" si="43"/>
        <v>#REF!</v>
      </c>
      <c r="AQ21" s="2" t="e">
        <f t="shared" si="44"/>
        <v>#REF!</v>
      </c>
      <c r="AR21" s="220"/>
      <c r="AS21" s="2" t="e">
        <f t="shared" si="45"/>
        <v>#REF!</v>
      </c>
      <c r="AT21" s="2" t="e">
        <f t="shared" si="46"/>
        <v>#REF!</v>
      </c>
      <c r="AU21" s="2" t="e">
        <f t="shared" si="47"/>
        <v>#REF!</v>
      </c>
      <c r="AV21" s="2" t="e">
        <f t="shared" si="48"/>
        <v>#REF!</v>
      </c>
      <c r="AW21" s="2" t="e">
        <f t="shared" si="49"/>
        <v>#REF!</v>
      </c>
      <c r="AX21" s="220"/>
      <c r="AY21" s="2" t="e">
        <f t="shared" si="50"/>
        <v>#REF!</v>
      </c>
      <c r="AZ21" s="2" t="e">
        <f t="shared" si="51"/>
        <v>#REF!</v>
      </c>
      <c r="BA21" s="2" t="e">
        <f t="shared" si="52"/>
        <v>#REF!</v>
      </c>
      <c r="BB21" s="2" t="e">
        <f t="shared" si="53"/>
        <v>#REF!</v>
      </c>
      <c r="BC21" s="2" t="e">
        <f t="shared" si="54"/>
        <v>#REF!</v>
      </c>
      <c r="BD21" s="220"/>
      <c r="BE21" s="2" t="e">
        <f t="shared" si="55"/>
        <v>#REF!</v>
      </c>
      <c r="BF21" s="2" t="e">
        <f t="shared" si="56"/>
        <v>#REF!</v>
      </c>
      <c r="BG21" s="2" t="e">
        <f t="shared" si="57"/>
        <v>#REF!</v>
      </c>
      <c r="BH21" s="2" t="e">
        <f t="shared" si="58"/>
        <v>#REF!</v>
      </c>
      <c r="BI21" s="2" t="e">
        <f t="shared" si="59"/>
        <v>#REF!</v>
      </c>
      <c r="BJ21" s="220"/>
      <c r="BK21" s="2" t="e">
        <f t="shared" si="60"/>
        <v>#REF!</v>
      </c>
      <c r="BL21" s="2" t="e">
        <f t="shared" si="61"/>
        <v>#REF!</v>
      </c>
      <c r="BM21" s="2" t="e">
        <f t="shared" si="62"/>
        <v>#REF!</v>
      </c>
      <c r="BN21" s="2" t="e">
        <f t="shared" si="63"/>
        <v>#REF!</v>
      </c>
      <c r="BO21" s="2" t="e">
        <f t="shared" si="64"/>
        <v>#REF!</v>
      </c>
      <c r="BP21" s="220"/>
      <c r="BQ21" s="2" t="e">
        <f t="shared" si="65"/>
        <v>#REF!</v>
      </c>
      <c r="BR21" s="2" t="e">
        <f t="shared" si="66"/>
        <v>#REF!</v>
      </c>
      <c r="BS21" s="2" t="e">
        <f t="shared" si="67"/>
        <v>#REF!</v>
      </c>
      <c r="BT21" s="2" t="e">
        <f t="shared" si="68"/>
        <v>#REF!</v>
      </c>
      <c r="BU21" s="2" t="e">
        <f t="shared" si="69"/>
        <v>#REF!</v>
      </c>
      <c r="BV21" s="220"/>
      <c r="BW21" s="2" t="e">
        <f t="shared" si="70"/>
        <v>#REF!</v>
      </c>
      <c r="BX21" s="2" t="e">
        <f t="shared" si="71"/>
        <v>#REF!</v>
      </c>
      <c r="BY21" s="2" t="e">
        <f t="shared" si="72"/>
        <v>#REF!</v>
      </c>
      <c r="BZ21" s="2" t="e">
        <f t="shared" si="73"/>
        <v>#REF!</v>
      </c>
      <c r="CA21" s="2" t="e">
        <f t="shared" si="74"/>
        <v>#REF!</v>
      </c>
      <c r="CB21" s="220"/>
      <c r="CC21" s="2" t="e">
        <f t="shared" si="75"/>
        <v>#REF!</v>
      </c>
      <c r="CD21" s="2" t="e">
        <f t="shared" si="76"/>
        <v>#REF!</v>
      </c>
      <c r="CE21" s="2" t="e">
        <f t="shared" si="77"/>
        <v>#REF!</v>
      </c>
      <c r="CF21" s="2" t="e">
        <f t="shared" si="78"/>
        <v>#REF!</v>
      </c>
      <c r="CG21" s="2" t="e">
        <f t="shared" si="79"/>
        <v>#REF!</v>
      </c>
      <c r="CH21" s="220"/>
      <c r="CI21" s="2" t="e">
        <f t="shared" si="80"/>
        <v>#REF!</v>
      </c>
      <c r="CJ21" s="2" t="e">
        <f t="shared" si="81"/>
        <v>#REF!</v>
      </c>
      <c r="CK21" s="2" t="e">
        <f t="shared" si="82"/>
        <v>#REF!</v>
      </c>
      <c r="CL21" s="2" t="e">
        <f t="shared" si="83"/>
        <v>#REF!</v>
      </c>
      <c r="CM21" s="2" t="e">
        <f t="shared" si="84"/>
        <v>#REF!</v>
      </c>
      <c r="CN21" s="220"/>
      <c r="CO21" s="2" t="e">
        <f t="shared" si="85"/>
        <v>#REF!</v>
      </c>
      <c r="CP21" s="2" t="e">
        <f t="shared" si="86"/>
        <v>#REF!</v>
      </c>
      <c r="CQ21" s="2" t="e">
        <f t="shared" si="87"/>
        <v>#REF!</v>
      </c>
      <c r="CR21" s="2" t="e">
        <f t="shared" si="88"/>
        <v>#REF!</v>
      </c>
      <c r="CS21" s="2" t="e">
        <f t="shared" si="89"/>
        <v>#REF!</v>
      </c>
    </row>
    <row r="22" spans="1:97">
      <c r="A22" s="262" t="e">
        <f>'Regular Symbol'!#REF!</f>
        <v>#REF!</v>
      </c>
      <c r="B22" s="1" t="e">
        <f>IF('Regular Symbol'!#REF!="",0,'Regular Symbol'!#REF!)</f>
        <v>#REF!</v>
      </c>
      <c r="C22" s="1" t="e">
        <f>IF('Regular Symbol'!#REF!="",0,'Regular Symbol'!#REF!)</f>
        <v>#REF!</v>
      </c>
      <c r="D22" s="1" t="e">
        <f>IF('Regular Symbol'!#REF!="",0,'Regular Symbol'!#REF!)</f>
        <v>#REF!</v>
      </c>
      <c r="E22" s="1" t="e">
        <f>IF('Regular Symbol'!#REF!="",0,'Regular Symbol'!#REF!)</f>
        <v>#REF!</v>
      </c>
      <c r="F22" s="1" t="e">
        <f>IF('Regular Symbol'!#REF!="",0,'Regular Symbol'!#REF!)</f>
        <v>#REF!</v>
      </c>
      <c r="I22" s="2" t="e">
        <f t="shared" si="15"/>
        <v>#REF!</v>
      </c>
      <c r="J22" s="2" t="e">
        <f t="shared" si="16"/>
        <v>#REF!</v>
      </c>
      <c r="K22" s="2" t="e">
        <f t="shared" si="17"/>
        <v>#REF!</v>
      </c>
      <c r="L22" s="2" t="e">
        <f t="shared" si="18"/>
        <v>#REF!</v>
      </c>
      <c r="M22" s="2" t="e">
        <f t="shared" si="19"/>
        <v>#REF!</v>
      </c>
      <c r="N22" s="220"/>
      <c r="O22" s="2" t="e">
        <f t="shared" si="20"/>
        <v>#REF!</v>
      </c>
      <c r="P22" s="2" t="e">
        <f t="shared" si="21"/>
        <v>#REF!</v>
      </c>
      <c r="Q22" s="2" t="e">
        <f t="shared" si="22"/>
        <v>#REF!</v>
      </c>
      <c r="R22" s="2" t="e">
        <f t="shared" si="23"/>
        <v>#REF!</v>
      </c>
      <c r="S22" s="2" t="e">
        <f t="shared" si="24"/>
        <v>#REF!</v>
      </c>
      <c r="T22" s="220"/>
      <c r="U22" s="2" t="e">
        <f t="shared" si="25"/>
        <v>#REF!</v>
      </c>
      <c r="V22" s="2" t="e">
        <f t="shared" si="26"/>
        <v>#REF!</v>
      </c>
      <c r="W22" s="2" t="e">
        <f t="shared" si="27"/>
        <v>#REF!</v>
      </c>
      <c r="X22" s="2" t="e">
        <f t="shared" si="28"/>
        <v>#REF!</v>
      </c>
      <c r="Y22" s="2" t="e">
        <f t="shared" si="29"/>
        <v>#REF!</v>
      </c>
      <c r="Z22" s="220"/>
      <c r="AA22" s="2" t="e">
        <f t="shared" si="30"/>
        <v>#REF!</v>
      </c>
      <c r="AB22" s="2" t="e">
        <f t="shared" si="31"/>
        <v>#REF!</v>
      </c>
      <c r="AC22" s="2" t="e">
        <f t="shared" si="32"/>
        <v>#REF!</v>
      </c>
      <c r="AD22" s="2" t="e">
        <f t="shared" si="33"/>
        <v>#REF!</v>
      </c>
      <c r="AE22" s="2" t="e">
        <f t="shared" si="34"/>
        <v>#REF!</v>
      </c>
      <c r="AF22" s="220"/>
      <c r="AG22" s="2" t="e">
        <f t="shared" si="35"/>
        <v>#REF!</v>
      </c>
      <c r="AH22" s="2" t="e">
        <f t="shared" si="36"/>
        <v>#REF!</v>
      </c>
      <c r="AI22" s="2" t="e">
        <f t="shared" si="37"/>
        <v>#REF!</v>
      </c>
      <c r="AJ22" s="2" t="e">
        <f t="shared" si="38"/>
        <v>#REF!</v>
      </c>
      <c r="AK22" s="2" t="e">
        <f t="shared" si="39"/>
        <v>#REF!</v>
      </c>
      <c r="AL22" s="220"/>
      <c r="AM22" s="2" t="e">
        <f t="shared" si="40"/>
        <v>#REF!</v>
      </c>
      <c r="AN22" s="2" t="e">
        <f t="shared" si="41"/>
        <v>#REF!</v>
      </c>
      <c r="AO22" s="2" t="e">
        <f t="shared" si="42"/>
        <v>#REF!</v>
      </c>
      <c r="AP22" s="2" t="e">
        <f t="shared" si="43"/>
        <v>#REF!</v>
      </c>
      <c r="AQ22" s="2" t="e">
        <f t="shared" si="44"/>
        <v>#REF!</v>
      </c>
      <c r="AR22" s="220"/>
      <c r="AS22" s="2" t="e">
        <f t="shared" si="45"/>
        <v>#REF!</v>
      </c>
      <c r="AT22" s="2" t="e">
        <f t="shared" si="46"/>
        <v>#REF!</v>
      </c>
      <c r="AU22" s="2" t="e">
        <f t="shared" si="47"/>
        <v>#REF!</v>
      </c>
      <c r="AV22" s="2" t="e">
        <f t="shared" si="48"/>
        <v>#REF!</v>
      </c>
      <c r="AW22" s="2" t="e">
        <f t="shared" si="49"/>
        <v>#REF!</v>
      </c>
      <c r="AX22" s="220"/>
      <c r="AY22" s="2" t="e">
        <f t="shared" si="50"/>
        <v>#REF!</v>
      </c>
      <c r="AZ22" s="2" t="e">
        <f t="shared" si="51"/>
        <v>#REF!</v>
      </c>
      <c r="BA22" s="2" t="e">
        <f t="shared" si="52"/>
        <v>#REF!</v>
      </c>
      <c r="BB22" s="2" t="e">
        <f t="shared" si="53"/>
        <v>#REF!</v>
      </c>
      <c r="BC22" s="2" t="e">
        <f t="shared" si="54"/>
        <v>#REF!</v>
      </c>
      <c r="BD22" s="220"/>
      <c r="BE22" s="2" t="e">
        <f t="shared" si="55"/>
        <v>#REF!</v>
      </c>
      <c r="BF22" s="2" t="e">
        <f t="shared" si="56"/>
        <v>#REF!</v>
      </c>
      <c r="BG22" s="2" t="e">
        <f t="shared" si="57"/>
        <v>#REF!</v>
      </c>
      <c r="BH22" s="2" t="e">
        <f t="shared" si="58"/>
        <v>#REF!</v>
      </c>
      <c r="BI22" s="2" t="e">
        <f t="shared" si="59"/>
        <v>#REF!</v>
      </c>
      <c r="BJ22" s="220"/>
      <c r="BK22" s="2" t="e">
        <f t="shared" si="60"/>
        <v>#REF!</v>
      </c>
      <c r="BL22" s="2" t="e">
        <f t="shared" si="61"/>
        <v>#REF!</v>
      </c>
      <c r="BM22" s="2" t="e">
        <f t="shared" si="62"/>
        <v>#REF!</v>
      </c>
      <c r="BN22" s="2" t="e">
        <f t="shared" si="63"/>
        <v>#REF!</v>
      </c>
      <c r="BO22" s="2" t="e">
        <f t="shared" si="64"/>
        <v>#REF!</v>
      </c>
      <c r="BP22" s="220"/>
      <c r="BQ22" s="2" t="e">
        <f t="shared" si="65"/>
        <v>#REF!</v>
      </c>
      <c r="BR22" s="2" t="e">
        <f t="shared" si="66"/>
        <v>#REF!</v>
      </c>
      <c r="BS22" s="2" t="e">
        <f t="shared" si="67"/>
        <v>#REF!</v>
      </c>
      <c r="BT22" s="2" t="e">
        <f t="shared" si="68"/>
        <v>#REF!</v>
      </c>
      <c r="BU22" s="2" t="e">
        <f t="shared" si="69"/>
        <v>#REF!</v>
      </c>
      <c r="BV22" s="220"/>
      <c r="BW22" s="2" t="e">
        <f t="shared" si="70"/>
        <v>#REF!</v>
      </c>
      <c r="BX22" s="2" t="e">
        <f t="shared" si="71"/>
        <v>#REF!</v>
      </c>
      <c r="BY22" s="2" t="e">
        <f t="shared" si="72"/>
        <v>#REF!</v>
      </c>
      <c r="BZ22" s="2" t="e">
        <f t="shared" si="73"/>
        <v>#REF!</v>
      </c>
      <c r="CA22" s="2" t="e">
        <f t="shared" si="74"/>
        <v>#REF!</v>
      </c>
      <c r="CB22" s="220"/>
      <c r="CC22" s="2" t="e">
        <f t="shared" si="75"/>
        <v>#REF!</v>
      </c>
      <c r="CD22" s="2" t="e">
        <f t="shared" si="76"/>
        <v>#REF!</v>
      </c>
      <c r="CE22" s="2" t="e">
        <f t="shared" si="77"/>
        <v>#REF!</v>
      </c>
      <c r="CF22" s="2" t="e">
        <f t="shared" si="78"/>
        <v>#REF!</v>
      </c>
      <c r="CG22" s="2" t="e">
        <f t="shared" si="79"/>
        <v>#REF!</v>
      </c>
      <c r="CH22" s="220"/>
      <c r="CI22" s="2" t="e">
        <f t="shared" si="80"/>
        <v>#REF!</v>
      </c>
      <c r="CJ22" s="2" t="e">
        <f t="shared" si="81"/>
        <v>#REF!</v>
      </c>
      <c r="CK22" s="2" t="e">
        <f t="shared" si="82"/>
        <v>#REF!</v>
      </c>
      <c r="CL22" s="2" t="e">
        <f t="shared" si="83"/>
        <v>#REF!</v>
      </c>
      <c r="CM22" s="2" t="e">
        <f t="shared" si="84"/>
        <v>#REF!</v>
      </c>
      <c r="CN22" s="220"/>
      <c r="CO22" s="2" t="e">
        <f t="shared" si="85"/>
        <v>#REF!</v>
      </c>
      <c r="CP22" s="2" t="e">
        <f t="shared" si="86"/>
        <v>#REF!</v>
      </c>
      <c r="CQ22" s="2" t="e">
        <f t="shared" si="87"/>
        <v>#REF!</v>
      </c>
      <c r="CR22" s="2" t="e">
        <f t="shared" si="88"/>
        <v>#REF!</v>
      </c>
      <c r="CS22" s="2" t="e">
        <f t="shared" si="89"/>
        <v>#REF!</v>
      </c>
    </row>
    <row r="23" spans="1:97">
      <c r="A23" s="262" t="e">
        <f>'Regular Symbol'!#REF!</f>
        <v>#REF!</v>
      </c>
      <c r="B23" s="1" t="e">
        <f>IF('Regular Symbol'!#REF!="",0,'Regular Symbol'!#REF!)</f>
        <v>#REF!</v>
      </c>
      <c r="C23" s="1" t="e">
        <f>IF('Regular Symbol'!#REF!="",0,'Regular Symbol'!#REF!)</f>
        <v>#REF!</v>
      </c>
      <c r="D23" s="1" t="e">
        <f>IF('Regular Symbol'!#REF!="",0,'Regular Symbol'!#REF!)</f>
        <v>#REF!</v>
      </c>
      <c r="E23" s="1" t="e">
        <f>IF('Regular Symbol'!#REF!="",0,'Regular Symbol'!#REF!)</f>
        <v>#REF!</v>
      </c>
      <c r="F23" s="1" t="e">
        <f>IF('Regular Symbol'!#REF!="",0,'Regular Symbol'!#REF!)</f>
        <v>#REF!</v>
      </c>
      <c r="I23" s="2" t="e">
        <f t="shared" si="15"/>
        <v>#REF!</v>
      </c>
      <c r="J23" s="2" t="e">
        <f t="shared" si="16"/>
        <v>#REF!</v>
      </c>
      <c r="K23" s="2" t="e">
        <f t="shared" si="17"/>
        <v>#REF!</v>
      </c>
      <c r="L23" s="2" t="e">
        <f t="shared" si="18"/>
        <v>#REF!</v>
      </c>
      <c r="M23" s="2" t="e">
        <f t="shared" si="19"/>
        <v>#REF!</v>
      </c>
      <c r="N23" s="220"/>
      <c r="O23" s="2" t="e">
        <f t="shared" si="20"/>
        <v>#REF!</v>
      </c>
      <c r="P23" s="2" t="e">
        <f t="shared" si="21"/>
        <v>#REF!</v>
      </c>
      <c r="Q23" s="2" t="e">
        <f t="shared" si="22"/>
        <v>#REF!</v>
      </c>
      <c r="R23" s="2" t="e">
        <f t="shared" si="23"/>
        <v>#REF!</v>
      </c>
      <c r="S23" s="2" t="e">
        <f t="shared" si="24"/>
        <v>#REF!</v>
      </c>
      <c r="T23" s="220"/>
      <c r="U23" s="2" t="e">
        <f t="shared" si="25"/>
        <v>#REF!</v>
      </c>
      <c r="V23" s="2" t="e">
        <f t="shared" si="26"/>
        <v>#REF!</v>
      </c>
      <c r="W23" s="2" t="e">
        <f t="shared" si="27"/>
        <v>#REF!</v>
      </c>
      <c r="X23" s="2" t="e">
        <f t="shared" si="28"/>
        <v>#REF!</v>
      </c>
      <c r="Y23" s="2" t="e">
        <f t="shared" si="29"/>
        <v>#REF!</v>
      </c>
      <c r="Z23" s="220"/>
      <c r="AA23" s="2" t="e">
        <f t="shared" si="30"/>
        <v>#REF!</v>
      </c>
      <c r="AB23" s="2" t="e">
        <f t="shared" si="31"/>
        <v>#REF!</v>
      </c>
      <c r="AC23" s="2" t="e">
        <f t="shared" si="32"/>
        <v>#REF!</v>
      </c>
      <c r="AD23" s="2" t="e">
        <f t="shared" si="33"/>
        <v>#REF!</v>
      </c>
      <c r="AE23" s="2" t="e">
        <f t="shared" si="34"/>
        <v>#REF!</v>
      </c>
      <c r="AF23" s="220"/>
      <c r="AG23" s="2" t="e">
        <f t="shared" si="35"/>
        <v>#REF!</v>
      </c>
      <c r="AH23" s="2" t="e">
        <f t="shared" si="36"/>
        <v>#REF!</v>
      </c>
      <c r="AI23" s="2" t="e">
        <f t="shared" si="37"/>
        <v>#REF!</v>
      </c>
      <c r="AJ23" s="2" t="e">
        <f t="shared" si="38"/>
        <v>#REF!</v>
      </c>
      <c r="AK23" s="2" t="e">
        <f t="shared" si="39"/>
        <v>#REF!</v>
      </c>
      <c r="AL23" s="220"/>
      <c r="AM23" s="2" t="e">
        <f t="shared" si="40"/>
        <v>#REF!</v>
      </c>
      <c r="AN23" s="2" t="e">
        <f t="shared" si="41"/>
        <v>#REF!</v>
      </c>
      <c r="AO23" s="2" t="e">
        <f t="shared" si="42"/>
        <v>#REF!</v>
      </c>
      <c r="AP23" s="2" t="e">
        <f t="shared" si="43"/>
        <v>#REF!</v>
      </c>
      <c r="AQ23" s="2" t="e">
        <f t="shared" si="44"/>
        <v>#REF!</v>
      </c>
      <c r="AR23" s="220"/>
      <c r="AS23" s="2" t="e">
        <f t="shared" si="45"/>
        <v>#REF!</v>
      </c>
      <c r="AT23" s="2" t="e">
        <f t="shared" si="46"/>
        <v>#REF!</v>
      </c>
      <c r="AU23" s="2" t="e">
        <f t="shared" si="47"/>
        <v>#REF!</v>
      </c>
      <c r="AV23" s="2" t="e">
        <f t="shared" si="48"/>
        <v>#REF!</v>
      </c>
      <c r="AW23" s="2" t="e">
        <f t="shared" si="49"/>
        <v>#REF!</v>
      </c>
      <c r="AX23" s="220"/>
      <c r="AY23" s="2" t="e">
        <f t="shared" si="50"/>
        <v>#REF!</v>
      </c>
      <c r="AZ23" s="2" t="e">
        <f t="shared" si="51"/>
        <v>#REF!</v>
      </c>
      <c r="BA23" s="2" t="e">
        <f t="shared" si="52"/>
        <v>#REF!</v>
      </c>
      <c r="BB23" s="2" t="e">
        <f t="shared" si="53"/>
        <v>#REF!</v>
      </c>
      <c r="BC23" s="2" t="e">
        <f t="shared" si="54"/>
        <v>#REF!</v>
      </c>
      <c r="BD23" s="220"/>
      <c r="BE23" s="2" t="e">
        <f t="shared" si="55"/>
        <v>#REF!</v>
      </c>
      <c r="BF23" s="2" t="e">
        <f t="shared" si="56"/>
        <v>#REF!</v>
      </c>
      <c r="BG23" s="2" t="e">
        <f t="shared" si="57"/>
        <v>#REF!</v>
      </c>
      <c r="BH23" s="2" t="e">
        <f t="shared" si="58"/>
        <v>#REF!</v>
      </c>
      <c r="BI23" s="2" t="e">
        <f t="shared" si="59"/>
        <v>#REF!</v>
      </c>
      <c r="BJ23" s="220"/>
      <c r="BK23" s="2" t="e">
        <f t="shared" si="60"/>
        <v>#REF!</v>
      </c>
      <c r="BL23" s="2" t="e">
        <f t="shared" si="61"/>
        <v>#REF!</v>
      </c>
      <c r="BM23" s="2" t="e">
        <f t="shared" si="62"/>
        <v>#REF!</v>
      </c>
      <c r="BN23" s="2" t="e">
        <f t="shared" si="63"/>
        <v>#REF!</v>
      </c>
      <c r="BO23" s="2" t="e">
        <f t="shared" si="64"/>
        <v>#REF!</v>
      </c>
      <c r="BP23" s="220"/>
      <c r="BQ23" s="2" t="e">
        <f t="shared" si="65"/>
        <v>#REF!</v>
      </c>
      <c r="BR23" s="2" t="e">
        <f t="shared" si="66"/>
        <v>#REF!</v>
      </c>
      <c r="BS23" s="2" t="e">
        <f t="shared" si="67"/>
        <v>#REF!</v>
      </c>
      <c r="BT23" s="2" t="e">
        <f t="shared" si="68"/>
        <v>#REF!</v>
      </c>
      <c r="BU23" s="2" t="e">
        <f t="shared" si="69"/>
        <v>#REF!</v>
      </c>
      <c r="BV23" s="220"/>
      <c r="BW23" s="2" t="e">
        <f t="shared" si="70"/>
        <v>#REF!</v>
      </c>
      <c r="BX23" s="2" t="e">
        <f t="shared" si="71"/>
        <v>#REF!</v>
      </c>
      <c r="BY23" s="2" t="e">
        <f t="shared" si="72"/>
        <v>#REF!</v>
      </c>
      <c r="BZ23" s="2" t="e">
        <f t="shared" si="73"/>
        <v>#REF!</v>
      </c>
      <c r="CA23" s="2" t="e">
        <f t="shared" si="74"/>
        <v>#REF!</v>
      </c>
      <c r="CB23" s="220"/>
      <c r="CC23" s="2" t="e">
        <f t="shared" si="75"/>
        <v>#REF!</v>
      </c>
      <c r="CD23" s="2" t="e">
        <f t="shared" si="76"/>
        <v>#REF!</v>
      </c>
      <c r="CE23" s="2" t="e">
        <f t="shared" si="77"/>
        <v>#REF!</v>
      </c>
      <c r="CF23" s="2" t="e">
        <f t="shared" si="78"/>
        <v>#REF!</v>
      </c>
      <c r="CG23" s="2" t="e">
        <f t="shared" si="79"/>
        <v>#REF!</v>
      </c>
      <c r="CH23" s="220"/>
      <c r="CI23" s="2" t="e">
        <f t="shared" si="80"/>
        <v>#REF!</v>
      </c>
      <c r="CJ23" s="2" t="e">
        <f t="shared" si="81"/>
        <v>#REF!</v>
      </c>
      <c r="CK23" s="2" t="e">
        <f t="shared" si="82"/>
        <v>#REF!</v>
      </c>
      <c r="CL23" s="2" t="e">
        <f t="shared" si="83"/>
        <v>#REF!</v>
      </c>
      <c r="CM23" s="2" t="e">
        <f t="shared" si="84"/>
        <v>#REF!</v>
      </c>
      <c r="CN23" s="220"/>
      <c r="CO23" s="2" t="e">
        <f t="shared" si="85"/>
        <v>#REF!</v>
      </c>
      <c r="CP23" s="2" t="e">
        <f t="shared" si="86"/>
        <v>#REF!</v>
      </c>
      <c r="CQ23" s="2" t="e">
        <f t="shared" si="87"/>
        <v>#REF!</v>
      </c>
      <c r="CR23" s="2" t="e">
        <f t="shared" si="88"/>
        <v>#REF!</v>
      </c>
      <c r="CS23" s="2" t="e">
        <f t="shared" si="89"/>
        <v>#REF!</v>
      </c>
    </row>
    <row r="24" spans="1:97">
      <c r="A24" s="262" t="e">
        <f>'Regular Symbol'!#REF!</f>
        <v>#REF!</v>
      </c>
      <c r="B24" s="1" t="e">
        <f>IF('Regular Symbol'!#REF!="",0,'Regular Symbol'!#REF!)</f>
        <v>#REF!</v>
      </c>
      <c r="C24" s="1" t="e">
        <f>IF('Regular Symbol'!#REF!="",0,'Regular Symbol'!#REF!)</f>
        <v>#REF!</v>
      </c>
      <c r="D24" s="1" t="e">
        <f>IF('Regular Symbol'!#REF!="",0,'Regular Symbol'!#REF!)</f>
        <v>#REF!</v>
      </c>
      <c r="E24" s="1" t="e">
        <f>IF('Regular Symbol'!#REF!="",0,'Regular Symbol'!#REF!)</f>
        <v>#REF!</v>
      </c>
      <c r="F24" s="1" t="e">
        <f>IF('Regular Symbol'!#REF!="",0,'Regular Symbol'!#REF!)</f>
        <v>#REF!</v>
      </c>
      <c r="I24" s="2" t="e">
        <f t="shared" si="15"/>
        <v>#REF!</v>
      </c>
      <c r="J24" s="2" t="e">
        <f t="shared" si="16"/>
        <v>#REF!</v>
      </c>
      <c r="K24" s="2" t="e">
        <f t="shared" si="17"/>
        <v>#REF!</v>
      </c>
      <c r="L24" s="2" t="e">
        <f t="shared" si="18"/>
        <v>#REF!</v>
      </c>
      <c r="M24" s="2" t="e">
        <f t="shared" si="19"/>
        <v>#REF!</v>
      </c>
      <c r="N24" s="220"/>
      <c r="O24" s="2" t="e">
        <f t="shared" si="20"/>
        <v>#REF!</v>
      </c>
      <c r="P24" s="2" t="e">
        <f t="shared" si="21"/>
        <v>#REF!</v>
      </c>
      <c r="Q24" s="2" t="e">
        <f t="shared" si="22"/>
        <v>#REF!</v>
      </c>
      <c r="R24" s="2" t="e">
        <f t="shared" si="23"/>
        <v>#REF!</v>
      </c>
      <c r="S24" s="2" t="e">
        <f t="shared" si="24"/>
        <v>#REF!</v>
      </c>
      <c r="T24" s="220"/>
      <c r="U24" s="2" t="e">
        <f t="shared" si="25"/>
        <v>#REF!</v>
      </c>
      <c r="V24" s="2" t="e">
        <f t="shared" si="26"/>
        <v>#REF!</v>
      </c>
      <c r="W24" s="2" t="e">
        <f t="shared" si="27"/>
        <v>#REF!</v>
      </c>
      <c r="X24" s="2" t="e">
        <f t="shared" si="28"/>
        <v>#REF!</v>
      </c>
      <c r="Y24" s="2" t="e">
        <f t="shared" si="29"/>
        <v>#REF!</v>
      </c>
      <c r="Z24" s="220"/>
      <c r="AA24" s="2" t="e">
        <f t="shared" si="30"/>
        <v>#REF!</v>
      </c>
      <c r="AB24" s="2" t="e">
        <f t="shared" si="31"/>
        <v>#REF!</v>
      </c>
      <c r="AC24" s="2" t="e">
        <f t="shared" si="32"/>
        <v>#REF!</v>
      </c>
      <c r="AD24" s="2" t="e">
        <f t="shared" si="33"/>
        <v>#REF!</v>
      </c>
      <c r="AE24" s="2" t="e">
        <f t="shared" si="34"/>
        <v>#REF!</v>
      </c>
      <c r="AF24" s="220"/>
      <c r="AG24" s="2" t="e">
        <f t="shared" si="35"/>
        <v>#REF!</v>
      </c>
      <c r="AH24" s="2" t="e">
        <f t="shared" si="36"/>
        <v>#REF!</v>
      </c>
      <c r="AI24" s="2" t="e">
        <f t="shared" si="37"/>
        <v>#REF!</v>
      </c>
      <c r="AJ24" s="2" t="e">
        <f t="shared" si="38"/>
        <v>#REF!</v>
      </c>
      <c r="AK24" s="2" t="e">
        <f t="shared" si="39"/>
        <v>#REF!</v>
      </c>
      <c r="AL24" s="220"/>
      <c r="AM24" s="2" t="e">
        <f t="shared" si="40"/>
        <v>#REF!</v>
      </c>
      <c r="AN24" s="2" t="e">
        <f t="shared" si="41"/>
        <v>#REF!</v>
      </c>
      <c r="AO24" s="2" t="e">
        <f t="shared" si="42"/>
        <v>#REF!</v>
      </c>
      <c r="AP24" s="2" t="e">
        <f t="shared" si="43"/>
        <v>#REF!</v>
      </c>
      <c r="AQ24" s="2" t="e">
        <f t="shared" si="44"/>
        <v>#REF!</v>
      </c>
      <c r="AR24" s="220"/>
      <c r="AS24" s="2" t="e">
        <f t="shared" si="45"/>
        <v>#REF!</v>
      </c>
      <c r="AT24" s="2" t="e">
        <f t="shared" si="46"/>
        <v>#REF!</v>
      </c>
      <c r="AU24" s="2" t="e">
        <f t="shared" si="47"/>
        <v>#REF!</v>
      </c>
      <c r="AV24" s="2" t="e">
        <f t="shared" si="48"/>
        <v>#REF!</v>
      </c>
      <c r="AW24" s="2" t="e">
        <f t="shared" si="49"/>
        <v>#REF!</v>
      </c>
      <c r="AX24" s="220"/>
      <c r="AY24" s="2" t="e">
        <f t="shared" si="50"/>
        <v>#REF!</v>
      </c>
      <c r="AZ24" s="2" t="e">
        <f t="shared" si="51"/>
        <v>#REF!</v>
      </c>
      <c r="BA24" s="2" t="e">
        <f t="shared" si="52"/>
        <v>#REF!</v>
      </c>
      <c r="BB24" s="2" t="e">
        <f t="shared" si="53"/>
        <v>#REF!</v>
      </c>
      <c r="BC24" s="2" t="e">
        <f t="shared" si="54"/>
        <v>#REF!</v>
      </c>
      <c r="BD24" s="220"/>
      <c r="BE24" s="2" t="e">
        <f t="shared" si="55"/>
        <v>#REF!</v>
      </c>
      <c r="BF24" s="2" t="e">
        <f t="shared" si="56"/>
        <v>#REF!</v>
      </c>
      <c r="BG24" s="2" t="e">
        <f t="shared" si="57"/>
        <v>#REF!</v>
      </c>
      <c r="BH24" s="2" t="e">
        <f t="shared" si="58"/>
        <v>#REF!</v>
      </c>
      <c r="BI24" s="2" t="e">
        <f t="shared" si="59"/>
        <v>#REF!</v>
      </c>
      <c r="BJ24" s="220"/>
      <c r="BK24" s="2" t="e">
        <f t="shared" si="60"/>
        <v>#REF!</v>
      </c>
      <c r="BL24" s="2" t="e">
        <f t="shared" si="61"/>
        <v>#REF!</v>
      </c>
      <c r="BM24" s="2" t="e">
        <f t="shared" si="62"/>
        <v>#REF!</v>
      </c>
      <c r="BN24" s="2" t="e">
        <f t="shared" si="63"/>
        <v>#REF!</v>
      </c>
      <c r="BO24" s="2" t="e">
        <f t="shared" si="64"/>
        <v>#REF!</v>
      </c>
      <c r="BP24" s="220"/>
      <c r="BQ24" s="2" t="e">
        <f t="shared" si="65"/>
        <v>#REF!</v>
      </c>
      <c r="BR24" s="2" t="e">
        <f t="shared" si="66"/>
        <v>#REF!</v>
      </c>
      <c r="BS24" s="2" t="e">
        <f t="shared" si="67"/>
        <v>#REF!</v>
      </c>
      <c r="BT24" s="2" t="e">
        <f t="shared" si="68"/>
        <v>#REF!</v>
      </c>
      <c r="BU24" s="2" t="e">
        <f t="shared" si="69"/>
        <v>#REF!</v>
      </c>
      <c r="BV24" s="220"/>
      <c r="BW24" s="2" t="e">
        <f t="shared" si="70"/>
        <v>#REF!</v>
      </c>
      <c r="BX24" s="2" t="e">
        <f t="shared" si="71"/>
        <v>#REF!</v>
      </c>
      <c r="BY24" s="2" t="e">
        <f t="shared" si="72"/>
        <v>#REF!</v>
      </c>
      <c r="BZ24" s="2" t="e">
        <f t="shared" si="73"/>
        <v>#REF!</v>
      </c>
      <c r="CA24" s="2" t="e">
        <f t="shared" si="74"/>
        <v>#REF!</v>
      </c>
      <c r="CB24" s="220"/>
      <c r="CC24" s="2" t="e">
        <f t="shared" si="75"/>
        <v>#REF!</v>
      </c>
      <c r="CD24" s="2" t="e">
        <f t="shared" si="76"/>
        <v>#REF!</v>
      </c>
      <c r="CE24" s="2" t="e">
        <f t="shared" si="77"/>
        <v>#REF!</v>
      </c>
      <c r="CF24" s="2" t="e">
        <f t="shared" si="78"/>
        <v>#REF!</v>
      </c>
      <c r="CG24" s="2" t="e">
        <f t="shared" si="79"/>
        <v>#REF!</v>
      </c>
      <c r="CH24" s="220"/>
      <c r="CI24" s="2" t="e">
        <f t="shared" si="80"/>
        <v>#REF!</v>
      </c>
      <c r="CJ24" s="2" t="e">
        <f t="shared" si="81"/>
        <v>#REF!</v>
      </c>
      <c r="CK24" s="2" t="e">
        <f t="shared" si="82"/>
        <v>#REF!</v>
      </c>
      <c r="CL24" s="2" t="e">
        <f t="shared" si="83"/>
        <v>#REF!</v>
      </c>
      <c r="CM24" s="2" t="e">
        <f t="shared" si="84"/>
        <v>#REF!</v>
      </c>
      <c r="CN24" s="220"/>
      <c r="CO24" s="2" t="e">
        <f t="shared" si="85"/>
        <v>#REF!</v>
      </c>
      <c r="CP24" s="2" t="e">
        <f t="shared" si="86"/>
        <v>#REF!</v>
      </c>
      <c r="CQ24" s="2" t="e">
        <f t="shared" si="87"/>
        <v>#REF!</v>
      </c>
      <c r="CR24" s="2" t="e">
        <f t="shared" si="88"/>
        <v>#REF!</v>
      </c>
      <c r="CS24" s="2" t="e">
        <f t="shared" si="89"/>
        <v>#REF!</v>
      </c>
    </row>
    <row r="25" spans="1:97">
      <c r="A25" s="262" t="e">
        <f>'Regular Symbol'!#REF!</f>
        <v>#REF!</v>
      </c>
      <c r="B25" s="1" t="e">
        <f>IF('Regular Symbol'!#REF!="",0,'Regular Symbol'!#REF!)</f>
        <v>#REF!</v>
      </c>
      <c r="C25" s="1" t="e">
        <f>IF('Regular Symbol'!#REF!="",0,'Regular Symbol'!#REF!)</f>
        <v>#REF!</v>
      </c>
      <c r="D25" s="1" t="e">
        <f>IF('Regular Symbol'!#REF!="",0,'Regular Symbol'!#REF!)</f>
        <v>#REF!</v>
      </c>
      <c r="E25" s="1" t="e">
        <f>IF('Regular Symbol'!#REF!="",0,'Regular Symbol'!#REF!)</f>
        <v>#REF!</v>
      </c>
      <c r="F25" s="1" t="e">
        <f>IF('Regular Symbol'!#REF!="",0,'Regular Symbol'!#REF!)</f>
        <v>#REF!</v>
      </c>
      <c r="I25" s="2" t="e">
        <f t="shared" si="15"/>
        <v>#REF!</v>
      </c>
      <c r="J25" s="2" t="e">
        <f t="shared" si="16"/>
        <v>#REF!</v>
      </c>
      <c r="K25" s="2" t="e">
        <f t="shared" si="17"/>
        <v>#REF!</v>
      </c>
      <c r="L25" s="2" t="e">
        <f t="shared" si="18"/>
        <v>#REF!</v>
      </c>
      <c r="M25" s="2" t="e">
        <f t="shared" si="19"/>
        <v>#REF!</v>
      </c>
      <c r="N25" s="220"/>
      <c r="O25" s="2" t="e">
        <f t="shared" si="20"/>
        <v>#REF!</v>
      </c>
      <c r="P25" s="2" t="e">
        <f t="shared" si="21"/>
        <v>#REF!</v>
      </c>
      <c r="Q25" s="2" t="e">
        <f t="shared" si="22"/>
        <v>#REF!</v>
      </c>
      <c r="R25" s="2" t="e">
        <f t="shared" si="23"/>
        <v>#REF!</v>
      </c>
      <c r="S25" s="2" t="e">
        <f t="shared" si="24"/>
        <v>#REF!</v>
      </c>
      <c r="T25" s="220"/>
      <c r="U25" s="2" t="e">
        <f t="shared" si="25"/>
        <v>#REF!</v>
      </c>
      <c r="V25" s="2" t="e">
        <f t="shared" si="26"/>
        <v>#REF!</v>
      </c>
      <c r="W25" s="2" t="e">
        <f t="shared" si="27"/>
        <v>#REF!</v>
      </c>
      <c r="X25" s="2" t="e">
        <f t="shared" si="28"/>
        <v>#REF!</v>
      </c>
      <c r="Y25" s="2" t="e">
        <f t="shared" si="29"/>
        <v>#REF!</v>
      </c>
      <c r="Z25" s="220"/>
      <c r="AA25" s="2" t="e">
        <f t="shared" si="30"/>
        <v>#REF!</v>
      </c>
      <c r="AB25" s="2" t="e">
        <f t="shared" si="31"/>
        <v>#REF!</v>
      </c>
      <c r="AC25" s="2" t="e">
        <f t="shared" si="32"/>
        <v>#REF!</v>
      </c>
      <c r="AD25" s="2" t="e">
        <f t="shared" si="33"/>
        <v>#REF!</v>
      </c>
      <c r="AE25" s="2" t="e">
        <f t="shared" si="34"/>
        <v>#REF!</v>
      </c>
      <c r="AF25" s="220"/>
      <c r="AG25" s="2" t="e">
        <f t="shared" si="35"/>
        <v>#REF!</v>
      </c>
      <c r="AH25" s="2" t="e">
        <f t="shared" si="36"/>
        <v>#REF!</v>
      </c>
      <c r="AI25" s="2" t="e">
        <f t="shared" si="37"/>
        <v>#REF!</v>
      </c>
      <c r="AJ25" s="2" t="e">
        <f t="shared" si="38"/>
        <v>#REF!</v>
      </c>
      <c r="AK25" s="2" t="e">
        <f t="shared" si="39"/>
        <v>#REF!</v>
      </c>
      <c r="AL25" s="220"/>
      <c r="AM25" s="2" t="e">
        <f t="shared" si="40"/>
        <v>#REF!</v>
      </c>
      <c r="AN25" s="2" t="e">
        <f t="shared" si="41"/>
        <v>#REF!</v>
      </c>
      <c r="AO25" s="2" t="e">
        <f t="shared" si="42"/>
        <v>#REF!</v>
      </c>
      <c r="AP25" s="2" t="e">
        <f t="shared" si="43"/>
        <v>#REF!</v>
      </c>
      <c r="AQ25" s="2" t="e">
        <f t="shared" si="44"/>
        <v>#REF!</v>
      </c>
      <c r="AR25" s="220"/>
      <c r="AS25" s="2" t="e">
        <f t="shared" si="45"/>
        <v>#REF!</v>
      </c>
      <c r="AT25" s="2" t="e">
        <f t="shared" si="46"/>
        <v>#REF!</v>
      </c>
      <c r="AU25" s="2" t="e">
        <f t="shared" si="47"/>
        <v>#REF!</v>
      </c>
      <c r="AV25" s="2" t="e">
        <f t="shared" si="48"/>
        <v>#REF!</v>
      </c>
      <c r="AW25" s="2" t="e">
        <f t="shared" si="49"/>
        <v>#REF!</v>
      </c>
      <c r="AX25" s="220"/>
      <c r="AY25" s="2" t="e">
        <f t="shared" si="50"/>
        <v>#REF!</v>
      </c>
      <c r="AZ25" s="2" t="e">
        <f t="shared" si="51"/>
        <v>#REF!</v>
      </c>
      <c r="BA25" s="2" t="e">
        <f t="shared" si="52"/>
        <v>#REF!</v>
      </c>
      <c r="BB25" s="2" t="e">
        <f t="shared" si="53"/>
        <v>#REF!</v>
      </c>
      <c r="BC25" s="2" t="e">
        <f t="shared" si="54"/>
        <v>#REF!</v>
      </c>
      <c r="BD25" s="220"/>
      <c r="BE25" s="2" t="e">
        <f t="shared" si="55"/>
        <v>#REF!</v>
      </c>
      <c r="BF25" s="2" t="e">
        <f t="shared" si="56"/>
        <v>#REF!</v>
      </c>
      <c r="BG25" s="2" t="e">
        <f t="shared" si="57"/>
        <v>#REF!</v>
      </c>
      <c r="BH25" s="2" t="e">
        <f t="shared" si="58"/>
        <v>#REF!</v>
      </c>
      <c r="BI25" s="2" t="e">
        <f t="shared" si="59"/>
        <v>#REF!</v>
      </c>
      <c r="BJ25" s="220"/>
      <c r="BK25" s="2" t="e">
        <f t="shared" si="60"/>
        <v>#REF!</v>
      </c>
      <c r="BL25" s="2" t="e">
        <f t="shared" si="61"/>
        <v>#REF!</v>
      </c>
      <c r="BM25" s="2" t="e">
        <f t="shared" si="62"/>
        <v>#REF!</v>
      </c>
      <c r="BN25" s="2" t="e">
        <f t="shared" si="63"/>
        <v>#REF!</v>
      </c>
      <c r="BO25" s="2" t="e">
        <f t="shared" si="64"/>
        <v>#REF!</v>
      </c>
      <c r="BP25" s="220"/>
      <c r="BQ25" s="2" t="e">
        <f t="shared" si="65"/>
        <v>#REF!</v>
      </c>
      <c r="BR25" s="2" t="e">
        <f t="shared" si="66"/>
        <v>#REF!</v>
      </c>
      <c r="BS25" s="2" t="e">
        <f t="shared" si="67"/>
        <v>#REF!</v>
      </c>
      <c r="BT25" s="2" t="e">
        <f t="shared" si="68"/>
        <v>#REF!</v>
      </c>
      <c r="BU25" s="2" t="e">
        <f t="shared" si="69"/>
        <v>#REF!</v>
      </c>
      <c r="BV25" s="220"/>
      <c r="BW25" s="2" t="e">
        <f t="shared" si="70"/>
        <v>#REF!</v>
      </c>
      <c r="BX25" s="2" t="e">
        <f t="shared" si="71"/>
        <v>#REF!</v>
      </c>
      <c r="BY25" s="2" t="e">
        <f t="shared" si="72"/>
        <v>#REF!</v>
      </c>
      <c r="BZ25" s="2" t="e">
        <f t="shared" si="73"/>
        <v>#REF!</v>
      </c>
      <c r="CA25" s="2" t="e">
        <f t="shared" si="74"/>
        <v>#REF!</v>
      </c>
      <c r="CB25" s="220"/>
      <c r="CC25" s="2" t="e">
        <f t="shared" si="75"/>
        <v>#REF!</v>
      </c>
      <c r="CD25" s="2" t="e">
        <f t="shared" si="76"/>
        <v>#REF!</v>
      </c>
      <c r="CE25" s="2" t="e">
        <f t="shared" si="77"/>
        <v>#REF!</v>
      </c>
      <c r="CF25" s="2" t="e">
        <f t="shared" si="78"/>
        <v>#REF!</v>
      </c>
      <c r="CG25" s="2" t="e">
        <f t="shared" si="79"/>
        <v>#REF!</v>
      </c>
      <c r="CH25" s="220"/>
      <c r="CI25" s="2" t="e">
        <f t="shared" si="80"/>
        <v>#REF!</v>
      </c>
      <c r="CJ25" s="2" t="e">
        <f t="shared" si="81"/>
        <v>#REF!</v>
      </c>
      <c r="CK25" s="2" t="e">
        <f t="shared" si="82"/>
        <v>#REF!</v>
      </c>
      <c r="CL25" s="2" t="e">
        <f t="shared" si="83"/>
        <v>#REF!</v>
      </c>
      <c r="CM25" s="2" t="e">
        <f t="shared" si="84"/>
        <v>#REF!</v>
      </c>
      <c r="CN25" s="220"/>
      <c r="CO25" s="2" t="e">
        <f t="shared" si="85"/>
        <v>#REF!</v>
      </c>
      <c r="CP25" s="2" t="e">
        <f t="shared" si="86"/>
        <v>#REF!</v>
      </c>
      <c r="CQ25" s="2" t="e">
        <f t="shared" si="87"/>
        <v>#REF!</v>
      </c>
      <c r="CR25" s="2" t="e">
        <f t="shared" si="88"/>
        <v>#REF!</v>
      </c>
      <c r="CS25" s="2" t="e">
        <f t="shared" si="89"/>
        <v>#REF!</v>
      </c>
    </row>
    <row r="26" spans="1:97">
      <c r="A26" s="262" t="e">
        <f>'Regular Symbol'!#REF!</f>
        <v>#REF!</v>
      </c>
      <c r="B26" s="1" t="e">
        <f>IF('Regular Symbol'!#REF!="",0,'Regular Symbol'!#REF!)</f>
        <v>#REF!</v>
      </c>
      <c r="C26" s="1" t="e">
        <f>IF('Regular Symbol'!#REF!="",0,'Regular Symbol'!#REF!)</f>
        <v>#REF!</v>
      </c>
      <c r="D26" s="1" t="e">
        <f>IF('Regular Symbol'!#REF!="",0,'Regular Symbol'!#REF!)</f>
        <v>#REF!</v>
      </c>
      <c r="E26" s="1" t="e">
        <f>IF('Regular Symbol'!#REF!="",0,'Regular Symbol'!#REF!)</f>
        <v>#REF!</v>
      </c>
      <c r="F26" s="1" t="e">
        <f>IF('Regular Symbol'!#REF!="",0,'Regular Symbol'!#REF!)</f>
        <v>#REF!</v>
      </c>
      <c r="I26" s="2" t="e">
        <f t="shared" si="15"/>
        <v>#REF!</v>
      </c>
      <c r="J26" s="2" t="e">
        <f t="shared" si="16"/>
        <v>#REF!</v>
      </c>
      <c r="K26" s="2" t="e">
        <f t="shared" si="17"/>
        <v>#REF!</v>
      </c>
      <c r="L26" s="2" t="e">
        <f t="shared" si="18"/>
        <v>#REF!</v>
      </c>
      <c r="M26" s="2" t="e">
        <f t="shared" si="19"/>
        <v>#REF!</v>
      </c>
      <c r="N26" s="220"/>
      <c r="O26" s="2" t="e">
        <f t="shared" si="20"/>
        <v>#REF!</v>
      </c>
      <c r="P26" s="2" t="e">
        <f t="shared" si="21"/>
        <v>#REF!</v>
      </c>
      <c r="Q26" s="2" t="e">
        <f t="shared" si="22"/>
        <v>#REF!</v>
      </c>
      <c r="R26" s="2" t="e">
        <f t="shared" si="23"/>
        <v>#REF!</v>
      </c>
      <c r="S26" s="2" t="e">
        <f t="shared" si="24"/>
        <v>#REF!</v>
      </c>
      <c r="T26" s="220"/>
      <c r="U26" s="2" t="e">
        <f t="shared" si="25"/>
        <v>#REF!</v>
      </c>
      <c r="V26" s="2" t="e">
        <f t="shared" si="26"/>
        <v>#REF!</v>
      </c>
      <c r="W26" s="2" t="e">
        <f t="shared" si="27"/>
        <v>#REF!</v>
      </c>
      <c r="X26" s="2" t="e">
        <f t="shared" si="28"/>
        <v>#REF!</v>
      </c>
      <c r="Y26" s="2" t="e">
        <f t="shared" si="29"/>
        <v>#REF!</v>
      </c>
      <c r="Z26" s="220"/>
      <c r="AA26" s="2" t="e">
        <f t="shared" si="30"/>
        <v>#REF!</v>
      </c>
      <c r="AB26" s="2" t="e">
        <f t="shared" si="31"/>
        <v>#REF!</v>
      </c>
      <c r="AC26" s="2" t="e">
        <f t="shared" si="32"/>
        <v>#REF!</v>
      </c>
      <c r="AD26" s="2" t="e">
        <f t="shared" si="33"/>
        <v>#REF!</v>
      </c>
      <c r="AE26" s="2" t="e">
        <f t="shared" si="34"/>
        <v>#REF!</v>
      </c>
      <c r="AF26" s="220"/>
      <c r="AG26" s="2" t="e">
        <f t="shared" si="35"/>
        <v>#REF!</v>
      </c>
      <c r="AH26" s="2" t="e">
        <f t="shared" si="36"/>
        <v>#REF!</v>
      </c>
      <c r="AI26" s="2" t="e">
        <f t="shared" si="37"/>
        <v>#REF!</v>
      </c>
      <c r="AJ26" s="2" t="e">
        <f t="shared" si="38"/>
        <v>#REF!</v>
      </c>
      <c r="AK26" s="2" t="e">
        <f t="shared" si="39"/>
        <v>#REF!</v>
      </c>
      <c r="AL26" s="220"/>
      <c r="AM26" s="2" t="e">
        <f t="shared" si="40"/>
        <v>#REF!</v>
      </c>
      <c r="AN26" s="2" t="e">
        <f t="shared" si="41"/>
        <v>#REF!</v>
      </c>
      <c r="AO26" s="2" t="e">
        <f t="shared" si="42"/>
        <v>#REF!</v>
      </c>
      <c r="AP26" s="2" t="e">
        <f t="shared" si="43"/>
        <v>#REF!</v>
      </c>
      <c r="AQ26" s="2" t="e">
        <f t="shared" si="44"/>
        <v>#REF!</v>
      </c>
      <c r="AR26" s="220"/>
      <c r="AS26" s="2" t="e">
        <f t="shared" si="45"/>
        <v>#REF!</v>
      </c>
      <c r="AT26" s="2" t="e">
        <f t="shared" si="46"/>
        <v>#REF!</v>
      </c>
      <c r="AU26" s="2" t="e">
        <f t="shared" si="47"/>
        <v>#REF!</v>
      </c>
      <c r="AV26" s="2" t="e">
        <f t="shared" si="48"/>
        <v>#REF!</v>
      </c>
      <c r="AW26" s="2" t="e">
        <f t="shared" si="49"/>
        <v>#REF!</v>
      </c>
      <c r="AX26" s="220"/>
      <c r="AY26" s="2" t="e">
        <f t="shared" si="50"/>
        <v>#REF!</v>
      </c>
      <c r="AZ26" s="2" t="e">
        <f t="shared" si="51"/>
        <v>#REF!</v>
      </c>
      <c r="BA26" s="2" t="e">
        <f t="shared" si="52"/>
        <v>#REF!</v>
      </c>
      <c r="BB26" s="2" t="e">
        <f t="shared" si="53"/>
        <v>#REF!</v>
      </c>
      <c r="BC26" s="2" t="e">
        <f t="shared" si="54"/>
        <v>#REF!</v>
      </c>
      <c r="BD26" s="220"/>
      <c r="BE26" s="2" t="e">
        <f t="shared" si="55"/>
        <v>#REF!</v>
      </c>
      <c r="BF26" s="2" t="e">
        <f t="shared" si="56"/>
        <v>#REF!</v>
      </c>
      <c r="BG26" s="2" t="e">
        <f t="shared" si="57"/>
        <v>#REF!</v>
      </c>
      <c r="BH26" s="2" t="e">
        <f t="shared" si="58"/>
        <v>#REF!</v>
      </c>
      <c r="BI26" s="2" t="e">
        <f t="shared" si="59"/>
        <v>#REF!</v>
      </c>
      <c r="BJ26" s="220"/>
      <c r="BK26" s="2" t="e">
        <f t="shared" si="60"/>
        <v>#REF!</v>
      </c>
      <c r="BL26" s="2" t="e">
        <f t="shared" si="61"/>
        <v>#REF!</v>
      </c>
      <c r="BM26" s="2" t="e">
        <f t="shared" si="62"/>
        <v>#REF!</v>
      </c>
      <c r="BN26" s="2" t="e">
        <f t="shared" si="63"/>
        <v>#REF!</v>
      </c>
      <c r="BO26" s="2" t="e">
        <f t="shared" si="64"/>
        <v>#REF!</v>
      </c>
      <c r="BP26" s="220"/>
      <c r="BQ26" s="2" t="e">
        <f t="shared" si="65"/>
        <v>#REF!</v>
      </c>
      <c r="BR26" s="2" t="e">
        <f t="shared" si="66"/>
        <v>#REF!</v>
      </c>
      <c r="BS26" s="2" t="e">
        <f t="shared" si="67"/>
        <v>#REF!</v>
      </c>
      <c r="BT26" s="2" t="e">
        <f t="shared" si="68"/>
        <v>#REF!</v>
      </c>
      <c r="BU26" s="2" t="e">
        <f t="shared" si="69"/>
        <v>#REF!</v>
      </c>
      <c r="BV26" s="220"/>
      <c r="BW26" s="2" t="e">
        <f t="shared" si="70"/>
        <v>#REF!</v>
      </c>
      <c r="BX26" s="2" t="e">
        <f t="shared" si="71"/>
        <v>#REF!</v>
      </c>
      <c r="BY26" s="2" t="e">
        <f t="shared" si="72"/>
        <v>#REF!</v>
      </c>
      <c r="BZ26" s="2" t="e">
        <f t="shared" si="73"/>
        <v>#REF!</v>
      </c>
      <c r="CA26" s="2" t="e">
        <f t="shared" si="74"/>
        <v>#REF!</v>
      </c>
      <c r="CB26" s="220"/>
      <c r="CC26" s="2" t="e">
        <f t="shared" si="75"/>
        <v>#REF!</v>
      </c>
      <c r="CD26" s="2" t="e">
        <f t="shared" si="76"/>
        <v>#REF!</v>
      </c>
      <c r="CE26" s="2" t="e">
        <f t="shared" si="77"/>
        <v>#REF!</v>
      </c>
      <c r="CF26" s="2" t="e">
        <f t="shared" si="78"/>
        <v>#REF!</v>
      </c>
      <c r="CG26" s="2" t="e">
        <f t="shared" si="79"/>
        <v>#REF!</v>
      </c>
      <c r="CH26" s="220"/>
      <c r="CI26" s="2" t="e">
        <f t="shared" si="80"/>
        <v>#REF!</v>
      </c>
      <c r="CJ26" s="2" t="e">
        <f t="shared" si="81"/>
        <v>#REF!</v>
      </c>
      <c r="CK26" s="2" t="e">
        <f t="shared" si="82"/>
        <v>#REF!</v>
      </c>
      <c r="CL26" s="2" t="e">
        <f t="shared" si="83"/>
        <v>#REF!</v>
      </c>
      <c r="CM26" s="2" t="e">
        <f t="shared" si="84"/>
        <v>#REF!</v>
      </c>
      <c r="CN26" s="220"/>
      <c r="CO26" s="2" t="e">
        <f t="shared" si="85"/>
        <v>#REF!</v>
      </c>
      <c r="CP26" s="2" t="e">
        <f t="shared" si="86"/>
        <v>#REF!</v>
      </c>
      <c r="CQ26" s="2" t="e">
        <f t="shared" si="87"/>
        <v>#REF!</v>
      </c>
      <c r="CR26" s="2" t="e">
        <f t="shared" si="88"/>
        <v>#REF!</v>
      </c>
      <c r="CS26" s="2" t="e">
        <f t="shared" si="89"/>
        <v>#REF!</v>
      </c>
    </row>
    <row r="27" spans="1:97">
      <c r="A27" s="262" t="e">
        <f>'Regular Symbol'!#REF!</f>
        <v>#REF!</v>
      </c>
      <c r="B27" s="1" t="e">
        <f>IF('Regular Symbol'!#REF!="",0,'Regular Symbol'!#REF!)</f>
        <v>#REF!</v>
      </c>
      <c r="C27" s="1" t="e">
        <f>IF('Regular Symbol'!#REF!="",0,'Regular Symbol'!#REF!)</f>
        <v>#REF!</v>
      </c>
      <c r="D27" s="1" t="e">
        <f>IF('Regular Symbol'!#REF!="",0,'Regular Symbol'!#REF!)</f>
        <v>#REF!</v>
      </c>
      <c r="E27" s="1" t="e">
        <f>IF('Regular Symbol'!#REF!="",0,'Regular Symbol'!#REF!)</f>
        <v>#REF!</v>
      </c>
      <c r="F27" s="1" t="e">
        <f>IF('Regular Symbol'!#REF!="",0,'Regular Symbol'!#REF!)</f>
        <v>#REF!</v>
      </c>
      <c r="I27" s="2" t="e">
        <f t="shared" si="15"/>
        <v>#REF!</v>
      </c>
      <c r="J27" s="2" t="e">
        <f t="shared" si="16"/>
        <v>#REF!</v>
      </c>
      <c r="K27" s="2" t="e">
        <f t="shared" si="17"/>
        <v>#REF!</v>
      </c>
      <c r="L27" s="2" t="e">
        <f t="shared" si="18"/>
        <v>#REF!</v>
      </c>
      <c r="M27" s="2" t="e">
        <f t="shared" si="19"/>
        <v>#REF!</v>
      </c>
      <c r="N27" s="220"/>
      <c r="O27" s="2" t="e">
        <f t="shared" si="20"/>
        <v>#REF!</v>
      </c>
      <c r="P27" s="2" t="e">
        <f t="shared" si="21"/>
        <v>#REF!</v>
      </c>
      <c r="Q27" s="2" t="e">
        <f t="shared" si="22"/>
        <v>#REF!</v>
      </c>
      <c r="R27" s="2" t="e">
        <f t="shared" si="23"/>
        <v>#REF!</v>
      </c>
      <c r="S27" s="2" t="e">
        <f t="shared" si="24"/>
        <v>#REF!</v>
      </c>
      <c r="T27" s="220"/>
      <c r="U27" s="2" t="e">
        <f t="shared" si="25"/>
        <v>#REF!</v>
      </c>
      <c r="V27" s="2" t="e">
        <f t="shared" si="26"/>
        <v>#REF!</v>
      </c>
      <c r="W27" s="2" t="e">
        <f t="shared" si="27"/>
        <v>#REF!</v>
      </c>
      <c r="X27" s="2" t="e">
        <f t="shared" si="28"/>
        <v>#REF!</v>
      </c>
      <c r="Y27" s="2" t="e">
        <f t="shared" si="29"/>
        <v>#REF!</v>
      </c>
      <c r="Z27" s="220"/>
      <c r="AA27" s="2" t="e">
        <f t="shared" si="30"/>
        <v>#REF!</v>
      </c>
      <c r="AB27" s="2" t="e">
        <f t="shared" si="31"/>
        <v>#REF!</v>
      </c>
      <c r="AC27" s="2" t="e">
        <f t="shared" si="32"/>
        <v>#REF!</v>
      </c>
      <c r="AD27" s="2" t="e">
        <f t="shared" si="33"/>
        <v>#REF!</v>
      </c>
      <c r="AE27" s="2" t="e">
        <f t="shared" si="34"/>
        <v>#REF!</v>
      </c>
      <c r="AF27" s="220"/>
      <c r="AG27" s="2" t="e">
        <f t="shared" si="35"/>
        <v>#REF!</v>
      </c>
      <c r="AH27" s="2" t="e">
        <f t="shared" si="36"/>
        <v>#REF!</v>
      </c>
      <c r="AI27" s="2" t="e">
        <f t="shared" si="37"/>
        <v>#REF!</v>
      </c>
      <c r="AJ27" s="2" t="e">
        <f t="shared" si="38"/>
        <v>#REF!</v>
      </c>
      <c r="AK27" s="2" t="e">
        <f t="shared" si="39"/>
        <v>#REF!</v>
      </c>
      <c r="AL27" s="220"/>
      <c r="AM27" s="2" t="e">
        <f t="shared" si="40"/>
        <v>#REF!</v>
      </c>
      <c r="AN27" s="2" t="e">
        <f t="shared" si="41"/>
        <v>#REF!</v>
      </c>
      <c r="AO27" s="2" t="e">
        <f t="shared" si="42"/>
        <v>#REF!</v>
      </c>
      <c r="AP27" s="2" t="e">
        <f t="shared" si="43"/>
        <v>#REF!</v>
      </c>
      <c r="AQ27" s="2" t="e">
        <f t="shared" si="44"/>
        <v>#REF!</v>
      </c>
      <c r="AR27" s="220"/>
      <c r="AS27" s="2" t="e">
        <f t="shared" si="45"/>
        <v>#REF!</v>
      </c>
      <c r="AT27" s="2" t="e">
        <f t="shared" si="46"/>
        <v>#REF!</v>
      </c>
      <c r="AU27" s="2" t="e">
        <f t="shared" si="47"/>
        <v>#REF!</v>
      </c>
      <c r="AV27" s="2" t="e">
        <f t="shared" si="48"/>
        <v>#REF!</v>
      </c>
      <c r="AW27" s="2" t="e">
        <f t="shared" si="49"/>
        <v>#REF!</v>
      </c>
      <c r="AX27" s="220"/>
      <c r="AY27" s="2" t="e">
        <f t="shared" si="50"/>
        <v>#REF!</v>
      </c>
      <c r="AZ27" s="2" t="e">
        <f t="shared" si="51"/>
        <v>#REF!</v>
      </c>
      <c r="BA27" s="2" t="e">
        <f t="shared" si="52"/>
        <v>#REF!</v>
      </c>
      <c r="BB27" s="2" t="e">
        <f t="shared" si="53"/>
        <v>#REF!</v>
      </c>
      <c r="BC27" s="2" t="e">
        <f t="shared" si="54"/>
        <v>#REF!</v>
      </c>
      <c r="BD27" s="220"/>
      <c r="BE27" s="2" t="e">
        <f t="shared" si="55"/>
        <v>#REF!</v>
      </c>
      <c r="BF27" s="2" t="e">
        <f t="shared" si="56"/>
        <v>#REF!</v>
      </c>
      <c r="BG27" s="2" t="e">
        <f t="shared" si="57"/>
        <v>#REF!</v>
      </c>
      <c r="BH27" s="2" t="e">
        <f t="shared" si="58"/>
        <v>#REF!</v>
      </c>
      <c r="BI27" s="2" t="e">
        <f t="shared" si="59"/>
        <v>#REF!</v>
      </c>
      <c r="BJ27" s="220"/>
      <c r="BK27" s="2" t="e">
        <f t="shared" si="60"/>
        <v>#REF!</v>
      </c>
      <c r="BL27" s="2" t="e">
        <f t="shared" si="61"/>
        <v>#REF!</v>
      </c>
      <c r="BM27" s="2" t="e">
        <f t="shared" si="62"/>
        <v>#REF!</v>
      </c>
      <c r="BN27" s="2" t="e">
        <f t="shared" si="63"/>
        <v>#REF!</v>
      </c>
      <c r="BO27" s="2" t="e">
        <f t="shared" si="64"/>
        <v>#REF!</v>
      </c>
      <c r="BP27" s="220"/>
      <c r="BQ27" s="2" t="e">
        <f t="shared" si="65"/>
        <v>#REF!</v>
      </c>
      <c r="BR27" s="2" t="e">
        <f t="shared" si="66"/>
        <v>#REF!</v>
      </c>
      <c r="BS27" s="2" t="e">
        <f t="shared" si="67"/>
        <v>#REF!</v>
      </c>
      <c r="BT27" s="2" t="e">
        <f t="shared" si="68"/>
        <v>#REF!</v>
      </c>
      <c r="BU27" s="2" t="e">
        <f t="shared" si="69"/>
        <v>#REF!</v>
      </c>
      <c r="BV27" s="220"/>
      <c r="BW27" s="2" t="e">
        <f t="shared" si="70"/>
        <v>#REF!</v>
      </c>
      <c r="BX27" s="2" t="e">
        <f t="shared" si="71"/>
        <v>#REF!</v>
      </c>
      <c r="BY27" s="2" t="e">
        <f t="shared" si="72"/>
        <v>#REF!</v>
      </c>
      <c r="BZ27" s="2" t="e">
        <f t="shared" si="73"/>
        <v>#REF!</v>
      </c>
      <c r="CA27" s="2" t="e">
        <f t="shared" si="74"/>
        <v>#REF!</v>
      </c>
      <c r="CB27" s="220"/>
      <c r="CC27" s="2" t="e">
        <f t="shared" si="75"/>
        <v>#REF!</v>
      </c>
      <c r="CD27" s="2" t="e">
        <f t="shared" si="76"/>
        <v>#REF!</v>
      </c>
      <c r="CE27" s="2" t="e">
        <f t="shared" si="77"/>
        <v>#REF!</v>
      </c>
      <c r="CF27" s="2" t="e">
        <f t="shared" si="78"/>
        <v>#REF!</v>
      </c>
      <c r="CG27" s="2" t="e">
        <f t="shared" si="79"/>
        <v>#REF!</v>
      </c>
      <c r="CH27" s="220"/>
      <c r="CI27" s="2" t="e">
        <f t="shared" si="80"/>
        <v>#REF!</v>
      </c>
      <c r="CJ27" s="2" t="e">
        <f t="shared" si="81"/>
        <v>#REF!</v>
      </c>
      <c r="CK27" s="2" t="e">
        <f t="shared" si="82"/>
        <v>#REF!</v>
      </c>
      <c r="CL27" s="2" t="e">
        <f t="shared" si="83"/>
        <v>#REF!</v>
      </c>
      <c r="CM27" s="2" t="e">
        <f t="shared" si="84"/>
        <v>#REF!</v>
      </c>
      <c r="CN27" s="220"/>
      <c r="CO27" s="2" t="e">
        <f t="shared" si="85"/>
        <v>#REF!</v>
      </c>
      <c r="CP27" s="2" t="e">
        <f t="shared" si="86"/>
        <v>#REF!</v>
      </c>
      <c r="CQ27" s="2" t="e">
        <f t="shared" si="87"/>
        <v>#REF!</v>
      </c>
      <c r="CR27" s="2" t="e">
        <f t="shared" si="88"/>
        <v>#REF!</v>
      </c>
      <c r="CS27" s="2" t="e">
        <f t="shared" si="89"/>
        <v>#REF!</v>
      </c>
    </row>
    <row r="28" spans="1:97">
      <c r="A28" s="262" t="e">
        <f>'Regular Symbol'!#REF!</f>
        <v>#REF!</v>
      </c>
      <c r="B28" s="1" t="e">
        <f>IF('Regular Symbol'!#REF!="",0,'Regular Symbol'!#REF!)</f>
        <v>#REF!</v>
      </c>
      <c r="C28" s="1" t="e">
        <f>IF('Regular Symbol'!#REF!="",0,'Regular Symbol'!#REF!)</f>
        <v>#REF!</v>
      </c>
      <c r="D28" s="1" t="e">
        <f>IF('Regular Symbol'!#REF!="",0,'Regular Symbol'!#REF!)</f>
        <v>#REF!</v>
      </c>
      <c r="E28" s="1" t="e">
        <f>IF('Regular Symbol'!#REF!="",0,'Regular Symbol'!#REF!)</f>
        <v>#REF!</v>
      </c>
      <c r="F28" s="1" t="e">
        <f>IF('Regular Symbol'!#REF!="",0,'Regular Symbol'!#REF!)</f>
        <v>#REF!</v>
      </c>
      <c r="I28" s="2" t="e">
        <f t="shared" si="15"/>
        <v>#REF!</v>
      </c>
      <c r="J28" s="2" t="e">
        <f t="shared" si="16"/>
        <v>#REF!</v>
      </c>
      <c r="K28" s="2" t="e">
        <f t="shared" si="17"/>
        <v>#REF!</v>
      </c>
      <c r="L28" s="2" t="e">
        <f t="shared" si="18"/>
        <v>#REF!</v>
      </c>
      <c r="M28" s="2" t="e">
        <f t="shared" si="19"/>
        <v>#REF!</v>
      </c>
      <c r="N28" s="220"/>
      <c r="O28" s="2" t="e">
        <f t="shared" si="20"/>
        <v>#REF!</v>
      </c>
      <c r="P28" s="2" t="e">
        <f t="shared" si="21"/>
        <v>#REF!</v>
      </c>
      <c r="Q28" s="2" t="e">
        <f t="shared" si="22"/>
        <v>#REF!</v>
      </c>
      <c r="R28" s="2" t="e">
        <f t="shared" si="23"/>
        <v>#REF!</v>
      </c>
      <c r="S28" s="2" t="e">
        <f t="shared" si="24"/>
        <v>#REF!</v>
      </c>
      <c r="T28" s="220"/>
      <c r="U28" s="2" t="e">
        <f t="shared" si="25"/>
        <v>#REF!</v>
      </c>
      <c r="V28" s="2" t="e">
        <f t="shared" si="26"/>
        <v>#REF!</v>
      </c>
      <c r="W28" s="2" t="e">
        <f t="shared" si="27"/>
        <v>#REF!</v>
      </c>
      <c r="X28" s="2" t="e">
        <f t="shared" si="28"/>
        <v>#REF!</v>
      </c>
      <c r="Y28" s="2" t="e">
        <f t="shared" si="29"/>
        <v>#REF!</v>
      </c>
      <c r="Z28" s="220"/>
      <c r="AA28" s="2" t="e">
        <f t="shared" si="30"/>
        <v>#REF!</v>
      </c>
      <c r="AB28" s="2" t="e">
        <f t="shared" si="31"/>
        <v>#REF!</v>
      </c>
      <c r="AC28" s="2" t="e">
        <f t="shared" si="32"/>
        <v>#REF!</v>
      </c>
      <c r="AD28" s="2" t="e">
        <f t="shared" si="33"/>
        <v>#REF!</v>
      </c>
      <c r="AE28" s="2" t="e">
        <f t="shared" si="34"/>
        <v>#REF!</v>
      </c>
      <c r="AF28" s="220"/>
      <c r="AG28" s="2" t="e">
        <f t="shared" si="35"/>
        <v>#REF!</v>
      </c>
      <c r="AH28" s="2" t="e">
        <f t="shared" si="36"/>
        <v>#REF!</v>
      </c>
      <c r="AI28" s="2" t="e">
        <f t="shared" si="37"/>
        <v>#REF!</v>
      </c>
      <c r="AJ28" s="2" t="e">
        <f t="shared" si="38"/>
        <v>#REF!</v>
      </c>
      <c r="AK28" s="2" t="e">
        <f t="shared" si="39"/>
        <v>#REF!</v>
      </c>
      <c r="AL28" s="220"/>
      <c r="AM28" s="2" t="e">
        <f t="shared" si="40"/>
        <v>#REF!</v>
      </c>
      <c r="AN28" s="2" t="e">
        <f t="shared" si="41"/>
        <v>#REF!</v>
      </c>
      <c r="AO28" s="2" t="e">
        <f t="shared" si="42"/>
        <v>#REF!</v>
      </c>
      <c r="AP28" s="2" t="e">
        <f t="shared" si="43"/>
        <v>#REF!</v>
      </c>
      <c r="AQ28" s="2" t="e">
        <f t="shared" si="44"/>
        <v>#REF!</v>
      </c>
      <c r="AR28" s="220"/>
      <c r="AS28" s="2" t="e">
        <f t="shared" si="45"/>
        <v>#REF!</v>
      </c>
      <c r="AT28" s="2" t="e">
        <f t="shared" si="46"/>
        <v>#REF!</v>
      </c>
      <c r="AU28" s="2" t="e">
        <f t="shared" si="47"/>
        <v>#REF!</v>
      </c>
      <c r="AV28" s="2" t="e">
        <f t="shared" si="48"/>
        <v>#REF!</v>
      </c>
      <c r="AW28" s="2" t="e">
        <f t="shared" si="49"/>
        <v>#REF!</v>
      </c>
      <c r="AX28" s="220"/>
      <c r="AY28" s="2" t="e">
        <f t="shared" si="50"/>
        <v>#REF!</v>
      </c>
      <c r="AZ28" s="2" t="e">
        <f t="shared" si="51"/>
        <v>#REF!</v>
      </c>
      <c r="BA28" s="2" t="e">
        <f t="shared" si="52"/>
        <v>#REF!</v>
      </c>
      <c r="BB28" s="2" t="e">
        <f t="shared" si="53"/>
        <v>#REF!</v>
      </c>
      <c r="BC28" s="2" t="e">
        <f t="shared" si="54"/>
        <v>#REF!</v>
      </c>
      <c r="BD28" s="220"/>
      <c r="BE28" s="2" t="e">
        <f t="shared" si="55"/>
        <v>#REF!</v>
      </c>
      <c r="BF28" s="2" t="e">
        <f t="shared" si="56"/>
        <v>#REF!</v>
      </c>
      <c r="BG28" s="2" t="e">
        <f t="shared" si="57"/>
        <v>#REF!</v>
      </c>
      <c r="BH28" s="2" t="e">
        <f t="shared" si="58"/>
        <v>#REF!</v>
      </c>
      <c r="BI28" s="2" t="e">
        <f t="shared" si="59"/>
        <v>#REF!</v>
      </c>
      <c r="BJ28" s="220"/>
      <c r="BK28" s="2" t="e">
        <f t="shared" si="60"/>
        <v>#REF!</v>
      </c>
      <c r="BL28" s="2" t="e">
        <f t="shared" si="61"/>
        <v>#REF!</v>
      </c>
      <c r="BM28" s="2" t="e">
        <f t="shared" si="62"/>
        <v>#REF!</v>
      </c>
      <c r="BN28" s="2" t="e">
        <f t="shared" si="63"/>
        <v>#REF!</v>
      </c>
      <c r="BO28" s="2" t="e">
        <f t="shared" si="64"/>
        <v>#REF!</v>
      </c>
      <c r="BP28" s="220"/>
      <c r="BQ28" s="2" t="e">
        <f t="shared" si="65"/>
        <v>#REF!</v>
      </c>
      <c r="BR28" s="2" t="e">
        <f t="shared" si="66"/>
        <v>#REF!</v>
      </c>
      <c r="BS28" s="2" t="e">
        <f t="shared" si="67"/>
        <v>#REF!</v>
      </c>
      <c r="BT28" s="2" t="e">
        <f t="shared" si="68"/>
        <v>#REF!</v>
      </c>
      <c r="BU28" s="2" t="e">
        <f t="shared" si="69"/>
        <v>#REF!</v>
      </c>
      <c r="BV28" s="220"/>
      <c r="BW28" s="2" t="e">
        <f t="shared" si="70"/>
        <v>#REF!</v>
      </c>
      <c r="BX28" s="2" t="e">
        <f t="shared" si="71"/>
        <v>#REF!</v>
      </c>
      <c r="BY28" s="2" t="e">
        <f t="shared" si="72"/>
        <v>#REF!</v>
      </c>
      <c r="BZ28" s="2" t="e">
        <f t="shared" si="73"/>
        <v>#REF!</v>
      </c>
      <c r="CA28" s="2" t="e">
        <f t="shared" si="74"/>
        <v>#REF!</v>
      </c>
      <c r="CB28" s="220"/>
      <c r="CC28" s="2" t="e">
        <f t="shared" si="75"/>
        <v>#REF!</v>
      </c>
      <c r="CD28" s="2" t="e">
        <f t="shared" si="76"/>
        <v>#REF!</v>
      </c>
      <c r="CE28" s="2" t="e">
        <f t="shared" si="77"/>
        <v>#REF!</v>
      </c>
      <c r="CF28" s="2" t="e">
        <f t="shared" si="78"/>
        <v>#REF!</v>
      </c>
      <c r="CG28" s="2" t="e">
        <f t="shared" si="79"/>
        <v>#REF!</v>
      </c>
      <c r="CH28" s="220"/>
      <c r="CI28" s="2" t="e">
        <f t="shared" si="80"/>
        <v>#REF!</v>
      </c>
      <c r="CJ28" s="2" t="e">
        <f t="shared" si="81"/>
        <v>#REF!</v>
      </c>
      <c r="CK28" s="2" t="e">
        <f t="shared" si="82"/>
        <v>#REF!</v>
      </c>
      <c r="CL28" s="2" t="e">
        <f t="shared" si="83"/>
        <v>#REF!</v>
      </c>
      <c r="CM28" s="2" t="e">
        <f t="shared" si="84"/>
        <v>#REF!</v>
      </c>
      <c r="CN28" s="220"/>
      <c r="CO28" s="2" t="e">
        <f t="shared" si="85"/>
        <v>#REF!</v>
      </c>
      <c r="CP28" s="2" t="e">
        <f t="shared" si="86"/>
        <v>#REF!</v>
      </c>
      <c r="CQ28" s="2" t="e">
        <f t="shared" si="87"/>
        <v>#REF!</v>
      </c>
      <c r="CR28" s="2" t="e">
        <f t="shared" si="88"/>
        <v>#REF!</v>
      </c>
      <c r="CS28" s="2" t="e">
        <f t="shared" si="89"/>
        <v>#REF!</v>
      </c>
    </row>
    <row r="29" spans="1:97">
      <c r="A29" s="262" t="e">
        <f>'Regular Symbol'!#REF!</f>
        <v>#REF!</v>
      </c>
      <c r="B29" s="1" t="e">
        <f>IF('Regular Symbol'!#REF!="",0,'Regular Symbol'!#REF!)</f>
        <v>#REF!</v>
      </c>
      <c r="C29" s="1" t="e">
        <f>IF('Regular Symbol'!#REF!="",0,'Regular Symbol'!#REF!)</f>
        <v>#REF!</v>
      </c>
      <c r="D29" s="1" t="e">
        <f>IF('Regular Symbol'!#REF!="",0,'Regular Symbol'!#REF!)</f>
        <v>#REF!</v>
      </c>
      <c r="E29" s="1" t="e">
        <f>IF('Regular Symbol'!#REF!="",0,'Regular Symbol'!#REF!)</f>
        <v>#REF!</v>
      </c>
      <c r="F29" s="1" t="e">
        <f>IF('Regular Symbol'!#REF!="",0,'Regular Symbol'!#REF!)</f>
        <v>#REF!</v>
      </c>
      <c r="I29" s="2" t="e">
        <f t="shared" si="15"/>
        <v>#REF!</v>
      </c>
      <c r="J29" s="2" t="e">
        <f t="shared" si="16"/>
        <v>#REF!</v>
      </c>
      <c r="K29" s="2" t="e">
        <f t="shared" si="17"/>
        <v>#REF!</v>
      </c>
      <c r="L29" s="2" t="e">
        <f t="shared" si="18"/>
        <v>#REF!</v>
      </c>
      <c r="M29" s="2" t="e">
        <f t="shared" si="19"/>
        <v>#REF!</v>
      </c>
      <c r="N29" s="220"/>
      <c r="O29" s="2" t="e">
        <f t="shared" si="20"/>
        <v>#REF!</v>
      </c>
      <c r="P29" s="2" t="e">
        <f t="shared" si="21"/>
        <v>#REF!</v>
      </c>
      <c r="Q29" s="2" t="e">
        <f t="shared" si="22"/>
        <v>#REF!</v>
      </c>
      <c r="R29" s="2" t="e">
        <f t="shared" si="23"/>
        <v>#REF!</v>
      </c>
      <c r="S29" s="2" t="e">
        <f t="shared" si="24"/>
        <v>#REF!</v>
      </c>
      <c r="T29" s="220"/>
      <c r="U29" s="2" t="e">
        <f t="shared" si="25"/>
        <v>#REF!</v>
      </c>
      <c r="V29" s="2" t="e">
        <f t="shared" si="26"/>
        <v>#REF!</v>
      </c>
      <c r="W29" s="2" t="e">
        <f t="shared" si="27"/>
        <v>#REF!</v>
      </c>
      <c r="X29" s="2" t="e">
        <f t="shared" si="28"/>
        <v>#REF!</v>
      </c>
      <c r="Y29" s="2" t="e">
        <f t="shared" si="29"/>
        <v>#REF!</v>
      </c>
      <c r="Z29" s="220"/>
      <c r="AA29" s="2" t="e">
        <f t="shared" si="30"/>
        <v>#REF!</v>
      </c>
      <c r="AB29" s="2" t="e">
        <f t="shared" si="31"/>
        <v>#REF!</v>
      </c>
      <c r="AC29" s="2" t="e">
        <f t="shared" si="32"/>
        <v>#REF!</v>
      </c>
      <c r="AD29" s="2" t="e">
        <f t="shared" si="33"/>
        <v>#REF!</v>
      </c>
      <c r="AE29" s="2" t="e">
        <f t="shared" si="34"/>
        <v>#REF!</v>
      </c>
      <c r="AF29" s="220"/>
      <c r="AG29" s="2" t="e">
        <f t="shared" si="35"/>
        <v>#REF!</v>
      </c>
      <c r="AH29" s="2" t="e">
        <f t="shared" si="36"/>
        <v>#REF!</v>
      </c>
      <c r="AI29" s="2" t="e">
        <f t="shared" si="37"/>
        <v>#REF!</v>
      </c>
      <c r="AJ29" s="2" t="e">
        <f t="shared" si="38"/>
        <v>#REF!</v>
      </c>
      <c r="AK29" s="2" t="e">
        <f t="shared" si="39"/>
        <v>#REF!</v>
      </c>
      <c r="AL29" s="220"/>
      <c r="AM29" s="2" t="e">
        <f t="shared" si="40"/>
        <v>#REF!</v>
      </c>
      <c r="AN29" s="2" t="e">
        <f t="shared" si="41"/>
        <v>#REF!</v>
      </c>
      <c r="AO29" s="2" t="e">
        <f t="shared" si="42"/>
        <v>#REF!</v>
      </c>
      <c r="AP29" s="2" t="e">
        <f t="shared" si="43"/>
        <v>#REF!</v>
      </c>
      <c r="AQ29" s="2" t="e">
        <f t="shared" si="44"/>
        <v>#REF!</v>
      </c>
      <c r="AR29" s="220"/>
      <c r="AS29" s="2" t="e">
        <f t="shared" si="45"/>
        <v>#REF!</v>
      </c>
      <c r="AT29" s="2" t="e">
        <f t="shared" si="46"/>
        <v>#REF!</v>
      </c>
      <c r="AU29" s="2" t="e">
        <f t="shared" si="47"/>
        <v>#REF!</v>
      </c>
      <c r="AV29" s="2" t="e">
        <f t="shared" si="48"/>
        <v>#REF!</v>
      </c>
      <c r="AW29" s="2" t="e">
        <f t="shared" si="49"/>
        <v>#REF!</v>
      </c>
      <c r="AX29" s="220"/>
      <c r="AY29" s="2" t="e">
        <f t="shared" si="50"/>
        <v>#REF!</v>
      </c>
      <c r="AZ29" s="2" t="e">
        <f t="shared" si="51"/>
        <v>#REF!</v>
      </c>
      <c r="BA29" s="2" t="e">
        <f t="shared" si="52"/>
        <v>#REF!</v>
      </c>
      <c r="BB29" s="2" t="e">
        <f t="shared" si="53"/>
        <v>#REF!</v>
      </c>
      <c r="BC29" s="2" t="e">
        <f t="shared" si="54"/>
        <v>#REF!</v>
      </c>
      <c r="BD29" s="220"/>
      <c r="BE29" s="2" t="e">
        <f t="shared" si="55"/>
        <v>#REF!</v>
      </c>
      <c r="BF29" s="2" t="e">
        <f t="shared" si="56"/>
        <v>#REF!</v>
      </c>
      <c r="BG29" s="2" t="e">
        <f t="shared" si="57"/>
        <v>#REF!</v>
      </c>
      <c r="BH29" s="2" t="e">
        <f t="shared" si="58"/>
        <v>#REF!</v>
      </c>
      <c r="BI29" s="2" t="e">
        <f t="shared" si="59"/>
        <v>#REF!</v>
      </c>
      <c r="BJ29" s="220"/>
      <c r="BK29" s="2" t="e">
        <f t="shared" si="60"/>
        <v>#REF!</v>
      </c>
      <c r="BL29" s="2" t="e">
        <f t="shared" si="61"/>
        <v>#REF!</v>
      </c>
      <c r="BM29" s="2" t="e">
        <f t="shared" si="62"/>
        <v>#REF!</v>
      </c>
      <c r="BN29" s="2" t="e">
        <f t="shared" si="63"/>
        <v>#REF!</v>
      </c>
      <c r="BO29" s="2" t="e">
        <f t="shared" si="64"/>
        <v>#REF!</v>
      </c>
      <c r="BP29" s="220"/>
      <c r="BQ29" s="2" t="e">
        <f t="shared" si="65"/>
        <v>#REF!</v>
      </c>
      <c r="BR29" s="2" t="e">
        <f t="shared" si="66"/>
        <v>#REF!</v>
      </c>
      <c r="BS29" s="2" t="e">
        <f t="shared" si="67"/>
        <v>#REF!</v>
      </c>
      <c r="BT29" s="2" t="e">
        <f t="shared" si="68"/>
        <v>#REF!</v>
      </c>
      <c r="BU29" s="2" t="e">
        <f t="shared" si="69"/>
        <v>#REF!</v>
      </c>
      <c r="BV29" s="220"/>
      <c r="BW29" s="2" t="e">
        <f t="shared" si="70"/>
        <v>#REF!</v>
      </c>
      <c r="BX29" s="2" t="e">
        <f t="shared" si="71"/>
        <v>#REF!</v>
      </c>
      <c r="BY29" s="2" t="e">
        <f t="shared" si="72"/>
        <v>#REF!</v>
      </c>
      <c r="BZ29" s="2" t="e">
        <f t="shared" si="73"/>
        <v>#REF!</v>
      </c>
      <c r="CA29" s="2" t="e">
        <f t="shared" si="74"/>
        <v>#REF!</v>
      </c>
      <c r="CB29" s="220"/>
      <c r="CC29" s="2" t="e">
        <f t="shared" si="75"/>
        <v>#REF!</v>
      </c>
      <c r="CD29" s="2" t="e">
        <f t="shared" si="76"/>
        <v>#REF!</v>
      </c>
      <c r="CE29" s="2" t="e">
        <f t="shared" si="77"/>
        <v>#REF!</v>
      </c>
      <c r="CF29" s="2" t="e">
        <f t="shared" si="78"/>
        <v>#REF!</v>
      </c>
      <c r="CG29" s="2" t="e">
        <f t="shared" si="79"/>
        <v>#REF!</v>
      </c>
      <c r="CH29" s="220"/>
      <c r="CI29" s="2" t="e">
        <f t="shared" si="80"/>
        <v>#REF!</v>
      </c>
      <c r="CJ29" s="2" t="e">
        <f t="shared" si="81"/>
        <v>#REF!</v>
      </c>
      <c r="CK29" s="2" t="e">
        <f t="shared" si="82"/>
        <v>#REF!</v>
      </c>
      <c r="CL29" s="2" t="e">
        <f t="shared" si="83"/>
        <v>#REF!</v>
      </c>
      <c r="CM29" s="2" t="e">
        <f t="shared" si="84"/>
        <v>#REF!</v>
      </c>
      <c r="CN29" s="220"/>
      <c r="CO29" s="2" t="e">
        <f t="shared" si="85"/>
        <v>#REF!</v>
      </c>
      <c r="CP29" s="2" t="e">
        <f t="shared" si="86"/>
        <v>#REF!</v>
      </c>
      <c r="CQ29" s="2" t="e">
        <f t="shared" si="87"/>
        <v>#REF!</v>
      </c>
      <c r="CR29" s="2" t="e">
        <f t="shared" si="88"/>
        <v>#REF!</v>
      </c>
      <c r="CS29" s="2" t="e">
        <f t="shared" si="89"/>
        <v>#REF!</v>
      </c>
    </row>
    <row r="30" spans="1:97">
      <c r="A30" s="262" t="e">
        <f>'Regular Symbol'!#REF!</f>
        <v>#REF!</v>
      </c>
      <c r="B30" s="1" t="e">
        <f>IF('Regular Symbol'!#REF!="",0,'Regular Symbol'!#REF!)</f>
        <v>#REF!</v>
      </c>
      <c r="C30" s="1" t="e">
        <f>IF('Regular Symbol'!#REF!="",0,'Regular Symbol'!#REF!)</f>
        <v>#REF!</v>
      </c>
      <c r="D30" s="1" t="e">
        <f>IF('Regular Symbol'!#REF!="",0,'Regular Symbol'!#REF!)</f>
        <v>#REF!</v>
      </c>
      <c r="E30" s="1" t="e">
        <f>IF('Regular Symbol'!#REF!="",0,'Regular Symbol'!#REF!)</f>
        <v>#REF!</v>
      </c>
      <c r="F30" s="1" t="e">
        <f>IF('Regular Symbol'!#REF!="",0,'Regular Symbol'!#REF!)</f>
        <v>#REF!</v>
      </c>
      <c r="I30" s="2" t="e">
        <f t="shared" si="15"/>
        <v>#REF!</v>
      </c>
      <c r="J30" s="2" t="e">
        <f t="shared" si="16"/>
        <v>#REF!</v>
      </c>
      <c r="K30" s="2" t="e">
        <f t="shared" si="17"/>
        <v>#REF!</v>
      </c>
      <c r="L30" s="2" t="e">
        <f t="shared" si="18"/>
        <v>#REF!</v>
      </c>
      <c r="M30" s="2" t="e">
        <f t="shared" si="19"/>
        <v>#REF!</v>
      </c>
      <c r="N30" s="220"/>
      <c r="O30" s="2" t="e">
        <f t="shared" si="20"/>
        <v>#REF!</v>
      </c>
      <c r="P30" s="2" t="e">
        <f t="shared" si="21"/>
        <v>#REF!</v>
      </c>
      <c r="Q30" s="2" t="e">
        <f t="shared" si="22"/>
        <v>#REF!</v>
      </c>
      <c r="R30" s="2" t="e">
        <f t="shared" si="23"/>
        <v>#REF!</v>
      </c>
      <c r="S30" s="2" t="e">
        <f t="shared" si="24"/>
        <v>#REF!</v>
      </c>
      <c r="T30" s="220"/>
      <c r="U30" s="2" t="e">
        <f t="shared" si="25"/>
        <v>#REF!</v>
      </c>
      <c r="V30" s="2" t="e">
        <f t="shared" si="26"/>
        <v>#REF!</v>
      </c>
      <c r="W30" s="2" t="e">
        <f t="shared" si="27"/>
        <v>#REF!</v>
      </c>
      <c r="X30" s="2" t="e">
        <f t="shared" si="28"/>
        <v>#REF!</v>
      </c>
      <c r="Y30" s="2" t="e">
        <f t="shared" si="29"/>
        <v>#REF!</v>
      </c>
      <c r="Z30" s="220"/>
      <c r="AA30" s="2" t="e">
        <f t="shared" si="30"/>
        <v>#REF!</v>
      </c>
      <c r="AB30" s="2" t="e">
        <f t="shared" si="31"/>
        <v>#REF!</v>
      </c>
      <c r="AC30" s="2" t="e">
        <f t="shared" si="32"/>
        <v>#REF!</v>
      </c>
      <c r="AD30" s="2" t="e">
        <f t="shared" si="33"/>
        <v>#REF!</v>
      </c>
      <c r="AE30" s="2" t="e">
        <f t="shared" si="34"/>
        <v>#REF!</v>
      </c>
      <c r="AF30" s="220"/>
      <c r="AG30" s="2" t="e">
        <f t="shared" si="35"/>
        <v>#REF!</v>
      </c>
      <c r="AH30" s="2" t="e">
        <f t="shared" si="36"/>
        <v>#REF!</v>
      </c>
      <c r="AI30" s="2" t="e">
        <f t="shared" si="37"/>
        <v>#REF!</v>
      </c>
      <c r="AJ30" s="2" t="e">
        <f t="shared" si="38"/>
        <v>#REF!</v>
      </c>
      <c r="AK30" s="2" t="e">
        <f t="shared" si="39"/>
        <v>#REF!</v>
      </c>
      <c r="AL30" s="220"/>
      <c r="AM30" s="2" t="e">
        <f t="shared" si="40"/>
        <v>#REF!</v>
      </c>
      <c r="AN30" s="2" t="e">
        <f t="shared" si="41"/>
        <v>#REF!</v>
      </c>
      <c r="AO30" s="2" t="e">
        <f t="shared" si="42"/>
        <v>#REF!</v>
      </c>
      <c r="AP30" s="2" t="e">
        <f t="shared" si="43"/>
        <v>#REF!</v>
      </c>
      <c r="AQ30" s="2" t="e">
        <f t="shared" si="44"/>
        <v>#REF!</v>
      </c>
      <c r="AR30" s="220"/>
      <c r="AS30" s="2" t="e">
        <f t="shared" si="45"/>
        <v>#REF!</v>
      </c>
      <c r="AT30" s="2" t="e">
        <f t="shared" si="46"/>
        <v>#REF!</v>
      </c>
      <c r="AU30" s="2" t="e">
        <f t="shared" si="47"/>
        <v>#REF!</v>
      </c>
      <c r="AV30" s="2" t="e">
        <f t="shared" si="48"/>
        <v>#REF!</v>
      </c>
      <c r="AW30" s="2" t="e">
        <f t="shared" si="49"/>
        <v>#REF!</v>
      </c>
      <c r="AX30" s="220"/>
      <c r="AY30" s="2" t="e">
        <f t="shared" si="50"/>
        <v>#REF!</v>
      </c>
      <c r="AZ30" s="2" t="e">
        <f t="shared" si="51"/>
        <v>#REF!</v>
      </c>
      <c r="BA30" s="2" t="e">
        <f t="shared" si="52"/>
        <v>#REF!</v>
      </c>
      <c r="BB30" s="2" t="e">
        <f t="shared" si="53"/>
        <v>#REF!</v>
      </c>
      <c r="BC30" s="2" t="e">
        <f t="shared" si="54"/>
        <v>#REF!</v>
      </c>
      <c r="BD30" s="220"/>
      <c r="BE30" s="2" t="e">
        <f t="shared" si="55"/>
        <v>#REF!</v>
      </c>
      <c r="BF30" s="2" t="e">
        <f t="shared" si="56"/>
        <v>#REF!</v>
      </c>
      <c r="BG30" s="2" t="e">
        <f t="shared" si="57"/>
        <v>#REF!</v>
      </c>
      <c r="BH30" s="2" t="e">
        <f t="shared" si="58"/>
        <v>#REF!</v>
      </c>
      <c r="BI30" s="2" t="e">
        <f t="shared" si="59"/>
        <v>#REF!</v>
      </c>
      <c r="BJ30" s="220"/>
      <c r="BK30" s="2" t="e">
        <f t="shared" si="60"/>
        <v>#REF!</v>
      </c>
      <c r="BL30" s="2" t="e">
        <f t="shared" si="61"/>
        <v>#REF!</v>
      </c>
      <c r="BM30" s="2" t="e">
        <f t="shared" si="62"/>
        <v>#REF!</v>
      </c>
      <c r="BN30" s="2" t="e">
        <f t="shared" si="63"/>
        <v>#REF!</v>
      </c>
      <c r="BO30" s="2" t="e">
        <f t="shared" si="64"/>
        <v>#REF!</v>
      </c>
      <c r="BP30" s="220"/>
      <c r="BQ30" s="2" t="e">
        <f t="shared" si="65"/>
        <v>#REF!</v>
      </c>
      <c r="BR30" s="2" t="e">
        <f t="shared" si="66"/>
        <v>#REF!</v>
      </c>
      <c r="BS30" s="2" t="e">
        <f t="shared" si="67"/>
        <v>#REF!</v>
      </c>
      <c r="BT30" s="2" t="e">
        <f t="shared" si="68"/>
        <v>#REF!</v>
      </c>
      <c r="BU30" s="2" t="e">
        <f t="shared" si="69"/>
        <v>#REF!</v>
      </c>
      <c r="BV30" s="220"/>
      <c r="BW30" s="2" t="e">
        <f t="shared" si="70"/>
        <v>#REF!</v>
      </c>
      <c r="BX30" s="2" t="e">
        <f t="shared" si="71"/>
        <v>#REF!</v>
      </c>
      <c r="BY30" s="2" t="e">
        <f t="shared" si="72"/>
        <v>#REF!</v>
      </c>
      <c r="BZ30" s="2" t="e">
        <f t="shared" si="73"/>
        <v>#REF!</v>
      </c>
      <c r="CA30" s="2" t="e">
        <f t="shared" si="74"/>
        <v>#REF!</v>
      </c>
      <c r="CB30" s="220"/>
      <c r="CC30" s="2" t="e">
        <f t="shared" si="75"/>
        <v>#REF!</v>
      </c>
      <c r="CD30" s="2" t="e">
        <f t="shared" si="76"/>
        <v>#REF!</v>
      </c>
      <c r="CE30" s="2" t="e">
        <f t="shared" si="77"/>
        <v>#REF!</v>
      </c>
      <c r="CF30" s="2" t="e">
        <f t="shared" si="78"/>
        <v>#REF!</v>
      </c>
      <c r="CG30" s="2" t="e">
        <f t="shared" si="79"/>
        <v>#REF!</v>
      </c>
      <c r="CH30" s="220"/>
      <c r="CI30" s="2" t="e">
        <f t="shared" si="80"/>
        <v>#REF!</v>
      </c>
      <c r="CJ30" s="2" t="e">
        <f t="shared" si="81"/>
        <v>#REF!</v>
      </c>
      <c r="CK30" s="2" t="e">
        <f t="shared" si="82"/>
        <v>#REF!</v>
      </c>
      <c r="CL30" s="2" t="e">
        <f t="shared" si="83"/>
        <v>#REF!</v>
      </c>
      <c r="CM30" s="2" t="e">
        <f t="shared" si="84"/>
        <v>#REF!</v>
      </c>
      <c r="CN30" s="220"/>
      <c r="CO30" s="2" t="e">
        <f t="shared" si="85"/>
        <v>#REF!</v>
      </c>
      <c r="CP30" s="2" t="e">
        <f t="shared" si="86"/>
        <v>#REF!</v>
      </c>
      <c r="CQ30" s="2" t="e">
        <f t="shared" si="87"/>
        <v>#REF!</v>
      </c>
      <c r="CR30" s="2" t="e">
        <f t="shared" si="88"/>
        <v>#REF!</v>
      </c>
      <c r="CS30" s="2" t="e">
        <f t="shared" si="89"/>
        <v>#REF!</v>
      </c>
    </row>
    <row r="31" spans="1:97">
      <c r="A31" s="262" t="e">
        <f>'Regular Symbol'!#REF!</f>
        <v>#REF!</v>
      </c>
      <c r="B31" s="1" t="e">
        <f>IF('Regular Symbol'!#REF!="",0,'Regular Symbol'!#REF!)</f>
        <v>#REF!</v>
      </c>
      <c r="C31" s="1" t="e">
        <f>IF('Regular Symbol'!#REF!="",0,'Regular Symbol'!#REF!)</f>
        <v>#REF!</v>
      </c>
      <c r="D31" s="1" t="e">
        <f>IF('Regular Symbol'!#REF!="",0,'Regular Symbol'!#REF!)</f>
        <v>#REF!</v>
      </c>
      <c r="E31" s="1" t="e">
        <f>IF('Regular Symbol'!#REF!="",0,'Regular Symbol'!#REF!)</f>
        <v>#REF!</v>
      </c>
      <c r="F31" s="1" t="e">
        <f>IF('Regular Symbol'!#REF!="",0,'Regular Symbol'!#REF!)</f>
        <v>#REF!</v>
      </c>
      <c r="I31" s="2" t="e">
        <f t="shared" si="15"/>
        <v>#REF!</v>
      </c>
      <c r="J31" s="2" t="e">
        <f t="shared" si="16"/>
        <v>#REF!</v>
      </c>
      <c r="K31" s="2" t="e">
        <f t="shared" si="17"/>
        <v>#REF!</v>
      </c>
      <c r="L31" s="2" t="e">
        <f t="shared" si="18"/>
        <v>#REF!</v>
      </c>
      <c r="M31" s="2" t="e">
        <f t="shared" si="19"/>
        <v>#REF!</v>
      </c>
      <c r="N31" s="220"/>
      <c r="O31" s="2" t="e">
        <f t="shared" si="20"/>
        <v>#REF!</v>
      </c>
      <c r="P31" s="2" t="e">
        <f t="shared" si="21"/>
        <v>#REF!</v>
      </c>
      <c r="Q31" s="2" t="e">
        <f t="shared" si="22"/>
        <v>#REF!</v>
      </c>
      <c r="R31" s="2" t="e">
        <f t="shared" si="23"/>
        <v>#REF!</v>
      </c>
      <c r="S31" s="2" t="e">
        <f t="shared" si="24"/>
        <v>#REF!</v>
      </c>
      <c r="T31" s="220"/>
      <c r="U31" s="2" t="e">
        <f t="shared" si="25"/>
        <v>#REF!</v>
      </c>
      <c r="V31" s="2" t="e">
        <f t="shared" si="26"/>
        <v>#REF!</v>
      </c>
      <c r="W31" s="2" t="e">
        <f t="shared" si="27"/>
        <v>#REF!</v>
      </c>
      <c r="X31" s="2" t="e">
        <f t="shared" si="28"/>
        <v>#REF!</v>
      </c>
      <c r="Y31" s="2" t="e">
        <f t="shared" si="29"/>
        <v>#REF!</v>
      </c>
      <c r="Z31" s="220"/>
      <c r="AA31" s="2" t="e">
        <f t="shared" si="30"/>
        <v>#REF!</v>
      </c>
      <c r="AB31" s="2" t="e">
        <f t="shared" si="31"/>
        <v>#REF!</v>
      </c>
      <c r="AC31" s="2" t="e">
        <f t="shared" si="32"/>
        <v>#REF!</v>
      </c>
      <c r="AD31" s="2" t="e">
        <f t="shared" si="33"/>
        <v>#REF!</v>
      </c>
      <c r="AE31" s="2" t="e">
        <f t="shared" si="34"/>
        <v>#REF!</v>
      </c>
      <c r="AF31" s="220"/>
      <c r="AG31" s="2" t="e">
        <f t="shared" si="35"/>
        <v>#REF!</v>
      </c>
      <c r="AH31" s="2" t="e">
        <f t="shared" si="36"/>
        <v>#REF!</v>
      </c>
      <c r="AI31" s="2" t="e">
        <f t="shared" si="37"/>
        <v>#REF!</v>
      </c>
      <c r="AJ31" s="2" t="e">
        <f t="shared" si="38"/>
        <v>#REF!</v>
      </c>
      <c r="AK31" s="2" t="e">
        <f t="shared" si="39"/>
        <v>#REF!</v>
      </c>
      <c r="AL31" s="220"/>
      <c r="AM31" s="2" t="e">
        <f t="shared" si="40"/>
        <v>#REF!</v>
      </c>
      <c r="AN31" s="2" t="e">
        <f t="shared" si="41"/>
        <v>#REF!</v>
      </c>
      <c r="AO31" s="2" t="e">
        <f t="shared" si="42"/>
        <v>#REF!</v>
      </c>
      <c r="AP31" s="2" t="e">
        <f t="shared" si="43"/>
        <v>#REF!</v>
      </c>
      <c r="AQ31" s="2" t="e">
        <f t="shared" si="44"/>
        <v>#REF!</v>
      </c>
      <c r="AR31" s="220"/>
      <c r="AS31" s="2" t="e">
        <f t="shared" si="45"/>
        <v>#REF!</v>
      </c>
      <c r="AT31" s="2" t="e">
        <f t="shared" si="46"/>
        <v>#REF!</v>
      </c>
      <c r="AU31" s="2" t="e">
        <f t="shared" si="47"/>
        <v>#REF!</v>
      </c>
      <c r="AV31" s="2" t="e">
        <f t="shared" si="48"/>
        <v>#REF!</v>
      </c>
      <c r="AW31" s="2" t="e">
        <f t="shared" si="49"/>
        <v>#REF!</v>
      </c>
      <c r="AX31" s="220"/>
      <c r="AY31" s="2" t="e">
        <f t="shared" si="50"/>
        <v>#REF!</v>
      </c>
      <c r="AZ31" s="2" t="e">
        <f t="shared" si="51"/>
        <v>#REF!</v>
      </c>
      <c r="BA31" s="2" t="e">
        <f t="shared" si="52"/>
        <v>#REF!</v>
      </c>
      <c r="BB31" s="2" t="e">
        <f t="shared" si="53"/>
        <v>#REF!</v>
      </c>
      <c r="BC31" s="2" t="e">
        <f t="shared" si="54"/>
        <v>#REF!</v>
      </c>
      <c r="BD31" s="220"/>
      <c r="BE31" s="2" t="e">
        <f t="shared" si="55"/>
        <v>#REF!</v>
      </c>
      <c r="BF31" s="2" t="e">
        <f t="shared" si="56"/>
        <v>#REF!</v>
      </c>
      <c r="BG31" s="2" t="e">
        <f t="shared" si="57"/>
        <v>#REF!</v>
      </c>
      <c r="BH31" s="2" t="e">
        <f t="shared" si="58"/>
        <v>#REF!</v>
      </c>
      <c r="BI31" s="2" t="e">
        <f t="shared" si="59"/>
        <v>#REF!</v>
      </c>
      <c r="BJ31" s="220"/>
      <c r="BK31" s="2" t="e">
        <f t="shared" si="60"/>
        <v>#REF!</v>
      </c>
      <c r="BL31" s="2" t="e">
        <f t="shared" si="61"/>
        <v>#REF!</v>
      </c>
      <c r="BM31" s="2" t="e">
        <f t="shared" si="62"/>
        <v>#REF!</v>
      </c>
      <c r="BN31" s="2" t="e">
        <f t="shared" si="63"/>
        <v>#REF!</v>
      </c>
      <c r="BO31" s="2" t="e">
        <f t="shared" si="64"/>
        <v>#REF!</v>
      </c>
      <c r="BP31" s="220"/>
      <c r="BQ31" s="2" t="e">
        <f t="shared" si="65"/>
        <v>#REF!</v>
      </c>
      <c r="BR31" s="2" t="e">
        <f t="shared" si="66"/>
        <v>#REF!</v>
      </c>
      <c r="BS31" s="2" t="e">
        <f t="shared" si="67"/>
        <v>#REF!</v>
      </c>
      <c r="BT31" s="2" t="e">
        <f t="shared" si="68"/>
        <v>#REF!</v>
      </c>
      <c r="BU31" s="2" t="e">
        <f t="shared" si="69"/>
        <v>#REF!</v>
      </c>
      <c r="BV31" s="220"/>
      <c r="BW31" s="2" t="e">
        <f t="shared" si="70"/>
        <v>#REF!</v>
      </c>
      <c r="BX31" s="2" t="e">
        <f t="shared" si="71"/>
        <v>#REF!</v>
      </c>
      <c r="BY31" s="2" t="e">
        <f t="shared" si="72"/>
        <v>#REF!</v>
      </c>
      <c r="BZ31" s="2" t="e">
        <f t="shared" si="73"/>
        <v>#REF!</v>
      </c>
      <c r="CA31" s="2" t="e">
        <f t="shared" si="74"/>
        <v>#REF!</v>
      </c>
      <c r="CB31" s="220"/>
      <c r="CC31" s="2" t="e">
        <f t="shared" si="75"/>
        <v>#REF!</v>
      </c>
      <c r="CD31" s="2" t="e">
        <f t="shared" si="76"/>
        <v>#REF!</v>
      </c>
      <c r="CE31" s="2" t="e">
        <f t="shared" si="77"/>
        <v>#REF!</v>
      </c>
      <c r="CF31" s="2" t="e">
        <f t="shared" si="78"/>
        <v>#REF!</v>
      </c>
      <c r="CG31" s="2" t="e">
        <f t="shared" si="79"/>
        <v>#REF!</v>
      </c>
      <c r="CH31" s="220"/>
      <c r="CI31" s="2" t="e">
        <f t="shared" si="80"/>
        <v>#REF!</v>
      </c>
      <c r="CJ31" s="2" t="e">
        <f t="shared" si="81"/>
        <v>#REF!</v>
      </c>
      <c r="CK31" s="2" t="e">
        <f t="shared" si="82"/>
        <v>#REF!</v>
      </c>
      <c r="CL31" s="2" t="e">
        <f t="shared" si="83"/>
        <v>#REF!</v>
      </c>
      <c r="CM31" s="2" t="e">
        <f t="shared" si="84"/>
        <v>#REF!</v>
      </c>
      <c r="CN31" s="220"/>
      <c r="CO31" s="2" t="e">
        <f t="shared" si="85"/>
        <v>#REF!</v>
      </c>
      <c r="CP31" s="2" t="e">
        <f t="shared" si="86"/>
        <v>#REF!</v>
      </c>
      <c r="CQ31" s="2" t="e">
        <f t="shared" si="87"/>
        <v>#REF!</v>
      </c>
      <c r="CR31" s="2" t="e">
        <f t="shared" si="88"/>
        <v>#REF!</v>
      </c>
      <c r="CS31" s="2" t="e">
        <f t="shared" si="89"/>
        <v>#REF!</v>
      </c>
    </row>
    <row r="32" spans="1:97">
      <c r="A32" s="262" t="e">
        <f>'Regular Symbol'!#REF!</f>
        <v>#REF!</v>
      </c>
      <c r="B32" s="1" t="e">
        <f>IF('Regular Symbol'!#REF!="",0,'Regular Symbol'!#REF!)</f>
        <v>#REF!</v>
      </c>
      <c r="C32" s="1" t="e">
        <f>IF('Regular Symbol'!#REF!="",0,'Regular Symbol'!#REF!)</f>
        <v>#REF!</v>
      </c>
      <c r="D32" s="1" t="e">
        <f>IF('Regular Symbol'!#REF!="",0,'Regular Symbol'!#REF!)</f>
        <v>#REF!</v>
      </c>
      <c r="E32" s="1" t="e">
        <f>IF('Regular Symbol'!#REF!="",0,'Regular Symbol'!#REF!)</f>
        <v>#REF!</v>
      </c>
      <c r="F32" s="1" t="e">
        <f>IF('Regular Symbol'!#REF!="",0,'Regular Symbol'!#REF!)</f>
        <v>#REF!</v>
      </c>
      <c r="I32" s="2" t="e">
        <f t="shared" si="15"/>
        <v>#REF!</v>
      </c>
      <c r="J32" s="2" t="e">
        <f t="shared" si="16"/>
        <v>#REF!</v>
      </c>
      <c r="K32" s="2" t="e">
        <f t="shared" si="17"/>
        <v>#REF!</v>
      </c>
      <c r="L32" s="2" t="e">
        <f t="shared" si="18"/>
        <v>#REF!</v>
      </c>
      <c r="M32" s="2" t="e">
        <f t="shared" si="19"/>
        <v>#REF!</v>
      </c>
      <c r="N32" s="220"/>
      <c r="O32" s="2" t="e">
        <f t="shared" si="20"/>
        <v>#REF!</v>
      </c>
      <c r="P32" s="2" t="e">
        <f t="shared" si="21"/>
        <v>#REF!</v>
      </c>
      <c r="Q32" s="2" t="e">
        <f t="shared" si="22"/>
        <v>#REF!</v>
      </c>
      <c r="R32" s="2" t="e">
        <f t="shared" si="23"/>
        <v>#REF!</v>
      </c>
      <c r="S32" s="2" t="e">
        <f t="shared" si="24"/>
        <v>#REF!</v>
      </c>
      <c r="T32" s="220"/>
      <c r="U32" s="2" t="e">
        <f t="shared" si="25"/>
        <v>#REF!</v>
      </c>
      <c r="V32" s="2" t="e">
        <f t="shared" si="26"/>
        <v>#REF!</v>
      </c>
      <c r="W32" s="2" t="e">
        <f t="shared" si="27"/>
        <v>#REF!</v>
      </c>
      <c r="X32" s="2" t="e">
        <f t="shared" si="28"/>
        <v>#REF!</v>
      </c>
      <c r="Y32" s="2" t="e">
        <f t="shared" si="29"/>
        <v>#REF!</v>
      </c>
      <c r="Z32" s="220"/>
      <c r="AA32" s="2" t="e">
        <f t="shared" si="30"/>
        <v>#REF!</v>
      </c>
      <c r="AB32" s="2" t="e">
        <f t="shared" si="31"/>
        <v>#REF!</v>
      </c>
      <c r="AC32" s="2" t="e">
        <f t="shared" si="32"/>
        <v>#REF!</v>
      </c>
      <c r="AD32" s="2" t="e">
        <f t="shared" si="33"/>
        <v>#REF!</v>
      </c>
      <c r="AE32" s="2" t="e">
        <f t="shared" si="34"/>
        <v>#REF!</v>
      </c>
      <c r="AF32" s="220"/>
      <c r="AG32" s="2" t="e">
        <f t="shared" si="35"/>
        <v>#REF!</v>
      </c>
      <c r="AH32" s="2" t="e">
        <f t="shared" si="36"/>
        <v>#REF!</v>
      </c>
      <c r="AI32" s="2" t="e">
        <f t="shared" si="37"/>
        <v>#REF!</v>
      </c>
      <c r="AJ32" s="2" t="e">
        <f t="shared" si="38"/>
        <v>#REF!</v>
      </c>
      <c r="AK32" s="2" t="e">
        <f t="shared" si="39"/>
        <v>#REF!</v>
      </c>
      <c r="AL32" s="220"/>
      <c r="AM32" s="2" t="e">
        <f t="shared" si="40"/>
        <v>#REF!</v>
      </c>
      <c r="AN32" s="2" t="e">
        <f t="shared" si="41"/>
        <v>#REF!</v>
      </c>
      <c r="AO32" s="2" t="e">
        <f t="shared" si="42"/>
        <v>#REF!</v>
      </c>
      <c r="AP32" s="2" t="e">
        <f t="shared" si="43"/>
        <v>#REF!</v>
      </c>
      <c r="AQ32" s="2" t="e">
        <f t="shared" si="44"/>
        <v>#REF!</v>
      </c>
      <c r="AR32" s="220"/>
      <c r="AS32" s="2" t="e">
        <f t="shared" si="45"/>
        <v>#REF!</v>
      </c>
      <c r="AT32" s="2" t="e">
        <f t="shared" si="46"/>
        <v>#REF!</v>
      </c>
      <c r="AU32" s="2" t="e">
        <f t="shared" si="47"/>
        <v>#REF!</v>
      </c>
      <c r="AV32" s="2" t="e">
        <f t="shared" si="48"/>
        <v>#REF!</v>
      </c>
      <c r="AW32" s="2" t="e">
        <f t="shared" si="49"/>
        <v>#REF!</v>
      </c>
      <c r="AX32" s="220"/>
      <c r="AY32" s="2" t="e">
        <f t="shared" si="50"/>
        <v>#REF!</v>
      </c>
      <c r="AZ32" s="2" t="e">
        <f t="shared" si="51"/>
        <v>#REF!</v>
      </c>
      <c r="BA32" s="2" t="e">
        <f t="shared" si="52"/>
        <v>#REF!</v>
      </c>
      <c r="BB32" s="2" t="e">
        <f t="shared" si="53"/>
        <v>#REF!</v>
      </c>
      <c r="BC32" s="2" t="e">
        <f t="shared" si="54"/>
        <v>#REF!</v>
      </c>
      <c r="BD32" s="220"/>
      <c r="BE32" s="2" t="e">
        <f t="shared" si="55"/>
        <v>#REF!</v>
      </c>
      <c r="BF32" s="2" t="e">
        <f t="shared" si="56"/>
        <v>#REF!</v>
      </c>
      <c r="BG32" s="2" t="e">
        <f t="shared" si="57"/>
        <v>#REF!</v>
      </c>
      <c r="BH32" s="2" t="e">
        <f t="shared" si="58"/>
        <v>#REF!</v>
      </c>
      <c r="BI32" s="2" t="e">
        <f t="shared" si="59"/>
        <v>#REF!</v>
      </c>
      <c r="BJ32" s="220"/>
      <c r="BK32" s="2" t="e">
        <f t="shared" si="60"/>
        <v>#REF!</v>
      </c>
      <c r="BL32" s="2" t="e">
        <f t="shared" si="61"/>
        <v>#REF!</v>
      </c>
      <c r="BM32" s="2" t="e">
        <f t="shared" si="62"/>
        <v>#REF!</v>
      </c>
      <c r="BN32" s="2" t="e">
        <f t="shared" si="63"/>
        <v>#REF!</v>
      </c>
      <c r="BO32" s="2" t="e">
        <f t="shared" si="64"/>
        <v>#REF!</v>
      </c>
      <c r="BP32" s="220"/>
      <c r="BQ32" s="2" t="e">
        <f t="shared" si="65"/>
        <v>#REF!</v>
      </c>
      <c r="BR32" s="2" t="e">
        <f t="shared" si="66"/>
        <v>#REF!</v>
      </c>
      <c r="BS32" s="2" t="e">
        <f t="shared" si="67"/>
        <v>#REF!</v>
      </c>
      <c r="BT32" s="2" t="e">
        <f t="shared" si="68"/>
        <v>#REF!</v>
      </c>
      <c r="BU32" s="2" t="e">
        <f t="shared" si="69"/>
        <v>#REF!</v>
      </c>
      <c r="BV32" s="220"/>
      <c r="BW32" s="2" t="e">
        <f t="shared" si="70"/>
        <v>#REF!</v>
      </c>
      <c r="BX32" s="2" t="e">
        <f t="shared" si="71"/>
        <v>#REF!</v>
      </c>
      <c r="BY32" s="2" t="e">
        <f t="shared" si="72"/>
        <v>#REF!</v>
      </c>
      <c r="BZ32" s="2" t="e">
        <f t="shared" si="73"/>
        <v>#REF!</v>
      </c>
      <c r="CA32" s="2" t="e">
        <f t="shared" si="74"/>
        <v>#REF!</v>
      </c>
      <c r="CB32" s="220"/>
      <c r="CC32" s="2" t="e">
        <f t="shared" si="75"/>
        <v>#REF!</v>
      </c>
      <c r="CD32" s="2" t="e">
        <f t="shared" si="76"/>
        <v>#REF!</v>
      </c>
      <c r="CE32" s="2" t="e">
        <f t="shared" si="77"/>
        <v>#REF!</v>
      </c>
      <c r="CF32" s="2" t="e">
        <f t="shared" si="78"/>
        <v>#REF!</v>
      </c>
      <c r="CG32" s="2" t="e">
        <f t="shared" si="79"/>
        <v>#REF!</v>
      </c>
      <c r="CH32" s="220"/>
      <c r="CI32" s="2" t="e">
        <f t="shared" si="80"/>
        <v>#REF!</v>
      </c>
      <c r="CJ32" s="2" t="e">
        <f t="shared" si="81"/>
        <v>#REF!</v>
      </c>
      <c r="CK32" s="2" t="e">
        <f t="shared" si="82"/>
        <v>#REF!</v>
      </c>
      <c r="CL32" s="2" t="e">
        <f t="shared" si="83"/>
        <v>#REF!</v>
      </c>
      <c r="CM32" s="2" t="e">
        <f t="shared" si="84"/>
        <v>#REF!</v>
      </c>
      <c r="CN32" s="220"/>
      <c r="CO32" s="2" t="e">
        <f t="shared" si="85"/>
        <v>#REF!</v>
      </c>
      <c r="CP32" s="2" t="e">
        <f t="shared" si="86"/>
        <v>#REF!</v>
      </c>
      <c r="CQ32" s="2" t="e">
        <f t="shared" si="87"/>
        <v>#REF!</v>
      </c>
      <c r="CR32" s="2" t="e">
        <f t="shared" si="88"/>
        <v>#REF!</v>
      </c>
      <c r="CS32" s="2" t="e">
        <f t="shared" si="89"/>
        <v>#REF!</v>
      </c>
    </row>
    <row r="33" spans="1:97">
      <c r="A33" s="262" t="e">
        <f>'Regular Symbol'!#REF!</f>
        <v>#REF!</v>
      </c>
      <c r="B33" s="1" t="e">
        <f>IF('Regular Symbol'!#REF!="",0,'Regular Symbol'!#REF!)</f>
        <v>#REF!</v>
      </c>
      <c r="C33" s="1" t="e">
        <f>IF('Regular Symbol'!#REF!="",0,'Regular Symbol'!#REF!)</f>
        <v>#REF!</v>
      </c>
      <c r="D33" s="1" t="e">
        <f>IF('Regular Symbol'!#REF!="",0,'Regular Symbol'!#REF!)</f>
        <v>#REF!</v>
      </c>
      <c r="E33" s="1" t="e">
        <f>IF('Regular Symbol'!#REF!="",0,'Regular Symbol'!#REF!)</f>
        <v>#REF!</v>
      </c>
      <c r="F33" s="1" t="e">
        <f>IF('Regular Symbol'!#REF!="",0,'Regular Symbol'!#REF!)</f>
        <v>#REF!</v>
      </c>
      <c r="I33" s="2" t="e">
        <f t="shared" si="15"/>
        <v>#REF!</v>
      </c>
      <c r="J33" s="2" t="e">
        <f t="shared" si="16"/>
        <v>#REF!</v>
      </c>
      <c r="K33" s="2" t="e">
        <f t="shared" si="17"/>
        <v>#REF!</v>
      </c>
      <c r="L33" s="2" t="e">
        <f t="shared" si="18"/>
        <v>#REF!</v>
      </c>
      <c r="M33" s="2" t="e">
        <f t="shared" si="19"/>
        <v>#REF!</v>
      </c>
      <c r="N33" s="220"/>
      <c r="O33" s="2" t="e">
        <f t="shared" si="20"/>
        <v>#REF!</v>
      </c>
      <c r="P33" s="2" t="e">
        <f t="shared" si="21"/>
        <v>#REF!</v>
      </c>
      <c r="Q33" s="2" t="e">
        <f t="shared" si="22"/>
        <v>#REF!</v>
      </c>
      <c r="R33" s="2" t="e">
        <f t="shared" si="23"/>
        <v>#REF!</v>
      </c>
      <c r="S33" s="2" t="e">
        <f t="shared" si="24"/>
        <v>#REF!</v>
      </c>
      <c r="T33" s="220"/>
      <c r="U33" s="2" t="e">
        <f t="shared" si="25"/>
        <v>#REF!</v>
      </c>
      <c r="V33" s="2" t="e">
        <f t="shared" si="26"/>
        <v>#REF!</v>
      </c>
      <c r="W33" s="2" t="e">
        <f t="shared" si="27"/>
        <v>#REF!</v>
      </c>
      <c r="X33" s="2" t="e">
        <f t="shared" si="28"/>
        <v>#REF!</v>
      </c>
      <c r="Y33" s="2" t="e">
        <f t="shared" si="29"/>
        <v>#REF!</v>
      </c>
      <c r="Z33" s="220"/>
      <c r="AA33" s="2" t="e">
        <f t="shared" si="30"/>
        <v>#REF!</v>
      </c>
      <c r="AB33" s="2" t="e">
        <f t="shared" si="31"/>
        <v>#REF!</v>
      </c>
      <c r="AC33" s="2" t="e">
        <f t="shared" si="32"/>
        <v>#REF!</v>
      </c>
      <c r="AD33" s="2" t="e">
        <f t="shared" si="33"/>
        <v>#REF!</v>
      </c>
      <c r="AE33" s="2" t="e">
        <f t="shared" si="34"/>
        <v>#REF!</v>
      </c>
      <c r="AF33" s="220"/>
      <c r="AG33" s="2" t="e">
        <f t="shared" si="35"/>
        <v>#REF!</v>
      </c>
      <c r="AH33" s="2" t="e">
        <f t="shared" si="36"/>
        <v>#REF!</v>
      </c>
      <c r="AI33" s="2" t="e">
        <f t="shared" si="37"/>
        <v>#REF!</v>
      </c>
      <c r="AJ33" s="2" t="e">
        <f t="shared" si="38"/>
        <v>#REF!</v>
      </c>
      <c r="AK33" s="2" t="e">
        <f t="shared" si="39"/>
        <v>#REF!</v>
      </c>
      <c r="AL33" s="220"/>
      <c r="AM33" s="2" t="e">
        <f t="shared" si="40"/>
        <v>#REF!</v>
      </c>
      <c r="AN33" s="2" t="e">
        <f t="shared" si="41"/>
        <v>#REF!</v>
      </c>
      <c r="AO33" s="2" t="e">
        <f t="shared" si="42"/>
        <v>#REF!</v>
      </c>
      <c r="AP33" s="2" t="e">
        <f t="shared" si="43"/>
        <v>#REF!</v>
      </c>
      <c r="AQ33" s="2" t="e">
        <f t="shared" si="44"/>
        <v>#REF!</v>
      </c>
      <c r="AR33" s="220"/>
      <c r="AS33" s="2" t="e">
        <f t="shared" si="45"/>
        <v>#REF!</v>
      </c>
      <c r="AT33" s="2" t="e">
        <f t="shared" si="46"/>
        <v>#REF!</v>
      </c>
      <c r="AU33" s="2" t="e">
        <f t="shared" si="47"/>
        <v>#REF!</v>
      </c>
      <c r="AV33" s="2" t="e">
        <f t="shared" si="48"/>
        <v>#REF!</v>
      </c>
      <c r="AW33" s="2" t="e">
        <f t="shared" si="49"/>
        <v>#REF!</v>
      </c>
      <c r="AX33" s="220"/>
      <c r="AY33" s="2" t="e">
        <f t="shared" si="50"/>
        <v>#REF!</v>
      </c>
      <c r="AZ33" s="2" t="e">
        <f t="shared" si="51"/>
        <v>#REF!</v>
      </c>
      <c r="BA33" s="2" t="e">
        <f t="shared" si="52"/>
        <v>#REF!</v>
      </c>
      <c r="BB33" s="2" t="e">
        <f t="shared" si="53"/>
        <v>#REF!</v>
      </c>
      <c r="BC33" s="2" t="e">
        <f t="shared" si="54"/>
        <v>#REF!</v>
      </c>
      <c r="BD33" s="220"/>
      <c r="BE33" s="2" t="e">
        <f t="shared" si="55"/>
        <v>#REF!</v>
      </c>
      <c r="BF33" s="2" t="e">
        <f t="shared" si="56"/>
        <v>#REF!</v>
      </c>
      <c r="BG33" s="2" t="e">
        <f t="shared" si="57"/>
        <v>#REF!</v>
      </c>
      <c r="BH33" s="2" t="e">
        <f t="shared" si="58"/>
        <v>#REF!</v>
      </c>
      <c r="BI33" s="2" t="e">
        <f t="shared" si="59"/>
        <v>#REF!</v>
      </c>
      <c r="BJ33" s="220"/>
      <c r="BK33" s="2" t="e">
        <f t="shared" si="60"/>
        <v>#REF!</v>
      </c>
      <c r="BL33" s="2" t="e">
        <f t="shared" si="61"/>
        <v>#REF!</v>
      </c>
      <c r="BM33" s="2" t="e">
        <f t="shared" si="62"/>
        <v>#REF!</v>
      </c>
      <c r="BN33" s="2" t="e">
        <f t="shared" si="63"/>
        <v>#REF!</v>
      </c>
      <c r="BO33" s="2" t="e">
        <f t="shared" si="64"/>
        <v>#REF!</v>
      </c>
      <c r="BP33" s="220"/>
      <c r="BQ33" s="2" t="e">
        <f t="shared" si="65"/>
        <v>#REF!</v>
      </c>
      <c r="BR33" s="2" t="e">
        <f t="shared" si="66"/>
        <v>#REF!</v>
      </c>
      <c r="BS33" s="2" t="e">
        <f t="shared" si="67"/>
        <v>#REF!</v>
      </c>
      <c r="BT33" s="2" t="e">
        <f t="shared" si="68"/>
        <v>#REF!</v>
      </c>
      <c r="BU33" s="2" t="e">
        <f t="shared" si="69"/>
        <v>#REF!</v>
      </c>
      <c r="BV33" s="220"/>
      <c r="BW33" s="2" t="e">
        <f t="shared" si="70"/>
        <v>#REF!</v>
      </c>
      <c r="BX33" s="2" t="e">
        <f t="shared" si="71"/>
        <v>#REF!</v>
      </c>
      <c r="BY33" s="2" t="e">
        <f t="shared" si="72"/>
        <v>#REF!</v>
      </c>
      <c r="BZ33" s="2" t="e">
        <f t="shared" si="73"/>
        <v>#REF!</v>
      </c>
      <c r="CA33" s="2" t="e">
        <f t="shared" si="74"/>
        <v>#REF!</v>
      </c>
      <c r="CB33" s="220"/>
      <c r="CC33" s="2" t="e">
        <f t="shared" si="75"/>
        <v>#REF!</v>
      </c>
      <c r="CD33" s="2" t="e">
        <f t="shared" si="76"/>
        <v>#REF!</v>
      </c>
      <c r="CE33" s="2" t="e">
        <f t="shared" si="77"/>
        <v>#REF!</v>
      </c>
      <c r="CF33" s="2" t="e">
        <f t="shared" si="78"/>
        <v>#REF!</v>
      </c>
      <c r="CG33" s="2" t="e">
        <f t="shared" si="79"/>
        <v>#REF!</v>
      </c>
      <c r="CH33" s="220"/>
      <c r="CI33" s="2" t="e">
        <f t="shared" si="80"/>
        <v>#REF!</v>
      </c>
      <c r="CJ33" s="2" t="e">
        <f t="shared" si="81"/>
        <v>#REF!</v>
      </c>
      <c r="CK33" s="2" t="e">
        <f t="shared" si="82"/>
        <v>#REF!</v>
      </c>
      <c r="CL33" s="2" t="e">
        <f t="shared" si="83"/>
        <v>#REF!</v>
      </c>
      <c r="CM33" s="2" t="e">
        <f t="shared" si="84"/>
        <v>#REF!</v>
      </c>
      <c r="CN33" s="220"/>
      <c r="CO33" s="2" t="e">
        <f t="shared" si="85"/>
        <v>#REF!</v>
      </c>
      <c r="CP33" s="2" t="e">
        <f t="shared" si="86"/>
        <v>#REF!</v>
      </c>
      <c r="CQ33" s="2" t="e">
        <f t="shared" si="87"/>
        <v>#REF!</v>
      </c>
      <c r="CR33" s="2" t="e">
        <f t="shared" si="88"/>
        <v>#REF!</v>
      </c>
      <c r="CS33" s="2" t="e">
        <f t="shared" si="89"/>
        <v>#REF!</v>
      </c>
    </row>
    <row r="34" spans="1:97">
      <c r="A34" s="262" t="e">
        <f>'Regular Symbol'!#REF!</f>
        <v>#REF!</v>
      </c>
      <c r="B34" s="1" t="e">
        <f>IF('Regular Symbol'!#REF!="",0,'Regular Symbol'!#REF!)</f>
        <v>#REF!</v>
      </c>
      <c r="C34" s="1" t="e">
        <f>IF('Regular Symbol'!#REF!="",0,'Regular Symbol'!#REF!)</f>
        <v>#REF!</v>
      </c>
      <c r="D34" s="1" t="e">
        <f>IF('Regular Symbol'!#REF!="",0,'Regular Symbol'!#REF!)</f>
        <v>#REF!</v>
      </c>
      <c r="E34" s="1" t="e">
        <f>IF('Regular Symbol'!#REF!="",0,'Regular Symbol'!#REF!)</f>
        <v>#REF!</v>
      </c>
      <c r="F34" s="1" t="e">
        <f>IF('Regular Symbol'!#REF!="",0,'Regular Symbol'!#REF!)</f>
        <v>#REF!</v>
      </c>
      <c r="I34" s="2" t="e">
        <f t="shared" si="15"/>
        <v>#REF!</v>
      </c>
      <c r="J34" s="2" t="e">
        <f t="shared" si="16"/>
        <v>#REF!</v>
      </c>
      <c r="K34" s="2" t="e">
        <f t="shared" si="17"/>
        <v>#REF!</v>
      </c>
      <c r="L34" s="2" t="e">
        <f t="shared" si="18"/>
        <v>#REF!</v>
      </c>
      <c r="M34" s="2" t="e">
        <f t="shared" si="19"/>
        <v>#REF!</v>
      </c>
      <c r="N34" s="220"/>
      <c r="O34" s="2" t="e">
        <f t="shared" si="20"/>
        <v>#REF!</v>
      </c>
      <c r="P34" s="2" t="e">
        <f t="shared" si="21"/>
        <v>#REF!</v>
      </c>
      <c r="Q34" s="2" t="e">
        <f t="shared" si="22"/>
        <v>#REF!</v>
      </c>
      <c r="R34" s="2" t="e">
        <f t="shared" si="23"/>
        <v>#REF!</v>
      </c>
      <c r="S34" s="2" t="e">
        <f t="shared" si="24"/>
        <v>#REF!</v>
      </c>
      <c r="T34" s="220"/>
      <c r="U34" s="2" t="e">
        <f t="shared" si="25"/>
        <v>#REF!</v>
      </c>
      <c r="V34" s="2" t="e">
        <f t="shared" si="26"/>
        <v>#REF!</v>
      </c>
      <c r="W34" s="2" t="e">
        <f t="shared" si="27"/>
        <v>#REF!</v>
      </c>
      <c r="X34" s="2" t="e">
        <f t="shared" si="28"/>
        <v>#REF!</v>
      </c>
      <c r="Y34" s="2" t="e">
        <f t="shared" si="29"/>
        <v>#REF!</v>
      </c>
      <c r="Z34" s="220"/>
      <c r="AA34" s="2" t="e">
        <f t="shared" si="30"/>
        <v>#REF!</v>
      </c>
      <c r="AB34" s="2" t="e">
        <f t="shared" si="31"/>
        <v>#REF!</v>
      </c>
      <c r="AC34" s="2" t="e">
        <f t="shared" si="32"/>
        <v>#REF!</v>
      </c>
      <c r="AD34" s="2" t="e">
        <f t="shared" si="33"/>
        <v>#REF!</v>
      </c>
      <c r="AE34" s="2" t="e">
        <f t="shared" si="34"/>
        <v>#REF!</v>
      </c>
      <c r="AF34" s="220"/>
      <c r="AG34" s="2" t="e">
        <f t="shared" si="35"/>
        <v>#REF!</v>
      </c>
      <c r="AH34" s="2" t="e">
        <f t="shared" si="36"/>
        <v>#REF!</v>
      </c>
      <c r="AI34" s="2" t="e">
        <f t="shared" si="37"/>
        <v>#REF!</v>
      </c>
      <c r="AJ34" s="2" t="e">
        <f t="shared" si="38"/>
        <v>#REF!</v>
      </c>
      <c r="AK34" s="2" t="e">
        <f t="shared" si="39"/>
        <v>#REF!</v>
      </c>
      <c r="AL34" s="220"/>
      <c r="AM34" s="2" t="e">
        <f t="shared" si="40"/>
        <v>#REF!</v>
      </c>
      <c r="AN34" s="2" t="e">
        <f t="shared" si="41"/>
        <v>#REF!</v>
      </c>
      <c r="AO34" s="2" t="e">
        <f t="shared" si="42"/>
        <v>#REF!</v>
      </c>
      <c r="AP34" s="2" t="e">
        <f t="shared" si="43"/>
        <v>#REF!</v>
      </c>
      <c r="AQ34" s="2" t="e">
        <f t="shared" si="44"/>
        <v>#REF!</v>
      </c>
      <c r="AR34" s="220"/>
      <c r="AS34" s="2" t="e">
        <f t="shared" si="45"/>
        <v>#REF!</v>
      </c>
      <c r="AT34" s="2" t="e">
        <f t="shared" si="46"/>
        <v>#REF!</v>
      </c>
      <c r="AU34" s="2" t="e">
        <f t="shared" si="47"/>
        <v>#REF!</v>
      </c>
      <c r="AV34" s="2" t="e">
        <f t="shared" si="48"/>
        <v>#REF!</v>
      </c>
      <c r="AW34" s="2" t="e">
        <f t="shared" si="49"/>
        <v>#REF!</v>
      </c>
      <c r="AX34" s="220"/>
      <c r="AY34" s="2" t="e">
        <f t="shared" si="50"/>
        <v>#REF!</v>
      </c>
      <c r="AZ34" s="2" t="e">
        <f t="shared" si="51"/>
        <v>#REF!</v>
      </c>
      <c r="BA34" s="2" t="e">
        <f t="shared" si="52"/>
        <v>#REF!</v>
      </c>
      <c r="BB34" s="2" t="e">
        <f t="shared" si="53"/>
        <v>#REF!</v>
      </c>
      <c r="BC34" s="2" t="e">
        <f t="shared" si="54"/>
        <v>#REF!</v>
      </c>
      <c r="BD34" s="220"/>
      <c r="BE34" s="2" t="e">
        <f t="shared" si="55"/>
        <v>#REF!</v>
      </c>
      <c r="BF34" s="2" t="e">
        <f t="shared" si="56"/>
        <v>#REF!</v>
      </c>
      <c r="BG34" s="2" t="e">
        <f t="shared" si="57"/>
        <v>#REF!</v>
      </c>
      <c r="BH34" s="2" t="e">
        <f t="shared" si="58"/>
        <v>#REF!</v>
      </c>
      <c r="BI34" s="2" t="e">
        <f t="shared" si="59"/>
        <v>#REF!</v>
      </c>
      <c r="BJ34" s="220"/>
      <c r="BK34" s="2" t="e">
        <f t="shared" si="60"/>
        <v>#REF!</v>
      </c>
      <c r="BL34" s="2" t="e">
        <f t="shared" si="61"/>
        <v>#REF!</v>
      </c>
      <c r="BM34" s="2" t="e">
        <f t="shared" si="62"/>
        <v>#REF!</v>
      </c>
      <c r="BN34" s="2" t="e">
        <f t="shared" si="63"/>
        <v>#REF!</v>
      </c>
      <c r="BO34" s="2" t="e">
        <f t="shared" si="64"/>
        <v>#REF!</v>
      </c>
      <c r="BP34" s="220"/>
      <c r="BQ34" s="2" t="e">
        <f t="shared" si="65"/>
        <v>#REF!</v>
      </c>
      <c r="BR34" s="2" t="e">
        <f t="shared" si="66"/>
        <v>#REF!</v>
      </c>
      <c r="BS34" s="2" t="e">
        <f t="shared" si="67"/>
        <v>#REF!</v>
      </c>
      <c r="BT34" s="2" t="e">
        <f t="shared" si="68"/>
        <v>#REF!</v>
      </c>
      <c r="BU34" s="2" t="e">
        <f t="shared" si="69"/>
        <v>#REF!</v>
      </c>
      <c r="BV34" s="220"/>
      <c r="BW34" s="2" t="e">
        <f t="shared" si="70"/>
        <v>#REF!</v>
      </c>
      <c r="BX34" s="2" t="e">
        <f t="shared" si="71"/>
        <v>#REF!</v>
      </c>
      <c r="BY34" s="2" t="e">
        <f t="shared" si="72"/>
        <v>#REF!</v>
      </c>
      <c r="BZ34" s="2" t="e">
        <f t="shared" si="73"/>
        <v>#REF!</v>
      </c>
      <c r="CA34" s="2" t="e">
        <f t="shared" si="74"/>
        <v>#REF!</v>
      </c>
      <c r="CB34" s="220"/>
      <c r="CC34" s="2" t="e">
        <f t="shared" si="75"/>
        <v>#REF!</v>
      </c>
      <c r="CD34" s="2" t="e">
        <f t="shared" si="76"/>
        <v>#REF!</v>
      </c>
      <c r="CE34" s="2" t="e">
        <f t="shared" si="77"/>
        <v>#REF!</v>
      </c>
      <c r="CF34" s="2" t="e">
        <f t="shared" si="78"/>
        <v>#REF!</v>
      </c>
      <c r="CG34" s="2" t="e">
        <f t="shared" si="79"/>
        <v>#REF!</v>
      </c>
      <c r="CH34" s="220"/>
      <c r="CI34" s="2" t="e">
        <f t="shared" si="80"/>
        <v>#REF!</v>
      </c>
      <c r="CJ34" s="2" t="e">
        <f t="shared" si="81"/>
        <v>#REF!</v>
      </c>
      <c r="CK34" s="2" t="e">
        <f t="shared" si="82"/>
        <v>#REF!</v>
      </c>
      <c r="CL34" s="2" t="e">
        <f t="shared" si="83"/>
        <v>#REF!</v>
      </c>
      <c r="CM34" s="2" t="e">
        <f t="shared" si="84"/>
        <v>#REF!</v>
      </c>
      <c r="CN34" s="220"/>
      <c r="CO34" s="2" t="e">
        <f t="shared" si="85"/>
        <v>#REF!</v>
      </c>
      <c r="CP34" s="2" t="e">
        <f t="shared" si="86"/>
        <v>#REF!</v>
      </c>
      <c r="CQ34" s="2" t="e">
        <f t="shared" si="87"/>
        <v>#REF!</v>
      </c>
      <c r="CR34" s="2" t="e">
        <f t="shared" si="88"/>
        <v>#REF!</v>
      </c>
      <c r="CS34" s="2" t="e">
        <f t="shared" si="89"/>
        <v>#REF!</v>
      </c>
    </row>
    <row r="35" spans="1:97">
      <c r="A35" s="262" t="e">
        <f>'Regular Symbol'!#REF!</f>
        <v>#REF!</v>
      </c>
      <c r="B35" s="1" t="e">
        <f>IF('Regular Symbol'!#REF!="",0,'Regular Symbol'!#REF!)</f>
        <v>#REF!</v>
      </c>
      <c r="C35" s="1" t="e">
        <f>IF('Regular Symbol'!#REF!="",0,'Regular Symbol'!#REF!)</f>
        <v>#REF!</v>
      </c>
      <c r="D35" s="1" t="e">
        <f>IF('Regular Symbol'!#REF!="",0,'Regular Symbol'!#REF!)</f>
        <v>#REF!</v>
      </c>
      <c r="E35" s="1" t="e">
        <f>IF('Regular Symbol'!#REF!="",0,'Regular Symbol'!#REF!)</f>
        <v>#REF!</v>
      </c>
      <c r="F35" s="1" t="e">
        <f>IF('Regular Symbol'!#REF!="",0,'Regular Symbol'!#REF!)</f>
        <v>#REF!</v>
      </c>
      <c r="I35" s="2" t="e">
        <f t="shared" si="15"/>
        <v>#REF!</v>
      </c>
      <c r="J35" s="2" t="e">
        <f t="shared" si="16"/>
        <v>#REF!</v>
      </c>
      <c r="K35" s="2" t="e">
        <f t="shared" si="17"/>
        <v>#REF!</v>
      </c>
      <c r="L35" s="2" t="e">
        <f t="shared" si="18"/>
        <v>#REF!</v>
      </c>
      <c r="M35" s="2" t="e">
        <f t="shared" si="19"/>
        <v>#REF!</v>
      </c>
      <c r="N35" s="220"/>
      <c r="O35" s="2" t="e">
        <f t="shared" si="20"/>
        <v>#REF!</v>
      </c>
      <c r="P35" s="2" t="e">
        <f t="shared" si="21"/>
        <v>#REF!</v>
      </c>
      <c r="Q35" s="2" t="e">
        <f t="shared" si="22"/>
        <v>#REF!</v>
      </c>
      <c r="R35" s="2" t="e">
        <f t="shared" si="23"/>
        <v>#REF!</v>
      </c>
      <c r="S35" s="2" t="e">
        <f t="shared" si="24"/>
        <v>#REF!</v>
      </c>
      <c r="T35" s="220"/>
      <c r="U35" s="2" t="e">
        <f t="shared" si="25"/>
        <v>#REF!</v>
      </c>
      <c r="V35" s="2" t="e">
        <f t="shared" si="26"/>
        <v>#REF!</v>
      </c>
      <c r="W35" s="2" t="e">
        <f t="shared" si="27"/>
        <v>#REF!</v>
      </c>
      <c r="X35" s="2" t="e">
        <f t="shared" si="28"/>
        <v>#REF!</v>
      </c>
      <c r="Y35" s="2" t="e">
        <f t="shared" si="29"/>
        <v>#REF!</v>
      </c>
      <c r="Z35" s="220"/>
      <c r="AA35" s="2" t="e">
        <f t="shared" si="30"/>
        <v>#REF!</v>
      </c>
      <c r="AB35" s="2" t="e">
        <f t="shared" si="31"/>
        <v>#REF!</v>
      </c>
      <c r="AC35" s="2" t="e">
        <f t="shared" si="32"/>
        <v>#REF!</v>
      </c>
      <c r="AD35" s="2" t="e">
        <f t="shared" si="33"/>
        <v>#REF!</v>
      </c>
      <c r="AE35" s="2" t="e">
        <f t="shared" si="34"/>
        <v>#REF!</v>
      </c>
      <c r="AF35" s="220"/>
      <c r="AG35" s="2" t="e">
        <f t="shared" si="35"/>
        <v>#REF!</v>
      </c>
      <c r="AH35" s="2" t="e">
        <f t="shared" si="36"/>
        <v>#REF!</v>
      </c>
      <c r="AI35" s="2" t="e">
        <f t="shared" si="37"/>
        <v>#REF!</v>
      </c>
      <c r="AJ35" s="2" t="e">
        <f t="shared" si="38"/>
        <v>#REF!</v>
      </c>
      <c r="AK35" s="2" t="e">
        <f t="shared" si="39"/>
        <v>#REF!</v>
      </c>
      <c r="AL35" s="220"/>
      <c r="AM35" s="2" t="e">
        <f t="shared" si="40"/>
        <v>#REF!</v>
      </c>
      <c r="AN35" s="2" t="e">
        <f t="shared" si="41"/>
        <v>#REF!</v>
      </c>
      <c r="AO35" s="2" t="e">
        <f t="shared" si="42"/>
        <v>#REF!</v>
      </c>
      <c r="AP35" s="2" t="e">
        <f t="shared" si="43"/>
        <v>#REF!</v>
      </c>
      <c r="AQ35" s="2" t="e">
        <f t="shared" si="44"/>
        <v>#REF!</v>
      </c>
      <c r="AR35" s="220"/>
      <c r="AS35" s="2" t="e">
        <f t="shared" si="45"/>
        <v>#REF!</v>
      </c>
      <c r="AT35" s="2" t="e">
        <f t="shared" si="46"/>
        <v>#REF!</v>
      </c>
      <c r="AU35" s="2" t="e">
        <f t="shared" si="47"/>
        <v>#REF!</v>
      </c>
      <c r="AV35" s="2" t="e">
        <f t="shared" si="48"/>
        <v>#REF!</v>
      </c>
      <c r="AW35" s="2" t="e">
        <f t="shared" si="49"/>
        <v>#REF!</v>
      </c>
      <c r="AX35" s="220"/>
      <c r="AY35" s="2" t="e">
        <f t="shared" si="50"/>
        <v>#REF!</v>
      </c>
      <c r="AZ35" s="2" t="e">
        <f t="shared" si="51"/>
        <v>#REF!</v>
      </c>
      <c r="BA35" s="2" t="e">
        <f t="shared" si="52"/>
        <v>#REF!</v>
      </c>
      <c r="BB35" s="2" t="e">
        <f t="shared" si="53"/>
        <v>#REF!</v>
      </c>
      <c r="BC35" s="2" t="e">
        <f t="shared" si="54"/>
        <v>#REF!</v>
      </c>
      <c r="BD35" s="220"/>
      <c r="BE35" s="2" t="e">
        <f t="shared" si="55"/>
        <v>#REF!</v>
      </c>
      <c r="BF35" s="2" t="e">
        <f t="shared" si="56"/>
        <v>#REF!</v>
      </c>
      <c r="BG35" s="2" t="e">
        <f t="shared" si="57"/>
        <v>#REF!</v>
      </c>
      <c r="BH35" s="2" t="e">
        <f t="shared" si="58"/>
        <v>#REF!</v>
      </c>
      <c r="BI35" s="2" t="e">
        <f t="shared" si="59"/>
        <v>#REF!</v>
      </c>
      <c r="BJ35" s="220"/>
      <c r="BK35" s="2" t="e">
        <f t="shared" si="60"/>
        <v>#REF!</v>
      </c>
      <c r="BL35" s="2" t="e">
        <f t="shared" si="61"/>
        <v>#REF!</v>
      </c>
      <c r="BM35" s="2" t="e">
        <f t="shared" si="62"/>
        <v>#REF!</v>
      </c>
      <c r="BN35" s="2" t="e">
        <f t="shared" si="63"/>
        <v>#REF!</v>
      </c>
      <c r="BO35" s="2" t="e">
        <f t="shared" si="64"/>
        <v>#REF!</v>
      </c>
      <c r="BP35" s="220"/>
      <c r="BQ35" s="2" t="e">
        <f t="shared" si="65"/>
        <v>#REF!</v>
      </c>
      <c r="BR35" s="2" t="e">
        <f t="shared" si="66"/>
        <v>#REF!</v>
      </c>
      <c r="BS35" s="2" t="e">
        <f t="shared" si="67"/>
        <v>#REF!</v>
      </c>
      <c r="BT35" s="2" t="e">
        <f t="shared" si="68"/>
        <v>#REF!</v>
      </c>
      <c r="BU35" s="2" t="e">
        <f t="shared" si="69"/>
        <v>#REF!</v>
      </c>
      <c r="BV35" s="220"/>
      <c r="BW35" s="2" t="e">
        <f t="shared" si="70"/>
        <v>#REF!</v>
      </c>
      <c r="BX35" s="2" t="e">
        <f t="shared" si="71"/>
        <v>#REF!</v>
      </c>
      <c r="BY35" s="2" t="e">
        <f t="shared" si="72"/>
        <v>#REF!</v>
      </c>
      <c r="BZ35" s="2" t="e">
        <f t="shared" si="73"/>
        <v>#REF!</v>
      </c>
      <c r="CA35" s="2" t="e">
        <f t="shared" si="74"/>
        <v>#REF!</v>
      </c>
      <c r="CB35" s="220"/>
      <c r="CC35" s="2" t="e">
        <f t="shared" si="75"/>
        <v>#REF!</v>
      </c>
      <c r="CD35" s="2" t="e">
        <f t="shared" si="76"/>
        <v>#REF!</v>
      </c>
      <c r="CE35" s="2" t="e">
        <f t="shared" si="77"/>
        <v>#REF!</v>
      </c>
      <c r="CF35" s="2" t="e">
        <f t="shared" si="78"/>
        <v>#REF!</v>
      </c>
      <c r="CG35" s="2" t="e">
        <f t="shared" si="79"/>
        <v>#REF!</v>
      </c>
      <c r="CH35" s="220"/>
      <c r="CI35" s="2" t="e">
        <f t="shared" si="80"/>
        <v>#REF!</v>
      </c>
      <c r="CJ35" s="2" t="e">
        <f t="shared" si="81"/>
        <v>#REF!</v>
      </c>
      <c r="CK35" s="2" t="e">
        <f t="shared" si="82"/>
        <v>#REF!</v>
      </c>
      <c r="CL35" s="2" t="e">
        <f t="shared" si="83"/>
        <v>#REF!</v>
      </c>
      <c r="CM35" s="2" t="e">
        <f t="shared" si="84"/>
        <v>#REF!</v>
      </c>
      <c r="CN35" s="220"/>
      <c r="CO35" s="2" t="e">
        <f t="shared" si="85"/>
        <v>#REF!</v>
      </c>
      <c r="CP35" s="2" t="e">
        <f t="shared" si="86"/>
        <v>#REF!</v>
      </c>
      <c r="CQ35" s="2" t="e">
        <f t="shared" si="87"/>
        <v>#REF!</v>
      </c>
      <c r="CR35" s="2" t="e">
        <f t="shared" si="88"/>
        <v>#REF!</v>
      </c>
      <c r="CS35" s="2" t="e">
        <f t="shared" si="89"/>
        <v>#REF!</v>
      </c>
    </row>
    <row r="36" spans="1:97">
      <c r="A36" s="262" t="e">
        <f>'Regular Symbol'!#REF!</f>
        <v>#REF!</v>
      </c>
      <c r="B36" s="1" t="e">
        <f>IF('Regular Symbol'!#REF!="",0,'Regular Symbol'!#REF!)</f>
        <v>#REF!</v>
      </c>
      <c r="C36" s="1" t="e">
        <f>IF('Regular Symbol'!#REF!="",0,'Regular Symbol'!#REF!)</f>
        <v>#REF!</v>
      </c>
      <c r="D36" s="1" t="e">
        <f>IF('Regular Symbol'!#REF!="",0,'Regular Symbol'!#REF!)</f>
        <v>#REF!</v>
      </c>
      <c r="E36" s="1" t="e">
        <f>IF('Regular Symbol'!#REF!="",0,'Regular Symbol'!#REF!)</f>
        <v>#REF!</v>
      </c>
      <c r="F36" s="1" t="e">
        <f>IF('Regular Symbol'!#REF!="",0,'Regular Symbol'!#REF!)</f>
        <v>#REF!</v>
      </c>
      <c r="I36" s="2" t="e">
        <f t="shared" si="15"/>
        <v>#REF!</v>
      </c>
      <c r="J36" s="2" t="e">
        <f t="shared" si="16"/>
        <v>#REF!</v>
      </c>
      <c r="K36" s="2" t="e">
        <f t="shared" si="17"/>
        <v>#REF!</v>
      </c>
      <c r="L36" s="2" t="e">
        <f t="shared" si="18"/>
        <v>#REF!</v>
      </c>
      <c r="M36" s="2" t="e">
        <f t="shared" si="19"/>
        <v>#REF!</v>
      </c>
      <c r="N36" s="220"/>
      <c r="O36" s="2" t="e">
        <f t="shared" si="20"/>
        <v>#REF!</v>
      </c>
      <c r="P36" s="2" t="e">
        <f t="shared" si="21"/>
        <v>#REF!</v>
      </c>
      <c r="Q36" s="2" t="e">
        <f t="shared" si="22"/>
        <v>#REF!</v>
      </c>
      <c r="R36" s="2" t="e">
        <f t="shared" si="23"/>
        <v>#REF!</v>
      </c>
      <c r="S36" s="2" t="e">
        <f t="shared" si="24"/>
        <v>#REF!</v>
      </c>
      <c r="T36" s="220"/>
      <c r="U36" s="2" t="e">
        <f t="shared" si="25"/>
        <v>#REF!</v>
      </c>
      <c r="V36" s="2" t="e">
        <f t="shared" si="26"/>
        <v>#REF!</v>
      </c>
      <c r="W36" s="2" t="e">
        <f t="shared" si="27"/>
        <v>#REF!</v>
      </c>
      <c r="X36" s="2" t="e">
        <f t="shared" si="28"/>
        <v>#REF!</v>
      </c>
      <c r="Y36" s="2" t="e">
        <f t="shared" si="29"/>
        <v>#REF!</v>
      </c>
      <c r="Z36" s="220"/>
      <c r="AA36" s="2" t="e">
        <f t="shared" si="30"/>
        <v>#REF!</v>
      </c>
      <c r="AB36" s="2" t="e">
        <f t="shared" si="31"/>
        <v>#REF!</v>
      </c>
      <c r="AC36" s="2" t="e">
        <f t="shared" si="32"/>
        <v>#REF!</v>
      </c>
      <c r="AD36" s="2" t="e">
        <f t="shared" si="33"/>
        <v>#REF!</v>
      </c>
      <c r="AE36" s="2" t="e">
        <f t="shared" si="34"/>
        <v>#REF!</v>
      </c>
      <c r="AF36" s="220"/>
      <c r="AG36" s="2" t="e">
        <f t="shared" si="35"/>
        <v>#REF!</v>
      </c>
      <c r="AH36" s="2" t="e">
        <f t="shared" si="36"/>
        <v>#REF!</v>
      </c>
      <c r="AI36" s="2" t="e">
        <f t="shared" si="37"/>
        <v>#REF!</v>
      </c>
      <c r="AJ36" s="2" t="e">
        <f t="shared" si="38"/>
        <v>#REF!</v>
      </c>
      <c r="AK36" s="2" t="e">
        <f t="shared" si="39"/>
        <v>#REF!</v>
      </c>
      <c r="AL36" s="220"/>
      <c r="AM36" s="2" t="e">
        <f t="shared" si="40"/>
        <v>#REF!</v>
      </c>
      <c r="AN36" s="2" t="e">
        <f t="shared" si="41"/>
        <v>#REF!</v>
      </c>
      <c r="AO36" s="2" t="e">
        <f t="shared" si="42"/>
        <v>#REF!</v>
      </c>
      <c r="AP36" s="2" t="e">
        <f t="shared" si="43"/>
        <v>#REF!</v>
      </c>
      <c r="AQ36" s="2" t="e">
        <f t="shared" si="44"/>
        <v>#REF!</v>
      </c>
      <c r="AR36" s="220"/>
      <c r="AS36" s="2" t="e">
        <f t="shared" si="45"/>
        <v>#REF!</v>
      </c>
      <c r="AT36" s="2" t="e">
        <f t="shared" si="46"/>
        <v>#REF!</v>
      </c>
      <c r="AU36" s="2" t="e">
        <f t="shared" si="47"/>
        <v>#REF!</v>
      </c>
      <c r="AV36" s="2" t="e">
        <f t="shared" si="48"/>
        <v>#REF!</v>
      </c>
      <c r="AW36" s="2" t="e">
        <f t="shared" si="49"/>
        <v>#REF!</v>
      </c>
      <c r="AX36" s="220"/>
      <c r="AY36" s="2" t="e">
        <f t="shared" si="50"/>
        <v>#REF!</v>
      </c>
      <c r="AZ36" s="2" t="e">
        <f t="shared" si="51"/>
        <v>#REF!</v>
      </c>
      <c r="BA36" s="2" t="e">
        <f t="shared" si="52"/>
        <v>#REF!</v>
      </c>
      <c r="BB36" s="2" t="e">
        <f t="shared" si="53"/>
        <v>#REF!</v>
      </c>
      <c r="BC36" s="2" t="e">
        <f t="shared" si="54"/>
        <v>#REF!</v>
      </c>
      <c r="BD36" s="220"/>
      <c r="BE36" s="2" t="e">
        <f t="shared" si="55"/>
        <v>#REF!</v>
      </c>
      <c r="BF36" s="2" t="e">
        <f t="shared" si="56"/>
        <v>#REF!</v>
      </c>
      <c r="BG36" s="2" t="e">
        <f t="shared" si="57"/>
        <v>#REF!</v>
      </c>
      <c r="BH36" s="2" t="e">
        <f t="shared" si="58"/>
        <v>#REF!</v>
      </c>
      <c r="BI36" s="2" t="e">
        <f t="shared" si="59"/>
        <v>#REF!</v>
      </c>
      <c r="BJ36" s="220"/>
      <c r="BK36" s="2" t="e">
        <f t="shared" si="60"/>
        <v>#REF!</v>
      </c>
      <c r="BL36" s="2" t="e">
        <f t="shared" si="61"/>
        <v>#REF!</v>
      </c>
      <c r="BM36" s="2" t="e">
        <f t="shared" si="62"/>
        <v>#REF!</v>
      </c>
      <c r="BN36" s="2" t="e">
        <f t="shared" si="63"/>
        <v>#REF!</v>
      </c>
      <c r="BO36" s="2" t="e">
        <f t="shared" si="64"/>
        <v>#REF!</v>
      </c>
      <c r="BP36" s="220"/>
      <c r="BQ36" s="2" t="e">
        <f t="shared" si="65"/>
        <v>#REF!</v>
      </c>
      <c r="BR36" s="2" t="e">
        <f t="shared" si="66"/>
        <v>#REF!</v>
      </c>
      <c r="BS36" s="2" t="e">
        <f t="shared" si="67"/>
        <v>#REF!</v>
      </c>
      <c r="BT36" s="2" t="e">
        <f t="shared" si="68"/>
        <v>#REF!</v>
      </c>
      <c r="BU36" s="2" t="e">
        <f t="shared" si="69"/>
        <v>#REF!</v>
      </c>
      <c r="BV36" s="220"/>
      <c r="BW36" s="2" t="e">
        <f t="shared" si="70"/>
        <v>#REF!</v>
      </c>
      <c r="BX36" s="2" t="e">
        <f t="shared" si="71"/>
        <v>#REF!</v>
      </c>
      <c r="BY36" s="2" t="e">
        <f t="shared" si="72"/>
        <v>#REF!</v>
      </c>
      <c r="BZ36" s="2" t="e">
        <f t="shared" si="73"/>
        <v>#REF!</v>
      </c>
      <c r="CA36" s="2" t="e">
        <f t="shared" si="74"/>
        <v>#REF!</v>
      </c>
      <c r="CB36" s="220"/>
      <c r="CC36" s="2" t="e">
        <f t="shared" si="75"/>
        <v>#REF!</v>
      </c>
      <c r="CD36" s="2" t="e">
        <f t="shared" si="76"/>
        <v>#REF!</v>
      </c>
      <c r="CE36" s="2" t="e">
        <f t="shared" si="77"/>
        <v>#REF!</v>
      </c>
      <c r="CF36" s="2" t="e">
        <f t="shared" si="78"/>
        <v>#REF!</v>
      </c>
      <c r="CG36" s="2" t="e">
        <f t="shared" si="79"/>
        <v>#REF!</v>
      </c>
      <c r="CH36" s="220"/>
      <c r="CI36" s="2" t="e">
        <f t="shared" si="80"/>
        <v>#REF!</v>
      </c>
      <c r="CJ36" s="2" t="e">
        <f t="shared" si="81"/>
        <v>#REF!</v>
      </c>
      <c r="CK36" s="2" t="e">
        <f t="shared" si="82"/>
        <v>#REF!</v>
      </c>
      <c r="CL36" s="2" t="e">
        <f t="shared" si="83"/>
        <v>#REF!</v>
      </c>
      <c r="CM36" s="2" t="e">
        <f t="shared" si="84"/>
        <v>#REF!</v>
      </c>
      <c r="CN36" s="220"/>
      <c r="CO36" s="2" t="e">
        <f t="shared" si="85"/>
        <v>#REF!</v>
      </c>
      <c r="CP36" s="2" t="e">
        <f t="shared" si="86"/>
        <v>#REF!</v>
      </c>
      <c r="CQ36" s="2" t="e">
        <f t="shared" si="87"/>
        <v>#REF!</v>
      </c>
      <c r="CR36" s="2" t="e">
        <f t="shared" si="88"/>
        <v>#REF!</v>
      </c>
      <c r="CS36" s="2" t="e">
        <f t="shared" si="89"/>
        <v>#REF!</v>
      </c>
    </row>
    <row r="37" spans="1:97">
      <c r="A37" s="262" t="e">
        <f>'Regular Symbol'!#REF!</f>
        <v>#REF!</v>
      </c>
      <c r="B37" s="1" t="e">
        <f>IF('Regular Symbol'!#REF!="",0,'Regular Symbol'!#REF!)</f>
        <v>#REF!</v>
      </c>
      <c r="C37" s="1" t="e">
        <f>IF('Regular Symbol'!#REF!="",0,'Regular Symbol'!#REF!)</f>
        <v>#REF!</v>
      </c>
      <c r="D37" s="1" t="e">
        <f>IF('Regular Symbol'!#REF!="",0,'Regular Symbol'!#REF!)</f>
        <v>#REF!</v>
      </c>
      <c r="E37" s="1" t="e">
        <f>IF('Regular Symbol'!#REF!="",0,'Regular Symbol'!#REF!)</f>
        <v>#REF!</v>
      </c>
      <c r="F37" s="1" t="e">
        <f>IF('Regular Symbol'!#REF!="",0,'Regular Symbol'!#REF!)</f>
        <v>#REF!</v>
      </c>
      <c r="I37" s="2" t="e">
        <f t="shared" si="15"/>
        <v>#REF!</v>
      </c>
      <c r="J37" s="2" t="e">
        <f t="shared" si="16"/>
        <v>#REF!</v>
      </c>
      <c r="K37" s="2" t="e">
        <f t="shared" si="17"/>
        <v>#REF!</v>
      </c>
      <c r="L37" s="2" t="e">
        <f t="shared" si="18"/>
        <v>#REF!</v>
      </c>
      <c r="M37" s="2" t="e">
        <f t="shared" si="19"/>
        <v>#REF!</v>
      </c>
      <c r="N37" s="220"/>
      <c r="O37" s="2" t="e">
        <f t="shared" si="20"/>
        <v>#REF!</v>
      </c>
      <c r="P37" s="2" t="e">
        <f t="shared" si="21"/>
        <v>#REF!</v>
      </c>
      <c r="Q37" s="2" t="e">
        <f t="shared" si="22"/>
        <v>#REF!</v>
      </c>
      <c r="R37" s="2" t="e">
        <f t="shared" si="23"/>
        <v>#REF!</v>
      </c>
      <c r="S37" s="2" t="e">
        <f t="shared" si="24"/>
        <v>#REF!</v>
      </c>
      <c r="T37" s="220"/>
      <c r="U37" s="2" t="e">
        <f t="shared" si="25"/>
        <v>#REF!</v>
      </c>
      <c r="V37" s="2" t="e">
        <f t="shared" si="26"/>
        <v>#REF!</v>
      </c>
      <c r="W37" s="2" t="e">
        <f t="shared" si="27"/>
        <v>#REF!</v>
      </c>
      <c r="X37" s="2" t="e">
        <f t="shared" si="28"/>
        <v>#REF!</v>
      </c>
      <c r="Y37" s="2" t="e">
        <f t="shared" si="29"/>
        <v>#REF!</v>
      </c>
      <c r="Z37" s="220"/>
      <c r="AA37" s="2" t="e">
        <f t="shared" si="30"/>
        <v>#REF!</v>
      </c>
      <c r="AB37" s="2" t="e">
        <f t="shared" si="31"/>
        <v>#REF!</v>
      </c>
      <c r="AC37" s="2" t="e">
        <f t="shared" si="32"/>
        <v>#REF!</v>
      </c>
      <c r="AD37" s="2" t="e">
        <f t="shared" si="33"/>
        <v>#REF!</v>
      </c>
      <c r="AE37" s="2" t="e">
        <f t="shared" si="34"/>
        <v>#REF!</v>
      </c>
      <c r="AF37" s="220"/>
      <c r="AG37" s="2" t="e">
        <f t="shared" si="35"/>
        <v>#REF!</v>
      </c>
      <c r="AH37" s="2" t="e">
        <f t="shared" si="36"/>
        <v>#REF!</v>
      </c>
      <c r="AI37" s="2" t="e">
        <f t="shared" si="37"/>
        <v>#REF!</v>
      </c>
      <c r="AJ37" s="2" t="e">
        <f t="shared" si="38"/>
        <v>#REF!</v>
      </c>
      <c r="AK37" s="2" t="e">
        <f t="shared" si="39"/>
        <v>#REF!</v>
      </c>
      <c r="AL37" s="220"/>
      <c r="AM37" s="2" t="e">
        <f t="shared" si="40"/>
        <v>#REF!</v>
      </c>
      <c r="AN37" s="2" t="e">
        <f t="shared" si="41"/>
        <v>#REF!</v>
      </c>
      <c r="AO37" s="2" t="e">
        <f t="shared" si="42"/>
        <v>#REF!</v>
      </c>
      <c r="AP37" s="2" t="e">
        <f t="shared" si="43"/>
        <v>#REF!</v>
      </c>
      <c r="AQ37" s="2" t="e">
        <f t="shared" si="44"/>
        <v>#REF!</v>
      </c>
      <c r="AR37" s="220"/>
      <c r="AS37" s="2" t="e">
        <f t="shared" si="45"/>
        <v>#REF!</v>
      </c>
      <c r="AT37" s="2" t="e">
        <f t="shared" si="46"/>
        <v>#REF!</v>
      </c>
      <c r="AU37" s="2" t="e">
        <f t="shared" si="47"/>
        <v>#REF!</v>
      </c>
      <c r="AV37" s="2" t="e">
        <f t="shared" si="48"/>
        <v>#REF!</v>
      </c>
      <c r="AW37" s="2" t="e">
        <f t="shared" si="49"/>
        <v>#REF!</v>
      </c>
      <c r="AX37" s="220"/>
      <c r="AY37" s="2" t="e">
        <f t="shared" si="50"/>
        <v>#REF!</v>
      </c>
      <c r="AZ37" s="2" t="e">
        <f t="shared" si="51"/>
        <v>#REF!</v>
      </c>
      <c r="BA37" s="2" t="e">
        <f t="shared" si="52"/>
        <v>#REF!</v>
      </c>
      <c r="BB37" s="2" t="e">
        <f t="shared" si="53"/>
        <v>#REF!</v>
      </c>
      <c r="BC37" s="2" t="e">
        <f t="shared" si="54"/>
        <v>#REF!</v>
      </c>
      <c r="BD37" s="220"/>
      <c r="BE37" s="2" t="e">
        <f t="shared" si="55"/>
        <v>#REF!</v>
      </c>
      <c r="BF37" s="2" t="e">
        <f t="shared" si="56"/>
        <v>#REF!</v>
      </c>
      <c r="BG37" s="2" t="e">
        <f t="shared" si="57"/>
        <v>#REF!</v>
      </c>
      <c r="BH37" s="2" t="e">
        <f t="shared" si="58"/>
        <v>#REF!</v>
      </c>
      <c r="BI37" s="2" t="e">
        <f t="shared" si="59"/>
        <v>#REF!</v>
      </c>
      <c r="BJ37" s="220"/>
      <c r="BK37" s="2" t="e">
        <f t="shared" si="60"/>
        <v>#REF!</v>
      </c>
      <c r="BL37" s="2" t="e">
        <f t="shared" si="61"/>
        <v>#REF!</v>
      </c>
      <c r="BM37" s="2" t="e">
        <f t="shared" si="62"/>
        <v>#REF!</v>
      </c>
      <c r="BN37" s="2" t="e">
        <f t="shared" si="63"/>
        <v>#REF!</v>
      </c>
      <c r="BO37" s="2" t="e">
        <f t="shared" si="64"/>
        <v>#REF!</v>
      </c>
      <c r="BP37" s="220"/>
      <c r="BQ37" s="2" t="e">
        <f t="shared" si="65"/>
        <v>#REF!</v>
      </c>
      <c r="BR37" s="2" t="e">
        <f t="shared" si="66"/>
        <v>#REF!</v>
      </c>
      <c r="BS37" s="2" t="e">
        <f t="shared" si="67"/>
        <v>#REF!</v>
      </c>
      <c r="BT37" s="2" t="e">
        <f t="shared" si="68"/>
        <v>#REF!</v>
      </c>
      <c r="BU37" s="2" t="e">
        <f t="shared" si="69"/>
        <v>#REF!</v>
      </c>
      <c r="BV37" s="220"/>
      <c r="BW37" s="2" t="e">
        <f t="shared" si="70"/>
        <v>#REF!</v>
      </c>
      <c r="BX37" s="2" t="e">
        <f t="shared" si="71"/>
        <v>#REF!</v>
      </c>
      <c r="BY37" s="2" t="e">
        <f t="shared" si="72"/>
        <v>#REF!</v>
      </c>
      <c r="BZ37" s="2" t="e">
        <f t="shared" si="73"/>
        <v>#REF!</v>
      </c>
      <c r="CA37" s="2" t="e">
        <f t="shared" si="74"/>
        <v>#REF!</v>
      </c>
      <c r="CB37" s="220"/>
      <c r="CC37" s="2" t="e">
        <f t="shared" si="75"/>
        <v>#REF!</v>
      </c>
      <c r="CD37" s="2" t="e">
        <f t="shared" si="76"/>
        <v>#REF!</v>
      </c>
      <c r="CE37" s="2" t="e">
        <f t="shared" si="77"/>
        <v>#REF!</v>
      </c>
      <c r="CF37" s="2" t="e">
        <f t="shared" si="78"/>
        <v>#REF!</v>
      </c>
      <c r="CG37" s="2" t="e">
        <f t="shared" si="79"/>
        <v>#REF!</v>
      </c>
      <c r="CH37" s="220"/>
      <c r="CI37" s="2" t="e">
        <f t="shared" si="80"/>
        <v>#REF!</v>
      </c>
      <c r="CJ37" s="2" t="e">
        <f t="shared" si="81"/>
        <v>#REF!</v>
      </c>
      <c r="CK37" s="2" t="e">
        <f t="shared" si="82"/>
        <v>#REF!</v>
      </c>
      <c r="CL37" s="2" t="e">
        <f t="shared" si="83"/>
        <v>#REF!</v>
      </c>
      <c r="CM37" s="2" t="e">
        <f t="shared" si="84"/>
        <v>#REF!</v>
      </c>
      <c r="CN37" s="220"/>
      <c r="CO37" s="2" t="e">
        <f t="shared" si="85"/>
        <v>#REF!</v>
      </c>
      <c r="CP37" s="2" t="e">
        <f t="shared" si="86"/>
        <v>#REF!</v>
      </c>
      <c r="CQ37" s="2" t="e">
        <f t="shared" si="87"/>
        <v>#REF!</v>
      </c>
      <c r="CR37" s="2" t="e">
        <f t="shared" si="88"/>
        <v>#REF!</v>
      </c>
      <c r="CS37" s="2" t="e">
        <f t="shared" si="89"/>
        <v>#REF!</v>
      </c>
    </row>
    <row r="38" spans="1:97">
      <c r="A38" s="262" t="e">
        <f>'Regular Symbol'!#REF!</f>
        <v>#REF!</v>
      </c>
      <c r="B38" s="1" t="e">
        <f>IF('Regular Symbol'!#REF!="",0,'Regular Symbol'!#REF!)</f>
        <v>#REF!</v>
      </c>
      <c r="C38" s="1" t="e">
        <f>IF('Regular Symbol'!#REF!="",0,'Regular Symbol'!#REF!)</f>
        <v>#REF!</v>
      </c>
      <c r="D38" s="1" t="e">
        <f>IF('Regular Symbol'!#REF!="",0,'Regular Symbol'!#REF!)</f>
        <v>#REF!</v>
      </c>
      <c r="E38" s="1" t="e">
        <f>IF('Regular Symbol'!#REF!="",0,'Regular Symbol'!#REF!)</f>
        <v>#REF!</v>
      </c>
      <c r="F38" s="1" t="e">
        <f>IF('Regular Symbol'!#REF!="",0,'Regular Symbol'!#REF!)</f>
        <v>#REF!</v>
      </c>
      <c r="I38" s="2" t="e">
        <f t="shared" si="15"/>
        <v>#REF!</v>
      </c>
      <c r="J38" s="2" t="e">
        <f t="shared" si="16"/>
        <v>#REF!</v>
      </c>
      <c r="K38" s="2" t="e">
        <f t="shared" si="17"/>
        <v>#REF!</v>
      </c>
      <c r="L38" s="2" t="e">
        <f t="shared" si="18"/>
        <v>#REF!</v>
      </c>
      <c r="M38" s="2" t="e">
        <f t="shared" si="19"/>
        <v>#REF!</v>
      </c>
      <c r="N38" s="220"/>
      <c r="O38" s="2" t="e">
        <f t="shared" si="20"/>
        <v>#REF!</v>
      </c>
      <c r="P38" s="2" t="e">
        <f t="shared" si="21"/>
        <v>#REF!</v>
      </c>
      <c r="Q38" s="2" t="e">
        <f t="shared" si="22"/>
        <v>#REF!</v>
      </c>
      <c r="R38" s="2" t="e">
        <f t="shared" si="23"/>
        <v>#REF!</v>
      </c>
      <c r="S38" s="2" t="e">
        <f t="shared" si="24"/>
        <v>#REF!</v>
      </c>
      <c r="T38" s="220"/>
      <c r="U38" s="2" t="e">
        <f t="shared" si="25"/>
        <v>#REF!</v>
      </c>
      <c r="V38" s="2" t="e">
        <f t="shared" si="26"/>
        <v>#REF!</v>
      </c>
      <c r="W38" s="2" t="e">
        <f t="shared" si="27"/>
        <v>#REF!</v>
      </c>
      <c r="X38" s="2" t="e">
        <f t="shared" si="28"/>
        <v>#REF!</v>
      </c>
      <c r="Y38" s="2" t="e">
        <f t="shared" si="29"/>
        <v>#REF!</v>
      </c>
      <c r="Z38" s="220"/>
      <c r="AA38" s="2" t="e">
        <f t="shared" si="30"/>
        <v>#REF!</v>
      </c>
      <c r="AB38" s="2" t="e">
        <f t="shared" si="31"/>
        <v>#REF!</v>
      </c>
      <c r="AC38" s="2" t="e">
        <f t="shared" si="32"/>
        <v>#REF!</v>
      </c>
      <c r="AD38" s="2" t="e">
        <f t="shared" si="33"/>
        <v>#REF!</v>
      </c>
      <c r="AE38" s="2" t="e">
        <f t="shared" si="34"/>
        <v>#REF!</v>
      </c>
      <c r="AF38" s="220"/>
      <c r="AG38" s="2" t="e">
        <f t="shared" si="35"/>
        <v>#REF!</v>
      </c>
      <c r="AH38" s="2" t="e">
        <f t="shared" si="36"/>
        <v>#REF!</v>
      </c>
      <c r="AI38" s="2" t="e">
        <f t="shared" si="37"/>
        <v>#REF!</v>
      </c>
      <c r="AJ38" s="2" t="e">
        <f t="shared" si="38"/>
        <v>#REF!</v>
      </c>
      <c r="AK38" s="2" t="e">
        <f t="shared" si="39"/>
        <v>#REF!</v>
      </c>
      <c r="AL38" s="220"/>
      <c r="AM38" s="2" t="e">
        <f t="shared" si="40"/>
        <v>#REF!</v>
      </c>
      <c r="AN38" s="2" t="e">
        <f t="shared" si="41"/>
        <v>#REF!</v>
      </c>
      <c r="AO38" s="2" t="e">
        <f t="shared" si="42"/>
        <v>#REF!</v>
      </c>
      <c r="AP38" s="2" t="e">
        <f t="shared" si="43"/>
        <v>#REF!</v>
      </c>
      <c r="AQ38" s="2" t="e">
        <f t="shared" si="44"/>
        <v>#REF!</v>
      </c>
      <c r="AR38" s="220"/>
      <c r="AS38" s="2" t="e">
        <f t="shared" si="45"/>
        <v>#REF!</v>
      </c>
      <c r="AT38" s="2" t="e">
        <f t="shared" si="46"/>
        <v>#REF!</v>
      </c>
      <c r="AU38" s="2" t="e">
        <f t="shared" si="47"/>
        <v>#REF!</v>
      </c>
      <c r="AV38" s="2" t="e">
        <f t="shared" si="48"/>
        <v>#REF!</v>
      </c>
      <c r="AW38" s="2" t="e">
        <f t="shared" si="49"/>
        <v>#REF!</v>
      </c>
      <c r="AX38" s="220"/>
      <c r="AY38" s="2" t="e">
        <f t="shared" si="50"/>
        <v>#REF!</v>
      </c>
      <c r="AZ38" s="2" t="e">
        <f t="shared" si="51"/>
        <v>#REF!</v>
      </c>
      <c r="BA38" s="2" t="e">
        <f t="shared" si="52"/>
        <v>#REF!</v>
      </c>
      <c r="BB38" s="2" t="e">
        <f t="shared" si="53"/>
        <v>#REF!</v>
      </c>
      <c r="BC38" s="2" t="e">
        <f t="shared" si="54"/>
        <v>#REF!</v>
      </c>
      <c r="BD38" s="220"/>
      <c r="BE38" s="2" t="e">
        <f t="shared" si="55"/>
        <v>#REF!</v>
      </c>
      <c r="BF38" s="2" t="e">
        <f t="shared" si="56"/>
        <v>#REF!</v>
      </c>
      <c r="BG38" s="2" t="e">
        <f t="shared" si="57"/>
        <v>#REF!</v>
      </c>
      <c r="BH38" s="2" t="e">
        <f t="shared" si="58"/>
        <v>#REF!</v>
      </c>
      <c r="BI38" s="2" t="e">
        <f t="shared" si="59"/>
        <v>#REF!</v>
      </c>
      <c r="BJ38" s="220"/>
      <c r="BK38" s="2" t="e">
        <f t="shared" si="60"/>
        <v>#REF!</v>
      </c>
      <c r="BL38" s="2" t="e">
        <f t="shared" si="61"/>
        <v>#REF!</v>
      </c>
      <c r="BM38" s="2" t="e">
        <f t="shared" si="62"/>
        <v>#REF!</v>
      </c>
      <c r="BN38" s="2" t="e">
        <f t="shared" si="63"/>
        <v>#REF!</v>
      </c>
      <c r="BO38" s="2" t="e">
        <f t="shared" si="64"/>
        <v>#REF!</v>
      </c>
      <c r="BP38" s="220"/>
      <c r="BQ38" s="2" t="e">
        <f t="shared" si="65"/>
        <v>#REF!</v>
      </c>
      <c r="BR38" s="2" t="e">
        <f t="shared" si="66"/>
        <v>#REF!</v>
      </c>
      <c r="BS38" s="2" t="e">
        <f t="shared" si="67"/>
        <v>#REF!</v>
      </c>
      <c r="BT38" s="2" t="e">
        <f t="shared" si="68"/>
        <v>#REF!</v>
      </c>
      <c r="BU38" s="2" t="e">
        <f t="shared" si="69"/>
        <v>#REF!</v>
      </c>
      <c r="BV38" s="220"/>
      <c r="BW38" s="2" t="e">
        <f t="shared" si="70"/>
        <v>#REF!</v>
      </c>
      <c r="BX38" s="2" t="e">
        <f t="shared" si="71"/>
        <v>#REF!</v>
      </c>
      <c r="BY38" s="2" t="e">
        <f t="shared" si="72"/>
        <v>#REF!</v>
      </c>
      <c r="BZ38" s="2" t="e">
        <f t="shared" si="73"/>
        <v>#REF!</v>
      </c>
      <c r="CA38" s="2" t="e">
        <f t="shared" si="74"/>
        <v>#REF!</v>
      </c>
      <c r="CB38" s="220"/>
      <c r="CC38" s="2" t="e">
        <f t="shared" si="75"/>
        <v>#REF!</v>
      </c>
      <c r="CD38" s="2" t="e">
        <f t="shared" si="76"/>
        <v>#REF!</v>
      </c>
      <c r="CE38" s="2" t="e">
        <f t="shared" si="77"/>
        <v>#REF!</v>
      </c>
      <c r="CF38" s="2" t="e">
        <f t="shared" si="78"/>
        <v>#REF!</v>
      </c>
      <c r="CG38" s="2" t="e">
        <f t="shared" si="79"/>
        <v>#REF!</v>
      </c>
      <c r="CH38" s="220"/>
      <c r="CI38" s="2" t="e">
        <f t="shared" si="80"/>
        <v>#REF!</v>
      </c>
      <c r="CJ38" s="2" t="e">
        <f t="shared" si="81"/>
        <v>#REF!</v>
      </c>
      <c r="CK38" s="2" t="e">
        <f t="shared" si="82"/>
        <v>#REF!</v>
      </c>
      <c r="CL38" s="2" t="e">
        <f t="shared" si="83"/>
        <v>#REF!</v>
      </c>
      <c r="CM38" s="2" t="e">
        <f t="shared" si="84"/>
        <v>#REF!</v>
      </c>
      <c r="CN38" s="220"/>
      <c r="CO38" s="2" t="e">
        <f t="shared" si="85"/>
        <v>#REF!</v>
      </c>
      <c r="CP38" s="2" t="e">
        <f t="shared" si="86"/>
        <v>#REF!</v>
      </c>
      <c r="CQ38" s="2" t="e">
        <f t="shared" si="87"/>
        <v>#REF!</v>
      </c>
      <c r="CR38" s="2" t="e">
        <f t="shared" si="88"/>
        <v>#REF!</v>
      </c>
      <c r="CS38" s="2" t="e">
        <f t="shared" si="89"/>
        <v>#REF!</v>
      </c>
    </row>
    <row r="39" spans="1:97">
      <c r="A39" s="262" t="e">
        <f>'Regular Symbol'!#REF!</f>
        <v>#REF!</v>
      </c>
      <c r="B39" s="1" t="e">
        <f>IF('Regular Symbol'!#REF!="",0,'Regular Symbol'!#REF!)</f>
        <v>#REF!</v>
      </c>
      <c r="C39" s="1" t="e">
        <f>IF('Regular Symbol'!#REF!="",0,'Regular Symbol'!#REF!)</f>
        <v>#REF!</v>
      </c>
      <c r="D39" s="1" t="e">
        <f>IF('Regular Symbol'!#REF!="",0,'Regular Symbol'!#REF!)</f>
        <v>#REF!</v>
      </c>
      <c r="E39" s="1" t="e">
        <f>IF('Regular Symbol'!#REF!="",0,'Regular Symbol'!#REF!)</f>
        <v>#REF!</v>
      </c>
      <c r="F39" s="1" t="e">
        <f>IF('Regular Symbol'!#REF!="",0,'Regular Symbol'!#REF!)</f>
        <v>#REF!</v>
      </c>
      <c r="I39" s="2" t="e">
        <f t="shared" si="15"/>
        <v>#REF!</v>
      </c>
      <c r="J39" s="2" t="e">
        <f t="shared" si="16"/>
        <v>#REF!</v>
      </c>
      <c r="K39" s="2" t="e">
        <f t="shared" si="17"/>
        <v>#REF!</v>
      </c>
      <c r="L39" s="2" t="e">
        <f t="shared" si="18"/>
        <v>#REF!</v>
      </c>
      <c r="M39" s="2" t="e">
        <f t="shared" si="19"/>
        <v>#REF!</v>
      </c>
      <c r="N39" s="220"/>
      <c r="O39" s="2" t="e">
        <f t="shared" si="20"/>
        <v>#REF!</v>
      </c>
      <c r="P39" s="2" t="e">
        <f t="shared" si="21"/>
        <v>#REF!</v>
      </c>
      <c r="Q39" s="2" t="e">
        <f t="shared" si="22"/>
        <v>#REF!</v>
      </c>
      <c r="R39" s="2" t="e">
        <f t="shared" si="23"/>
        <v>#REF!</v>
      </c>
      <c r="S39" s="2" t="e">
        <f t="shared" si="24"/>
        <v>#REF!</v>
      </c>
      <c r="T39" s="220"/>
      <c r="U39" s="2" t="e">
        <f t="shared" si="25"/>
        <v>#REF!</v>
      </c>
      <c r="V39" s="2" t="e">
        <f t="shared" si="26"/>
        <v>#REF!</v>
      </c>
      <c r="W39" s="2" t="e">
        <f t="shared" si="27"/>
        <v>#REF!</v>
      </c>
      <c r="X39" s="2" t="e">
        <f t="shared" si="28"/>
        <v>#REF!</v>
      </c>
      <c r="Y39" s="2" t="e">
        <f t="shared" si="29"/>
        <v>#REF!</v>
      </c>
      <c r="Z39" s="220"/>
      <c r="AA39" s="2" t="e">
        <f t="shared" si="30"/>
        <v>#REF!</v>
      </c>
      <c r="AB39" s="2" t="e">
        <f t="shared" si="31"/>
        <v>#REF!</v>
      </c>
      <c r="AC39" s="2" t="e">
        <f t="shared" si="32"/>
        <v>#REF!</v>
      </c>
      <c r="AD39" s="2" t="e">
        <f t="shared" si="33"/>
        <v>#REF!</v>
      </c>
      <c r="AE39" s="2" t="e">
        <f t="shared" si="34"/>
        <v>#REF!</v>
      </c>
      <c r="AF39" s="220"/>
      <c r="AG39" s="2" t="e">
        <f t="shared" si="35"/>
        <v>#REF!</v>
      </c>
      <c r="AH39" s="2" t="e">
        <f t="shared" si="36"/>
        <v>#REF!</v>
      </c>
      <c r="AI39" s="2" t="e">
        <f t="shared" si="37"/>
        <v>#REF!</v>
      </c>
      <c r="AJ39" s="2" t="e">
        <f t="shared" si="38"/>
        <v>#REF!</v>
      </c>
      <c r="AK39" s="2" t="e">
        <f t="shared" si="39"/>
        <v>#REF!</v>
      </c>
      <c r="AL39" s="220"/>
      <c r="AM39" s="2" t="e">
        <f t="shared" si="40"/>
        <v>#REF!</v>
      </c>
      <c r="AN39" s="2" t="e">
        <f t="shared" si="41"/>
        <v>#REF!</v>
      </c>
      <c r="AO39" s="2" t="e">
        <f t="shared" si="42"/>
        <v>#REF!</v>
      </c>
      <c r="AP39" s="2" t="e">
        <f t="shared" si="43"/>
        <v>#REF!</v>
      </c>
      <c r="AQ39" s="2" t="e">
        <f t="shared" si="44"/>
        <v>#REF!</v>
      </c>
      <c r="AR39" s="220"/>
      <c r="AS39" s="2" t="e">
        <f t="shared" si="45"/>
        <v>#REF!</v>
      </c>
      <c r="AT39" s="2" t="e">
        <f t="shared" si="46"/>
        <v>#REF!</v>
      </c>
      <c r="AU39" s="2" t="e">
        <f t="shared" si="47"/>
        <v>#REF!</v>
      </c>
      <c r="AV39" s="2" t="e">
        <f t="shared" si="48"/>
        <v>#REF!</v>
      </c>
      <c r="AW39" s="2" t="e">
        <f t="shared" si="49"/>
        <v>#REF!</v>
      </c>
      <c r="AX39" s="220"/>
      <c r="AY39" s="2" t="e">
        <f t="shared" si="50"/>
        <v>#REF!</v>
      </c>
      <c r="AZ39" s="2" t="e">
        <f t="shared" si="51"/>
        <v>#REF!</v>
      </c>
      <c r="BA39" s="2" t="e">
        <f t="shared" si="52"/>
        <v>#REF!</v>
      </c>
      <c r="BB39" s="2" t="e">
        <f t="shared" si="53"/>
        <v>#REF!</v>
      </c>
      <c r="BC39" s="2" t="e">
        <f t="shared" si="54"/>
        <v>#REF!</v>
      </c>
      <c r="BD39" s="220"/>
      <c r="BE39" s="2" t="e">
        <f t="shared" si="55"/>
        <v>#REF!</v>
      </c>
      <c r="BF39" s="2" t="e">
        <f t="shared" si="56"/>
        <v>#REF!</v>
      </c>
      <c r="BG39" s="2" t="e">
        <f t="shared" si="57"/>
        <v>#REF!</v>
      </c>
      <c r="BH39" s="2" t="e">
        <f t="shared" si="58"/>
        <v>#REF!</v>
      </c>
      <c r="BI39" s="2" t="e">
        <f t="shared" si="59"/>
        <v>#REF!</v>
      </c>
      <c r="BJ39" s="220"/>
      <c r="BK39" s="2" t="e">
        <f t="shared" si="60"/>
        <v>#REF!</v>
      </c>
      <c r="BL39" s="2" t="e">
        <f t="shared" si="61"/>
        <v>#REF!</v>
      </c>
      <c r="BM39" s="2" t="e">
        <f t="shared" si="62"/>
        <v>#REF!</v>
      </c>
      <c r="BN39" s="2" t="e">
        <f t="shared" si="63"/>
        <v>#REF!</v>
      </c>
      <c r="BO39" s="2" t="e">
        <f t="shared" si="64"/>
        <v>#REF!</v>
      </c>
      <c r="BP39" s="220"/>
      <c r="BQ39" s="2" t="e">
        <f t="shared" si="65"/>
        <v>#REF!</v>
      </c>
      <c r="BR39" s="2" t="e">
        <f t="shared" si="66"/>
        <v>#REF!</v>
      </c>
      <c r="BS39" s="2" t="e">
        <f t="shared" si="67"/>
        <v>#REF!</v>
      </c>
      <c r="BT39" s="2" t="e">
        <f t="shared" si="68"/>
        <v>#REF!</v>
      </c>
      <c r="BU39" s="2" t="e">
        <f t="shared" si="69"/>
        <v>#REF!</v>
      </c>
      <c r="BV39" s="220"/>
      <c r="BW39" s="2" t="e">
        <f t="shared" si="70"/>
        <v>#REF!</v>
      </c>
      <c r="BX39" s="2" t="e">
        <f t="shared" si="71"/>
        <v>#REF!</v>
      </c>
      <c r="BY39" s="2" t="e">
        <f t="shared" si="72"/>
        <v>#REF!</v>
      </c>
      <c r="BZ39" s="2" t="e">
        <f t="shared" si="73"/>
        <v>#REF!</v>
      </c>
      <c r="CA39" s="2" t="e">
        <f t="shared" si="74"/>
        <v>#REF!</v>
      </c>
      <c r="CB39" s="220"/>
      <c r="CC39" s="2" t="e">
        <f t="shared" si="75"/>
        <v>#REF!</v>
      </c>
      <c r="CD39" s="2" t="e">
        <f t="shared" si="76"/>
        <v>#REF!</v>
      </c>
      <c r="CE39" s="2" t="e">
        <f t="shared" si="77"/>
        <v>#REF!</v>
      </c>
      <c r="CF39" s="2" t="e">
        <f t="shared" si="78"/>
        <v>#REF!</v>
      </c>
      <c r="CG39" s="2" t="e">
        <f t="shared" si="79"/>
        <v>#REF!</v>
      </c>
      <c r="CH39" s="220"/>
      <c r="CI39" s="2" t="e">
        <f t="shared" si="80"/>
        <v>#REF!</v>
      </c>
      <c r="CJ39" s="2" t="e">
        <f t="shared" si="81"/>
        <v>#REF!</v>
      </c>
      <c r="CK39" s="2" t="e">
        <f t="shared" si="82"/>
        <v>#REF!</v>
      </c>
      <c r="CL39" s="2" t="e">
        <f t="shared" si="83"/>
        <v>#REF!</v>
      </c>
      <c r="CM39" s="2" t="e">
        <f t="shared" si="84"/>
        <v>#REF!</v>
      </c>
      <c r="CN39" s="220"/>
      <c r="CO39" s="2" t="e">
        <f t="shared" si="85"/>
        <v>#REF!</v>
      </c>
      <c r="CP39" s="2" t="e">
        <f t="shared" si="86"/>
        <v>#REF!</v>
      </c>
      <c r="CQ39" s="2" t="e">
        <f t="shared" si="87"/>
        <v>#REF!</v>
      </c>
      <c r="CR39" s="2" t="e">
        <f t="shared" si="88"/>
        <v>#REF!</v>
      </c>
      <c r="CS39" s="2" t="e">
        <f t="shared" si="89"/>
        <v>#REF!</v>
      </c>
    </row>
    <row r="40" spans="1:97">
      <c r="A40" s="262" t="e">
        <f>'Regular Symbol'!#REF!</f>
        <v>#REF!</v>
      </c>
      <c r="B40" s="1" t="e">
        <f>IF('Regular Symbol'!#REF!="",0,'Regular Symbol'!#REF!)</f>
        <v>#REF!</v>
      </c>
      <c r="C40" s="1" t="e">
        <f>IF('Regular Symbol'!#REF!="",0,'Regular Symbol'!#REF!)</f>
        <v>#REF!</v>
      </c>
      <c r="D40" s="1" t="e">
        <f>IF('Regular Symbol'!#REF!="",0,'Regular Symbol'!#REF!)</f>
        <v>#REF!</v>
      </c>
      <c r="E40" s="1" t="e">
        <f>IF('Regular Symbol'!#REF!="",0,'Regular Symbol'!#REF!)</f>
        <v>#REF!</v>
      </c>
      <c r="F40" s="1" t="e">
        <f>IF('Regular Symbol'!#REF!="",0,'Regular Symbol'!#REF!)</f>
        <v>#REF!</v>
      </c>
      <c r="I40" s="2" t="e">
        <f t="shared" si="15"/>
        <v>#REF!</v>
      </c>
      <c r="J40" s="2" t="e">
        <f t="shared" si="16"/>
        <v>#REF!</v>
      </c>
      <c r="K40" s="2" t="e">
        <f t="shared" si="17"/>
        <v>#REF!</v>
      </c>
      <c r="L40" s="2" t="e">
        <f t="shared" si="18"/>
        <v>#REF!</v>
      </c>
      <c r="M40" s="2" t="e">
        <f t="shared" si="19"/>
        <v>#REF!</v>
      </c>
      <c r="N40" s="220"/>
      <c r="O40" s="2" t="e">
        <f t="shared" si="20"/>
        <v>#REF!</v>
      </c>
      <c r="P40" s="2" t="e">
        <f t="shared" si="21"/>
        <v>#REF!</v>
      </c>
      <c r="Q40" s="2" t="e">
        <f t="shared" si="22"/>
        <v>#REF!</v>
      </c>
      <c r="R40" s="2" t="e">
        <f t="shared" si="23"/>
        <v>#REF!</v>
      </c>
      <c r="S40" s="2" t="e">
        <f t="shared" si="24"/>
        <v>#REF!</v>
      </c>
      <c r="T40" s="220"/>
      <c r="U40" s="2" t="e">
        <f t="shared" si="25"/>
        <v>#REF!</v>
      </c>
      <c r="V40" s="2" t="e">
        <f t="shared" si="26"/>
        <v>#REF!</v>
      </c>
      <c r="W40" s="2" t="e">
        <f t="shared" si="27"/>
        <v>#REF!</v>
      </c>
      <c r="X40" s="2" t="e">
        <f t="shared" si="28"/>
        <v>#REF!</v>
      </c>
      <c r="Y40" s="2" t="e">
        <f t="shared" si="29"/>
        <v>#REF!</v>
      </c>
      <c r="Z40" s="220"/>
      <c r="AA40" s="2" t="e">
        <f t="shared" si="30"/>
        <v>#REF!</v>
      </c>
      <c r="AB40" s="2" t="e">
        <f t="shared" si="31"/>
        <v>#REF!</v>
      </c>
      <c r="AC40" s="2" t="e">
        <f t="shared" si="32"/>
        <v>#REF!</v>
      </c>
      <c r="AD40" s="2" t="e">
        <f t="shared" si="33"/>
        <v>#REF!</v>
      </c>
      <c r="AE40" s="2" t="e">
        <f t="shared" si="34"/>
        <v>#REF!</v>
      </c>
      <c r="AF40" s="220"/>
      <c r="AG40" s="2" t="e">
        <f t="shared" si="35"/>
        <v>#REF!</v>
      </c>
      <c r="AH40" s="2" t="e">
        <f t="shared" si="36"/>
        <v>#REF!</v>
      </c>
      <c r="AI40" s="2" t="e">
        <f t="shared" si="37"/>
        <v>#REF!</v>
      </c>
      <c r="AJ40" s="2" t="e">
        <f t="shared" si="38"/>
        <v>#REF!</v>
      </c>
      <c r="AK40" s="2" t="e">
        <f t="shared" si="39"/>
        <v>#REF!</v>
      </c>
      <c r="AL40" s="220"/>
      <c r="AM40" s="2" t="e">
        <f t="shared" si="40"/>
        <v>#REF!</v>
      </c>
      <c r="AN40" s="2" t="e">
        <f t="shared" si="41"/>
        <v>#REF!</v>
      </c>
      <c r="AO40" s="2" t="e">
        <f t="shared" si="42"/>
        <v>#REF!</v>
      </c>
      <c r="AP40" s="2" t="e">
        <f t="shared" si="43"/>
        <v>#REF!</v>
      </c>
      <c r="AQ40" s="2" t="e">
        <f t="shared" si="44"/>
        <v>#REF!</v>
      </c>
      <c r="AR40" s="220"/>
      <c r="AS40" s="2" t="e">
        <f t="shared" si="45"/>
        <v>#REF!</v>
      </c>
      <c r="AT40" s="2" t="e">
        <f t="shared" si="46"/>
        <v>#REF!</v>
      </c>
      <c r="AU40" s="2" t="e">
        <f t="shared" si="47"/>
        <v>#REF!</v>
      </c>
      <c r="AV40" s="2" t="e">
        <f t="shared" si="48"/>
        <v>#REF!</v>
      </c>
      <c r="AW40" s="2" t="e">
        <f t="shared" si="49"/>
        <v>#REF!</v>
      </c>
      <c r="AX40" s="220"/>
      <c r="AY40" s="2" t="e">
        <f t="shared" si="50"/>
        <v>#REF!</v>
      </c>
      <c r="AZ40" s="2" t="e">
        <f t="shared" si="51"/>
        <v>#REF!</v>
      </c>
      <c r="BA40" s="2" t="e">
        <f t="shared" si="52"/>
        <v>#REF!</v>
      </c>
      <c r="BB40" s="2" t="e">
        <f t="shared" si="53"/>
        <v>#REF!</v>
      </c>
      <c r="BC40" s="2" t="e">
        <f t="shared" si="54"/>
        <v>#REF!</v>
      </c>
      <c r="BD40" s="220"/>
      <c r="BE40" s="2" t="e">
        <f t="shared" si="55"/>
        <v>#REF!</v>
      </c>
      <c r="BF40" s="2" t="e">
        <f t="shared" si="56"/>
        <v>#REF!</v>
      </c>
      <c r="BG40" s="2" t="e">
        <f t="shared" si="57"/>
        <v>#REF!</v>
      </c>
      <c r="BH40" s="2" t="e">
        <f t="shared" si="58"/>
        <v>#REF!</v>
      </c>
      <c r="BI40" s="2" t="e">
        <f t="shared" si="59"/>
        <v>#REF!</v>
      </c>
      <c r="BJ40" s="220"/>
      <c r="BK40" s="2" t="e">
        <f t="shared" si="60"/>
        <v>#REF!</v>
      </c>
      <c r="BL40" s="2" t="e">
        <f t="shared" si="61"/>
        <v>#REF!</v>
      </c>
      <c r="BM40" s="2" t="e">
        <f t="shared" si="62"/>
        <v>#REF!</v>
      </c>
      <c r="BN40" s="2" t="e">
        <f t="shared" si="63"/>
        <v>#REF!</v>
      </c>
      <c r="BO40" s="2" t="e">
        <f t="shared" si="64"/>
        <v>#REF!</v>
      </c>
      <c r="BP40" s="220"/>
      <c r="BQ40" s="2" t="e">
        <f t="shared" si="65"/>
        <v>#REF!</v>
      </c>
      <c r="BR40" s="2" t="e">
        <f t="shared" si="66"/>
        <v>#REF!</v>
      </c>
      <c r="BS40" s="2" t="e">
        <f t="shared" si="67"/>
        <v>#REF!</v>
      </c>
      <c r="BT40" s="2" t="e">
        <f t="shared" si="68"/>
        <v>#REF!</v>
      </c>
      <c r="BU40" s="2" t="e">
        <f t="shared" si="69"/>
        <v>#REF!</v>
      </c>
      <c r="BV40" s="220"/>
      <c r="BW40" s="2" t="e">
        <f t="shared" si="70"/>
        <v>#REF!</v>
      </c>
      <c r="BX40" s="2" t="e">
        <f t="shared" si="71"/>
        <v>#REF!</v>
      </c>
      <c r="BY40" s="2" t="e">
        <f t="shared" si="72"/>
        <v>#REF!</v>
      </c>
      <c r="BZ40" s="2" t="e">
        <f t="shared" si="73"/>
        <v>#REF!</v>
      </c>
      <c r="CA40" s="2" t="e">
        <f t="shared" si="74"/>
        <v>#REF!</v>
      </c>
      <c r="CB40" s="220"/>
      <c r="CC40" s="2" t="e">
        <f t="shared" si="75"/>
        <v>#REF!</v>
      </c>
      <c r="CD40" s="2" t="e">
        <f t="shared" si="76"/>
        <v>#REF!</v>
      </c>
      <c r="CE40" s="2" t="e">
        <f t="shared" si="77"/>
        <v>#REF!</v>
      </c>
      <c r="CF40" s="2" t="e">
        <f t="shared" si="78"/>
        <v>#REF!</v>
      </c>
      <c r="CG40" s="2" t="e">
        <f t="shared" si="79"/>
        <v>#REF!</v>
      </c>
      <c r="CH40" s="220"/>
      <c r="CI40" s="2" t="e">
        <f t="shared" si="80"/>
        <v>#REF!</v>
      </c>
      <c r="CJ40" s="2" t="e">
        <f t="shared" si="81"/>
        <v>#REF!</v>
      </c>
      <c r="CK40" s="2" t="e">
        <f t="shared" si="82"/>
        <v>#REF!</v>
      </c>
      <c r="CL40" s="2" t="e">
        <f t="shared" si="83"/>
        <v>#REF!</v>
      </c>
      <c r="CM40" s="2" t="e">
        <f t="shared" si="84"/>
        <v>#REF!</v>
      </c>
      <c r="CN40" s="220"/>
      <c r="CO40" s="2" t="e">
        <f t="shared" si="85"/>
        <v>#REF!</v>
      </c>
      <c r="CP40" s="2" t="e">
        <f t="shared" si="86"/>
        <v>#REF!</v>
      </c>
      <c r="CQ40" s="2" t="e">
        <f t="shared" si="87"/>
        <v>#REF!</v>
      </c>
      <c r="CR40" s="2" t="e">
        <f t="shared" si="88"/>
        <v>#REF!</v>
      </c>
      <c r="CS40" s="2" t="e">
        <f t="shared" si="89"/>
        <v>#REF!</v>
      </c>
    </row>
    <row r="41" spans="1:97">
      <c r="A41" s="262" t="e">
        <f>'Regular Symbol'!#REF!</f>
        <v>#REF!</v>
      </c>
      <c r="B41" s="1" t="e">
        <f>IF('Regular Symbol'!#REF!="",0,'Regular Symbol'!#REF!)</f>
        <v>#REF!</v>
      </c>
      <c r="C41" s="1" t="e">
        <f>IF('Regular Symbol'!#REF!="",0,'Regular Symbol'!#REF!)</f>
        <v>#REF!</v>
      </c>
      <c r="D41" s="1" t="e">
        <f>IF('Regular Symbol'!#REF!="",0,'Regular Symbol'!#REF!)</f>
        <v>#REF!</v>
      </c>
      <c r="E41" s="1" t="e">
        <f>IF('Regular Symbol'!#REF!="",0,'Regular Symbol'!#REF!)</f>
        <v>#REF!</v>
      </c>
      <c r="F41" s="1" t="e">
        <f>IF('Regular Symbol'!#REF!="",0,'Regular Symbol'!#REF!)</f>
        <v>#REF!</v>
      </c>
      <c r="I41" s="2" t="e">
        <f t="shared" si="15"/>
        <v>#REF!</v>
      </c>
      <c r="J41" s="2" t="e">
        <f t="shared" si="16"/>
        <v>#REF!</v>
      </c>
      <c r="K41" s="2" t="e">
        <f t="shared" si="17"/>
        <v>#REF!</v>
      </c>
      <c r="L41" s="2" t="e">
        <f t="shared" si="18"/>
        <v>#REF!</v>
      </c>
      <c r="M41" s="2" t="e">
        <f t="shared" si="19"/>
        <v>#REF!</v>
      </c>
      <c r="N41" s="220"/>
      <c r="O41" s="2" t="e">
        <f t="shared" si="20"/>
        <v>#REF!</v>
      </c>
      <c r="P41" s="2" t="e">
        <f t="shared" si="21"/>
        <v>#REF!</v>
      </c>
      <c r="Q41" s="2" t="e">
        <f t="shared" si="22"/>
        <v>#REF!</v>
      </c>
      <c r="R41" s="2" t="e">
        <f t="shared" si="23"/>
        <v>#REF!</v>
      </c>
      <c r="S41" s="2" t="e">
        <f t="shared" si="24"/>
        <v>#REF!</v>
      </c>
      <c r="T41" s="220"/>
      <c r="U41" s="2" t="e">
        <f t="shared" si="25"/>
        <v>#REF!</v>
      </c>
      <c r="V41" s="2" t="e">
        <f t="shared" si="26"/>
        <v>#REF!</v>
      </c>
      <c r="W41" s="2" t="e">
        <f t="shared" si="27"/>
        <v>#REF!</v>
      </c>
      <c r="X41" s="2" t="e">
        <f t="shared" si="28"/>
        <v>#REF!</v>
      </c>
      <c r="Y41" s="2" t="e">
        <f t="shared" si="29"/>
        <v>#REF!</v>
      </c>
      <c r="Z41" s="220"/>
      <c r="AA41" s="2" t="e">
        <f t="shared" si="30"/>
        <v>#REF!</v>
      </c>
      <c r="AB41" s="2" t="e">
        <f t="shared" si="31"/>
        <v>#REF!</v>
      </c>
      <c r="AC41" s="2" t="e">
        <f t="shared" si="32"/>
        <v>#REF!</v>
      </c>
      <c r="AD41" s="2" t="e">
        <f t="shared" si="33"/>
        <v>#REF!</v>
      </c>
      <c r="AE41" s="2" t="e">
        <f t="shared" si="34"/>
        <v>#REF!</v>
      </c>
      <c r="AF41" s="220"/>
      <c r="AG41" s="2" t="e">
        <f t="shared" si="35"/>
        <v>#REF!</v>
      </c>
      <c r="AH41" s="2" t="e">
        <f t="shared" si="36"/>
        <v>#REF!</v>
      </c>
      <c r="AI41" s="2" t="e">
        <f t="shared" si="37"/>
        <v>#REF!</v>
      </c>
      <c r="AJ41" s="2" t="e">
        <f t="shared" si="38"/>
        <v>#REF!</v>
      </c>
      <c r="AK41" s="2" t="e">
        <f t="shared" si="39"/>
        <v>#REF!</v>
      </c>
      <c r="AL41" s="220"/>
      <c r="AM41" s="2" t="e">
        <f t="shared" si="40"/>
        <v>#REF!</v>
      </c>
      <c r="AN41" s="2" t="e">
        <f t="shared" si="41"/>
        <v>#REF!</v>
      </c>
      <c r="AO41" s="2" t="e">
        <f t="shared" si="42"/>
        <v>#REF!</v>
      </c>
      <c r="AP41" s="2" t="e">
        <f t="shared" si="43"/>
        <v>#REF!</v>
      </c>
      <c r="AQ41" s="2" t="e">
        <f t="shared" si="44"/>
        <v>#REF!</v>
      </c>
      <c r="AR41" s="220"/>
      <c r="AS41" s="2" t="e">
        <f t="shared" si="45"/>
        <v>#REF!</v>
      </c>
      <c r="AT41" s="2" t="e">
        <f t="shared" si="46"/>
        <v>#REF!</v>
      </c>
      <c r="AU41" s="2" t="e">
        <f t="shared" si="47"/>
        <v>#REF!</v>
      </c>
      <c r="AV41" s="2" t="e">
        <f t="shared" si="48"/>
        <v>#REF!</v>
      </c>
      <c r="AW41" s="2" t="e">
        <f t="shared" si="49"/>
        <v>#REF!</v>
      </c>
      <c r="AX41" s="220"/>
      <c r="AY41" s="2" t="e">
        <f t="shared" si="50"/>
        <v>#REF!</v>
      </c>
      <c r="AZ41" s="2" t="e">
        <f t="shared" si="51"/>
        <v>#REF!</v>
      </c>
      <c r="BA41" s="2" t="e">
        <f t="shared" si="52"/>
        <v>#REF!</v>
      </c>
      <c r="BB41" s="2" t="e">
        <f t="shared" si="53"/>
        <v>#REF!</v>
      </c>
      <c r="BC41" s="2" t="e">
        <f t="shared" si="54"/>
        <v>#REF!</v>
      </c>
      <c r="BD41" s="220"/>
      <c r="BE41" s="2" t="e">
        <f t="shared" si="55"/>
        <v>#REF!</v>
      </c>
      <c r="BF41" s="2" t="e">
        <f t="shared" si="56"/>
        <v>#REF!</v>
      </c>
      <c r="BG41" s="2" t="e">
        <f t="shared" si="57"/>
        <v>#REF!</v>
      </c>
      <c r="BH41" s="2" t="e">
        <f t="shared" si="58"/>
        <v>#REF!</v>
      </c>
      <c r="BI41" s="2" t="e">
        <f t="shared" si="59"/>
        <v>#REF!</v>
      </c>
      <c r="BJ41" s="220"/>
      <c r="BK41" s="2" t="e">
        <f t="shared" si="60"/>
        <v>#REF!</v>
      </c>
      <c r="BL41" s="2" t="e">
        <f t="shared" si="61"/>
        <v>#REF!</v>
      </c>
      <c r="BM41" s="2" t="e">
        <f t="shared" si="62"/>
        <v>#REF!</v>
      </c>
      <c r="BN41" s="2" t="e">
        <f t="shared" si="63"/>
        <v>#REF!</v>
      </c>
      <c r="BO41" s="2" t="e">
        <f t="shared" si="64"/>
        <v>#REF!</v>
      </c>
      <c r="BP41" s="220"/>
      <c r="BQ41" s="2" t="e">
        <f t="shared" si="65"/>
        <v>#REF!</v>
      </c>
      <c r="BR41" s="2" t="e">
        <f t="shared" si="66"/>
        <v>#REF!</v>
      </c>
      <c r="BS41" s="2" t="e">
        <f t="shared" si="67"/>
        <v>#REF!</v>
      </c>
      <c r="BT41" s="2" t="e">
        <f t="shared" si="68"/>
        <v>#REF!</v>
      </c>
      <c r="BU41" s="2" t="e">
        <f t="shared" si="69"/>
        <v>#REF!</v>
      </c>
      <c r="BV41" s="220"/>
      <c r="BW41" s="2" t="e">
        <f t="shared" si="70"/>
        <v>#REF!</v>
      </c>
      <c r="BX41" s="2" t="e">
        <f t="shared" si="71"/>
        <v>#REF!</v>
      </c>
      <c r="BY41" s="2" t="e">
        <f t="shared" si="72"/>
        <v>#REF!</v>
      </c>
      <c r="BZ41" s="2" t="e">
        <f t="shared" si="73"/>
        <v>#REF!</v>
      </c>
      <c r="CA41" s="2" t="e">
        <f t="shared" si="74"/>
        <v>#REF!</v>
      </c>
      <c r="CB41" s="220"/>
      <c r="CC41" s="2" t="e">
        <f t="shared" si="75"/>
        <v>#REF!</v>
      </c>
      <c r="CD41" s="2" t="e">
        <f t="shared" si="76"/>
        <v>#REF!</v>
      </c>
      <c r="CE41" s="2" t="e">
        <f t="shared" si="77"/>
        <v>#REF!</v>
      </c>
      <c r="CF41" s="2" t="e">
        <f t="shared" si="78"/>
        <v>#REF!</v>
      </c>
      <c r="CG41" s="2" t="e">
        <f t="shared" si="79"/>
        <v>#REF!</v>
      </c>
      <c r="CH41" s="220"/>
      <c r="CI41" s="2" t="e">
        <f t="shared" si="80"/>
        <v>#REF!</v>
      </c>
      <c r="CJ41" s="2" t="e">
        <f t="shared" si="81"/>
        <v>#REF!</v>
      </c>
      <c r="CK41" s="2" t="e">
        <f t="shared" si="82"/>
        <v>#REF!</v>
      </c>
      <c r="CL41" s="2" t="e">
        <f t="shared" si="83"/>
        <v>#REF!</v>
      </c>
      <c r="CM41" s="2" t="e">
        <f t="shared" si="84"/>
        <v>#REF!</v>
      </c>
      <c r="CN41" s="220"/>
      <c r="CO41" s="2" t="e">
        <f t="shared" si="85"/>
        <v>#REF!</v>
      </c>
      <c r="CP41" s="2" t="e">
        <f t="shared" si="86"/>
        <v>#REF!</v>
      </c>
      <c r="CQ41" s="2" t="e">
        <f t="shared" si="87"/>
        <v>#REF!</v>
      </c>
      <c r="CR41" s="2" t="e">
        <f t="shared" si="88"/>
        <v>#REF!</v>
      </c>
      <c r="CS41" s="2" t="e">
        <f t="shared" si="89"/>
        <v>#REF!</v>
      </c>
    </row>
    <row r="42" spans="1:97">
      <c r="A42" s="262" t="e">
        <f>'Regular Symbol'!#REF!</f>
        <v>#REF!</v>
      </c>
      <c r="B42" s="1" t="e">
        <f>IF('Regular Symbol'!#REF!="",0,'Regular Symbol'!#REF!)</f>
        <v>#REF!</v>
      </c>
      <c r="C42" s="1" t="e">
        <f>IF('Regular Symbol'!#REF!="",0,'Regular Symbol'!#REF!)</f>
        <v>#REF!</v>
      </c>
      <c r="D42" s="1" t="e">
        <f>IF('Regular Symbol'!#REF!="",0,'Regular Symbol'!#REF!)</f>
        <v>#REF!</v>
      </c>
      <c r="E42" s="1" t="e">
        <f>IF('Regular Symbol'!#REF!="",0,'Regular Symbol'!#REF!)</f>
        <v>#REF!</v>
      </c>
      <c r="F42" s="1" t="e">
        <f>IF('Regular Symbol'!#REF!="",0,'Regular Symbol'!#REF!)</f>
        <v>#REF!</v>
      </c>
      <c r="I42" s="2" t="e">
        <f t="shared" si="15"/>
        <v>#REF!</v>
      </c>
      <c r="J42" s="2" t="e">
        <f t="shared" si="16"/>
        <v>#REF!</v>
      </c>
      <c r="K42" s="2" t="e">
        <f t="shared" si="17"/>
        <v>#REF!</v>
      </c>
      <c r="L42" s="2" t="e">
        <f t="shared" si="18"/>
        <v>#REF!</v>
      </c>
      <c r="M42" s="2" t="e">
        <f t="shared" si="19"/>
        <v>#REF!</v>
      </c>
      <c r="N42" s="220"/>
      <c r="O42" s="2" t="e">
        <f t="shared" si="20"/>
        <v>#REF!</v>
      </c>
      <c r="P42" s="2" t="e">
        <f t="shared" si="21"/>
        <v>#REF!</v>
      </c>
      <c r="Q42" s="2" t="e">
        <f t="shared" si="22"/>
        <v>#REF!</v>
      </c>
      <c r="R42" s="2" t="e">
        <f t="shared" si="23"/>
        <v>#REF!</v>
      </c>
      <c r="S42" s="2" t="e">
        <f t="shared" si="24"/>
        <v>#REF!</v>
      </c>
      <c r="T42" s="220"/>
      <c r="U42" s="2" t="e">
        <f t="shared" si="25"/>
        <v>#REF!</v>
      </c>
      <c r="V42" s="2" t="e">
        <f t="shared" si="26"/>
        <v>#REF!</v>
      </c>
      <c r="W42" s="2" t="e">
        <f t="shared" si="27"/>
        <v>#REF!</v>
      </c>
      <c r="X42" s="2" t="e">
        <f t="shared" si="28"/>
        <v>#REF!</v>
      </c>
      <c r="Y42" s="2" t="e">
        <f t="shared" si="29"/>
        <v>#REF!</v>
      </c>
      <c r="Z42" s="220"/>
      <c r="AA42" s="2" t="e">
        <f t="shared" si="30"/>
        <v>#REF!</v>
      </c>
      <c r="AB42" s="2" t="e">
        <f t="shared" si="31"/>
        <v>#REF!</v>
      </c>
      <c r="AC42" s="2" t="e">
        <f t="shared" si="32"/>
        <v>#REF!</v>
      </c>
      <c r="AD42" s="2" t="e">
        <f t="shared" si="33"/>
        <v>#REF!</v>
      </c>
      <c r="AE42" s="2" t="e">
        <f t="shared" si="34"/>
        <v>#REF!</v>
      </c>
      <c r="AF42" s="220"/>
      <c r="AG42" s="2" t="e">
        <f t="shared" si="35"/>
        <v>#REF!</v>
      </c>
      <c r="AH42" s="2" t="e">
        <f t="shared" si="36"/>
        <v>#REF!</v>
      </c>
      <c r="AI42" s="2" t="e">
        <f t="shared" si="37"/>
        <v>#REF!</v>
      </c>
      <c r="AJ42" s="2" t="e">
        <f t="shared" si="38"/>
        <v>#REF!</v>
      </c>
      <c r="AK42" s="2" t="e">
        <f t="shared" si="39"/>
        <v>#REF!</v>
      </c>
      <c r="AL42" s="220"/>
      <c r="AM42" s="2" t="e">
        <f t="shared" si="40"/>
        <v>#REF!</v>
      </c>
      <c r="AN42" s="2" t="e">
        <f t="shared" si="41"/>
        <v>#REF!</v>
      </c>
      <c r="AO42" s="2" t="e">
        <f t="shared" si="42"/>
        <v>#REF!</v>
      </c>
      <c r="AP42" s="2" t="e">
        <f t="shared" si="43"/>
        <v>#REF!</v>
      </c>
      <c r="AQ42" s="2" t="e">
        <f t="shared" si="44"/>
        <v>#REF!</v>
      </c>
      <c r="AR42" s="220"/>
      <c r="AS42" s="2" t="e">
        <f t="shared" si="45"/>
        <v>#REF!</v>
      </c>
      <c r="AT42" s="2" t="e">
        <f t="shared" si="46"/>
        <v>#REF!</v>
      </c>
      <c r="AU42" s="2" t="e">
        <f t="shared" si="47"/>
        <v>#REF!</v>
      </c>
      <c r="AV42" s="2" t="e">
        <f t="shared" si="48"/>
        <v>#REF!</v>
      </c>
      <c r="AW42" s="2" t="e">
        <f t="shared" si="49"/>
        <v>#REF!</v>
      </c>
      <c r="AX42" s="220"/>
      <c r="AY42" s="2" t="e">
        <f t="shared" si="50"/>
        <v>#REF!</v>
      </c>
      <c r="AZ42" s="2" t="e">
        <f t="shared" si="51"/>
        <v>#REF!</v>
      </c>
      <c r="BA42" s="2" t="e">
        <f t="shared" si="52"/>
        <v>#REF!</v>
      </c>
      <c r="BB42" s="2" t="e">
        <f t="shared" si="53"/>
        <v>#REF!</v>
      </c>
      <c r="BC42" s="2" t="e">
        <f t="shared" si="54"/>
        <v>#REF!</v>
      </c>
      <c r="BD42" s="220"/>
      <c r="BE42" s="2" t="e">
        <f t="shared" si="55"/>
        <v>#REF!</v>
      </c>
      <c r="BF42" s="2" t="e">
        <f t="shared" si="56"/>
        <v>#REF!</v>
      </c>
      <c r="BG42" s="2" t="e">
        <f t="shared" si="57"/>
        <v>#REF!</v>
      </c>
      <c r="BH42" s="2" t="e">
        <f t="shared" si="58"/>
        <v>#REF!</v>
      </c>
      <c r="BI42" s="2" t="e">
        <f t="shared" si="59"/>
        <v>#REF!</v>
      </c>
      <c r="BJ42" s="220"/>
      <c r="BK42" s="2" t="e">
        <f t="shared" si="60"/>
        <v>#REF!</v>
      </c>
      <c r="BL42" s="2" t="e">
        <f t="shared" si="61"/>
        <v>#REF!</v>
      </c>
      <c r="BM42" s="2" t="e">
        <f t="shared" si="62"/>
        <v>#REF!</v>
      </c>
      <c r="BN42" s="2" t="e">
        <f t="shared" si="63"/>
        <v>#REF!</v>
      </c>
      <c r="BO42" s="2" t="e">
        <f t="shared" si="64"/>
        <v>#REF!</v>
      </c>
      <c r="BP42" s="220"/>
      <c r="BQ42" s="2" t="e">
        <f t="shared" si="65"/>
        <v>#REF!</v>
      </c>
      <c r="BR42" s="2" t="e">
        <f t="shared" si="66"/>
        <v>#REF!</v>
      </c>
      <c r="BS42" s="2" t="e">
        <f t="shared" si="67"/>
        <v>#REF!</v>
      </c>
      <c r="BT42" s="2" t="e">
        <f t="shared" si="68"/>
        <v>#REF!</v>
      </c>
      <c r="BU42" s="2" t="e">
        <f t="shared" si="69"/>
        <v>#REF!</v>
      </c>
      <c r="BV42" s="220"/>
      <c r="BW42" s="2" t="e">
        <f t="shared" si="70"/>
        <v>#REF!</v>
      </c>
      <c r="BX42" s="2" t="e">
        <f t="shared" si="71"/>
        <v>#REF!</v>
      </c>
      <c r="BY42" s="2" t="e">
        <f t="shared" si="72"/>
        <v>#REF!</v>
      </c>
      <c r="BZ42" s="2" t="e">
        <f t="shared" si="73"/>
        <v>#REF!</v>
      </c>
      <c r="CA42" s="2" t="e">
        <f t="shared" si="74"/>
        <v>#REF!</v>
      </c>
      <c r="CB42" s="220"/>
      <c r="CC42" s="2" t="e">
        <f t="shared" si="75"/>
        <v>#REF!</v>
      </c>
      <c r="CD42" s="2" t="e">
        <f t="shared" si="76"/>
        <v>#REF!</v>
      </c>
      <c r="CE42" s="2" t="e">
        <f t="shared" si="77"/>
        <v>#REF!</v>
      </c>
      <c r="CF42" s="2" t="e">
        <f t="shared" si="78"/>
        <v>#REF!</v>
      </c>
      <c r="CG42" s="2" t="e">
        <f t="shared" si="79"/>
        <v>#REF!</v>
      </c>
      <c r="CH42" s="220"/>
      <c r="CI42" s="2" t="e">
        <f t="shared" si="80"/>
        <v>#REF!</v>
      </c>
      <c r="CJ42" s="2" t="e">
        <f t="shared" si="81"/>
        <v>#REF!</v>
      </c>
      <c r="CK42" s="2" t="e">
        <f t="shared" si="82"/>
        <v>#REF!</v>
      </c>
      <c r="CL42" s="2" t="e">
        <f t="shared" si="83"/>
        <v>#REF!</v>
      </c>
      <c r="CM42" s="2" t="e">
        <f t="shared" si="84"/>
        <v>#REF!</v>
      </c>
      <c r="CN42" s="220"/>
      <c r="CO42" s="2" t="e">
        <f t="shared" si="85"/>
        <v>#REF!</v>
      </c>
      <c r="CP42" s="2" t="e">
        <f t="shared" si="86"/>
        <v>#REF!</v>
      </c>
      <c r="CQ42" s="2" t="e">
        <f t="shared" si="87"/>
        <v>#REF!</v>
      </c>
      <c r="CR42" s="2" t="e">
        <f t="shared" si="88"/>
        <v>#REF!</v>
      </c>
      <c r="CS42" s="2" t="e">
        <f t="shared" si="89"/>
        <v>#REF!</v>
      </c>
    </row>
    <row r="43" spans="1:97">
      <c r="A43" s="262" t="e">
        <f>'Regular Symbol'!#REF!</f>
        <v>#REF!</v>
      </c>
      <c r="B43" s="1" t="e">
        <f>IF('Regular Symbol'!#REF!="",0,'Regular Symbol'!#REF!)</f>
        <v>#REF!</v>
      </c>
      <c r="C43" s="1" t="e">
        <f>IF('Regular Symbol'!#REF!="",0,'Regular Symbol'!#REF!)</f>
        <v>#REF!</v>
      </c>
      <c r="D43" s="1" t="e">
        <f>IF('Regular Symbol'!#REF!="",0,'Regular Symbol'!#REF!)</f>
        <v>#REF!</v>
      </c>
      <c r="E43" s="1" t="e">
        <f>IF('Regular Symbol'!#REF!="",0,'Regular Symbol'!#REF!)</f>
        <v>#REF!</v>
      </c>
      <c r="F43" s="1" t="e">
        <f>IF('Regular Symbol'!#REF!="",0,'Regular Symbol'!#REF!)</f>
        <v>#REF!</v>
      </c>
      <c r="I43" s="2" t="e">
        <f t="shared" si="15"/>
        <v>#REF!</v>
      </c>
      <c r="J43" s="2" t="e">
        <f t="shared" si="16"/>
        <v>#REF!</v>
      </c>
      <c r="K43" s="2" t="e">
        <f t="shared" si="17"/>
        <v>#REF!</v>
      </c>
      <c r="L43" s="2" t="e">
        <f t="shared" si="18"/>
        <v>#REF!</v>
      </c>
      <c r="M43" s="2" t="e">
        <f t="shared" si="19"/>
        <v>#REF!</v>
      </c>
      <c r="N43" s="220"/>
      <c r="O43" s="2" t="e">
        <f t="shared" si="20"/>
        <v>#REF!</v>
      </c>
      <c r="P43" s="2" t="e">
        <f t="shared" si="21"/>
        <v>#REF!</v>
      </c>
      <c r="Q43" s="2" t="e">
        <f t="shared" si="22"/>
        <v>#REF!</v>
      </c>
      <c r="R43" s="2" t="e">
        <f t="shared" si="23"/>
        <v>#REF!</v>
      </c>
      <c r="S43" s="2" t="e">
        <f t="shared" si="24"/>
        <v>#REF!</v>
      </c>
      <c r="T43" s="220"/>
      <c r="U43" s="2" t="e">
        <f t="shared" si="25"/>
        <v>#REF!</v>
      </c>
      <c r="V43" s="2" t="e">
        <f t="shared" si="26"/>
        <v>#REF!</v>
      </c>
      <c r="W43" s="2" t="e">
        <f t="shared" si="27"/>
        <v>#REF!</v>
      </c>
      <c r="X43" s="2" t="e">
        <f t="shared" si="28"/>
        <v>#REF!</v>
      </c>
      <c r="Y43" s="2" t="e">
        <f t="shared" si="29"/>
        <v>#REF!</v>
      </c>
      <c r="Z43" s="220"/>
      <c r="AA43" s="2" t="e">
        <f t="shared" si="30"/>
        <v>#REF!</v>
      </c>
      <c r="AB43" s="2" t="e">
        <f t="shared" si="31"/>
        <v>#REF!</v>
      </c>
      <c r="AC43" s="2" t="e">
        <f t="shared" si="32"/>
        <v>#REF!</v>
      </c>
      <c r="AD43" s="2" t="e">
        <f t="shared" si="33"/>
        <v>#REF!</v>
      </c>
      <c r="AE43" s="2" t="e">
        <f t="shared" si="34"/>
        <v>#REF!</v>
      </c>
      <c r="AF43" s="220"/>
      <c r="AG43" s="2" t="e">
        <f t="shared" si="35"/>
        <v>#REF!</v>
      </c>
      <c r="AH43" s="2" t="e">
        <f t="shared" si="36"/>
        <v>#REF!</v>
      </c>
      <c r="AI43" s="2" t="e">
        <f t="shared" si="37"/>
        <v>#REF!</v>
      </c>
      <c r="AJ43" s="2" t="e">
        <f t="shared" si="38"/>
        <v>#REF!</v>
      </c>
      <c r="AK43" s="2" t="e">
        <f t="shared" si="39"/>
        <v>#REF!</v>
      </c>
      <c r="AL43" s="220"/>
      <c r="AM43" s="2" t="e">
        <f t="shared" si="40"/>
        <v>#REF!</v>
      </c>
      <c r="AN43" s="2" t="e">
        <f t="shared" si="41"/>
        <v>#REF!</v>
      </c>
      <c r="AO43" s="2" t="e">
        <f t="shared" si="42"/>
        <v>#REF!</v>
      </c>
      <c r="AP43" s="2" t="e">
        <f t="shared" si="43"/>
        <v>#REF!</v>
      </c>
      <c r="AQ43" s="2" t="e">
        <f t="shared" si="44"/>
        <v>#REF!</v>
      </c>
      <c r="AR43" s="220"/>
      <c r="AS43" s="2" t="e">
        <f t="shared" si="45"/>
        <v>#REF!</v>
      </c>
      <c r="AT43" s="2" t="e">
        <f t="shared" si="46"/>
        <v>#REF!</v>
      </c>
      <c r="AU43" s="2" t="e">
        <f t="shared" si="47"/>
        <v>#REF!</v>
      </c>
      <c r="AV43" s="2" t="e">
        <f t="shared" si="48"/>
        <v>#REF!</v>
      </c>
      <c r="AW43" s="2" t="e">
        <f t="shared" si="49"/>
        <v>#REF!</v>
      </c>
      <c r="AX43" s="220"/>
      <c r="AY43" s="2" t="e">
        <f t="shared" si="50"/>
        <v>#REF!</v>
      </c>
      <c r="AZ43" s="2" t="e">
        <f t="shared" si="51"/>
        <v>#REF!</v>
      </c>
      <c r="BA43" s="2" t="e">
        <f t="shared" si="52"/>
        <v>#REF!</v>
      </c>
      <c r="BB43" s="2" t="e">
        <f t="shared" si="53"/>
        <v>#REF!</v>
      </c>
      <c r="BC43" s="2" t="e">
        <f t="shared" si="54"/>
        <v>#REF!</v>
      </c>
      <c r="BD43" s="220"/>
      <c r="BE43" s="2" t="e">
        <f t="shared" si="55"/>
        <v>#REF!</v>
      </c>
      <c r="BF43" s="2" t="e">
        <f t="shared" si="56"/>
        <v>#REF!</v>
      </c>
      <c r="BG43" s="2" t="e">
        <f t="shared" si="57"/>
        <v>#REF!</v>
      </c>
      <c r="BH43" s="2" t="e">
        <f t="shared" si="58"/>
        <v>#REF!</v>
      </c>
      <c r="BI43" s="2" t="e">
        <f t="shared" si="59"/>
        <v>#REF!</v>
      </c>
      <c r="BJ43" s="220"/>
      <c r="BK43" s="2" t="e">
        <f t="shared" si="60"/>
        <v>#REF!</v>
      </c>
      <c r="BL43" s="2" t="e">
        <f t="shared" si="61"/>
        <v>#REF!</v>
      </c>
      <c r="BM43" s="2" t="e">
        <f t="shared" si="62"/>
        <v>#REF!</v>
      </c>
      <c r="BN43" s="2" t="e">
        <f t="shared" si="63"/>
        <v>#REF!</v>
      </c>
      <c r="BO43" s="2" t="e">
        <f t="shared" si="64"/>
        <v>#REF!</v>
      </c>
      <c r="BP43" s="220"/>
      <c r="BQ43" s="2" t="e">
        <f t="shared" si="65"/>
        <v>#REF!</v>
      </c>
      <c r="BR43" s="2" t="e">
        <f t="shared" si="66"/>
        <v>#REF!</v>
      </c>
      <c r="BS43" s="2" t="e">
        <f t="shared" si="67"/>
        <v>#REF!</v>
      </c>
      <c r="BT43" s="2" t="e">
        <f t="shared" si="68"/>
        <v>#REF!</v>
      </c>
      <c r="BU43" s="2" t="e">
        <f t="shared" si="69"/>
        <v>#REF!</v>
      </c>
      <c r="BV43" s="220"/>
      <c r="BW43" s="2" t="e">
        <f t="shared" si="70"/>
        <v>#REF!</v>
      </c>
      <c r="BX43" s="2" t="e">
        <f t="shared" si="71"/>
        <v>#REF!</v>
      </c>
      <c r="BY43" s="2" t="e">
        <f t="shared" si="72"/>
        <v>#REF!</v>
      </c>
      <c r="BZ43" s="2" t="e">
        <f t="shared" si="73"/>
        <v>#REF!</v>
      </c>
      <c r="CA43" s="2" t="e">
        <f t="shared" si="74"/>
        <v>#REF!</v>
      </c>
      <c r="CB43" s="220"/>
      <c r="CC43" s="2" t="e">
        <f t="shared" si="75"/>
        <v>#REF!</v>
      </c>
      <c r="CD43" s="2" t="e">
        <f t="shared" si="76"/>
        <v>#REF!</v>
      </c>
      <c r="CE43" s="2" t="e">
        <f t="shared" si="77"/>
        <v>#REF!</v>
      </c>
      <c r="CF43" s="2" t="e">
        <f t="shared" si="78"/>
        <v>#REF!</v>
      </c>
      <c r="CG43" s="2" t="e">
        <f t="shared" si="79"/>
        <v>#REF!</v>
      </c>
      <c r="CH43" s="220"/>
      <c r="CI43" s="2" t="e">
        <f t="shared" si="80"/>
        <v>#REF!</v>
      </c>
      <c r="CJ43" s="2" t="e">
        <f t="shared" si="81"/>
        <v>#REF!</v>
      </c>
      <c r="CK43" s="2" t="e">
        <f t="shared" si="82"/>
        <v>#REF!</v>
      </c>
      <c r="CL43" s="2" t="e">
        <f t="shared" si="83"/>
        <v>#REF!</v>
      </c>
      <c r="CM43" s="2" t="e">
        <f t="shared" si="84"/>
        <v>#REF!</v>
      </c>
      <c r="CN43" s="220"/>
      <c r="CO43" s="2" t="e">
        <f t="shared" si="85"/>
        <v>#REF!</v>
      </c>
      <c r="CP43" s="2" t="e">
        <f t="shared" si="86"/>
        <v>#REF!</v>
      </c>
      <c r="CQ43" s="2" t="e">
        <f t="shared" si="87"/>
        <v>#REF!</v>
      </c>
      <c r="CR43" s="2" t="e">
        <f t="shared" si="88"/>
        <v>#REF!</v>
      </c>
      <c r="CS43" s="2" t="e">
        <f t="shared" si="89"/>
        <v>#REF!</v>
      </c>
    </row>
    <row r="44" spans="1:97">
      <c r="A44" s="262" t="e">
        <f>'Regular Symbol'!#REF!</f>
        <v>#REF!</v>
      </c>
      <c r="B44" s="1" t="e">
        <f>IF('Regular Symbol'!#REF!="",0,'Regular Symbol'!#REF!)</f>
        <v>#REF!</v>
      </c>
      <c r="C44" s="1" t="e">
        <f>IF('Regular Symbol'!#REF!="",0,'Regular Symbol'!#REF!)</f>
        <v>#REF!</v>
      </c>
      <c r="D44" s="1" t="e">
        <f>IF('Regular Symbol'!#REF!="",0,'Regular Symbol'!#REF!)</f>
        <v>#REF!</v>
      </c>
      <c r="E44" s="1" t="e">
        <f>IF('Regular Symbol'!#REF!="",0,'Regular Symbol'!#REF!)</f>
        <v>#REF!</v>
      </c>
      <c r="F44" s="1" t="e">
        <f>IF('Regular Symbol'!#REF!="",0,'Regular Symbol'!#REF!)</f>
        <v>#REF!</v>
      </c>
      <c r="I44" s="2" t="e">
        <f t="shared" si="15"/>
        <v>#REF!</v>
      </c>
      <c r="J44" s="2" t="e">
        <f t="shared" si="16"/>
        <v>#REF!</v>
      </c>
      <c r="K44" s="2" t="e">
        <f t="shared" si="17"/>
        <v>#REF!</v>
      </c>
      <c r="L44" s="2" t="e">
        <f t="shared" si="18"/>
        <v>#REF!</v>
      </c>
      <c r="M44" s="2" t="e">
        <f t="shared" si="19"/>
        <v>#REF!</v>
      </c>
      <c r="N44" s="220"/>
      <c r="O44" s="2" t="e">
        <f t="shared" si="20"/>
        <v>#REF!</v>
      </c>
      <c r="P44" s="2" t="e">
        <f t="shared" si="21"/>
        <v>#REF!</v>
      </c>
      <c r="Q44" s="2" t="e">
        <f t="shared" si="22"/>
        <v>#REF!</v>
      </c>
      <c r="R44" s="2" t="e">
        <f t="shared" si="23"/>
        <v>#REF!</v>
      </c>
      <c r="S44" s="2" t="e">
        <f t="shared" si="24"/>
        <v>#REF!</v>
      </c>
      <c r="T44" s="220"/>
      <c r="U44" s="2" t="e">
        <f t="shared" si="25"/>
        <v>#REF!</v>
      </c>
      <c r="V44" s="2" t="e">
        <f t="shared" si="26"/>
        <v>#REF!</v>
      </c>
      <c r="W44" s="2" t="e">
        <f t="shared" si="27"/>
        <v>#REF!</v>
      </c>
      <c r="X44" s="2" t="e">
        <f t="shared" si="28"/>
        <v>#REF!</v>
      </c>
      <c r="Y44" s="2" t="e">
        <f t="shared" si="29"/>
        <v>#REF!</v>
      </c>
      <c r="Z44" s="220"/>
      <c r="AA44" s="2" t="e">
        <f t="shared" si="30"/>
        <v>#REF!</v>
      </c>
      <c r="AB44" s="2" t="e">
        <f t="shared" si="31"/>
        <v>#REF!</v>
      </c>
      <c r="AC44" s="2" t="e">
        <f t="shared" si="32"/>
        <v>#REF!</v>
      </c>
      <c r="AD44" s="2" t="e">
        <f t="shared" si="33"/>
        <v>#REF!</v>
      </c>
      <c r="AE44" s="2" t="e">
        <f t="shared" si="34"/>
        <v>#REF!</v>
      </c>
      <c r="AF44" s="220"/>
      <c r="AG44" s="2" t="e">
        <f t="shared" si="35"/>
        <v>#REF!</v>
      </c>
      <c r="AH44" s="2" t="e">
        <f t="shared" si="36"/>
        <v>#REF!</v>
      </c>
      <c r="AI44" s="2" t="e">
        <f t="shared" si="37"/>
        <v>#REF!</v>
      </c>
      <c r="AJ44" s="2" t="e">
        <f t="shared" si="38"/>
        <v>#REF!</v>
      </c>
      <c r="AK44" s="2" t="e">
        <f t="shared" si="39"/>
        <v>#REF!</v>
      </c>
      <c r="AL44" s="220"/>
      <c r="AM44" s="2" t="e">
        <f t="shared" si="40"/>
        <v>#REF!</v>
      </c>
      <c r="AN44" s="2" t="e">
        <f t="shared" si="41"/>
        <v>#REF!</v>
      </c>
      <c r="AO44" s="2" t="e">
        <f t="shared" si="42"/>
        <v>#REF!</v>
      </c>
      <c r="AP44" s="2" t="e">
        <f t="shared" si="43"/>
        <v>#REF!</v>
      </c>
      <c r="AQ44" s="2" t="e">
        <f t="shared" si="44"/>
        <v>#REF!</v>
      </c>
      <c r="AR44" s="220"/>
      <c r="AS44" s="2" t="e">
        <f t="shared" si="45"/>
        <v>#REF!</v>
      </c>
      <c r="AT44" s="2" t="e">
        <f t="shared" si="46"/>
        <v>#REF!</v>
      </c>
      <c r="AU44" s="2" t="e">
        <f t="shared" si="47"/>
        <v>#REF!</v>
      </c>
      <c r="AV44" s="2" t="e">
        <f t="shared" si="48"/>
        <v>#REF!</v>
      </c>
      <c r="AW44" s="2" t="e">
        <f t="shared" si="49"/>
        <v>#REF!</v>
      </c>
      <c r="AX44" s="220"/>
      <c r="AY44" s="2" t="e">
        <f t="shared" si="50"/>
        <v>#REF!</v>
      </c>
      <c r="AZ44" s="2" t="e">
        <f t="shared" si="51"/>
        <v>#REF!</v>
      </c>
      <c r="BA44" s="2" t="e">
        <f t="shared" si="52"/>
        <v>#REF!</v>
      </c>
      <c r="BB44" s="2" t="e">
        <f t="shared" si="53"/>
        <v>#REF!</v>
      </c>
      <c r="BC44" s="2" t="e">
        <f t="shared" si="54"/>
        <v>#REF!</v>
      </c>
      <c r="BD44" s="220"/>
      <c r="BE44" s="2" t="e">
        <f t="shared" si="55"/>
        <v>#REF!</v>
      </c>
      <c r="BF44" s="2" t="e">
        <f t="shared" si="56"/>
        <v>#REF!</v>
      </c>
      <c r="BG44" s="2" t="e">
        <f t="shared" si="57"/>
        <v>#REF!</v>
      </c>
      <c r="BH44" s="2" t="e">
        <f t="shared" si="58"/>
        <v>#REF!</v>
      </c>
      <c r="BI44" s="2" t="e">
        <f t="shared" si="59"/>
        <v>#REF!</v>
      </c>
      <c r="BJ44" s="220"/>
      <c r="BK44" s="2" t="e">
        <f t="shared" si="60"/>
        <v>#REF!</v>
      </c>
      <c r="BL44" s="2" t="e">
        <f t="shared" si="61"/>
        <v>#REF!</v>
      </c>
      <c r="BM44" s="2" t="e">
        <f t="shared" si="62"/>
        <v>#REF!</v>
      </c>
      <c r="BN44" s="2" t="e">
        <f t="shared" si="63"/>
        <v>#REF!</v>
      </c>
      <c r="BO44" s="2" t="e">
        <f t="shared" si="64"/>
        <v>#REF!</v>
      </c>
      <c r="BP44" s="220"/>
      <c r="BQ44" s="2" t="e">
        <f t="shared" si="65"/>
        <v>#REF!</v>
      </c>
      <c r="BR44" s="2" t="e">
        <f t="shared" si="66"/>
        <v>#REF!</v>
      </c>
      <c r="BS44" s="2" t="e">
        <f t="shared" si="67"/>
        <v>#REF!</v>
      </c>
      <c r="BT44" s="2" t="e">
        <f t="shared" si="68"/>
        <v>#REF!</v>
      </c>
      <c r="BU44" s="2" t="e">
        <f t="shared" si="69"/>
        <v>#REF!</v>
      </c>
      <c r="BV44" s="220"/>
      <c r="BW44" s="2" t="e">
        <f t="shared" si="70"/>
        <v>#REF!</v>
      </c>
      <c r="BX44" s="2" t="e">
        <f t="shared" si="71"/>
        <v>#REF!</v>
      </c>
      <c r="BY44" s="2" t="e">
        <f t="shared" si="72"/>
        <v>#REF!</v>
      </c>
      <c r="BZ44" s="2" t="e">
        <f t="shared" si="73"/>
        <v>#REF!</v>
      </c>
      <c r="CA44" s="2" t="e">
        <f t="shared" si="74"/>
        <v>#REF!</v>
      </c>
      <c r="CB44" s="220"/>
      <c r="CC44" s="2" t="e">
        <f t="shared" si="75"/>
        <v>#REF!</v>
      </c>
      <c r="CD44" s="2" t="e">
        <f t="shared" si="76"/>
        <v>#REF!</v>
      </c>
      <c r="CE44" s="2" t="e">
        <f t="shared" si="77"/>
        <v>#REF!</v>
      </c>
      <c r="CF44" s="2" t="e">
        <f t="shared" si="78"/>
        <v>#REF!</v>
      </c>
      <c r="CG44" s="2" t="e">
        <f t="shared" si="79"/>
        <v>#REF!</v>
      </c>
      <c r="CH44" s="220"/>
      <c r="CI44" s="2" t="e">
        <f t="shared" si="80"/>
        <v>#REF!</v>
      </c>
      <c r="CJ44" s="2" t="e">
        <f t="shared" si="81"/>
        <v>#REF!</v>
      </c>
      <c r="CK44" s="2" t="e">
        <f t="shared" si="82"/>
        <v>#REF!</v>
      </c>
      <c r="CL44" s="2" t="e">
        <f t="shared" si="83"/>
        <v>#REF!</v>
      </c>
      <c r="CM44" s="2" t="e">
        <f t="shared" si="84"/>
        <v>#REF!</v>
      </c>
      <c r="CN44" s="220"/>
      <c r="CO44" s="2" t="e">
        <f t="shared" si="85"/>
        <v>#REF!</v>
      </c>
      <c r="CP44" s="2" t="e">
        <f t="shared" si="86"/>
        <v>#REF!</v>
      </c>
      <c r="CQ44" s="2" t="e">
        <f t="shared" si="87"/>
        <v>#REF!</v>
      </c>
      <c r="CR44" s="2" t="e">
        <f t="shared" si="88"/>
        <v>#REF!</v>
      </c>
      <c r="CS44" s="2" t="e">
        <f t="shared" si="89"/>
        <v>#REF!</v>
      </c>
    </row>
    <row r="45" spans="1:97">
      <c r="A45" s="262" t="e">
        <f>'Regular Symbol'!#REF!</f>
        <v>#REF!</v>
      </c>
      <c r="B45" s="1" t="e">
        <f>IF('Regular Symbol'!#REF!="",0,'Regular Symbol'!#REF!)</f>
        <v>#REF!</v>
      </c>
      <c r="C45" s="1" t="e">
        <f>IF('Regular Symbol'!#REF!="",0,'Regular Symbol'!#REF!)</f>
        <v>#REF!</v>
      </c>
      <c r="D45" s="1" t="e">
        <f>IF('Regular Symbol'!#REF!="",0,'Regular Symbol'!#REF!)</f>
        <v>#REF!</v>
      </c>
      <c r="E45" s="1" t="e">
        <f>IF('Regular Symbol'!#REF!="",0,'Regular Symbol'!#REF!)</f>
        <v>#REF!</v>
      </c>
      <c r="F45" s="1" t="e">
        <f>IF('Regular Symbol'!#REF!="",0,'Regular Symbol'!#REF!)</f>
        <v>#REF!</v>
      </c>
      <c r="I45" s="2" t="e">
        <f t="shared" si="15"/>
        <v>#REF!</v>
      </c>
      <c r="J45" s="2" t="e">
        <f t="shared" si="16"/>
        <v>#REF!</v>
      </c>
      <c r="K45" s="2" t="e">
        <f t="shared" si="17"/>
        <v>#REF!</v>
      </c>
      <c r="L45" s="2" t="e">
        <f t="shared" si="18"/>
        <v>#REF!</v>
      </c>
      <c r="M45" s="2" t="e">
        <f t="shared" si="19"/>
        <v>#REF!</v>
      </c>
      <c r="N45" s="220"/>
      <c r="O45" s="2" t="e">
        <f t="shared" si="20"/>
        <v>#REF!</v>
      </c>
      <c r="P45" s="2" t="e">
        <f t="shared" si="21"/>
        <v>#REF!</v>
      </c>
      <c r="Q45" s="2" t="e">
        <f t="shared" si="22"/>
        <v>#REF!</v>
      </c>
      <c r="R45" s="2" t="e">
        <f t="shared" si="23"/>
        <v>#REF!</v>
      </c>
      <c r="S45" s="2" t="e">
        <f t="shared" si="24"/>
        <v>#REF!</v>
      </c>
      <c r="T45" s="220"/>
      <c r="U45" s="2" t="e">
        <f t="shared" si="25"/>
        <v>#REF!</v>
      </c>
      <c r="V45" s="2" t="e">
        <f t="shared" si="26"/>
        <v>#REF!</v>
      </c>
      <c r="W45" s="2" t="e">
        <f t="shared" si="27"/>
        <v>#REF!</v>
      </c>
      <c r="X45" s="2" t="e">
        <f t="shared" si="28"/>
        <v>#REF!</v>
      </c>
      <c r="Y45" s="2" t="e">
        <f t="shared" si="29"/>
        <v>#REF!</v>
      </c>
      <c r="Z45" s="220"/>
      <c r="AA45" s="2" t="e">
        <f t="shared" si="30"/>
        <v>#REF!</v>
      </c>
      <c r="AB45" s="2" t="e">
        <f t="shared" si="31"/>
        <v>#REF!</v>
      </c>
      <c r="AC45" s="2" t="e">
        <f t="shared" si="32"/>
        <v>#REF!</v>
      </c>
      <c r="AD45" s="2" t="e">
        <f t="shared" si="33"/>
        <v>#REF!</v>
      </c>
      <c r="AE45" s="2" t="e">
        <f t="shared" si="34"/>
        <v>#REF!</v>
      </c>
      <c r="AF45" s="220"/>
      <c r="AG45" s="2" t="e">
        <f t="shared" si="35"/>
        <v>#REF!</v>
      </c>
      <c r="AH45" s="2" t="e">
        <f t="shared" si="36"/>
        <v>#REF!</v>
      </c>
      <c r="AI45" s="2" t="e">
        <f t="shared" si="37"/>
        <v>#REF!</v>
      </c>
      <c r="AJ45" s="2" t="e">
        <f t="shared" si="38"/>
        <v>#REF!</v>
      </c>
      <c r="AK45" s="2" t="e">
        <f t="shared" si="39"/>
        <v>#REF!</v>
      </c>
      <c r="AL45" s="220"/>
      <c r="AM45" s="2" t="e">
        <f t="shared" si="40"/>
        <v>#REF!</v>
      </c>
      <c r="AN45" s="2" t="e">
        <f t="shared" si="41"/>
        <v>#REF!</v>
      </c>
      <c r="AO45" s="2" t="e">
        <f t="shared" si="42"/>
        <v>#REF!</v>
      </c>
      <c r="AP45" s="2" t="e">
        <f t="shared" si="43"/>
        <v>#REF!</v>
      </c>
      <c r="AQ45" s="2" t="e">
        <f t="shared" si="44"/>
        <v>#REF!</v>
      </c>
      <c r="AR45" s="220"/>
      <c r="AS45" s="2" t="e">
        <f t="shared" si="45"/>
        <v>#REF!</v>
      </c>
      <c r="AT45" s="2" t="e">
        <f t="shared" si="46"/>
        <v>#REF!</v>
      </c>
      <c r="AU45" s="2" t="e">
        <f t="shared" si="47"/>
        <v>#REF!</v>
      </c>
      <c r="AV45" s="2" t="e">
        <f t="shared" si="48"/>
        <v>#REF!</v>
      </c>
      <c r="AW45" s="2" t="e">
        <f t="shared" si="49"/>
        <v>#REF!</v>
      </c>
      <c r="AX45" s="220"/>
      <c r="AY45" s="2" t="e">
        <f t="shared" si="50"/>
        <v>#REF!</v>
      </c>
      <c r="AZ45" s="2" t="e">
        <f t="shared" si="51"/>
        <v>#REF!</v>
      </c>
      <c r="BA45" s="2" t="e">
        <f t="shared" si="52"/>
        <v>#REF!</v>
      </c>
      <c r="BB45" s="2" t="e">
        <f t="shared" si="53"/>
        <v>#REF!</v>
      </c>
      <c r="BC45" s="2" t="e">
        <f t="shared" si="54"/>
        <v>#REF!</v>
      </c>
      <c r="BD45" s="220"/>
      <c r="BE45" s="2" t="e">
        <f t="shared" si="55"/>
        <v>#REF!</v>
      </c>
      <c r="BF45" s="2" t="e">
        <f t="shared" si="56"/>
        <v>#REF!</v>
      </c>
      <c r="BG45" s="2" t="e">
        <f t="shared" si="57"/>
        <v>#REF!</v>
      </c>
      <c r="BH45" s="2" t="e">
        <f t="shared" si="58"/>
        <v>#REF!</v>
      </c>
      <c r="BI45" s="2" t="e">
        <f t="shared" si="59"/>
        <v>#REF!</v>
      </c>
      <c r="BJ45" s="220"/>
      <c r="BK45" s="2" t="e">
        <f t="shared" si="60"/>
        <v>#REF!</v>
      </c>
      <c r="BL45" s="2" t="e">
        <f t="shared" si="61"/>
        <v>#REF!</v>
      </c>
      <c r="BM45" s="2" t="e">
        <f t="shared" si="62"/>
        <v>#REF!</v>
      </c>
      <c r="BN45" s="2" t="e">
        <f t="shared" si="63"/>
        <v>#REF!</v>
      </c>
      <c r="BO45" s="2" t="e">
        <f t="shared" si="64"/>
        <v>#REF!</v>
      </c>
      <c r="BP45" s="220"/>
      <c r="BQ45" s="2" t="e">
        <f t="shared" si="65"/>
        <v>#REF!</v>
      </c>
      <c r="BR45" s="2" t="e">
        <f t="shared" si="66"/>
        <v>#REF!</v>
      </c>
      <c r="BS45" s="2" t="e">
        <f t="shared" si="67"/>
        <v>#REF!</v>
      </c>
      <c r="BT45" s="2" t="e">
        <f t="shared" si="68"/>
        <v>#REF!</v>
      </c>
      <c r="BU45" s="2" t="e">
        <f t="shared" si="69"/>
        <v>#REF!</v>
      </c>
      <c r="BV45" s="220"/>
      <c r="BW45" s="2" t="e">
        <f t="shared" si="70"/>
        <v>#REF!</v>
      </c>
      <c r="BX45" s="2" t="e">
        <f t="shared" si="71"/>
        <v>#REF!</v>
      </c>
      <c r="BY45" s="2" t="e">
        <f t="shared" si="72"/>
        <v>#REF!</v>
      </c>
      <c r="BZ45" s="2" t="e">
        <f t="shared" si="73"/>
        <v>#REF!</v>
      </c>
      <c r="CA45" s="2" t="e">
        <f t="shared" si="74"/>
        <v>#REF!</v>
      </c>
      <c r="CB45" s="220"/>
      <c r="CC45" s="2" t="e">
        <f t="shared" si="75"/>
        <v>#REF!</v>
      </c>
      <c r="CD45" s="2" t="e">
        <f t="shared" si="76"/>
        <v>#REF!</v>
      </c>
      <c r="CE45" s="2" t="e">
        <f t="shared" si="77"/>
        <v>#REF!</v>
      </c>
      <c r="CF45" s="2" t="e">
        <f t="shared" si="78"/>
        <v>#REF!</v>
      </c>
      <c r="CG45" s="2" t="e">
        <f t="shared" si="79"/>
        <v>#REF!</v>
      </c>
      <c r="CH45" s="220"/>
      <c r="CI45" s="2" t="e">
        <f t="shared" si="80"/>
        <v>#REF!</v>
      </c>
      <c r="CJ45" s="2" t="e">
        <f t="shared" si="81"/>
        <v>#REF!</v>
      </c>
      <c r="CK45" s="2" t="e">
        <f t="shared" si="82"/>
        <v>#REF!</v>
      </c>
      <c r="CL45" s="2" t="e">
        <f t="shared" si="83"/>
        <v>#REF!</v>
      </c>
      <c r="CM45" s="2" t="e">
        <f t="shared" si="84"/>
        <v>#REF!</v>
      </c>
      <c r="CN45" s="220"/>
      <c r="CO45" s="2" t="e">
        <f t="shared" si="85"/>
        <v>#REF!</v>
      </c>
      <c r="CP45" s="2" t="e">
        <f t="shared" si="86"/>
        <v>#REF!</v>
      </c>
      <c r="CQ45" s="2" t="e">
        <f t="shared" si="87"/>
        <v>#REF!</v>
      </c>
      <c r="CR45" s="2" t="e">
        <f t="shared" si="88"/>
        <v>#REF!</v>
      </c>
      <c r="CS45" s="2" t="e">
        <f t="shared" si="89"/>
        <v>#REF!</v>
      </c>
    </row>
    <row r="46" spans="1:97">
      <c r="A46" s="262" t="e">
        <f>'Regular Symbol'!#REF!</f>
        <v>#REF!</v>
      </c>
      <c r="B46" s="1" t="e">
        <f>IF('Regular Symbol'!#REF!="",0,'Regular Symbol'!#REF!)</f>
        <v>#REF!</v>
      </c>
      <c r="C46" s="1" t="e">
        <f>IF('Regular Symbol'!#REF!="",0,'Regular Symbol'!#REF!)</f>
        <v>#REF!</v>
      </c>
      <c r="D46" s="1" t="e">
        <f>IF('Regular Symbol'!#REF!="",0,'Regular Symbol'!#REF!)</f>
        <v>#REF!</v>
      </c>
      <c r="E46" s="1" t="e">
        <f>IF('Regular Symbol'!#REF!="",0,'Regular Symbol'!#REF!)</f>
        <v>#REF!</v>
      </c>
      <c r="F46" s="1" t="e">
        <f>IF('Regular Symbol'!#REF!="",0,'Regular Symbol'!#REF!)</f>
        <v>#REF!</v>
      </c>
      <c r="I46" s="2" t="e">
        <f t="shared" si="15"/>
        <v>#REF!</v>
      </c>
      <c r="J46" s="2" t="e">
        <f t="shared" si="16"/>
        <v>#REF!</v>
      </c>
      <c r="K46" s="2" t="e">
        <f t="shared" si="17"/>
        <v>#REF!</v>
      </c>
      <c r="L46" s="2" t="e">
        <f t="shared" si="18"/>
        <v>#REF!</v>
      </c>
      <c r="M46" s="2" t="e">
        <f t="shared" si="19"/>
        <v>#REF!</v>
      </c>
      <c r="N46" s="220"/>
      <c r="O46" s="2" t="e">
        <f t="shared" si="20"/>
        <v>#REF!</v>
      </c>
      <c r="P46" s="2" t="e">
        <f t="shared" si="21"/>
        <v>#REF!</v>
      </c>
      <c r="Q46" s="2" t="e">
        <f t="shared" si="22"/>
        <v>#REF!</v>
      </c>
      <c r="R46" s="2" t="e">
        <f t="shared" si="23"/>
        <v>#REF!</v>
      </c>
      <c r="S46" s="2" t="e">
        <f t="shared" si="24"/>
        <v>#REF!</v>
      </c>
      <c r="T46" s="220"/>
      <c r="U46" s="2" t="e">
        <f t="shared" si="25"/>
        <v>#REF!</v>
      </c>
      <c r="V46" s="2" t="e">
        <f t="shared" si="26"/>
        <v>#REF!</v>
      </c>
      <c r="W46" s="2" t="e">
        <f t="shared" si="27"/>
        <v>#REF!</v>
      </c>
      <c r="X46" s="2" t="e">
        <f t="shared" si="28"/>
        <v>#REF!</v>
      </c>
      <c r="Y46" s="2" t="e">
        <f t="shared" si="29"/>
        <v>#REF!</v>
      </c>
      <c r="Z46" s="220"/>
      <c r="AA46" s="2" t="e">
        <f t="shared" si="30"/>
        <v>#REF!</v>
      </c>
      <c r="AB46" s="2" t="e">
        <f t="shared" si="31"/>
        <v>#REF!</v>
      </c>
      <c r="AC46" s="2" t="e">
        <f t="shared" si="32"/>
        <v>#REF!</v>
      </c>
      <c r="AD46" s="2" t="e">
        <f t="shared" si="33"/>
        <v>#REF!</v>
      </c>
      <c r="AE46" s="2" t="e">
        <f t="shared" si="34"/>
        <v>#REF!</v>
      </c>
      <c r="AF46" s="220"/>
      <c r="AG46" s="2" t="e">
        <f t="shared" si="35"/>
        <v>#REF!</v>
      </c>
      <c r="AH46" s="2" t="e">
        <f t="shared" si="36"/>
        <v>#REF!</v>
      </c>
      <c r="AI46" s="2" t="e">
        <f t="shared" si="37"/>
        <v>#REF!</v>
      </c>
      <c r="AJ46" s="2" t="e">
        <f t="shared" si="38"/>
        <v>#REF!</v>
      </c>
      <c r="AK46" s="2" t="e">
        <f t="shared" si="39"/>
        <v>#REF!</v>
      </c>
      <c r="AL46" s="220"/>
      <c r="AM46" s="2" t="e">
        <f t="shared" si="40"/>
        <v>#REF!</v>
      </c>
      <c r="AN46" s="2" t="e">
        <f t="shared" si="41"/>
        <v>#REF!</v>
      </c>
      <c r="AO46" s="2" t="e">
        <f t="shared" si="42"/>
        <v>#REF!</v>
      </c>
      <c r="AP46" s="2" t="e">
        <f t="shared" si="43"/>
        <v>#REF!</v>
      </c>
      <c r="AQ46" s="2" t="e">
        <f t="shared" si="44"/>
        <v>#REF!</v>
      </c>
      <c r="AR46" s="220"/>
      <c r="AS46" s="2" t="e">
        <f t="shared" si="45"/>
        <v>#REF!</v>
      </c>
      <c r="AT46" s="2" t="e">
        <f t="shared" si="46"/>
        <v>#REF!</v>
      </c>
      <c r="AU46" s="2" t="e">
        <f t="shared" si="47"/>
        <v>#REF!</v>
      </c>
      <c r="AV46" s="2" t="e">
        <f t="shared" si="48"/>
        <v>#REF!</v>
      </c>
      <c r="AW46" s="2" t="e">
        <f t="shared" si="49"/>
        <v>#REF!</v>
      </c>
      <c r="AX46" s="220"/>
      <c r="AY46" s="2" t="e">
        <f t="shared" si="50"/>
        <v>#REF!</v>
      </c>
      <c r="AZ46" s="2" t="e">
        <f t="shared" si="51"/>
        <v>#REF!</v>
      </c>
      <c r="BA46" s="2" t="e">
        <f t="shared" si="52"/>
        <v>#REF!</v>
      </c>
      <c r="BB46" s="2" t="e">
        <f t="shared" si="53"/>
        <v>#REF!</v>
      </c>
      <c r="BC46" s="2" t="e">
        <f t="shared" si="54"/>
        <v>#REF!</v>
      </c>
      <c r="BD46" s="220"/>
      <c r="BE46" s="2" t="e">
        <f t="shared" si="55"/>
        <v>#REF!</v>
      </c>
      <c r="BF46" s="2" t="e">
        <f t="shared" si="56"/>
        <v>#REF!</v>
      </c>
      <c r="BG46" s="2" t="e">
        <f t="shared" si="57"/>
        <v>#REF!</v>
      </c>
      <c r="BH46" s="2" t="e">
        <f t="shared" si="58"/>
        <v>#REF!</v>
      </c>
      <c r="BI46" s="2" t="e">
        <f t="shared" si="59"/>
        <v>#REF!</v>
      </c>
      <c r="BJ46" s="220"/>
      <c r="BK46" s="2" t="e">
        <f t="shared" si="60"/>
        <v>#REF!</v>
      </c>
      <c r="BL46" s="2" t="e">
        <f t="shared" si="61"/>
        <v>#REF!</v>
      </c>
      <c r="BM46" s="2" t="e">
        <f t="shared" si="62"/>
        <v>#REF!</v>
      </c>
      <c r="BN46" s="2" t="e">
        <f t="shared" si="63"/>
        <v>#REF!</v>
      </c>
      <c r="BO46" s="2" t="e">
        <f t="shared" si="64"/>
        <v>#REF!</v>
      </c>
      <c r="BP46" s="220"/>
      <c r="BQ46" s="2" t="e">
        <f t="shared" si="65"/>
        <v>#REF!</v>
      </c>
      <c r="BR46" s="2" t="e">
        <f t="shared" si="66"/>
        <v>#REF!</v>
      </c>
      <c r="BS46" s="2" t="e">
        <f t="shared" si="67"/>
        <v>#REF!</v>
      </c>
      <c r="BT46" s="2" t="e">
        <f t="shared" si="68"/>
        <v>#REF!</v>
      </c>
      <c r="BU46" s="2" t="e">
        <f t="shared" si="69"/>
        <v>#REF!</v>
      </c>
      <c r="BV46" s="220"/>
      <c r="BW46" s="2" t="e">
        <f t="shared" si="70"/>
        <v>#REF!</v>
      </c>
      <c r="BX46" s="2" t="e">
        <f t="shared" si="71"/>
        <v>#REF!</v>
      </c>
      <c r="BY46" s="2" t="e">
        <f t="shared" si="72"/>
        <v>#REF!</v>
      </c>
      <c r="BZ46" s="2" t="e">
        <f t="shared" si="73"/>
        <v>#REF!</v>
      </c>
      <c r="CA46" s="2" t="e">
        <f t="shared" si="74"/>
        <v>#REF!</v>
      </c>
      <c r="CB46" s="220"/>
      <c r="CC46" s="2" t="e">
        <f t="shared" si="75"/>
        <v>#REF!</v>
      </c>
      <c r="CD46" s="2" t="e">
        <f t="shared" si="76"/>
        <v>#REF!</v>
      </c>
      <c r="CE46" s="2" t="e">
        <f t="shared" si="77"/>
        <v>#REF!</v>
      </c>
      <c r="CF46" s="2" t="e">
        <f t="shared" si="78"/>
        <v>#REF!</v>
      </c>
      <c r="CG46" s="2" t="e">
        <f t="shared" si="79"/>
        <v>#REF!</v>
      </c>
      <c r="CH46" s="220"/>
      <c r="CI46" s="2" t="e">
        <f t="shared" si="80"/>
        <v>#REF!</v>
      </c>
      <c r="CJ46" s="2" t="e">
        <f t="shared" si="81"/>
        <v>#REF!</v>
      </c>
      <c r="CK46" s="2" t="e">
        <f t="shared" si="82"/>
        <v>#REF!</v>
      </c>
      <c r="CL46" s="2" t="e">
        <f t="shared" si="83"/>
        <v>#REF!</v>
      </c>
      <c r="CM46" s="2" t="e">
        <f t="shared" si="84"/>
        <v>#REF!</v>
      </c>
      <c r="CN46" s="220"/>
      <c r="CO46" s="2" t="e">
        <f t="shared" si="85"/>
        <v>#REF!</v>
      </c>
      <c r="CP46" s="2" t="e">
        <f t="shared" si="86"/>
        <v>#REF!</v>
      </c>
      <c r="CQ46" s="2" t="e">
        <f t="shared" si="87"/>
        <v>#REF!</v>
      </c>
      <c r="CR46" s="2" t="e">
        <f t="shared" si="88"/>
        <v>#REF!</v>
      </c>
      <c r="CS46" s="2" t="e">
        <f t="shared" si="89"/>
        <v>#REF!</v>
      </c>
    </row>
    <row r="47" spans="1:97">
      <c r="A47" s="262" t="e">
        <f>'Regular Symbol'!#REF!</f>
        <v>#REF!</v>
      </c>
      <c r="B47" s="1" t="e">
        <f>IF('Regular Symbol'!#REF!="",0,'Regular Symbol'!#REF!)</f>
        <v>#REF!</v>
      </c>
      <c r="C47" s="1" t="e">
        <f>IF('Regular Symbol'!#REF!="",0,'Regular Symbol'!#REF!)</f>
        <v>#REF!</v>
      </c>
      <c r="D47" s="1" t="e">
        <f>IF('Regular Symbol'!#REF!="",0,'Regular Symbol'!#REF!)</f>
        <v>#REF!</v>
      </c>
      <c r="E47" s="1" t="e">
        <f>IF('Regular Symbol'!#REF!="",0,'Regular Symbol'!#REF!)</f>
        <v>#REF!</v>
      </c>
      <c r="F47" s="1" t="e">
        <f>IF('Regular Symbol'!#REF!="",0,'Regular Symbol'!#REF!)</f>
        <v>#REF!</v>
      </c>
      <c r="I47" s="2" t="e">
        <f t="shared" si="15"/>
        <v>#REF!</v>
      </c>
      <c r="J47" s="2" t="e">
        <f t="shared" si="16"/>
        <v>#REF!</v>
      </c>
      <c r="K47" s="2" t="e">
        <f t="shared" si="17"/>
        <v>#REF!</v>
      </c>
      <c r="L47" s="2" t="e">
        <f t="shared" si="18"/>
        <v>#REF!</v>
      </c>
      <c r="M47" s="2" t="e">
        <f t="shared" si="19"/>
        <v>#REF!</v>
      </c>
      <c r="N47" s="220"/>
      <c r="O47" s="2" t="e">
        <f t="shared" si="20"/>
        <v>#REF!</v>
      </c>
      <c r="P47" s="2" t="e">
        <f t="shared" si="21"/>
        <v>#REF!</v>
      </c>
      <c r="Q47" s="2" t="e">
        <f t="shared" si="22"/>
        <v>#REF!</v>
      </c>
      <c r="R47" s="2" t="e">
        <f t="shared" si="23"/>
        <v>#REF!</v>
      </c>
      <c r="S47" s="2" t="e">
        <f t="shared" si="24"/>
        <v>#REF!</v>
      </c>
      <c r="T47" s="220"/>
      <c r="U47" s="2" t="e">
        <f t="shared" si="25"/>
        <v>#REF!</v>
      </c>
      <c r="V47" s="2" t="e">
        <f t="shared" si="26"/>
        <v>#REF!</v>
      </c>
      <c r="W47" s="2" t="e">
        <f t="shared" si="27"/>
        <v>#REF!</v>
      </c>
      <c r="X47" s="2" t="e">
        <f t="shared" si="28"/>
        <v>#REF!</v>
      </c>
      <c r="Y47" s="2" t="e">
        <f t="shared" si="29"/>
        <v>#REF!</v>
      </c>
      <c r="Z47" s="220"/>
      <c r="AA47" s="2" t="e">
        <f t="shared" si="30"/>
        <v>#REF!</v>
      </c>
      <c r="AB47" s="2" t="e">
        <f t="shared" si="31"/>
        <v>#REF!</v>
      </c>
      <c r="AC47" s="2" t="e">
        <f t="shared" si="32"/>
        <v>#REF!</v>
      </c>
      <c r="AD47" s="2" t="e">
        <f t="shared" si="33"/>
        <v>#REF!</v>
      </c>
      <c r="AE47" s="2" t="e">
        <f t="shared" si="34"/>
        <v>#REF!</v>
      </c>
      <c r="AF47" s="220"/>
      <c r="AG47" s="2" t="e">
        <f t="shared" si="35"/>
        <v>#REF!</v>
      </c>
      <c r="AH47" s="2" t="e">
        <f t="shared" si="36"/>
        <v>#REF!</v>
      </c>
      <c r="AI47" s="2" t="e">
        <f t="shared" si="37"/>
        <v>#REF!</v>
      </c>
      <c r="AJ47" s="2" t="e">
        <f t="shared" si="38"/>
        <v>#REF!</v>
      </c>
      <c r="AK47" s="2" t="e">
        <f t="shared" si="39"/>
        <v>#REF!</v>
      </c>
      <c r="AL47" s="220"/>
      <c r="AM47" s="2" t="e">
        <f t="shared" si="40"/>
        <v>#REF!</v>
      </c>
      <c r="AN47" s="2" t="e">
        <f t="shared" si="41"/>
        <v>#REF!</v>
      </c>
      <c r="AO47" s="2" t="e">
        <f t="shared" si="42"/>
        <v>#REF!</v>
      </c>
      <c r="AP47" s="2" t="e">
        <f t="shared" si="43"/>
        <v>#REF!</v>
      </c>
      <c r="AQ47" s="2" t="e">
        <f t="shared" si="44"/>
        <v>#REF!</v>
      </c>
      <c r="AR47" s="220"/>
      <c r="AS47" s="2" t="e">
        <f t="shared" si="45"/>
        <v>#REF!</v>
      </c>
      <c r="AT47" s="2" t="e">
        <f t="shared" si="46"/>
        <v>#REF!</v>
      </c>
      <c r="AU47" s="2" t="e">
        <f t="shared" si="47"/>
        <v>#REF!</v>
      </c>
      <c r="AV47" s="2" t="e">
        <f t="shared" si="48"/>
        <v>#REF!</v>
      </c>
      <c r="AW47" s="2" t="e">
        <f t="shared" si="49"/>
        <v>#REF!</v>
      </c>
      <c r="AX47" s="220"/>
      <c r="AY47" s="2" t="e">
        <f t="shared" si="50"/>
        <v>#REF!</v>
      </c>
      <c r="AZ47" s="2" t="e">
        <f t="shared" si="51"/>
        <v>#REF!</v>
      </c>
      <c r="BA47" s="2" t="e">
        <f t="shared" si="52"/>
        <v>#REF!</v>
      </c>
      <c r="BB47" s="2" t="e">
        <f t="shared" si="53"/>
        <v>#REF!</v>
      </c>
      <c r="BC47" s="2" t="e">
        <f t="shared" si="54"/>
        <v>#REF!</v>
      </c>
      <c r="BD47" s="220"/>
      <c r="BE47" s="2" t="e">
        <f t="shared" si="55"/>
        <v>#REF!</v>
      </c>
      <c r="BF47" s="2" t="e">
        <f t="shared" si="56"/>
        <v>#REF!</v>
      </c>
      <c r="BG47" s="2" t="e">
        <f t="shared" si="57"/>
        <v>#REF!</v>
      </c>
      <c r="BH47" s="2" t="e">
        <f t="shared" si="58"/>
        <v>#REF!</v>
      </c>
      <c r="BI47" s="2" t="e">
        <f t="shared" si="59"/>
        <v>#REF!</v>
      </c>
      <c r="BJ47" s="220"/>
      <c r="BK47" s="2" t="e">
        <f t="shared" si="60"/>
        <v>#REF!</v>
      </c>
      <c r="BL47" s="2" t="e">
        <f t="shared" si="61"/>
        <v>#REF!</v>
      </c>
      <c r="BM47" s="2" t="e">
        <f t="shared" si="62"/>
        <v>#REF!</v>
      </c>
      <c r="BN47" s="2" t="e">
        <f t="shared" si="63"/>
        <v>#REF!</v>
      </c>
      <c r="BO47" s="2" t="e">
        <f t="shared" si="64"/>
        <v>#REF!</v>
      </c>
      <c r="BP47" s="220"/>
      <c r="BQ47" s="2" t="e">
        <f t="shared" si="65"/>
        <v>#REF!</v>
      </c>
      <c r="BR47" s="2" t="e">
        <f t="shared" si="66"/>
        <v>#REF!</v>
      </c>
      <c r="BS47" s="2" t="e">
        <f t="shared" si="67"/>
        <v>#REF!</v>
      </c>
      <c r="BT47" s="2" t="e">
        <f t="shared" si="68"/>
        <v>#REF!</v>
      </c>
      <c r="BU47" s="2" t="e">
        <f t="shared" si="69"/>
        <v>#REF!</v>
      </c>
      <c r="BV47" s="220"/>
      <c r="BW47" s="2" t="e">
        <f t="shared" si="70"/>
        <v>#REF!</v>
      </c>
      <c r="BX47" s="2" t="e">
        <f t="shared" si="71"/>
        <v>#REF!</v>
      </c>
      <c r="BY47" s="2" t="e">
        <f t="shared" si="72"/>
        <v>#REF!</v>
      </c>
      <c r="BZ47" s="2" t="e">
        <f t="shared" si="73"/>
        <v>#REF!</v>
      </c>
      <c r="CA47" s="2" t="e">
        <f t="shared" si="74"/>
        <v>#REF!</v>
      </c>
      <c r="CB47" s="220"/>
      <c r="CC47" s="2" t="e">
        <f t="shared" si="75"/>
        <v>#REF!</v>
      </c>
      <c r="CD47" s="2" t="e">
        <f t="shared" si="76"/>
        <v>#REF!</v>
      </c>
      <c r="CE47" s="2" t="e">
        <f t="shared" si="77"/>
        <v>#REF!</v>
      </c>
      <c r="CF47" s="2" t="e">
        <f t="shared" si="78"/>
        <v>#REF!</v>
      </c>
      <c r="CG47" s="2" t="e">
        <f t="shared" si="79"/>
        <v>#REF!</v>
      </c>
      <c r="CH47" s="220"/>
      <c r="CI47" s="2" t="e">
        <f t="shared" si="80"/>
        <v>#REF!</v>
      </c>
      <c r="CJ47" s="2" t="e">
        <f t="shared" si="81"/>
        <v>#REF!</v>
      </c>
      <c r="CK47" s="2" t="e">
        <f t="shared" si="82"/>
        <v>#REF!</v>
      </c>
      <c r="CL47" s="2" t="e">
        <f t="shared" si="83"/>
        <v>#REF!</v>
      </c>
      <c r="CM47" s="2" t="e">
        <f t="shared" si="84"/>
        <v>#REF!</v>
      </c>
      <c r="CN47" s="220"/>
      <c r="CO47" s="2" t="e">
        <f t="shared" si="85"/>
        <v>#REF!</v>
      </c>
      <c r="CP47" s="2" t="e">
        <f t="shared" si="86"/>
        <v>#REF!</v>
      </c>
      <c r="CQ47" s="2" t="e">
        <f t="shared" si="87"/>
        <v>#REF!</v>
      </c>
      <c r="CR47" s="2" t="e">
        <f t="shared" si="88"/>
        <v>#REF!</v>
      </c>
      <c r="CS47" s="2" t="e">
        <f t="shared" si="89"/>
        <v>#REF!</v>
      </c>
    </row>
    <row r="48" spans="1:97">
      <c r="A48" s="262" t="e">
        <f>'Regular Symbol'!#REF!</f>
        <v>#REF!</v>
      </c>
      <c r="B48" s="1" t="e">
        <f>IF('Regular Symbol'!#REF!="",0,'Regular Symbol'!#REF!)</f>
        <v>#REF!</v>
      </c>
      <c r="C48" s="1" t="e">
        <f>IF('Regular Symbol'!#REF!="",0,'Regular Symbol'!#REF!)</f>
        <v>#REF!</v>
      </c>
      <c r="D48" s="1" t="e">
        <f>IF('Regular Symbol'!#REF!="",0,'Regular Symbol'!#REF!)</f>
        <v>#REF!</v>
      </c>
      <c r="E48" s="1" t="e">
        <f>IF('Regular Symbol'!#REF!="",0,'Regular Symbol'!#REF!)</f>
        <v>#REF!</v>
      </c>
      <c r="F48" s="1" t="e">
        <f>IF('Regular Symbol'!#REF!="",0,'Regular Symbol'!#REF!)</f>
        <v>#REF!</v>
      </c>
      <c r="I48" s="2" t="e">
        <f t="shared" si="15"/>
        <v>#REF!</v>
      </c>
      <c r="J48" s="2" t="e">
        <f t="shared" si="16"/>
        <v>#REF!</v>
      </c>
      <c r="K48" s="2" t="e">
        <f t="shared" si="17"/>
        <v>#REF!</v>
      </c>
      <c r="L48" s="2" t="e">
        <f t="shared" si="18"/>
        <v>#REF!</v>
      </c>
      <c r="M48" s="2" t="e">
        <f t="shared" si="19"/>
        <v>#REF!</v>
      </c>
      <c r="N48" s="220"/>
      <c r="O48" s="2" t="e">
        <f t="shared" si="20"/>
        <v>#REF!</v>
      </c>
      <c r="P48" s="2" t="e">
        <f t="shared" si="21"/>
        <v>#REF!</v>
      </c>
      <c r="Q48" s="2" t="e">
        <f t="shared" si="22"/>
        <v>#REF!</v>
      </c>
      <c r="R48" s="2" t="e">
        <f t="shared" si="23"/>
        <v>#REF!</v>
      </c>
      <c r="S48" s="2" t="e">
        <f t="shared" si="24"/>
        <v>#REF!</v>
      </c>
      <c r="T48" s="220"/>
      <c r="U48" s="2" t="e">
        <f t="shared" si="25"/>
        <v>#REF!</v>
      </c>
      <c r="V48" s="2" t="e">
        <f t="shared" si="26"/>
        <v>#REF!</v>
      </c>
      <c r="W48" s="2" t="e">
        <f t="shared" si="27"/>
        <v>#REF!</v>
      </c>
      <c r="X48" s="2" t="e">
        <f t="shared" si="28"/>
        <v>#REF!</v>
      </c>
      <c r="Y48" s="2" t="e">
        <f t="shared" si="29"/>
        <v>#REF!</v>
      </c>
      <c r="Z48" s="220"/>
      <c r="AA48" s="2" t="e">
        <f t="shared" si="30"/>
        <v>#REF!</v>
      </c>
      <c r="AB48" s="2" t="e">
        <f t="shared" si="31"/>
        <v>#REF!</v>
      </c>
      <c r="AC48" s="2" t="e">
        <f t="shared" si="32"/>
        <v>#REF!</v>
      </c>
      <c r="AD48" s="2" t="e">
        <f t="shared" si="33"/>
        <v>#REF!</v>
      </c>
      <c r="AE48" s="2" t="e">
        <f t="shared" si="34"/>
        <v>#REF!</v>
      </c>
      <c r="AF48" s="220"/>
      <c r="AG48" s="2" t="e">
        <f t="shared" si="35"/>
        <v>#REF!</v>
      </c>
      <c r="AH48" s="2" t="e">
        <f t="shared" si="36"/>
        <v>#REF!</v>
      </c>
      <c r="AI48" s="2" t="e">
        <f t="shared" si="37"/>
        <v>#REF!</v>
      </c>
      <c r="AJ48" s="2" t="e">
        <f t="shared" si="38"/>
        <v>#REF!</v>
      </c>
      <c r="AK48" s="2" t="e">
        <f t="shared" si="39"/>
        <v>#REF!</v>
      </c>
      <c r="AL48" s="220"/>
      <c r="AM48" s="2" t="e">
        <f t="shared" si="40"/>
        <v>#REF!</v>
      </c>
      <c r="AN48" s="2" t="e">
        <f t="shared" si="41"/>
        <v>#REF!</v>
      </c>
      <c r="AO48" s="2" t="e">
        <f t="shared" si="42"/>
        <v>#REF!</v>
      </c>
      <c r="AP48" s="2" t="e">
        <f t="shared" si="43"/>
        <v>#REF!</v>
      </c>
      <c r="AQ48" s="2" t="e">
        <f t="shared" si="44"/>
        <v>#REF!</v>
      </c>
      <c r="AR48" s="220"/>
      <c r="AS48" s="2" t="e">
        <f t="shared" si="45"/>
        <v>#REF!</v>
      </c>
      <c r="AT48" s="2" t="e">
        <f t="shared" si="46"/>
        <v>#REF!</v>
      </c>
      <c r="AU48" s="2" t="e">
        <f t="shared" si="47"/>
        <v>#REF!</v>
      </c>
      <c r="AV48" s="2" t="e">
        <f t="shared" si="48"/>
        <v>#REF!</v>
      </c>
      <c r="AW48" s="2" t="e">
        <f t="shared" si="49"/>
        <v>#REF!</v>
      </c>
      <c r="AX48" s="220"/>
      <c r="AY48" s="2" t="e">
        <f t="shared" si="50"/>
        <v>#REF!</v>
      </c>
      <c r="AZ48" s="2" t="e">
        <f t="shared" si="51"/>
        <v>#REF!</v>
      </c>
      <c r="BA48" s="2" t="e">
        <f t="shared" si="52"/>
        <v>#REF!</v>
      </c>
      <c r="BB48" s="2" t="e">
        <f t="shared" si="53"/>
        <v>#REF!</v>
      </c>
      <c r="BC48" s="2" t="e">
        <f t="shared" si="54"/>
        <v>#REF!</v>
      </c>
      <c r="BD48" s="220"/>
      <c r="BE48" s="2" t="e">
        <f t="shared" si="55"/>
        <v>#REF!</v>
      </c>
      <c r="BF48" s="2" t="e">
        <f t="shared" si="56"/>
        <v>#REF!</v>
      </c>
      <c r="BG48" s="2" t="e">
        <f t="shared" si="57"/>
        <v>#REF!</v>
      </c>
      <c r="BH48" s="2" t="e">
        <f t="shared" si="58"/>
        <v>#REF!</v>
      </c>
      <c r="BI48" s="2" t="e">
        <f t="shared" si="59"/>
        <v>#REF!</v>
      </c>
      <c r="BJ48" s="220"/>
      <c r="BK48" s="2" t="e">
        <f t="shared" si="60"/>
        <v>#REF!</v>
      </c>
      <c r="BL48" s="2" t="e">
        <f t="shared" si="61"/>
        <v>#REF!</v>
      </c>
      <c r="BM48" s="2" t="e">
        <f t="shared" si="62"/>
        <v>#REF!</v>
      </c>
      <c r="BN48" s="2" t="e">
        <f t="shared" si="63"/>
        <v>#REF!</v>
      </c>
      <c r="BO48" s="2" t="e">
        <f t="shared" si="64"/>
        <v>#REF!</v>
      </c>
      <c r="BP48" s="220"/>
      <c r="BQ48" s="2" t="e">
        <f t="shared" si="65"/>
        <v>#REF!</v>
      </c>
      <c r="BR48" s="2" t="e">
        <f t="shared" si="66"/>
        <v>#REF!</v>
      </c>
      <c r="BS48" s="2" t="e">
        <f t="shared" si="67"/>
        <v>#REF!</v>
      </c>
      <c r="BT48" s="2" t="e">
        <f t="shared" si="68"/>
        <v>#REF!</v>
      </c>
      <c r="BU48" s="2" t="e">
        <f t="shared" si="69"/>
        <v>#REF!</v>
      </c>
      <c r="BV48" s="220"/>
      <c r="BW48" s="2" t="e">
        <f t="shared" si="70"/>
        <v>#REF!</v>
      </c>
      <c r="BX48" s="2" t="e">
        <f t="shared" si="71"/>
        <v>#REF!</v>
      </c>
      <c r="BY48" s="2" t="e">
        <f t="shared" si="72"/>
        <v>#REF!</v>
      </c>
      <c r="BZ48" s="2" t="e">
        <f t="shared" si="73"/>
        <v>#REF!</v>
      </c>
      <c r="CA48" s="2" t="e">
        <f t="shared" si="74"/>
        <v>#REF!</v>
      </c>
      <c r="CB48" s="220"/>
      <c r="CC48" s="2" t="e">
        <f t="shared" si="75"/>
        <v>#REF!</v>
      </c>
      <c r="CD48" s="2" t="e">
        <f t="shared" si="76"/>
        <v>#REF!</v>
      </c>
      <c r="CE48" s="2" t="e">
        <f t="shared" si="77"/>
        <v>#REF!</v>
      </c>
      <c r="CF48" s="2" t="e">
        <f t="shared" si="78"/>
        <v>#REF!</v>
      </c>
      <c r="CG48" s="2" t="e">
        <f t="shared" si="79"/>
        <v>#REF!</v>
      </c>
      <c r="CH48" s="220"/>
      <c r="CI48" s="2" t="e">
        <f t="shared" si="80"/>
        <v>#REF!</v>
      </c>
      <c r="CJ48" s="2" t="e">
        <f t="shared" si="81"/>
        <v>#REF!</v>
      </c>
      <c r="CK48" s="2" t="e">
        <f t="shared" si="82"/>
        <v>#REF!</v>
      </c>
      <c r="CL48" s="2" t="e">
        <f t="shared" si="83"/>
        <v>#REF!</v>
      </c>
      <c r="CM48" s="2" t="e">
        <f t="shared" si="84"/>
        <v>#REF!</v>
      </c>
      <c r="CN48" s="220"/>
      <c r="CO48" s="2" t="e">
        <f t="shared" si="85"/>
        <v>#REF!</v>
      </c>
      <c r="CP48" s="2" t="e">
        <f t="shared" si="86"/>
        <v>#REF!</v>
      </c>
      <c r="CQ48" s="2" t="e">
        <f t="shared" si="87"/>
        <v>#REF!</v>
      </c>
      <c r="CR48" s="2" t="e">
        <f t="shared" si="88"/>
        <v>#REF!</v>
      </c>
      <c r="CS48" s="2" t="e">
        <f t="shared" si="89"/>
        <v>#REF!</v>
      </c>
    </row>
    <row r="49" spans="1:97">
      <c r="A49" s="262" t="e">
        <f>'Regular Symbol'!#REF!</f>
        <v>#REF!</v>
      </c>
      <c r="B49" s="1" t="e">
        <f>IF('Regular Symbol'!#REF!="",0,'Regular Symbol'!#REF!)</f>
        <v>#REF!</v>
      </c>
      <c r="C49" s="1" t="e">
        <f>IF('Regular Symbol'!#REF!="",0,'Regular Symbol'!#REF!)</f>
        <v>#REF!</v>
      </c>
      <c r="D49" s="1" t="e">
        <f>IF('Regular Symbol'!#REF!="",0,'Regular Symbol'!#REF!)</f>
        <v>#REF!</v>
      </c>
      <c r="E49" s="1" t="e">
        <f>IF('Regular Symbol'!#REF!="",0,'Regular Symbol'!#REF!)</f>
        <v>#REF!</v>
      </c>
      <c r="F49" s="1" t="e">
        <f>IF('Regular Symbol'!#REF!="",0,'Regular Symbol'!#REF!)</f>
        <v>#REF!</v>
      </c>
      <c r="I49" s="2" t="e">
        <f t="shared" si="15"/>
        <v>#REF!</v>
      </c>
      <c r="J49" s="2" t="e">
        <f t="shared" si="16"/>
        <v>#REF!</v>
      </c>
      <c r="K49" s="2" t="e">
        <f t="shared" si="17"/>
        <v>#REF!</v>
      </c>
      <c r="L49" s="2" t="e">
        <f t="shared" si="18"/>
        <v>#REF!</v>
      </c>
      <c r="M49" s="2" t="e">
        <f t="shared" si="19"/>
        <v>#REF!</v>
      </c>
      <c r="N49" s="220"/>
      <c r="O49" s="2" t="e">
        <f t="shared" si="20"/>
        <v>#REF!</v>
      </c>
      <c r="P49" s="2" t="e">
        <f t="shared" si="21"/>
        <v>#REF!</v>
      </c>
      <c r="Q49" s="2" t="e">
        <f t="shared" si="22"/>
        <v>#REF!</v>
      </c>
      <c r="R49" s="2" t="e">
        <f t="shared" si="23"/>
        <v>#REF!</v>
      </c>
      <c r="S49" s="2" t="e">
        <f t="shared" si="24"/>
        <v>#REF!</v>
      </c>
      <c r="T49" s="220"/>
      <c r="U49" s="2" t="e">
        <f t="shared" si="25"/>
        <v>#REF!</v>
      </c>
      <c r="V49" s="2" t="e">
        <f t="shared" si="26"/>
        <v>#REF!</v>
      </c>
      <c r="W49" s="2" t="e">
        <f t="shared" si="27"/>
        <v>#REF!</v>
      </c>
      <c r="X49" s="2" t="e">
        <f t="shared" si="28"/>
        <v>#REF!</v>
      </c>
      <c r="Y49" s="2" t="e">
        <f t="shared" si="29"/>
        <v>#REF!</v>
      </c>
      <c r="Z49" s="220"/>
      <c r="AA49" s="2" t="e">
        <f t="shared" si="30"/>
        <v>#REF!</v>
      </c>
      <c r="AB49" s="2" t="e">
        <f t="shared" si="31"/>
        <v>#REF!</v>
      </c>
      <c r="AC49" s="2" t="e">
        <f t="shared" si="32"/>
        <v>#REF!</v>
      </c>
      <c r="AD49" s="2" t="e">
        <f t="shared" si="33"/>
        <v>#REF!</v>
      </c>
      <c r="AE49" s="2" t="e">
        <f t="shared" si="34"/>
        <v>#REF!</v>
      </c>
      <c r="AF49" s="220"/>
      <c r="AG49" s="2" t="e">
        <f t="shared" si="35"/>
        <v>#REF!</v>
      </c>
      <c r="AH49" s="2" t="e">
        <f t="shared" si="36"/>
        <v>#REF!</v>
      </c>
      <c r="AI49" s="2" t="e">
        <f t="shared" si="37"/>
        <v>#REF!</v>
      </c>
      <c r="AJ49" s="2" t="e">
        <f t="shared" si="38"/>
        <v>#REF!</v>
      </c>
      <c r="AK49" s="2" t="e">
        <f t="shared" si="39"/>
        <v>#REF!</v>
      </c>
      <c r="AL49" s="220"/>
      <c r="AM49" s="2" t="e">
        <f t="shared" si="40"/>
        <v>#REF!</v>
      </c>
      <c r="AN49" s="2" t="e">
        <f t="shared" si="41"/>
        <v>#REF!</v>
      </c>
      <c r="AO49" s="2" t="e">
        <f t="shared" si="42"/>
        <v>#REF!</v>
      </c>
      <c r="AP49" s="2" t="e">
        <f t="shared" si="43"/>
        <v>#REF!</v>
      </c>
      <c r="AQ49" s="2" t="e">
        <f t="shared" si="44"/>
        <v>#REF!</v>
      </c>
      <c r="AR49" s="220"/>
      <c r="AS49" s="2" t="e">
        <f t="shared" si="45"/>
        <v>#REF!</v>
      </c>
      <c r="AT49" s="2" t="e">
        <f t="shared" si="46"/>
        <v>#REF!</v>
      </c>
      <c r="AU49" s="2" t="e">
        <f t="shared" si="47"/>
        <v>#REF!</v>
      </c>
      <c r="AV49" s="2" t="e">
        <f t="shared" si="48"/>
        <v>#REF!</v>
      </c>
      <c r="AW49" s="2" t="e">
        <f t="shared" si="49"/>
        <v>#REF!</v>
      </c>
      <c r="AX49" s="220"/>
      <c r="AY49" s="2" t="e">
        <f t="shared" si="50"/>
        <v>#REF!</v>
      </c>
      <c r="AZ49" s="2" t="e">
        <f t="shared" si="51"/>
        <v>#REF!</v>
      </c>
      <c r="BA49" s="2" t="e">
        <f t="shared" si="52"/>
        <v>#REF!</v>
      </c>
      <c r="BB49" s="2" t="e">
        <f t="shared" si="53"/>
        <v>#REF!</v>
      </c>
      <c r="BC49" s="2" t="e">
        <f t="shared" si="54"/>
        <v>#REF!</v>
      </c>
      <c r="BD49" s="220"/>
      <c r="BE49" s="2" t="e">
        <f t="shared" si="55"/>
        <v>#REF!</v>
      </c>
      <c r="BF49" s="2" t="e">
        <f t="shared" si="56"/>
        <v>#REF!</v>
      </c>
      <c r="BG49" s="2" t="e">
        <f t="shared" si="57"/>
        <v>#REF!</v>
      </c>
      <c r="BH49" s="2" t="e">
        <f t="shared" si="58"/>
        <v>#REF!</v>
      </c>
      <c r="BI49" s="2" t="e">
        <f t="shared" si="59"/>
        <v>#REF!</v>
      </c>
      <c r="BJ49" s="220"/>
      <c r="BK49" s="2" t="e">
        <f t="shared" si="60"/>
        <v>#REF!</v>
      </c>
      <c r="BL49" s="2" t="e">
        <f t="shared" si="61"/>
        <v>#REF!</v>
      </c>
      <c r="BM49" s="2" t="e">
        <f t="shared" si="62"/>
        <v>#REF!</v>
      </c>
      <c r="BN49" s="2" t="e">
        <f t="shared" si="63"/>
        <v>#REF!</v>
      </c>
      <c r="BO49" s="2" t="e">
        <f t="shared" si="64"/>
        <v>#REF!</v>
      </c>
      <c r="BP49" s="220"/>
      <c r="BQ49" s="2" t="e">
        <f t="shared" si="65"/>
        <v>#REF!</v>
      </c>
      <c r="BR49" s="2" t="e">
        <f t="shared" si="66"/>
        <v>#REF!</v>
      </c>
      <c r="BS49" s="2" t="e">
        <f t="shared" si="67"/>
        <v>#REF!</v>
      </c>
      <c r="BT49" s="2" t="e">
        <f t="shared" si="68"/>
        <v>#REF!</v>
      </c>
      <c r="BU49" s="2" t="e">
        <f t="shared" si="69"/>
        <v>#REF!</v>
      </c>
      <c r="BV49" s="220"/>
      <c r="BW49" s="2" t="e">
        <f t="shared" si="70"/>
        <v>#REF!</v>
      </c>
      <c r="BX49" s="2" t="e">
        <f t="shared" si="71"/>
        <v>#REF!</v>
      </c>
      <c r="BY49" s="2" t="e">
        <f t="shared" si="72"/>
        <v>#REF!</v>
      </c>
      <c r="BZ49" s="2" t="e">
        <f t="shared" si="73"/>
        <v>#REF!</v>
      </c>
      <c r="CA49" s="2" t="e">
        <f t="shared" si="74"/>
        <v>#REF!</v>
      </c>
      <c r="CB49" s="220"/>
      <c r="CC49" s="2" t="e">
        <f t="shared" si="75"/>
        <v>#REF!</v>
      </c>
      <c r="CD49" s="2" t="e">
        <f t="shared" si="76"/>
        <v>#REF!</v>
      </c>
      <c r="CE49" s="2" t="e">
        <f t="shared" si="77"/>
        <v>#REF!</v>
      </c>
      <c r="CF49" s="2" t="e">
        <f t="shared" si="78"/>
        <v>#REF!</v>
      </c>
      <c r="CG49" s="2" t="e">
        <f t="shared" si="79"/>
        <v>#REF!</v>
      </c>
      <c r="CH49" s="220"/>
      <c r="CI49" s="2" t="e">
        <f t="shared" si="80"/>
        <v>#REF!</v>
      </c>
      <c r="CJ49" s="2" t="e">
        <f t="shared" si="81"/>
        <v>#REF!</v>
      </c>
      <c r="CK49" s="2" t="e">
        <f t="shared" si="82"/>
        <v>#REF!</v>
      </c>
      <c r="CL49" s="2" t="e">
        <f t="shared" si="83"/>
        <v>#REF!</v>
      </c>
      <c r="CM49" s="2" t="e">
        <f t="shared" si="84"/>
        <v>#REF!</v>
      </c>
      <c r="CN49" s="220"/>
      <c r="CO49" s="2" t="e">
        <f t="shared" si="85"/>
        <v>#REF!</v>
      </c>
      <c r="CP49" s="2" t="e">
        <f t="shared" si="86"/>
        <v>#REF!</v>
      </c>
      <c r="CQ49" s="2" t="e">
        <f t="shared" si="87"/>
        <v>#REF!</v>
      </c>
      <c r="CR49" s="2" t="e">
        <f t="shared" si="88"/>
        <v>#REF!</v>
      </c>
      <c r="CS49" s="2" t="e">
        <f t="shared" si="89"/>
        <v>#REF!</v>
      </c>
    </row>
    <row r="50" spans="1:97">
      <c r="A50" s="262" t="e">
        <f>'Regular Symbol'!#REF!</f>
        <v>#REF!</v>
      </c>
      <c r="B50" s="1" t="e">
        <f>IF('Regular Symbol'!#REF!="",0,'Regular Symbol'!#REF!)</f>
        <v>#REF!</v>
      </c>
      <c r="C50" s="1" t="e">
        <f>IF('Regular Symbol'!#REF!="",0,'Regular Symbol'!#REF!)</f>
        <v>#REF!</v>
      </c>
      <c r="D50" s="1" t="e">
        <f>IF('Regular Symbol'!#REF!="",0,'Regular Symbol'!#REF!)</f>
        <v>#REF!</v>
      </c>
      <c r="E50" s="1" t="e">
        <f>IF('Regular Symbol'!#REF!="",0,'Regular Symbol'!#REF!)</f>
        <v>#REF!</v>
      </c>
      <c r="F50" s="1" t="e">
        <f>IF('Regular Symbol'!#REF!="",0,'Regular Symbol'!#REF!)</f>
        <v>#REF!</v>
      </c>
      <c r="I50" s="2" t="e">
        <f t="shared" si="15"/>
        <v>#REF!</v>
      </c>
      <c r="J50" s="2" t="e">
        <f t="shared" si="16"/>
        <v>#REF!</v>
      </c>
      <c r="K50" s="2" t="e">
        <f t="shared" si="17"/>
        <v>#REF!</v>
      </c>
      <c r="L50" s="2" t="e">
        <f t="shared" si="18"/>
        <v>#REF!</v>
      </c>
      <c r="M50" s="2" t="e">
        <f t="shared" si="19"/>
        <v>#REF!</v>
      </c>
      <c r="N50" s="220"/>
      <c r="O50" s="2" t="e">
        <f t="shared" si="20"/>
        <v>#REF!</v>
      </c>
      <c r="P50" s="2" t="e">
        <f t="shared" si="21"/>
        <v>#REF!</v>
      </c>
      <c r="Q50" s="2" t="e">
        <f t="shared" si="22"/>
        <v>#REF!</v>
      </c>
      <c r="R50" s="2" t="e">
        <f t="shared" si="23"/>
        <v>#REF!</v>
      </c>
      <c r="S50" s="2" t="e">
        <f t="shared" si="24"/>
        <v>#REF!</v>
      </c>
      <c r="T50" s="220"/>
      <c r="U50" s="2" t="e">
        <f t="shared" si="25"/>
        <v>#REF!</v>
      </c>
      <c r="V50" s="2" t="e">
        <f t="shared" si="26"/>
        <v>#REF!</v>
      </c>
      <c r="W50" s="2" t="e">
        <f t="shared" si="27"/>
        <v>#REF!</v>
      </c>
      <c r="X50" s="2" t="e">
        <f t="shared" si="28"/>
        <v>#REF!</v>
      </c>
      <c r="Y50" s="2" t="e">
        <f t="shared" si="29"/>
        <v>#REF!</v>
      </c>
      <c r="Z50" s="220"/>
      <c r="AA50" s="2" t="e">
        <f t="shared" si="30"/>
        <v>#REF!</v>
      </c>
      <c r="AB50" s="2" t="e">
        <f t="shared" si="31"/>
        <v>#REF!</v>
      </c>
      <c r="AC50" s="2" t="e">
        <f t="shared" si="32"/>
        <v>#REF!</v>
      </c>
      <c r="AD50" s="2" t="e">
        <f t="shared" si="33"/>
        <v>#REF!</v>
      </c>
      <c r="AE50" s="2" t="e">
        <f t="shared" si="34"/>
        <v>#REF!</v>
      </c>
      <c r="AF50" s="220"/>
      <c r="AG50" s="2" t="e">
        <f t="shared" si="35"/>
        <v>#REF!</v>
      </c>
      <c r="AH50" s="2" t="e">
        <f t="shared" si="36"/>
        <v>#REF!</v>
      </c>
      <c r="AI50" s="2" t="e">
        <f t="shared" si="37"/>
        <v>#REF!</v>
      </c>
      <c r="AJ50" s="2" t="e">
        <f t="shared" si="38"/>
        <v>#REF!</v>
      </c>
      <c r="AK50" s="2" t="e">
        <f t="shared" si="39"/>
        <v>#REF!</v>
      </c>
      <c r="AL50" s="220"/>
      <c r="AM50" s="2" t="e">
        <f t="shared" si="40"/>
        <v>#REF!</v>
      </c>
      <c r="AN50" s="2" t="e">
        <f t="shared" si="41"/>
        <v>#REF!</v>
      </c>
      <c r="AO50" s="2" t="e">
        <f t="shared" si="42"/>
        <v>#REF!</v>
      </c>
      <c r="AP50" s="2" t="e">
        <f t="shared" si="43"/>
        <v>#REF!</v>
      </c>
      <c r="AQ50" s="2" t="e">
        <f t="shared" si="44"/>
        <v>#REF!</v>
      </c>
      <c r="AR50" s="220"/>
      <c r="AS50" s="2" t="e">
        <f t="shared" si="45"/>
        <v>#REF!</v>
      </c>
      <c r="AT50" s="2" t="e">
        <f t="shared" si="46"/>
        <v>#REF!</v>
      </c>
      <c r="AU50" s="2" t="e">
        <f t="shared" si="47"/>
        <v>#REF!</v>
      </c>
      <c r="AV50" s="2" t="e">
        <f t="shared" si="48"/>
        <v>#REF!</v>
      </c>
      <c r="AW50" s="2" t="e">
        <f t="shared" si="49"/>
        <v>#REF!</v>
      </c>
      <c r="AX50" s="220"/>
      <c r="AY50" s="2" t="e">
        <f t="shared" si="50"/>
        <v>#REF!</v>
      </c>
      <c r="AZ50" s="2" t="e">
        <f t="shared" si="51"/>
        <v>#REF!</v>
      </c>
      <c r="BA50" s="2" t="e">
        <f t="shared" si="52"/>
        <v>#REF!</v>
      </c>
      <c r="BB50" s="2" t="e">
        <f t="shared" si="53"/>
        <v>#REF!</v>
      </c>
      <c r="BC50" s="2" t="e">
        <f t="shared" si="54"/>
        <v>#REF!</v>
      </c>
      <c r="BD50" s="220"/>
      <c r="BE50" s="2" t="e">
        <f t="shared" si="55"/>
        <v>#REF!</v>
      </c>
      <c r="BF50" s="2" t="e">
        <f t="shared" si="56"/>
        <v>#REF!</v>
      </c>
      <c r="BG50" s="2" t="e">
        <f t="shared" si="57"/>
        <v>#REF!</v>
      </c>
      <c r="BH50" s="2" t="e">
        <f t="shared" si="58"/>
        <v>#REF!</v>
      </c>
      <c r="BI50" s="2" t="e">
        <f t="shared" si="59"/>
        <v>#REF!</v>
      </c>
      <c r="BJ50" s="220"/>
      <c r="BK50" s="2" t="e">
        <f t="shared" si="60"/>
        <v>#REF!</v>
      </c>
      <c r="BL50" s="2" t="e">
        <f t="shared" si="61"/>
        <v>#REF!</v>
      </c>
      <c r="BM50" s="2" t="e">
        <f t="shared" si="62"/>
        <v>#REF!</v>
      </c>
      <c r="BN50" s="2" t="e">
        <f t="shared" si="63"/>
        <v>#REF!</v>
      </c>
      <c r="BO50" s="2" t="e">
        <f t="shared" si="64"/>
        <v>#REF!</v>
      </c>
      <c r="BP50" s="220"/>
      <c r="BQ50" s="2" t="e">
        <f t="shared" si="65"/>
        <v>#REF!</v>
      </c>
      <c r="BR50" s="2" t="e">
        <f t="shared" si="66"/>
        <v>#REF!</v>
      </c>
      <c r="BS50" s="2" t="e">
        <f t="shared" si="67"/>
        <v>#REF!</v>
      </c>
      <c r="BT50" s="2" t="e">
        <f t="shared" si="68"/>
        <v>#REF!</v>
      </c>
      <c r="BU50" s="2" t="e">
        <f t="shared" si="69"/>
        <v>#REF!</v>
      </c>
      <c r="BV50" s="220"/>
      <c r="BW50" s="2" t="e">
        <f t="shared" si="70"/>
        <v>#REF!</v>
      </c>
      <c r="BX50" s="2" t="e">
        <f t="shared" si="71"/>
        <v>#REF!</v>
      </c>
      <c r="BY50" s="2" t="e">
        <f t="shared" si="72"/>
        <v>#REF!</v>
      </c>
      <c r="BZ50" s="2" t="e">
        <f t="shared" si="73"/>
        <v>#REF!</v>
      </c>
      <c r="CA50" s="2" t="e">
        <f t="shared" si="74"/>
        <v>#REF!</v>
      </c>
      <c r="CB50" s="220"/>
      <c r="CC50" s="2" t="e">
        <f t="shared" si="75"/>
        <v>#REF!</v>
      </c>
      <c r="CD50" s="2" t="e">
        <f t="shared" si="76"/>
        <v>#REF!</v>
      </c>
      <c r="CE50" s="2" t="e">
        <f t="shared" si="77"/>
        <v>#REF!</v>
      </c>
      <c r="CF50" s="2" t="e">
        <f t="shared" si="78"/>
        <v>#REF!</v>
      </c>
      <c r="CG50" s="2" t="e">
        <f t="shared" si="79"/>
        <v>#REF!</v>
      </c>
      <c r="CH50" s="220"/>
      <c r="CI50" s="2" t="e">
        <f t="shared" si="80"/>
        <v>#REF!</v>
      </c>
      <c r="CJ50" s="2" t="e">
        <f t="shared" si="81"/>
        <v>#REF!</v>
      </c>
      <c r="CK50" s="2" t="e">
        <f t="shared" si="82"/>
        <v>#REF!</v>
      </c>
      <c r="CL50" s="2" t="e">
        <f t="shared" si="83"/>
        <v>#REF!</v>
      </c>
      <c r="CM50" s="2" t="e">
        <f t="shared" si="84"/>
        <v>#REF!</v>
      </c>
      <c r="CN50" s="220"/>
      <c r="CO50" s="2" t="e">
        <f t="shared" si="85"/>
        <v>#REF!</v>
      </c>
      <c r="CP50" s="2" t="e">
        <f t="shared" si="86"/>
        <v>#REF!</v>
      </c>
      <c r="CQ50" s="2" t="e">
        <f t="shared" si="87"/>
        <v>#REF!</v>
      </c>
      <c r="CR50" s="2" t="e">
        <f t="shared" si="88"/>
        <v>#REF!</v>
      </c>
      <c r="CS50" s="2" t="e">
        <f t="shared" si="89"/>
        <v>#REF!</v>
      </c>
    </row>
    <row r="51" spans="1:97">
      <c r="A51" s="262" t="e">
        <f>'Regular Symbol'!#REF!</f>
        <v>#REF!</v>
      </c>
      <c r="B51" s="1" t="e">
        <f>IF('Regular Symbol'!#REF!="",0,'Regular Symbol'!#REF!)</f>
        <v>#REF!</v>
      </c>
      <c r="C51" s="1" t="e">
        <f>IF('Regular Symbol'!#REF!="",0,'Regular Symbol'!#REF!)</f>
        <v>#REF!</v>
      </c>
      <c r="D51" s="1" t="e">
        <f>IF('Regular Symbol'!#REF!="",0,'Regular Symbol'!#REF!)</f>
        <v>#REF!</v>
      </c>
      <c r="E51" s="1" t="e">
        <f>IF('Regular Symbol'!#REF!="",0,'Regular Symbol'!#REF!)</f>
        <v>#REF!</v>
      </c>
      <c r="F51" s="1" t="e">
        <f>IF('Regular Symbol'!#REF!="",0,'Regular Symbol'!#REF!)</f>
        <v>#REF!</v>
      </c>
      <c r="I51" s="2" t="e">
        <f t="shared" si="15"/>
        <v>#REF!</v>
      </c>
      <c r="J51" s="2" t="e">
        <f t="shared" si="16"/>
        <v>#REF!</v>
      </c>
      <c r="K51" s="2" t="e">
        <f t="shared" si="17"/>
        <v>#REF!</v>
      </c>
      <c r="L51" s="2" t="e">
        <f t="shared" si="18"/>
        <v>#REF!</v>
      </c>
      <c r="M51" s="2" t="e">
        <f t="shared" si="19"/>
        <v>#REF!</v>
      </c>
      <c r="N51" s="220"/>
      <c r="O51" s="2" t="e">
        <f t="shared" si="20"/>
        <v>#REF!</v>
      </c>
      <c r="P51" s="2" t="e">
        <f t="shared" si="21"/>
        <v>#REF!</v>
      </c>
      <c r="Q51" s="2" t="e">
        <f t="shared" si="22"/>
        <v>#REF!</v>
      </c>
      <c r="R51" s="2" t="e">
        <f t="shared" si="23"/>
        <v>#REF!</v>
      </c>
      <c r="S51" s="2" t="e">
        <f t="shared" si="24"/>
        <v>#REF!</v>
      </c>
      <c r="T51" s="220"/>
      <c r="U51" s="2" t="e">
        <f t="shared" si="25"/>
        <v>#REF!</v>
      </c>
      <c r="V51" s="2" t="e">
        <f t="shared" si="26"/>
        <v>#REF!</v>
      </c>
      <c r="W51" s="2" t="e">
        <f t="shared" si="27"/>
        <v>#REF!</v>
      </c>
      <c r="X51" s="2" t="e">
        <f t="shared" si="28"/>
        <v>#REF!</v>
      </c>
      <c r="Y51" s="2" t="e">
        <f t="shared" si="29"/>
        <v>#REF!</v>
      </c>
      <c r="Z51" s="220"/>
      <c r="AA51" s="2" t="e">
        <f t="shared" si="30"/>
        <v>#REF!</v>
      </c>
      <c r="AB51" s="2" t="e">
        <f t="shared" si="31"/>
        <v>#REF!</v>
      </c>
      <c r="AC51" s="2" t="e">
        <f t="shared" si="32"/>
        <v>#REF!</v>
      </c>
      <c r="AD51" s="2" t="e">
        <f t="shared" si="33"/>
        <v>#REF!</v>
      </c>
      <c r="AE51" s="2" t="e">
        <f t="shared" si="34"/>
        <v>#REF!</v>
      </c>
      <c r="AF51" s="220"/>
      <c r="AG51" s="2" t="e">
        <f t="shared" si="35"/>
        <v>#REF!</v>
      </c>
      <c r="AH51" s="2" t="e">
        <f t="shared" si="36"/>
        <v>#REF!</v>
      </c>
      <c r="AI51" s="2" t="e">
        <f t="shared" si="37"/>
        <v>#REF!</v>
      </c>
      <c r="AJ51" s="2" t="e">
        <f t="shared" si="38"/>
        <v>#REF!</v>
      </c>
      <c r="AK51" s="2" t="e">
        <f t="shared" si="39"/>
        <v>#REF!</v>
      </c>
      <c r="AL51" s="220"/>
      <c r="AM51" s="2" t="e">
        <f t="shared" si="40"/>
        <v>#REF!</v>
      </c>
      <c r="AN51" s="2" t="e">
        <f t="shared" si="41"/>
        <v>#REF!</v>
      </c>
      <c r="AO51" s="2" t="e">
        <f t="shared" si="42"/>
        <v>#REF!</v>
      </c>
      <c r="AP51" s="2" t="e">
        <f t="shared" si="43"/>
        <v>#REF!</v>
      </c>
      <c r="AQ51" s="2" t="e">
        <f t="shared" si="44"/>
        <v>#REF!</v>
      </c>
      <c r="AR51" s="220"/>
      <c r="AS51" s="2" t="e">
        <f t="shared" si="45"/>
        <v>#REF!</v>
      </c>
      <c r="AT51" s="2" t="e">
        <f t="shared" si="46"/>
        <v>#REF!</v>
      </c>
      <c r="AU51" s="2" t="e">
        <f t="shared" si="47"/>
        <v>#REF!</v>
      </c>
      <c r="AV51" s="2" t="e">
        <f t="shared" si="48"/>
        <v>#REF!</v>
      </c>
      <c r="AW51" s="2" t="e">
        <f t="shared" si="49"/>
        <v>#REF!</v>
      </c>
      <c r="AX51" s="220"/>
      <c r="AY51" s="2" t="e">
        <f t="shared" si="50"/>
        <v>#REF!</v>
      </c>
      <c r="AZ51" s="2" t="e">
        <f t="shared" si="51"/>
        <v>#REF!</v>
      </c>
      <c r="BA51" s="2" t="e">
        <f t="shared" si="52"/>
        <v>#REF!</v>
      </c>
      <c r="BB51" s="2" t="e">
        <f t="shared" si="53"/>
        <v>#REF!</v>
      </c>
      <c r="BC51" s="2" t="e">
        <f t="shared" si="54"/>
        <v>#REF!</v>
      </c>
      <c r="BD51" s="220"/>
      <c r="BE51" s="2" t="e">
        <f t="shared" si="55"/>
        <v>#REF!</v>
      </c>
      <c r="BF51" s="2" t="e">
        <f t="shared" si="56"/>
        <v>#REF!</v>
      </c>
      <c r="BG51" s="2" t="e">
        <f t="shared" si="57"/>
        <v>#REF!</v>
      </c>
      <c r="BH51" s="2" t="e">
        <f t="shared" si="58"/>
        <v>#REF!</v>
      </c>
      <c r="BI51" s="2" t="e">
        <f t="shared" si="59"/>
        <v>#REF!</v>
      </c>
      <c r="BJ51" s="220"/>
      <c r="BK51" s="2" t="e">
        <f t="shared" si="60"/>
        <v>#REF!</v>
      </c>
      <c r="BL51" s="2" t="e">
        <f t="shared" si="61"/>
        <v>#REF!</v>
      </c>
      <c r="BM51" s="2" t="e">
        <f t="shared" si="62"/>
        <v>#REF!</v>
      </c>
      <c r="BN51" s="2" t="e">
        <f t="shared" si="63"/>
        <v>#REF!</v>
      </c>
      <c r="BO51" s="2" t="e">
        <f t="shared" si="64"/>
        <v>#REF!</v>
      </c>
      <c r="BP51" s="220"/>
      <c r="BQ51" s="2" t="e">
        <f t="shared" si="65"/>
        <v>#REF!</v>
      </c>
      <c r="BR51" s="2" t="e">
        <f t="shared" si="66"/>
        <v>#REF!</v>
      </c>
      <c r="BS51" s="2" t="e">
        <f t="shared" si="67"/>
        <v>#REF!</v>
      </c>
      <c r="BT51" s="2" t="e">
        <f t="shared" si="68"/>
        <v>#REF!</v>
      </c>
      <c r="BU51" s="2" t="e">
        <f t="shared" si="69"/>
        <v>#REF!</v>
      </c>
      <c r="BV51" s="220"/>
      <c r="BW51" s="2" t="e">
        <f t="shared" si="70"/>
        <v>#REF!</v>
      </c>
      <c r="BX51" s="2" t="e">
        <f t="shared" si="71"/>
        <v>#REF!</v>
      </c>
      <c r="BY51" s="2" t="e">
        <f t="shared" si="72"/>
        <v>#REF!</v>
      </c>
      <c r="BZ51" s="2" t="e">
        <f t="shared" si="73"/>
        <v>#REF!</v>
      </c>
      <c r="CA51" s="2" t="e">
        <f t="shared" si="74"/>
        <v>#REF!</v>
      </c>
      <c r="CB51" s="220"/>
      <c r="CC51" s="2" t="e">
        <f t="shared" si="75"/>
        <v>#REF!</v>
      </c>
      <c r="CD51" s="2" t="e">
        <f t="shared" si="76"/>
        <v>#REF!</v>
      </c>
      <c r="CE51" s="2" t="e">
        <f t="shared" si="77"/>
        <v>#REF!</v>
      </c>
      <c r="CF51" s="2" t="e">
        <f t="shared" si="78"/>
        <v>#REF!</v>
      </c>
      <c r="CG51" s="2" t="e">
        <f t="shared" si="79"/>
        <v>#REF!</v>
      </c>
      <c r="CH51" s="220"/>
      <c r="CI51" s="2" t="e">
        <f t="shared" si="80"/>
        <v>#REF!</v>
      </c>
      <c r="CJ51" s="2" t="e">
        <f t="shared" si="81"/>
        <v>#REF!</v>
      </c>
      <c r="CK51" s="2" t="e">
        <f t="shared" si="82"/>
        <v>#REF!</v>
      </c>
      <c r="CL51" s="2" t="e">
        <f t="shared" si="83"/>
        <v>#REF!</v>
      </c>
      <c r="CM51" s="2" t="e">
        <f t="shared" si="84"/>
        <v>#REF!</v>
      </c>
      <c r="CN51" s="220"/>
      <c r="CO51" s="2" t="e">
        <f t="shared" si="85"/>
        <v>#REF!</v>
      </c>
      <c r="CP51" s="2" t="e">
        <f t="shared" si="86"/>
        <v>#REF!</v>
      </c>
      <c r="CQ51" s="2" t="e">
        <f t="shared" si="87"/>
        <v>#REF!</v>
      </c>
      <c r="CR51" s="2" t="e">
        <f t="shared" si="88"/>
        <v>#REF!</v>
      </c>
      <c r="CS51" s="2" t="e">
        <f t="shared" si="89"/>
        <v>#REF!</v>
      </c>
    </row>
    <row r="52" spans="1:97">
      <c r="A52" s="262" t="e">
        <f>'Regular Symbol'!#REF!</f>
        <v>#REF!</v>
      </c>
      <c r="B52" s="1" t="e">
        <f>IF('Regular Symbol'!#REF!="",0,'Regular Symbol'!#REF!)</f>
        <v>#REF!</v>
      </c>
      <c r="C52" s="1" t="e">
        <f>IF('Regular Symbol'!#REF!="",0,'Regular Symbol'!#REF!)</f>
        <v>#REF!</v>
      </c>
      <c r="D52" s="1" t="e">
        <f>IF('Regular Symbol'!#REF!="",0,'Regular Symbol'!#REF!)</f>
        <v>#REF!</v>
      </c>
      <c r="E52" s="1" t="e">
        <f>IF('Regular Symbol'!#REF!="",0,'Regular Symbol'!#REF!)</f>
        <v>#REF!</v>
      </c>
      <c r="F52" s="1" t="e">
        <f>IF('Regular Symbol'!#REF!="",0,'Regular Symbol'!#REF!)</f>
        <v>#REF!</v>
      </c>
      <c r="I52" s="2" t="e">
        <f t="shared" si="15"/>
        <v>#REF!</v>
      </c>
      <c r="J52" s="2" t="e">
        <f t="shared" si="16"/>
        <v>#REF!</v>
      </c>
      <c r="K52" s="2" t="e">
        <f t="shared" si="17"/>
        <v>#REF!</v>
      </c>
      <c r="L52" s="2" t="e">
        <f t="shared" si="18"/>
        <v>#REF!</v>
      </c>
      <c r="M52" s="2" t="e">
        <f t="shared" si="19"/>
        <v>#REF!</v>
      </c>
      <c r="N52" s="220"/>
      <c r="O52" s="2" t="e">
        <f t="shared" si="20"/>
        <v>#REF!</v>
      </c>
      <c r="P52" s="2" t="e">
        <f t="shared" si="21"/>
        <v>#REF!</v>
      </c>
      <c r="Q52" s="2" t="e">
        <f t="shared" si="22"/>
        <v>#REF!</v>
      </c>
      <c r="R52" s="2" t="e">
        <f t="shared" si="23"/>
        <v>#REF!</v>
      </c>
      <c r="S52" s="2" t="e">
        <f t="shared" si="24"/>
        <v>#REF!</v>
      </c>
      <c r="T52" s="220"/>
      <c r="U52" s="2" t="e">
        <f t="shared" si="25"/>
        <v>#REF!</v>
      </c>
      <c r="V52" s="2" t="e">
        <f t="shared" si="26"/>
        <v>#REF!</v>
      </c>
      <c r="W52" s="2" t="e">
        <f t="shared" si="27"/>
        <v>#REF!</v>
      </c>
      <c r="X52" s="2" t="e">
        <f t="shared" si="28"/>
        <v>#REF!</v>
      </c>
      <c r="Y52" s="2" t="e">
        <f t="shared" si="29"/>
        <v>#REF!</v>
      </c>
      <c r="Z52" s="220"/>
      <c r="AA52" s="2" t="e">
        <f t="shared" si="30"/>
        <v>#REF!</v>
      </c>
      <c r="AB52" s="2" t="e">
        <f t="shared" si="31"/>
        <v>#REF!</v>
      </c>
      <c r="AC52" s="2" t="e">
        <f t="shared" si="32"/>
        <v>#REF!</v>
      </c>
      <c r="AD52" s="2" t="e">
        <f t="shared" si="33"/>
        <v>#REF!</v>
      </c>
      <c r="AE52" s="2" t="e">
        <f t="shared" si="34"/>
        <v>#REF!</v>
      </c>
      <c r="AF52" s="220"/>
      <c r="AG52" s="2" t="e">
        <f t="shared" si="35"/>
        <v>#REF!</v>
      </c>
      <c r="AH52" s="2" t="e">
        <f t="shared" si="36"/>
        <v>#REF!</v>
      </c>
      <c r="AI52" s="2" t="e">
        <f t="shared" si="37"/>
        <v>#REF!</v>
      </c>
      <c r="AJ52" s="2" t="e">
        <f t="shared" si="38"/>
        <v>#REF!</v>
      </c>
      <c r="AK52" s="2" t="e">
        <f t="shared" si="39"/>
        <v>#REF!</v>
      </c>
      <c r="AL52" s="220"/>
      <c r="AM52" s="2" t="e">
        <f t="shared" si="40"/>
        <v>#REF!</v>
      </c>
      <c r="AN52" s="2" t="e">
        <f t="shared" si="41"/>
        <v>#REF!</v>
      </c>
      <c r="AO52" s="2" t="e">
        <f t="shared" si="42"/>
        <v>#REF!</v>
      </c>
      <c r="AP52" s="2" t="e">
        <f t="shared" si="43"/>
        <v>#REF!</v>
      </c>
      <c r="AQ52" s="2" t="e">
        <f t="shared" si="44"/>
        <v>#REF!</v>
      </c>
      <c r="AR52" s="220"/>
      <c r="AS52" s="2" t="e">
        <f t="shared" si="45"/>
        <v>#REF!</v>
      </c>
      <c r="AT52" s="2" t="e">
        <f t="shared" si="46"/>
        <v>#REF!</v>
      </c>
      <c r="AU52" s="2" t="e">
        <f t="shared" si="47"/>
        <v>#REF!</v>
      </c>
      <c r="AV52" s="2" t="e">
        <f t="shared" si="48"/>
        <v>#REF!</v>
      </c>
      <c r="AW52" s="2" t="e">
        <f t="shared" si="49"/>
        <v>#REF!</v>
      </c>
      <c r="AX52" s="220"/>
      <c r="AY52" s="2" t="e">
        <f t="shared" si="50"/>
        <v>#REF!</v>
      </c>
      <c r="AZ52" s="2" t="e">
        <f t="shared" si="51"/>
        <v>#REF!</v>
      </c>
      <c r="BA52" s="2" t="e">
        <f t="shared" si="52"/>
        <v>#REF!</v>
      </c>
      <c r="BB52" s="2" t="e">
        <f t="shared" si="53"/>
        <v>#REF!</v>
      </c>
      <c r="BC52" s="2" t="e">
        <f t="shared" si="54"/>
        <v>#REF!</v>
      </c>
      <c r="BD52" s="220"/>
      <c r="BE52" s="2" t="e">
        <f t="shared" si="55"/>
        <v>#REF!</v>
      </c>
      <c r="BF52" s="2" t="e">
        <f t="shared" si="56"/>
        <v>#REF!</v>
      </c>
      <c r="BG52" s="2" t="e">
        <f t="shared" si="57"/>
        <v>#REF!</v>
      </c>
      <c r="BH52" s="2" t="e">
        <f t="shared" si="58"/>
        <v>#REF!</v>
      </c>
      <c r="BI52" s="2" t="e">
        <f t="shared" si="59"/>
        <v>#REF!</v>
      </c>
      <c r="BJ52" s="220"/>
      <c r="BK52" s="2" t="e">
        <f t="shared" si="60"/>
        <v>#REF!</v>
      </c>
      <c r="BL52" s="2" t="e">
        <f t="shared" si="61"/>
        <v>#REF!</v>
      </c>
      <c r="BM52" s="2" t="e">
        <f t="shared" si="62"/>
        <v>#REF!</v>
      </c>
      <c r="BN52" s="2" t="e">
        <f t="shared" si="63"/>
        <v>#REF!</v>
      </c>
      <c r="BO52" s="2" t="e">
        <f t="shared" si="64"/>
        <v>#REF!</v>
      </c>
      <c r="BP52" s="220"/>
      <c r="BQ52" s="2" t="e">
        <f t="shared" si="65"/>
        <v>#REF!</v>
      </c>
      <c r="BR52" s="2" t="e">
        <f t="shared" si="66"/>
        <v>#REF!</v>
      </c>
      <c r="BS52" s="2" t="e">
        <f t="shared" si="67"/>
        <v>#REF!</v>
      </c>
      <c r="BT52" s="2" t="e">
        <f t="shared" si="68"/>
        <v>#REF!</v>
      </c>
      <c r="BU52" s="2" t="e">
        <f t="shared" si="69"/>
        <v>#REF!</v>
      </c>
      <c r="BV52" s="220"/>
      <c r="BW52" s="2" t="e">
        <f t="shared" si="70"/>
        <v>#REF!</v>
      </c>
      <c r="BX52" s="2" t="e">
        <f t="shared" si="71"/>
        <v>#REF!</v>
      </c>
      <c r="BY52" s="2" t="e">
        <f t="shared" si="72"/>
        <v>#REF!</v>
      </c>
      <c r="BZ52" s="2" t="e">
        <f t="shared" si="73"/>
        <v>#REF!</v>
      </c>
      <c r="CA52" s="2" t="e">
        <f t="shared" si="74"/>
        <v>#REF!</v>
      </c>
      <c r="CB52" s="220"/>
      <c r="CC52" s="2" t="e">
        <f t="shared" si="75"/>
        <v>#REF!</v>
      </c>
      <c r="CD52" s="2" t="e">
        <f t="shared" si="76"/>
        <v>#REF!</v>
      </c>
      <c r="CE52" s="2" t="e">
        <f t="shared" si="77"/>
        <v>#REF!</v>
      </c>
      <c r="CF52" s="2" t="e">
        <f t="shared" si="78"/>
        <v>#REF!</v>
      </c>
      <c r="CG52" s="2" t="e">
        <f t="shared" si="79"/>
        <v>#REF!</v>
      </c>
      <c r="CH52" s="220"/>
      <c r="CI52" s="2" t="e">
        <f t="shared" si="80"/>
        <v>#REF!</v>
      </c>
      <c r="CJ52" s="2" t="e">
        <f t="shared" si="81"/>
        <v>#REF!</v>
      </c>
      <c r="CK52" s="2" t="e">
        <f t="shared" si="82"/>
        <v>#REF!</v>
      </c>
      <c r="CL52" s="2" t="e">
        <f t="shared" si="83"/>
        <v>#REF!</v>
      </c>
      <c r="CM52" s="2" t="e">
        <f t="shared" si="84"/>
        <v>#REF!</v>
      </c>
      <c r="CN52" s="220"/>
      <c r="CO52" s="2" t="e">
        <f t="shared" si="85"/>
        <v>#REF!</v>
      </c>
      <c r="CP52" s="2" t="e">
        <f t="shared" si="86"/>
        <v>#REF!</v>
      </c>
      <c r="CQ52" s="2" t="e">
        <f t="shared" si="87"/>
        <v>#REF!</v>
      </c>
      <c r="CR52" s="2" t="e">
        <f t="shared" si="88"/>
        <v>#REF!</v>
      </c>
      <c r="CS52" s="2" t="e">
        <f t="shared" si="89"/>
        <v>#REF!</v>
      </c>
    </row>
    <row r="53" spans="1:97">
      <c r="A53" s="262" t="e">
        <f>'Regular Symbol'!#REF!</f>
        <v>#REF!</v>
      </c>
      <c r="B53" s="1" t="e">
        <f>IF('Regular Symbol'!#REF!="",0,'Regular Symbol'!#REF!)</f>
        <v>#REF!</v>
      </c>
      <c r="C53" s="1" t="e">
        <f>IF('Regular Symbol'!#REF!="",0,'Regular Symbol'!#REF!)</f>
        <v>#REF!</v>
      </c>
      <c r="D53" s="1" t="e">
        <f>IF('Regular Symbol'!#REF!="",0,'Regular Symbol'!#REF!)</f>
        <v>#REF!</v>
      </c>
      <c r="E53" s="1" t="e">
        <f>IF('Regular Symbol'!#REF!="",0,'Regular Symbol'!#REF!)</f>
        <v>#REF!</v>
      </c>
      <c r="F53" s="1" t="e">
        <f>IF('Regular Symbol'!#REF!="",0,'Regular Symbol'!#REF!)</f>
        <v>#REF!</v>
      </c>
      <c r="I53" s="2" t="e">
        <f t="shared" si="15"/>
        <v>#REF!</v>
      </c>
      <c r="J53" s="2" t="e">
        <f t="shared" si="16"/>
        <v>#REF!</v>
      </c>
      <c r="K53" s="2" t="e">
        <f t="shared" si="17"/>
        <v>#REF!</v>
      </c>
      <c r="L53" s="2" t="e">
        <f t="shared" si="18"/>
        <v>#REF!</v>
      </c>
      <c r="M53" s="2" t="e">
        <f t="shared" si="19"/>
        <v>#REF!</v>
      </c>
      <c r="N53" s="220"/>
      <c r="O53" s="2" t="e">
        <f t="shared" si="20"/>
        <v>#REF!</v>
      </c>
      <c r="P53" s="2" t="e">
        <f t="shared" si="21"/>
        <v>#REF!</v>
      </c>
      <c r="Q53" s="2" t="e">
        <f t="shared" si="22"/>
        <v>#REF!</v>
      </c>
      <c r="R53" s="2" t="e">
        <f t="shared" si="23"/>
        <v>#REF!</v>
      </c>
      <c r="S53" s="2" t="e">
        <f t="shared" si="24"/>
        <v>#REF!</v>
      </c>
      <c r="T53" s="220"/>
      <c r="U53" s="2" t="e">
        <f t="shared" si="25"/>
        <v>#REF!</v>
      </c>
      <c r="V53" s="2" t="e">
        <f t="shared" si="26"/>
        <v>#REF!</v>
      </c>
      <c r="W53" s="2" t="e">
        <f t="shared" si="27"/>
        <v>#REF!</v>
      </c>
      <c r="X53" s="2" t="e">
        <f t="shared" si="28"/>
        <v>#REF!</v>
      </c>
      <c r="Y53" s="2" t="e">
        <f t="shared" si="29"/>
        <v>#REF!</v>
      </c>
      <c r="Z53" s="220"/>
      <c r="AA53" s="2" t="e">
        <f t="shared" si="30"/>
        <v>#REF!</v>
      </c>
      <c r="AB53" s="2" t="e">
        <f t="shared" si="31"/>
        <v>#REF!</v>
      </c>
      <c r="AC53" s="2" t="e">
        <f t="shared" si="32"/>
        <v>#REF!</v>
      </c>
      <c r="AD53" s="2" t="e">
        <f t="shared" si="33"/>
        <v>#REF!</v>
      </c>
      <c r="AE53" s="2" t="e">
        <f t="shared" si="34"/>
        <v>#REF!</v>
      </c>
      <c r="AF53" s="220"/>
      <c r="AG53" s="2" t="e">
        <f t="shared" si="35"/>
        <v>#REF!</v>
      </c>
      <c r="AH53" s="2" t="e">
        <f t="shared" si="36"/>
        <v>#REF!</v>
      </c>
      <c r="AI53" s="2" t="e">
        <f t="shared" si="37"/>
        <v>#REF!</v>
      </c>
      <c r="AJ53" s="2" t="e">
        <f t="shared" si="38"/>
        <v>#REF!</v>
      </c>
      <c r="AK53" s="2" t="e">
        <f t="shared" si="39"/>
        <v>#REF!</v>
      </c>
      <c r="AL53" s="220"/>
      <c r="AM53" s="2" t="e">
        <f t="shared" si="40"/>
        <v>#REF!</v>
      </c>
      <c r="AN53" s="2" t="e">
        <f t="shared" si="41"/>
        <v>#REF!</v>
      </c>
      <c r="AO53" s="2" t="e">
        <f t="shared" si="42"/>
        <v>#REF!</v>
      </c>
      <c r="AP53" s="2" t="e">
        <f t="shared" si="43"/>
        <v>#REF!</v>
      </c>
      <c r="AQ53" s="2" t="e">
        <f t="shared" si="44"/>
        <v>#REF!</v>
      </c>
      <c r="AR53" s="220"/>
      <c r="AS53" s="2" t="e">
        <f t="shared" si="45"/>
        <v>#REF!</v>
      </c>
      <c r="AT53" s="2" t="e">
        <f t="shared" si="46"/>
        <v>#REF!</v>
      </c>
      <c r="AU53" s="2" t="e">
        <f t="shared" si="47"/>
        <v>#REF!</v>
      </c>
      <c r="AV53" s="2" t="e">
        <f t="shared" si="48"/>
        <v>#REF!</v>
      </c>
      <c r="AW53" s="2" t="e">
        <f t="shared" si="49"/>
        <v>#REF!</v>
      </c>
      <c r="AX53" s="220"/>
      <c r="AY53" s="2" t="e">
        <f t="shared" si="50"/>
        <v>#REF!</v>
      </c>
      <c r="AZ53" s="2" t="e">
        <f t="shared" si="51"/>
        <v>#REF!</v>
      </c>
      <c r="BA53" s="2" t="e">
        <f t="shared" si="52"/>
        <v>#REF!</v>
      </c>
      <c r="BB53" s="2" t="e">
        <f t="shared" si="53"/>
        <v>#REF!</v>
      </c>
      <c r="BC53" s="2" t="e">
        <f t="shared" si="54"/>
        <v>#REF!</v>
      </c>
      <c r="BD53" s="220"/>
      <c r="BE53" s="2" t="e">
        <f t="shared" si="55"/>
        <v>#REF!</v>
      </c>
      <c r="BF53" s="2" t="e">
        <f t="shared" si="56"/>
        <v>#REF!</v>
      </c>
      <c r="BG53" s="2" t="e">
        <f t="shared" si="57"/>
        <v>#REF!</v>
      </c>
      <c r="BH53" s="2" t="e">
        <f t="shared" si="58"/>
        <v>#REF!</v>
      </c>
      <c r="BI53" s="2" t="e">
        <f t="shared" si="59"/>
        <v>#REF!</v>
      </c>
      <c r="BJ53" s="220"/>
      <c r="BK53" s="2" t="e">
        <f t="shared" si="60"/>
        <v>#REF!</v>
      </c>
      <c r="BL53" s="2" t="e">
        <f t="shared" si="61"/>
        <v>#REF!</v>
      </c>
      <c r="BM53" s="2" t="e">
        <f t="shared" si="62"/>
        <v>#REF!</v>
      </c>
      <c r="BN53" s="2" t="e">
        <f t="shared" si="63"/>
        <v>#REF!</v>
      </c>
      <c r="BO53" s="2" t="e">
        <f t="shared" si="64"/>
        <v>#REF!</v>
      </c>
      <c r="BP53" s="220"/>
      <c r="BQ53" s="2" t="e">
        <f t="shared" si="65"/>
        <v>#REF!</v>
      </c>
      <c r="BR53" s="2" t="e">
        <f t="shared" si="66"/>
        <v>#REF!</v>
      </c>
      <c r="BS53" s="2" t="e">
        <f t="shared" si="67"/>
        <v>#REF!</v>
      </c>
      <c r="BT53" s="2" t="e">
        <f t="shared" si="68"/>
        <v>#REF!</v>
      </c>
      <c r="BU53" s="2" t="e">
        <f t="shared" si="69"/>
        <v>#REF!</v>
      </c>
      <c r="BV53" s="220"/>
      <c r="BW53" s="2" t="e">
        <f t="shared" si="70"/>
        <v>#REF!</v>
      </c>
      <c r="BX53" s="2" t="e">
        <f t="shared" si="71"/>
        <v>#REF!</v>
      </c>
      <c r="BY53" s="2" t="e">
        <f t="shared" si="72"/>
        <v>#REF!</v>
      </c>
      <c r="BZ53" s="2" t="e">
        <f t="shared" si="73"/>
        <v>#REF!</v>
      </c>
      <c r="CA53" s="2" t="e">
        <f t="shared" si="74"/>
        <v>#REF!</v>
      </c>
      <c r="CB53" s="220"/>
      <c r="CC53" s="2" t="e">
        <f t="shared" si="75"/>
        <v>#REF!</v>
      </c>
      <c r="CD53" s="2" t="e">
        <f t="shared" si="76"/>
        <v>#REF!</v>
      </c>
      <c r="CE53" s="2" t="e">
        <f t="shared" si="77"/>
        <v>#REF!</v>
      </c>
      <c r="CF53" s="2" t="e">
        <f t="shared" si="78"/>
        <v>#REF!</v>
      </c>
      <c r="CG53" s="2" t="e">
        <f t="shared" si="79"/>
        <v>#REF!</v>
      </c>
      <c r="CH53" s="220"/>
      <c r="CI53" s="2" t="e">
        <f t="shared" si="80"/>
        <v>#REF!</v>
      </c>
      <c r="CJ53" s="2" t="e">
        <f t="shared" si="81"/>
        <v>#REF!</v>
      </c>
      <c r="CK53" s="2" t="e">
        <f t="shared" si="82"/>
        <v>#REF!</v>
      </c>
      <c r="CL53" s="2" t="e">
        <f t="shared" si="83"/>
        <v>#REF!</v>
      </c>
      <c r="CM53" s="2" t="e">
        <f t="shared" si="84"/>
        <v>#REF!</v>
      </c>
      <c r="CN53" s="220"/>
      <c r="CO53" s="2" t="e">
        <f t="shared" si="85"/>
        <v>#REF!</v>
      </c>
      <c r="CP53" s="2" t="e">
        <f t="shared" si="86"/>
        <v>#REF!</v>
      </c>
      <c r="CQ53" s="2" t="e">
        <f t="shared" si="87"/>
        <v>#REF!</v>
      </c>
      <c r="CR53" s="2" t="e">
        <f t="shared" si="88"/>
        <v>#REF!</v>
      </c>
      <c r="CS53" s="2" t="e">
        <f t="shared" si="89"/>
        <v>#REF!</v>
      </c>
    </row>
    <row r="54" spans="1:97">
      <c r="A54" s="262" t="e">
        <f>'Regular Symbol'!#REF!</f>
        <v>#REF!</v>
      </c>
      <c r="B54" s="1" t="e">
        <f>IF('Regular Symbol'!#REF!="",0,'Regular Symbol'!#REF!)</f>
        <v>#REF!</v>
      </c>
      <c r="C54" s="1" t="e">
        <f>IF('Regular Symbol'!#REF!="",0,'Regular Symbol'!#REF!)</f>
        <v>#REF!</v>
      </c>
      <c r="D54" s="1" t="e">
        <f>IF('Regular Symbol'!#REF!="",0,'Regular Symbol'!#REF!)</f>
        <v>#REF!</v>
      </c>
      <c r="E54" s="1" t="e">
        <f>IF('Regular Symbol'!#REF!="",0,'Regular Symbol'!#REF!)</f>
        <v>#REF!</v>
      </c>
      <c r="F54" s="1" t="e">
        <f>IF('Regular Symbol'!#REF!="",0,'Regular Symbol'!#REF!)</f>
        <v>#REF!</v>
      </c>
      <c r="I54" s="2" t="e">
        <f t="shared" si="15"/>
        <v>#REF!</v>
      </c>
      <c r="J54" s="2" t="e">
        <f t="shared" si="16"/>
        <v>#REF!</v>
      </c>
      <c r="K54" s="2" t="e">
        <f t="shared" si="17"/>
        <v>#REF!</v>
      </c>
      <c r="L54" s="2" t="e">
        <f t="shared" si="18"/>
        <v>#REF!</v>
      </c>
      <c r="M54" s="2" t="e">
        <f t="shared" si="19"/>
        <v>#REF!</v>
      </c>
      <c r="N54" s="220"/>
      <c r="O54" s="2" t="e">
        <f t="shared" si="20"/>
        <v>#REF!</v>
      </c>
      <c r="P54" s="2" t="e">
        <f t="shared" si="21"/>
        <v>#REF!</v>
      </c>
      <c r="Q54" s="2" t="e">
        <f t="shared" si="22"/>
        <v>#REF!</v>
      </c>
      <c r="R54" s="2" t="e">
        <f t="shared" si="23"/>
        <v>#REF!</v>
      </c>
      <c r="S54" s="2" t="e">
        <f t="shared" si="24"/>
        <v>#REF!</v>
      </c>
      <c r="T54" s="220"/>
      <c r="U54" s="2" t="e">
        <f t="shared" si="25"/>
        <v>#REF!</v>
      </c>
      <c r="V54" s="2" t="e">
        <f t="shared" si="26"/>
        <v>#REF!</v>
      </c>
      <c r="W54" s="2" t="e">
        <f t="shared" si="27"/>
        <v>#REF!</v>
      </c>
      <c r="X54" s="2" t="e">
        <f t="shared" si="28"/>
        <v>#REF!</v>
      </c>
      <c r="Y54" s="2" t="e">
        <f t="shared" si="29"/>
        <v>#REF!</v>
      </c>
      <c r="Z54" s="220"/>
      <c r="AA54" s="2" t="e">
        <f t="shared" si="30"/>
        <v>#REF!</v>
      </c>
      <c r="AB54" s="2" t="e">
        <f t="shared" si="31"/>
        <v>#REF!</v>
      </c>
      <c r="AC54" s="2" t="e">
        <f t="shared" si="32"/>
        <v>#REF!</v>
      </c>
      <c r="AD54" s="2" t="e">
        <f t="shared" si="33"/>
        <v>#REF!</v>
      </c>
      <c r="AE54" s="2" t="e">
        <f t="shared" si="34"/>
        <v>#REF!</v>
      </c>
      <c r="AF54" s="220"/>
      <c r="AG54" s="2" t="e">
        <f t="shared" si="35"/>
        <v>#REF!</v>
      </c>
      <c r="AH54" s="2" t="e">
        <f t="shared" si="36"/>
        <v>#REF!</v>
      </c>
      <c r="AI54" s="2" t="e">
        <f t="shared" si="37"/>
        <v>#REF!</v>
      </c>
      <c r="AJ54" s="2" t="e">
        <f t="shared" si="38"/>
        <v>#REF!</v>
      </c>
      <c r="AK54" s="2" t="e">
        <f t="shared" si="39"/>
        <v>#REF!</v>
      </c>
      <c r="AL54" s="220"/>
      <c r="AM54" s="2" t="e">
        <f t="shared" si="40"/>
        <v>#REF!</v>
      </c>
      <c r="AN54" s="2" t="e">
        <f t="shared" si="41"/>
        <v>#REF!</v>
      </c>
      <c r="AO54" s="2" t="e">
        <f t="shared" si="42"/>
        <v>#REF!</v>
      </c>
      <c r="AP54" s="2" t="e">
        <f t="shared" si="43"/>
        <v>#REF!</v>
      </c>
      <c r="AQ54" s="2" t="e">
        <f t="shared" si="44"/>
        <v>#REF!</v>
      </c>
      <c r="AR54" s="220"/>
      <c r="AS54" s="2" t="e">
        <f t="shared" si="45"/>
        <v>#REF!</v>
      </c>
      <c r="AT54" s="2" t="e">
        <f t="shared" si="46"/>
        <v>#REF!</v>
      </c>
      <c r="AU54" s="2" t="e">
        <f t="shared" si="47"/>
        <v>#REF!</v>
      </c>
      <c r="AV54" s="2" t="e">
        <f t="shared" si="48"/>
        <v>#REF!</v>
      </c>
      <c r="AW54" s="2" t="e">
        <f t="shared" si="49"/>
        <v>#REF!</v>
      </c>
      <c r="AX54" s="220"/>
      <c r="AY54" s="2" t="e">
        <f t="shared" si="50"/>
        <v>#REF!</v>
      </c>
      <c r="AZ54" s="2" t="e">
        <f t="shared" si="51"/>
        <v>#REF!</v>
      </c>
      <c r="BA54" s="2" t="e">
        <f t="shared" si="52"/>
        <v>#REF!</v>
      </c>
      <c r="BB54" s="2" t="e">
        <f t="shared" si="53"/>
        <v>#REF!</v>
      </c>
      <c r="BC54" s="2" t="e">
        <f t="shared" si="54"/>
        <v>#REF!</v>
      </c>
      <c r="BD54" s="220"/>
      <c r="BE54" s="2" t="e">
        <f t="shared" si="55"/>
        <v>#REF!</v>
      </c>
      <c r="BF54" s="2" t="e">
        <f t="shared" si="56"/>
        <v>#REF!</v>
      </c>
      <c r="BG54" s="2" t="e">
        <f t="shared" si="57"/>
        <v>#REF!</v>
      </c>
      <c r="BH54" s="2" t="e">
        <f t="shared" si="58"/>
        <v>#REF!</v>
      </c>
      <c r="BI54" s="2" t="e">
        <f t="shared" si="59"/>
        <v>#REF!</v>
      </c>
      <c r="BJ54" s="220"/>
      <c r="BK54" s="2" t="e">
        <f t="shared" si="60"/>
        <v>#REF!</v>
      </c>
      <c r="BL54" s="2" t="e">
        <f t="shared" si="61"/>
        <v>#REF!</v>
      </c>
      <c r="BM54" s="2" t="e">
        <f t="shared" si="62"/>
        <v>#REF!</v>
      </c>
      <c r="BN54" s="2" t="e">
        <f t="shared" si="63"/>
        <v>#REF!</v>
      </c>
      <c r="BO54" s="2" t="e">
        <f t="shared" si="64"/>
        <v>#REF!</v>
      </c>
      <c r="BP54" s="220"/>
      <c r="BQ54" s="2" t="e">
        <f t="shared" si="65"/>
        <v>#REF!</v>
      </c>
      <c r="BR54" s="2" t="e">
        <f t="shared" si="66"/>
        <v>#REF!</v>
      </c>
      <c r="BS54" s="2" t="e">
        <f t="shared" si="67"/>
        <v>#REF!</v>
      </c>
      <c r="BT54" s="2" t="e">
        <f t="shared" si="68"/>
        <v>#REF!</v>
      </c>
      <c r="BU54" s="2" t="e">
        <f t="shared" si="69"/>
        <v>#REF!</v>
      </c>
      <c r="BV54" s="220"/>
      <c r="BW54" s="2" t="e">
        <f t="shared" si="70"/>
        <v>#REF!</v>
      </c>
      <c r="BX54" s="2" t="e">
        <f t="shared" si="71"/>
        <v>#REF!</v>
      </c>
      <c r="BY54" s="2" t="e">
        <f t="shared" si="72"/>
        <v>#REF!</v>
      </c>
      <c r="BZ54" s="2" t="e">
        <f t="shared" si="73"/>
        <v>#REF!</v>
      </c>
      <c r="CA54" s="2" t="e">
        <f t="shared" si="74"/>
        <v>#REF!</v>
      </c>
      <c r="CB54" s="220"/>
      <c r="CC54" s="2" t="e">
        <f t="shared" si="75"/>
        <v>#REF!</v>
      </c>
      <c r="CD54" s="2" t="e">
        <f t="shared" si="76"/>
        <v>#REF!</v>
      </c>
      <c r="CE54" s="2" t="e">
        <f t="shared" si="77"/>
        <v>#REF!</v>
      </c>
      <c r="CF54" s="2" t="e">
        <f t="shared" si="78"/>
        <v>#REF!</v>
      </c>
      <c r="CG54" s="2" t="e">
        <f t="shared" si="79"/>
        <v>#REF!</v>
      </c>
      <c r="CH54" s="220"/>
      <c r="CI54" s="2" t="e">
        <f t="shared" si="80"/>
        <v>#REF!</v>
      </c>
      <c r="CJ54" s="2" t="e">
        <f t="shared" si="81"/>
        <v>#REF!</v>
      </c>
      <c r="CK54" s="2" t="e">
        <f t="shared" si="82"/>
        <v>#REF!</v>
      </c>
      <c r="CL54" s="2" t="e">
        <f t="shared" si="83"/>
        <v>#REF!</v>
      </c>
      <c r="CM54" s="2" t="e">
        <f t="shared" si="84"/>
        <v>#REF!</v>
      </c>
      <c r="CN54" s="220"/>
      <c r="CO54" s="2" t="e">
        <f t="shared" si="85"/>
        <v>#REF!</v>
      </c>
      <c r="CP54" s="2" t="e">
        <f t="shared" si="86"/>
        <v>#REF!</v>
      </c>
      <c r="CQ54" s="2" t="e">
        <f t="shared" si="87"/>
        <v>#REF!</v>
      </c>
      <c r="CR54" s="2" t="e">
        <f t="shared" si="88"/>
        <v>#REF!</v>
      </c>
      <c r="CS54" s="2" t="e">
        <f t="shared" si="89"/>
        <v>#REF!</v>
      </c>
    </row>
    <row r="55" spans="1:97">
      <c r="A55" s="262" t="e">
        <f>'Regular Symbol'!#REF!</f>
        <v>#REF!</v>
      </c>
      <c r="B55" s="1" t="e">
        <f>IF('Regular Symbol'!#REF!="",0,'Regular Symbol'!#REF!)</f>
        <v>#REF!</v>
      </c>
      <c r="C55" s="1" t="e">
        <f>IF('Regular Symbol'!#REF!="",0,'Regular Symbol'!#REF!)</f>
        <v>#REF!</v>
      </c>
      <c r="D55" s="1" t="e">
        <f>IF('Regular Symbol'!#REF!="",0,'Regular Symbol'!#REF!)</f>
        <v>#REF!</v>
      </c>
      <c r="E55" s="1" t="e">
        <f>IF('Regular Symbol'!#REF!="",0,'Regular Symbol'!#REF!)</f>
        <v>#REF!</v>
      </c>
      <c r="F55" s="1" t="e">
        <f>IF('Regular Symbol'!#REF!="",0,'Regular Symbol'!#REF!)</f>
        <v>#REF!</v>
      </c>
      <c r="I55" s="2" t="e">
        <f t="shared" si="15"/>
        <v>#REF!</v>
      </c>
      <c r="J55" s="2" t="e">
        <f t="shared" si="16"/>
        <v>#REF!</v>
      </c>
      <c r="K55" s="2" t="e">
        <f t="shared" si="17"/>
        <v>#REF!</v>
      </c>
      <c r="L55" s="2" t="e">
        <f t="shared" si="18"/>
        <v>#REF!</v>
      </c>
      <c r="M55" s="2" t="e">
        <f t="shared" si="19"/>
        <v>#REF!</v>
      </c>
      <c r="N55" s="220"/>
      <c r="O55" s="2" t="e">
        <f t="shared" si="20"/>
        <v>#REF!</v>
      </c>
      <c r="P55" s="2" t="e">
        <f t="shared" si="21"/>
        <v>#REF!</v>
      </c>
      <c r="Q55" s="2" t="e">
        <f t="shared" si="22"/>
        <v>#REF!</v>
      </c>
      <c r="R55" s="2" t="e">
        <f t="shared" si="23"/>
        <v>#REF!</v>
      </c>
      <c r="S55" s="2" t="e">
        <f t="shared" si="24"/>
        <v>#REF!</v>
      </c>
      <c r="T55" s="220"/>
      <c r="U55" s="2" t="e">
        <f t="shared" si="25"/>
        <v>#REF!</v>
      </c>
      <c r="V55" s="2" t="e">
        <f t="shared" si="26"/>
        <v>#REF!</v>
      </c>
      <c r="W55" s="2" t="e">
        <f t="shared" si="27"/>
        <v>#REF!</v>
      </c>
      <c r="X55" s="2" t="e">
        <f t="shared" si="28"/>
        <v>#REF!</v>
      </c>
      <c r="Y55" s="2" t="e">
        <f t="shared" si="29"/>
        <v>#REF!</v>
      </c>
      <c r="Z55" s="220"/>
      <c r="AA55" s="2" t="e">
        <f t="shared" si="30"/>
        <v>#REF!</v>
      </c>
      <c r="AB55" s="2" t="e">
        <f t="shared" si="31"/>
        <v>#REF!</v>
      </c>
      <c r="AC55" s="2" t="e">
        <f t="shared" si="32"/>
        <v>#REF!</v>
      </c>
      <c r="AD55" s="2" t="e">
        <f t="shared" si="33"/>
        <v>#REF!</v>
      </c>
      <c r="AE55" s="2" t="e">
        <f t="shared" si="34"/>
        <v>#REF!</v>
      </c>
      <c r="AF55" s="220"/>
      <c r="AG55" s="2" t="e">
        <f t="shared" si="35"/>
        <v>#REF!</v>
      </c>
      <c r="AH55" s="2" t="e">
        <f t="shared" si="36"/>
        <v>#REF!</v>
      </c>
      <c r="AI55" s="2" t="e">
        <f t="shared" si="37"/>
        <v>#REF!</v>
      </c>
      <c r="AJ55" s="2" t="e">
        <f t="shared" si="38"/>
        <v>#REF!</v>
      </c>
      <c r="AK55" s="2" t="e">
        <f t="shared" si="39"/>
        <v>#REF!</v>
      </c>
      <c r="AL55" s="220"/>
      <c r="AM55" s="2" t="e">
        <f t="shared" si="40"/>
        <v>#REF!</v>
      </c>
      <c r="AN55" s="2" t="e">
        <f t="shared" si="41"/>
        <v>#REF!</v>
      </c>
      <c r="AO55" s="2" t="e">
        <f t="shared" si="42"/>
        <v>#REF!</v>
      </c>
      <c r="AP55" s="2" t="e">
        <f t="shared" si="43"/>
        <v>#REF!</v>
      </c>
      <c r="AQ55" s="2" t="e">
        <f t="shared" si="44"/>
        <v>#REF!</v>
      </c>
      <c r="AR55" s="220"/>
      <c r="AS55" s="2" t="e">
        <f t="shared" si="45"/>
        <v>#REF!</v>
      </c>
      <c r="AT55" s="2" t="e">
        <f t="shared" si="46"/>
        <v>#REF!</v>
      </c>
      <c r="AU55" s="2" t="e">
        <f t="shared" si="47"/>
        <v>#REF!</v>
      </c>
      <c r="AV55" s="2" t="e">
        <f t="shared" si="48"/>
        <v>#REF!</v>
      </c>
      <c r="AW55" s="2" t="e">
        <f t="shared" si="49"/>
        <v>#REF!</v>
      </c>
      <c r="AX55" s="220"/>
      <c r="AY55" s="2" t="e">
        <f t="shared" si="50"/>
        <v>#REF!</v>
      </c>
      <c r="AZ55" s="2" t="e">
        <f t="shared" si="51"/>
        <v>#REF!</v>
      </c>
      <c r="BA55" s="2" t="e">
        <f t="shared" si="52"/>
        <v>#REF!</v>
      </c>
      <c r="BB55" s="2" t="e">
        <f t="shared" si="53"/>
        <v>#REF!</v>
      </c>
      <c r="BC55" s="2" t="e">
        <f t="shared" si="54"/>
        <v>#REF!</v>
      </c>
      <c r="BD55" s="220"/>
      <c r="BE55" s="2" t="e">
        <f t="shared" si="55"/>
        <v>#REF!</v>
      </c>
      <c r="BF55" s="2" t="e">
        <f t="shared" si="56"/>
        <v>#REF!</v>
      </c>
      <c r="BG55" s="2" t="e">
        <f t="shared" si="57"/>
        <v>#REF!</v>
      </c>
      <c r="BH55" s="2" t="e">
        <f t="shared" si="58"/>
        <v>#REF!</v>
      </c>
      <c r="BI55" s="2" t="e">
        <f t="shared" si="59"/>
        <v>#REF!</v>
      </c>
      <c r="BJ55" s="220"/>
      <c r="BK55" s="2" t="e">
        <f t="shared" si="60"/>
        <v>#REF!</v>
      </c>
      <c r="BL55" s="2" t="e">
        <f t="shared" si="61"/>
        <v>#REF!</v>
      </c>
      <c r="BM55" s="2" t="e">
        <f t="shared" si="62"/>
        <v>#REF!</v>
      </c>
      <c r="BN55" s="2" t="e">
        <f t="shared" si="63"/>
        <v>#REF!</v>
      </c>
      <c r="BO55" s="2" t="e">
        <f t="shared" si="64"/>
        <v>#REF!</v>
      </c>
      <c r="BP55" s="220"/>
      <c r="BQ55" s="2" t="e">
        <f t="shared" si="65"/>
        <v>#REF!</v>
      </c>
      <c r="BR55" s="2" t="e">
        <f t="shared" si="66"/>
        <v>#REF!</v>
      </c>
      <c r="BS55" s="2" t="e">
        <f t="shared" si="67"/>
        <v>#REF!</v>
      </c>
      <c r="BT55" s="2" t="e">
        <f t="shared" si="68"/>
        <v>#REF!</v>
      </c>
      <c r="BU55" s="2" t="e">
        <f t="shared" si="69"/>
        <v>#REF!</v>
      </c>
      <c r="BV55" s="220"/>
      <c r="BW55" s="2" t="e">
        <f t="shared" si="70"/>
        <v>#REF!</v>
      </c>
      <c r="BX55" s="2" t="e">
        <f t="shared" si="71"/>
        <v>#REF!</v>
      </c>
      <c r="BY55" s="2" t="e">
        <f t="shared" si="72"/>
        <v>#REF!</v>
      </c>
      <c r="BZ55" s="2" t="e">
        <f t="shared" si="73"/>
        <v>#REF!</v>
      </c>
      <c r="CA55" s="2" t="e">
        <f t="shared" si="74"/>
        <v>#REF!</v>
      </c>
      <c r="CB55" s="220"/>
      <c r="CC55" s="2" t="e">
        <f t="shared" si="75"/>
        <v>#REF!</v>
      </c>
      <c r="CD55" s="2" t="e">
        <f t="shared" si="76"/>
        <v>#REF!</v>
      </c>
      <c r="CE55" s="2" t="e">
        <f t="shared" si="77"/>
        <v>#REF!</v>
      </c>
      <c r="CF55" s="2" t="e">
        <f t="shared" si="78"/>
        <v>#REF!</v>
      </c>
      <c r="CG55" s="2" t="e">
        <f t="shared" si="79"/>
        <v>#REF!</v>
      </c>
      <c r="CH55" s="220"/>
      <c r="CI55" s="2" t="e">
        <f t="shared" si="80"/>
        <v>#REF!</v>
      </c>
      <c r="CJ55" s="2" t="e">
        <f t="shared" si="81"/>
        <v>#REF!</v>
      </c>
      <c r="CK55" s="2" t="e">
        <f t="shared" si="82"/>
        <v>#REF!</v>
      </c>
      <c r="CL55" s="2" t="e">
        <f t="shared" si="83"/>
        <v>#REF!</v>
      </c>
      <c r="CM55" s="2" t="e">
        <f t="shared" si="84"/>
        <v>#REF!</v>
      </c>
      <c r="CN55" s="220"/>
      <c r="CO55" s="2" t="e">
        <f t="shared" si="85"/>
        <v>#REF!</v>
      </c>
      <c r="CP55" s="2" t="e">
        <f t="shared" si="86"/>
        <v>#REF!</v>
      </c>
      <c r="CQ55" s="2" t="e">
        <f t="shared" si="87"/>
        <v>#REF!</v>
      </c>
      <c r="CR55" s="2" t="e">
        <f t="shared" si="88"/>
        <v>#REF!</v>
      </c>
      <c r="CS55" s="2" t="e">
        <f t="shared" si="89"/>
        <v>#REF!</v>
      </c>
    </row>
    <row r="56" spans="1:97">
      <c r="A56" s="262" t="e">
        <f>'Regular Symbol'!#REF!</f>
        <v>#REF!</v>
      </c>
      <c r="B56" s="1" t="e">
        <f>IF('Regular Symbol'!#REF!="",0,'Regular Symbol'!#REF!)</f>
        <v>#REF!</v>
      </c>
      <c r="C56" s="1" t="e">
        <f>IF('Regular Symbol'!#REF!="",0,'Regular Symbol'!#REF!)</f>
        <v>#REF!</v>
      </c>
      <c r="D56" s="1" t="e">
        <f>IF('Regular Symbol'!#REF!="",0,'Regular Symbol'!#REF!)</f>
        <v>#REF!</v>
      </c>
      <c r="E56" s="1" t="e">
        <f>IF('Regular Symbol'!#REF!="",0,'Regular Symbol'!#REF!)</f>
        <v>#REF!</v>
      </c>
      <c r="F56" s="1" t="e">
        <f>IF('Regular Symbol'!#REF!="",0,'Regular Symbol'!#REF!)</f>
        <v>#REF!</v>
      </c>
      <c r="I56" s="2" t="e">
        <f t="shared" si="15"/>
        <v>#REF!</v>
      </c>
      <c r="J56" s="2" t="e">
        <f t="shared" si="16"/>
        <v>#REF!</v>
      </c>
      <c r="K56" s="2" t="e">
        <f t="shared" si="17"/>
        <v>#REF!</v>
      </c>
      <c r="L56" s="2" t="e">
        <f t="shared" si="18"/>
        <v>#REF!</v>
      </c>
      <c r="M56" s="2" t="e">
        <f t="shared" si="19"/>
        <v>#REF!</v>
      </c>
      <c r="N56" s="220"/>
      <c r="O56" s="2" t="e">
        <f t="shared" si="20"/>
        <v>#REF!</v>
      </c>
      <c r="P56" s="2" t="e">
        <f t="shared" si="21"/>
        <v>#REF!</v>
      </c>
      <c r="Q56" s="2" t="e">
        <f t="shared" si="22"/>
        <v>#REF!</v>
      </c>
      <c r="R56" s="2" t="e">
        <f t="shared" si="23"/>
        <v>#REF!</v>
      </c>
      <c r="S56" s="2" t="e">
        <f t="shared" si="24"/>
        <v>#REF!</v>
      </c>
      <c r="T56" s="220"/>
      <c r="U56" s="2" t="e">
        <f t="shared" si="25"/>
        <v>#REF!</v>
      </c>
      <c r="V56" s="2" t="e">
        <f t="shared" si="26"/>
        <v>#REF!</v>
      </c>
      <c r="W56" s="2" t="e">
        <f t="shared" si="27"/>
        <v>#REF!</v>
      </c>
      <c r="X56" s="2" t="e">
        <f t="shared" si="28"/>
        <v>#REF!</v>
      </c>
      <c r="Y56" s="2" t="e">
        <f t="shared" si="29"/>
        <v>#REF!</v>
      </c>
      <c r="Z56" s="220"/>
      <c r="AA56" s="2" t="e">
        <f t="shared" si="30"/>
        <v>#REF!</v>
      </c>
      <c r="AB56" s="2" t="e">
        <f t="shared" si="31"/>
        <v>#REF!</v>
      </c>
      <c r="AC56" s="2" t="e">
        <f t="shared" si="32"/>
        <v>#REF!</v>
      </c>
      <c r="AD56" s="2" t="e">
        <f t="shared" si="33"/>
        <v>#REF!</v>
      </c>
      <c r="AE56" s="2" t="e">
        <f t="shared" si="34"/>
        <v>#REF!</v>
      </c>
      <c r="AF56" s="220"/>
      <c r="AG56" s="2" t="e">
        <f t="shared" si="35"/>
        <v>#REF!</v>
      </c>
      <c r="AH56" s="2" t="e">
        <f t="shared" si="36"/>
        <v>#REF!</v>
      </c>
      <c r="AI56" s="2" t="e">
        <f t="shared" si="37"/>
        <v>#REF!</v>
      </c>
      <c r="AJ56" s="2" t="e">
        <f t="shared" si="38"/>
        <v>#REF!</v>
      </c>
      <c r="AK56" s="2" t="e">
        <f t="shared" si="39"/>
        <v>#REF!</v>
      </c>
      <c r="AL56" s="220"/>
      <c r="AM56" s="2" t="e">
        <f t="shared" si="40"/>
        <v>#REF!</v>
      </c>
      <c r="AN56" s="2" t="e">
        <f t="shared" si="41"/>
        <v>#REF!</v>
      </c>
      <c r="AO56" s="2" t="e">
        <f t="shared" si="42"/>
        <v>#REF!</v>
      </c>
      <c r="AP56" s="2" t="e">
        <f t="shared" si="43"/>
        <v>#REF!</v>
      </c>
      <c r="AQ56" s="2" t="e">
        <f t="shared" si="44"/>
        <v>#REF!</v>
      </c>
      <c r="AR56" s="220"/>
      <c r="AS56" s="2" t="e">
        <f t="shared" si="45"/>
        <v>#REF!</v>
      </c>
      <c r="AT56" s="2" t="e">
        <f t="shared" si="46"/>
        <v>#REF!</v>
      </c>
      <c r="AU56" s="2" t="e">
        <f t="shared" si="47"/>
        <v>#REF!</v>
      </c>
      <c r="AV56" s="2" t="e">
        <f t="shared" si="48"/>
        <v>#REF!</v>
      </c>
      <c r="AW56" s="2" t="e">
        <f t="shared" si="49"/>
        <v>#REF!</v>
      </c>
      <c r="AX56" s="220"/>
      <c r="AY56" s="2" t="e">
        <f t="shared" si="50"/>
        <v>#REF!</v>
      </c>
      <c r="AZ56" s="2" t="e">
        <f t="shared" si="51"/>
        <v>#REF!</v>
      </c>
      <c r="BA56" s="2" t="e">
        <f t="shared" si="52"/>
        <v>#REF!</v>
      </c>
      <c r="BB56" s="2" t="e">
        <f t="shared" si="53"/>
        <v>#REF!</v>
      </c>
      <c r="BC56" s="2" t="e">
        <f t="shared" si="54"/>
        <v>#REF!</v>
      </c>
      <c r="BD56" s="220"/>
      <c r="BE56" s="2" t="e">
        <f t="shared" si="55"/>
        <v>#REF!</v>
      </c>
      <c r="BF56" s="2" t="e">
        <f t="shared" si="56"/>
        <v>#REF!</v>
      </c>
      <c r="BG56" s="2" t="e">
        <f t="shared" si="57"/>
        <v>#REF!</v>
      </c>
      <c r="BH56" s="2" t="e">
        <f t="shared" si="58"/>
        <v>#REF!</v>
      </c>
      <c r="BI56" s="2" t="e">
        <f t="shared" si="59"/>
        <v>#REF!</v>
      </c>
      <c r="BJ56" s="220"/>
      <c r="BK56" s="2" t="e">
        <f t="shared" si="60"/>
        <v>#REF!</v>
      </c>
      <c r="BL56" s="2" t="e">
        <f t="shared" si="61"/>
        <v>#REF!</v>
      </c>
      <c r="BM56" s="2" t="e">
        <f t="shared" si="62"/>
        <v>#REF!</v>
      </c>
      <c r="BN56" s="2" t="e">
        <f t="shared" si="63"/>
        <v>#REF!</v>
      </c>
      <c r="BO56" s="2" t="e">
        <f t="shared" si="64"/>
        <v>#REF!</v>
      </c>
      <c r="BP56" s="220"/>
      <c r="BQ56" s="2" t="e">
        <f t="shared" si="65"/>
        <v>#REF!</v>
      </c>
      <c r="BR56" s="2" t="e">
        <f t="shared" si="66"/>
        <v>#REF!</v>
      </c>
      <c r="BS56" s="2" t="e">
        <f t="shared" si="67"/>
        <v>#REF!</v>
      </c>
      <c r="BT56" s="2" t="e">
        <f t="shared" si="68"/>
        <v>#REF!</v>
      </c>
      <c r="BU56" s="2" t="e">
        <f t="shared" si="69"/>
        <v>#REF!</v>
      </c>
      <c r="BV56" s="220"/>
      <c r="BW56" s="2" t="e">
        <f t="shared" si="70"/>
        <v>#REF!</v>
      </c>
      <c r="BX56" s="2" t="e">
        <f t="shared" si="71"/>
        <v>#REF!</v>
      </c>
      <c r="BY56" s="2" t="e">
        <f t="shared" si="72"/>
        <v>#REF!</v>
      </c>
      <c r="BZ56" s="2" t="e">
        <f t="shared" si="73"/>
        <v>#REF!</v>
      </c>
      <c r="CA56" s="2" t="e">
        <f t="shared" si="74"/>
        <v>#REF!</v>
      </c>
      <c r="CB56" s="220"/>
      <c r="CC56" s="2" t="e">
        <f t="shared" si="75"/>
        <v>#REF!</v>
      </c>
      <c r="CD56" s="2" t="e">
        <f t="shared" si="76"/>
        <v>#REF!</v>
      </c>
      <c r="CE56" s="2" t="e">
        <f t="shared" si="77"/>
        <v>#REF!</v>
      </c>
      <c r="CF56" s="2" t="e">
        <f t="shared" si="78"/>
        <v>#REF!</v>
      </c>
      <c r="CG56" s="2" t="e">
        <f t="shared" si="79"/>
        <v>#REF!</v>
      </c>
      <c r="CH56" s="220"/>
      <c r="CI56" s="2" t="e">
        <f t="shared" si="80"/>
        <v>#REF!</v>
      </c>
      <c r="CJ56" s="2" t="e">
        <f t="shared" si="81"/>
        <v>#REF!</v>
      </c>
      <c r="CK56" s="2" t="e">
        <f t="shared" si="82"/>
        <v>#REF!</v>
      </c>
      <c r="CL56" s="2" t="e">
        <f t="shared" si="83"/>
        <v>#REF!</v>
      </c>
      <c r="CM56" s="2" t="e">
        <f t="shared" si="84"/>
        <v>#REF!</v>
      </c>
      <c r="CN56" s="220"/>
      <c r="CO56" s="2" t="e">
        <f t="shared" si="85"/>
        <v>#REF!</v>
      </c>
      <c r="CP56" s="2" t="e">
        <f t="shared" si="86"/>
        <v>#REF!</v>
      </c>
      <c r="CQ56" s="2" t="e">
        <f t="shared" si="87"/>
        <v>#REF!</v>
      </c>
      <c r="CR56" s="2" t="e">
        <f t="shared" si="88"/>
        <v>#REF!</v>
      </c>
      <c r="CS56" s="2" t="e">
        <f t="shared" si="89"/>
        <v>#REF!</v>
      </c>
    </row>
    <row r="57" spans="1:97">
      <c r="A57" s="262" t="e">
        <f>'Regular Symbol'!#REF!</f>
        <v>#REF!</v>
      </c>
      <c r="B57" s="1" t="e">
        <f>IF('Regular Symbol'!#REF!="",0,'Regular Symbol'!#REF!)</f>
        <v>#REF!</v>
      </c>
      <c r="C57" s="1" t="e">
        <f>IF('Regular Symbol'!#REF!="",0,'Regular Symbol'!#REF!)</f>
        <v>#REF!</v>
      </c>
      <c r="D57" s="1" t="e">
        <f>IF('Regular Symbol'!#REF!="",0,'Regular Symbol'!#REF!)</f>
        <v>#REF!</v>
      </c>
      <c r="E57" s="1" t="e">
        <f>IF('Regular Symbol'!#REF!="",0,'Regular Symbol'!#REF!)</f>
        <v>#REF!</v>
      </c>
      <c r="F57" s="1" t="e">
        <f>IF('Regular Symbol'!#REF!="",0,'Regular Symbol'!#REF!)</f>
        <v>#REF!</v>
      </c>
      <c r="I57" s="2" t="e">
        <f t="shared" si="15"/>
        <v>#REF!</v>
      </c>
      <c r="J57" s="2" t="e">
        <f t="shared" si="16"/>
        <v>#REF!</v>
      </c>
      <c r="K57" s="2" t="e">
        <f t="shared" si="17"/>
        <v>#REF!</v>
      </c>
      <c r="L57" s="2" t="e">
        <f t="shared" si="18"/>
        <v>#REF!</v>
      </c>
      <c r="M57" s="2" t="e">
        <f t="shared" si="19"/>
        <v>#REF!</v>
      </c>
      <c r="N57" s="220"/>
      <c r="O57" s="2" t="e">
        <f t="shared" si="20"/>
        <v>#REF!</v>
      </c>
      <c r="P57" s="2" t="e">
        <f t="shared" si="21"/>
        <v>#REF!</v>
      </c>
      <c r="Q57" s="2" t="e">
        <f t="shared" si="22"/>
        <v>#REF!</v>
      </c>
      <c r="R57" s="2" t="e">
        <f t="shared" si="23"/>
        <v>#REF!</v>
      </c>
      <c r="S57" s="2" t="e">
        <f t="shared" si="24"/>
        <v>#REF!</v>
      </c>
      <c r="T57" s="220"/>
      <c r="U57" s="2" t="e">
        <f t="shared" si="25"/>
        <v>#REF!</v>
      </c>
      <c r="V57" s="2" t="e">
        <f t="shared" si="26"/>
        <v>#REF!</v>
      </c>
      <c r="W57" s="2" t="e">
        <f t="shared" si="27"/>
        <v>#REF!</v>
      </c>
      <c r="X57" s="2" t="e">
        <f t="shared" si="28"/>
        <v>#REF!</v>
      </c>
      <c r="Y57" s="2" t="e">
        <f t="shared" si="29"/>
        <v>#REF!</v>
      </c>
      <c r="Z57" s="220"/>
      <c r="AA57" s="2" t="e">
        <f t="shared" si="30"/>
        <v>#REF!</v>
      </c>
      <c r="AB57" s="2" t="e">
        <f t="shared" si="31"/>
        <v>#REF!</v>
      </c>
      <c r="AC57" s="2" t="e">
        <f t="shared" si="32"/>
        <v>#REF!</v>
      </c>
      <c r="AD57" s="2" t="e">
        <f t="shared" si="33"/>
        <v>#REF!</v>
      </c>
      <c r="AE57" s="2" t="e">
        <f t="shared" si="34"/>
        <v>#REF!</v>
      </c>
      <c r="AF57" s="220"/>
      <c r="AG57" s="2" t="e">
        <f t="shared" si="35"/>
        <v>#REF!</v>
      </c>
      <c r="AH57" s="2" t="e">
        <f t="shared" si="36"/>
        <v>#REF!</v>
      </c>
      <c r="AI57" s="2" t="e">
        <f t="shared" si="37"/>
        <v>#REF!</v>
      </c>
      <c r="AJ57" s="2" t="e">
        <f t="shared" si="38"/>
        <v>#REF!</v>
      </c>
      <c r="AK57" s="2" t="e">
        <f t="shared" si="39"/>
        <v>#REF!</v>
      </c>
      <c r="AL57" s="220"/>
      <c r="AM57" s="2" t="e">
        <f t="shared" si="40"/>
        <v>#REF!</v>
      </c>
      <c r="AN57" s="2" t="e">
        <f t="shared" si="41"/>
        <v>#REF!</v>
      </c>
      <c r="AO57" s="2" t="e">
        <f t="shared" si="42"/>
        <v>#REF!</v>
      </c>
      <c r="AP57" s="2" t="e">
        <f t="shared" si="43"/>
        <v>#REF!</v>
      </c>
      <c r="AQ57" s="2" t="e">
        <f t="shared" si="44"/>
        <v>#REF!</v>
      </c>
      <c r="AR57" s="220"/>
      <c r="AS57" s="2" t="e">
        <f t="shared" si="45"/>
        <v>#REF!</v>
      </c>
      <c r="AT57" s="2" t="e">
        <f t="shared" si="46"/>
        <v>#REF!</v>
      </c>
      <c r="AU57" s="2" t="e">
        <f t="shared" si="47"/>
        <v>#REF!</v>
      </c>
      <c r="AV57" s="2" t="e">
        <f t="shared" si="48"/>
        <v>#REF!</v>
      </c>
      <c r="AW57" s="2" t="e">
        <f t="shared" si="49"/>
        <v>#REF!</v>
      </c>
      <c r="AX57" s="220"/>
      <c r="AY57" s="2" t="e">
        <f t="shared" si="50"/>
        <v>#REF!</v>
      </c>
      <c r="AZ57" s="2" t="e">
        <f t="shared" si="51"/>
        <v>#REF!</v>
      </c>
      <c r="BA57" s="2" t="e">
        <f t="shared" si="52"/>
        <v>#REF!</v>
      </c>
      <c r="BB57" s="2" t="e">
        <f t="shared" si="53"/>
        <v>#REF!</v>
      </c>
      <c r="BC57" s="2" t="e">
        <f t="shared" si="54"/>
        <v>#REF!</v>
      </c>
      <c r="BD57" s="220"/>
      <c r="BE57" s="2" t="e">
        <f t="shared" si="55"/>
        <v>#REF!</v>
      </c>
      <c r="BF57" s="2" t="e">
        <f t="shared" si="56"/>
        <v>#REF!</v>
      </c>
      <c r="BG57" s="2" t="e">
        <f t="shared" si="57"/>
        <v>#REF!</v>
      </c>
      <c r="BH57" s="2" t="e">
        <f t="shared" si="58"/>
        <v>#REF!</v>
      </c>
      <c r="BI57" s="2" t="e">
        <f t="shared" si="59"/>
        <v>#REF!</v>
      </c>
      <c r="BJ57" s="220"/>
      <c r="BK57" s="2" t="e">
        <f t="shared" si="60"/>
        <v>#REF!</v>
      </c>
      <c r="BL57" s="2" t="e">
        <f t="shared" si="61"/>
        <v>#REF!</v>
      </c>
      <c r="BM57" s="2" t="e">
        <f t="shared" si="62"/>
        <v>#REF!</v>
      </c>
      <c r="BN57" s="2" t="e">
        <f t="shared" si="63"/>
        <v>#REF!</v>
      </c>
      <c r="BO57" s="2" t="e">
        <f t="shared" si="64"/>
        <v>#REF!</v>
      </c>
      <c r="BP57" s="220"/>
      <c r="BQ57" s="2" t="e">
        <f t="shared" si="65"/>
        <v>#REF!</v>
      </c>
      <c r="BR57" s="2" t="e">
        <f t="shared" si="66"/>
        <v>#REF!</v>
      </c>
      <c r="BS57" s="2" t="e">
        <f t="shared" si="67"/>
        <v>#REF!</v>
      </c>
      <c r="BT57" s="2" t="e">
        <f t="shared" si="68"/>
        <v>#REF!</v>
      </c>
      <c r="BU57" s="2" t="e">
        <f t="shared" si="69"/>
        <v>#REF!</v>
      </c>
      <c r="BV57" s="220"/>
      <c r="BW57" s="2" t="e">
        <f t="shared" si="70"/>
        <v>#REF!</v>
      </c>
      <c r="BX57" s="2" t="e">
        <f t="shared" si="71"/>
        <v>#REF!</v>
      </c>
      <c r="BY57" s="2" t="e">
        <f t="shared" si="72"/>
        <v>#REF!</v>
      </c>
      <c r="BZ57" s="2" t="e">
        <f t="shared" si="73"/>
        <v>#REF!</v>
      </c>
      <c r="CA57" s="2" t="e">
        <f t="shared" si="74"/>
        <v>#REF!</v>
      </c>
      <c r="CB57" s="220"/>
      <c r="CC57" s="2" t="e">
        <f t="shared" si="75"/>
        <v>#REF!</v>
      </c>
      <c r="CD57" s="2" t="e">
        <f t="shared" si="76"/>
        <v>#REF!</v>
      </c>
      <c r="CE57" s="2" t="e">
        <f t="shared" si="77"/>
        <v>#REF!</v>
      </c>
      <c r="CF57" s="2" t="e">
        <f t="shared" si="78"/>
        <v>#REF!</v>
      </c>
      <c r="CG57" s="2" t="e">
        <f t="shared" si="79"/>
        <v>#REF!</v>
      </c>
      <c r="CH57" s="220"/>
      <c r="CI57" s="2" t="e">
        <f t="shared" si="80"/>
        <v>#REF!</v>
      </c>
      <c r="CJ57" s="2" t="e">
        <f t="shared" si="81"/>
        <v>#REF!</v>
      </c>
      <c r="CK57" s="2" t="e">
        <f t="shared" si="82"/>
        <v>#REF!</v>
      </c>
      <c r="CL57" s="2" t="e">
        <f t="shared" si="83"/>
        <v>#REF!</v>
      </c>
      <c r="CM57" s="2" t="e">
        <f t="shared" si="84"/>
        <v>#REF!</v>
      </c>
      <c r="CN57" s="220"/>
      <c r="CO57" s="2" t="e">
        <f t="shared" si="85"/>
        <v>#REF!</v>
      </c>
      <c r="CP57" s="2" t="e">
        <f t="shared" si="86"/>
        <v>#REF!</v>
      </c>
      <c r="CQ57" s="2" t="e">
        <f t="shared" si="87"/>
        <v>#REF!</v>
      </c>
      <c r="CR57" s="2" t="e">
        <f t="shared" si="88"/>
        <v>#REF!</v>
      </c>
      <c r="CS57" s="2" t="e">
        <f t="shared" si="89"/>
        <v>#REF!</v>
      </c>
    </row>
    <row r="58" spans="1:97">
      <c r="A58" s="262" t="e">
        <f>'Regular Symbol'!#REF!</f>
        <v>#REF!</v>
      </c>
      <c r="B58" s="1" t="e">
        <f>IF('Regular Symbol'!#REF!="",0,'Regular Symbol'!#REF!)</f>
        <v>#REF!</v>
      </c>
      <c r="C58" s="1" t="e">
        <f>IF('Regular Symbol'!#REF!="",0,'Regular Symbol'!#REF!)</f>
        <v>#REF!</v>
      </c>
      <c r="D58" s="1" t="e">
        <f>IF('Regular Symbol'!#REF!="",0,'Regular Symbol'!#REF!)</f>
        <v>#REF!</v>
      </c>
      <c r="E58" s="1" t="e">
        <f>IF('Regular Symbol'!#REF!="",0,'Regular Symbol'!#REF!)</f>
        <v>#REF!</v>
      </c>
      <c r="F58" s="1" t="e">
        <f>IF('Regular Symbol'!#REF!="",0,'Regular Symbol'!#REF!)</f>
        <v>#REF!</v>
      </c>
      <c r="I58" s="2" t="e">
        <f t="shared" si="15"/>
        <v>#REF!</v>
      </c>
      <c r="J58" s="2" t="e">
        <f t="shared" si="16"/>
        <v>#REF!</v>
      </c>
      <c r="K58" s="2" t="e">
        <f t="shared" si="17"/>
        <v>#REF!</v>
      </c>
      <c r="L58" s="2" t="e">
        <f t="shared" si="18"/>
        <v>#REF!</v>
      </c>
      <c r="M58" s="2" t="e">
        <f t="shared" si="19"/>
        <v>#REF!</v>
      </c>
      <c r="N58" s="220"/>
      <c r="O58" s="2" t="e">
        <f t="shared" si="20"/>
        <v>#REF!</v>
      </c>
      <c r="P58" s="2" t="e">
        <f t="shared" si="21"/>
        <v>#REF!</v>
      </c>
      <c r="Q58" s="2" t="e">
        <f t="shared" si="22"/>
        <v>#REF!</v>
      </c>
      <c r="R58" s="2" t="e">
        <f t="shared" si="23"/>
        <v>#REF!</v>
      </c>
      <c r="S58" s="2" t="e">
        <f t="shared" si="24"/>
        <v>#REF!</v>
      </c>
      <c r="T58" s="220"/>
      <c r="U58" s="2" t="e">
        <f t="shared" si="25"/>
        <v>#REF!</v>
      </c>
      <c r="V58" s="2" t="e">
        <f t="shared" si="26"/>
        <v>#REF!</v>
      </c>
      <c r="W58" s="2" t="e">
        <f t="shared" si="27"/>
        <v>#REF!</v>
      </c>
      <c r="X58" s="2" t="e">
        <f t="shared" si="28"/>
        <v>#REF!</v>
      </c>
      <c r="Y58" s="2" t="e">
        <f t="shared" si="29"/>
        <v>#REF!</v>
      </c>
      <c r="Z58" s="220"/>
      <c r="AA58" s="2" t="e">
        <f t="shared" si="30"/>
        <v>#REF!</v>
      </c>
      <c r="AB58" s="2" t="e">
        <f t="shared" si="31"/>
        <v>#REF!</v>
      </c>
      <c r="AC58" s="2" t="e">
        <f t="shared" si="32"/>
        <v>#REF!</v>
      </c>
      <c r="AD58" s="2" t="e">
        <f t="shared" si="33"/>
        <v>#REF!</v>
      </c>
      <c r="AE58" s="2" t="e">
        <f t="shared" si="34"/>
        <v>#REF!</v>
      </c>
      <c r="AF58" s="220"/>
      <c r="AG58" s="2" t="e">
        <f t="shared" si="35"/>
        <v>#REF!</v>
      </c>
      <c r="AH58" s="2" t="e">
        <f t="shared" si="36"/>
        <v>#REF!</v>
      </c>
      <c r="AI58" s="2" t="e">
        <f t="shared" si="37"/>
        <v>#REF!</v>
      </c>
      <c r="AJ58" s="2" t="e">
        <f t="shared" si="38"/>
        <v>#REF!</v>
      </c>
      <c r="AK58" s="2" t="e">
        <f t="shared" si="39"/>
        <v>#REF!</v>
      </c>
      <c r="AL58" s="220"/>
      <c r="AM58" s="2" t="e">
        <f t="shared" si="40"/>
        <v>#REF!</v>
      </c>
      <c r="AN58" s="2" t="e">
        <f t="shared" si="41"/>
        <v>#REF!</v>
      </c>
      <c r="AO58" s="2" t="e">
        <f t="shared" si="42"/>
        <v>#REF!</v>
      </c>
      <c r="AP58" s="2" t="e">
        <f t="shared" si="43"/>
        <v>#REF!</v>
      </c>
      <c r="AQ58" s="2" t="e">
        <f t="shared" si="44"/>
        <v>#REF!</v>
      </c>
      <c r="AR58" s="220"/>
      <c r="AS58" s="2" t="e">
        <f t="shared" si="45"/>
        <v>#REF!</v>
      </c>
      <c r="AT58" s="2" t="e">
        <f t="shared" si="46"/>
        <v>#REF!</v>
      </c>
      <c r="AU58" s="2" t="e">
        <f t="shared" si="47"/>
        <v>#REF!</v>
      </c>
      <c r="AV58" s="2" t="e">
        <f t="shared" si="48"/>
        <v>#REF!</v>
      </c>
      <c r="AW58" s="2" t="e">
        <f t="shared" si="49"/>
        <v>#REF!</v>
      </c>
      <c r="AX58" s="220"/>
      <c r="AY58" s="2" t="e">
        <f t="shared" si="50"/>
        <v>#REF!</v>
      </c>
      <c r="AZ58" s="2" t="e">
        <f t="shared" si="51"/>
        <v>#REF!</v>
      </c>
      <c r="BA58" s="2" t="e">
        <f t="shared" si="52"/>
        <v>#REF!</v>
      </c>
      <c r="BB58" s="2" t="e">
        <f t="shared" si="53"/>
        <v>#REF!</v>
      </c>
      <c r="BC58" s="2" t="e">
        <f t="shared" si="54"/>
        <v>#REF!</v>
      </c>
      <c r="BD58" s="220"/>
      <c r="BE58" s="2" t="e">
        <f t="shared" si="55"/>
        <v>#REF!</v>
      </c>
      <c r="BF58" s="2" t="e">
        <f t="shared" si="56"/>
        <v>#REF!</v>
      </c>
      <c r="BG58" s="2" t="e">
        <f t="shared" si="57"/>
        <v>#REF!</v>
      </c>
      <c r="BH58" s="2" t="e">
        <f t="shared" si="58"/>
        <v>#REF!</v>
      </c>
      <c r="BI58" s="2" t="e">
        <f t="shared" si="59"/>
        <v>#REF!</v>
      </c>
      <c r="BJ58" s="220"/>
      <c r="BK58" s="2" t="e">
        <f t="shared" si="60"/>
        <v>#REF!</v>
      </c>
      <c r="BL58" s="2" t="e">
        <f t="shared" si="61"/>
        <v>#REF!</v>
      </c>
      <c r="BM58" s="2" t="e">
        <f t="shared" si="62"/>
        <v>#REF!</v>
      </c>
      <c r="BN58" s="2" t="e">
        <f t="shared" si="63"/>
        <v>#REF!</v>
      </c>
      <c r="BO58" s="2" t="e">
        <f t="shared" si="64"/>
        <v>#REF!</v>
      </c>
      <c r="BP58" s="220"/>
      <c r="BQ58" s="2" t="e">
        <f t="shared" si="65"/>
        <v>#REF!</v>
      </c>
      <c r="BR58" s="2" t="e">
        <f t="shared" si="66"/>
        <v>#REF!</v>
      </c>
      <c r="BS58" s="2" t="e">
        <f t="shared" si="67"/>
        <v>#REF!</v>
      </c>
      <c r="BT58" s="2" t="e">
        <f t="shared" si="68"/>
        <v>#REF!</v>
      </c>
      <c r="BU58" s="2" t="e">
        <f t="shared" si="69"/>
        <v>#REF!</v>
      </c>
      <c r="BV58" s="220"/>
      <c r="BW58" s="2" t="e">
        <f t="shared" si="70"/>
        <v>#REF!</v>
      </c>
      <c r="BX58" s="2" t="e">
        <f t="shared" si="71"/>
        <v>#REF!</v>
      </c>
      <c r="BY58" s="2" t="e">
        <f t="shared" si="72"/>
        <v>#REF!</v>
      </c>
      <c r="BZ58" s="2" t="e">
        <f t="shared" si="73"/>
        <v>#REF!</v>
      </c>
      <c r="CA58" s="2" t="e">
        <f t="shared" si="74"/>
        <v>#REF!</v>
      </c>
      <c r="CB58" s="220"/>
      <c r="CC58" s="2" t="e">
        <f t="shared" si="75"/>
        <v>#REF!</v>
      </c>
      <c r="CD58" s="2" t="e">
        <f t="shared" si="76"/>
        <v>#REF!</v>
      </c>
      <c r="CE58" s="2" t="e">
        <f t="shared" si="77"/>
        <v>#REF!</v>
      </c>
      <c r="CF58" s="2" t="e">
        <f t="shared" si="78"/>
        <v>#REF!</v>
      </c>
      <c r="CG58" s="2" t="e">
        <f t="shared" si="79"/>
        <v>#REF!</v>
      </c>
      <c r="CH58" s="220"/>
      <c r="CI58" s="2" t="e">
        <f t="shared" si="80"/>
        <v>#REF!</v>
      </c>
      <c r="CJ58" s="2" t="e">
        <f t="shared" si="81"/>
        <v>#REF!</v>
      </c>
      <c r="CK58" s="2" t="e">
        <f t="shared" si="82"/>
        <v>#REF!</v>
      </c>
      <c r="CL58" s="2" t="e">
        <f t="shared" si="83"/>
        <v>#REF!</v>
      </c>
      <c r="CM58" s="2" t="e">
        <f t="shared" si="84"/>
        <v>#REF!</v>
      </c>
      <c r="CN58" s="220"/>
      <c r="CO58" s="2" t="e">
        <f t="shared" si="85"/>
        <v>#REF!</v>
      </c>
      <c r="CP58" s="2" t="e">
        <f t="shared" si="86"/>
        <v>#REF!</v>
      </c>
      <c r="CQ58" s="2" t="e">
        <f t="shared" si="87"/>
        <v>#REF!</v>
      </c>
      <c r="CR58" s="2" t="e">
        <f t="shared" si="88"/>
        <v>#REF!</v>
      </c>
      <c r="CS58" s="2" t="e">
        <f t="shared" si="89"/>
        <v>#REF!</v>
      </c>
    </row>
    <row r="59" spans="1:97">
      <c r="A59" s="262" t="e">
        <f>'Regular Symbol'!#REF!</f>
        <v>#REF!</v>
      </c>
      <c r="B59" s="1" t="e">
        <f>IF('Regular Symbol'!#REF!="",0,'Regular Symbol'!#REF!)</f>
        <v>#REF!</v>
      </c>
      <c r="C59" s="1" t="e">
        <f>IF('Regular Symbol'!#REF!="",0,'Regular Symbol'!#REF!)</f>
        <v>#REF!</v>
      </c>
      <c r="D59" s="1" t="e">
        <f>IF('Regular Symbol'!#REF!="",0,'Regular Symbol'!#REF!)</f>
        <v>#REF!</v>
      </c>
      <c r="E59" s="1" t="e">
        <f>IF('Regular Symbol'!#REF!="",0,'Regular Symbol'!#REF!)</f>
        <v>#REF!</v>
      </c>
      <c r="F59" s="1" t="e">
        <f>IF('Regular Symbol'!#REF!="",0,'Regular Symbol'!#REF!)</f>
        <v>#REF!</v>
      </c>
      <c r="I59" s="2" t="e">
        <f t="shared" si="15"/>
        <v>#REF!</v>
      </c>
      <c r="J59" s="2" t="e">
        <f t="shared" si="16"/>
        <v>#REF!</v>
      </c>
      <c r="K59" s="2" t="e">
        <f t="shared" si="17"/>
        <v>#REF!</v>
      </c>
      <c r="L59" s="2" t="e">
        <f t="shared" si="18"/>
        <v>#REF!</v>
      </c>
      <c r="M59" s="2" t="e">
        <f t="shared" si="19"/>
        <v>#REF!</v>
      </c>
      <c r="N59" s="220"/>
      <c r="O59" s="2" t="e">
        <f t="shared" si="20"/>
        <v>#REF!</v>
      </c>
      <c r="P59" s="2" t="e">
        <f t="shared" si="21"/>
        <v>#REF!</v>
      </c>
      <c r="Q59" s="2" t="e">
        <f t="shared" si="22"/>
        <v>#REF!</v>
      </c>
      <c r="R59" s="2" t="e">
        <f t="shared" si="23"/>
        <v>#REF!</v>
      </c>
      <c r="S59" s="2" t="e">
        <f t="shared" si="24"/>
        <v>#REF!</v>
      </c>
      <c r="T59" s="220"/>
      <c r="U59" s="2" t="e">
        <f t="shared" si="25"/>
        <v>#REF!</v>
      </c>
      <c r="V59" s="2" t="e">
        <f t="shared" si="26"/>
        <v>#REF!</v>
      </c>
      <c r="W59" s="2" t="e">
        <f t="shared" si="27"/>
        <v>#REF!</v>
      </c>
      <c r="X59" s="2" t="e">
        <f t="shared" si="28"/>
        <v>#REF!</v>
      </c>
      <c r="Y59" s="2" t="e">
        <f t="shared" si="29"/>
        <v>#REF!</v>
      </c>
      <c r="Z59" s="220"/>
      <c r="AA59" s="2" t="e">
        <f t="shared" si="30"/>
        <v>#REF!</v>
      </c>
      <c r="AB59" s="2" t="e">
        <f t="shared" si="31"/>
        <v>#REF!</v>
      </c>
      <c r="AC59" s="2" t="e">
        <f t="shared" si="32"/>
        <v>#REF!</v>
      </c>
      <c r="AD59" s="2" t="e">
        <f t="shared" si="33"/>
        <v>#REF!</v>
      </c>
      <c r="AE59" s="2" t="e">
        <f t="shared" si="34"/>
        <v>#REF!</v>
      </c>
      <c r="AF59" s="220"/>
      <c r="AG59" s="2" t="e">
        <f t="shared" si="35"/>
        <v>#REF!</v>
      </c>
      <c r="AH59" s="2" t="e">
        <f t="shared" si="36"/>
        <v>#REF!</v>
      </c>
      <c r="AI59" s="2" t="e">
        <f t="shared" si="37"/>
        <v>#REF!</v>
      </c>
      <c r="AJ59" s="2" t="e">
        <f t="shared" si="38"/>
        <v>#REF!</v>
      </c>
      <c r="AK59" s="2" t="e">
        <f t="shared" si="39"/>
        <v>#REF!</v>
      </c>
      <c r="AL59" s="220"/>
      <c r="AM59" s="2" t="e">
        <f t="shared" si="40"/>
        <v>#REF!</v>
      </c>
      <c r="AN59" s="2" t="e">
        <f t="shared" si="41"/>
        <v>#REF!</v>
      </c>
      <c r="AO59" s="2" t="e">
        <f t="shared" si="42"/>
        <v>#REF!</v>
      </c>
      <c r="AP59" s="2" t="e">
        <f t="shared" si="43"/>
        <v>#REF!</v>
      </c>
      <c r="AQ59" s="2" t="e">
        <f t="shared" si="44"/>
        <v>#REF!</v>
      </c>
      <c r="AR59" s="220"/>
      <c r="AS59" s="2" t="e">
        <f t="shared" si="45"/>
        <v>#REF!</v>
      </c>
      <c r="AT59" s="2" t="e">
        <f t="shared" si="46"/>
        <v>#REF!</v>
      </c>
      <c r="AU59" s="2" t="e">
        <f t="shared" si="47"/>
        <v>#REF!</v>
      </c>
      <c r="AV59" s="2" t="e">
        <f t="shared" si="48"/>
        <v>#REF!</v>
      </c>
      <c r="AW59" s="2" t="e">
        <f t="shared" si="49"/>
        <v>#REF!</v>
      </c>
      <c r="AX59" s="220"/>
      <c r="AY59" s="2" t="e">
        <f t="shared" si="50"/>
        <v>#REF!</v>
      </c>
      <c r="AZ59" s="2" t="e">
        <f t="shared" si="51"/>
        <v>#REF!</v>
      </c>
      <c r="BA59" s="2" t="e">
        <f t="shared" si="52"/>
        <v>#REF!</v>
      </c>
      <c r="BB59" s="2" t="e">
        <f t="shared" si="53"/>
        <v>#REF!</v>
      </c>
      <c r="BC59" s="2" t="e">
        <f t="shared" si="54"/>
        <v>#REF!</v>
      </c>
      <c r="BD59" s="220"/>
      <c r="BE59" s="2" t="e">
        <f t="shared" si="55"/>
        <v>#REF!</v>
      </c>
      <c r="BF59" s="2" t="e">
        <f t="shared" si="56"/>
        <v>#REF!</v>
      </c>
      <c r="BG59" s="2" t="e">
        <f t="shared" si="57"/>
        <v>#REF!</v>
      </c>
      <c r="BH59" s="2" t="e">
        <f t="shared" si="58"/>
        <v>#REF!</v>
      </c>
      <c r="BI59" s="2" t="e">
        <f t="shared" si="59"/>
        <v>#REF!</v>
      </c>
      <c r="BJ59" s="220"/>
      <c r="BK59" s="2" t="e">
        <f t="shared" si="60"/>
        <v>#REF!</v>
      </c>
      <c r="BL59" s="2" t="e">
        <f t="shared" si="61"/>
        <v>#REF!</v>
      </c>
      <c r="BM59" s="2" t="e">
        <f t="shared" si="62"/>
        <v>#REF!</v>
      </c>
      <c r="BN59" s="2" t="e">
        <f t="shared" si="63"/>
        <v>#REF!</v>
      </c>
      <c r="BO59" s="2" t="e">
        <f t="shared" si="64"/>
        <v>#REF!</v>
      </c>
      <c r="BP59" s="220"/>
      <c r="BQ59" s="2" t="e">
        <f t="shared" si="65"/>
        <v>#REF!</v>
      </c>
      <c r="BR59" s="2" t="e">
        <f t="shared" si="66"/>
        <v>#REF!</v>
      </c>
      <c r="BS59" s="2" t="e">
        <f t="shared" si="67"/>
        <v>#REF!</v>
      </c>
      <c r="BT59" s="2" t="e">
        <f t="shared" si="68"/>
        <v>#REF!</v>
      </c>
      <c r="BU59" s="2" t="e">
        <f t="shared" si="69"/>
        <v>#REF!</v>
      </c>
      <c r="BV59" s="220"/>
      <c r="BW59" s="2" t="e">
        <f t="shared" si="70"/>
        <v>#REF!</v>
      </c>
      <c r="BX59" s="2" t="e">
        <f t="shared" si="71"/>
        <v>#REF!</v>
      </c>
      <c r="BY59" s="2" t="e">
        <f t="shared" si="72"/>
        <v>#REF!</v>
      </c>
      <c r="BZ59" s="2" t="e">
        <f t="shared" si="73"/>
        <v>#REF!</v>
      </c>
      <c r="CA59" s="2" t="e">
        <f t="shared" si="74"/>
        <v>#REF!</v>
      </c>
      <c r="CB59" s="220"/>
      <c r="CC59" s="2" t="e">
        <f t="shared" si="75"/>
        <v>#REF!</v>
      </c>
      <c r="CD59" s="2" t="e">
        <f t="shared" si="76"/>
        <v>#REF!</v>
      </c>
      <c r="CE59" s="2" t="e">
        <f t="shared" si="77"/>
        <v>#REF!</v>
      </c>
      <c r="CF59" s="2" t="e">
        <f t="shared" si="78"/>
        <v>#REF!</v>
      </c>
      <c r="CG59" s="2" t="e">
        <f t="shared" si="79"/>
        <v>#REF!</v>
      </c>
      <c r="CH59" s="220"/>
      <c r="CI59" s="2" t="e">
        <f t="shared" si="80"/>
        <v>#REF!</v>
      </c>
      <c r="CJ59" s="2" t="e">
        <f t="shared" si="81"/>
        <v>#REF!</v>
      </c>
      <c r="CK59" s="2" t="e">
        <f t="shared" si="82"/>
        <v>#REF!</v>
      </c>
      <c r="CL59" s="2" t="e">
        <f t="shared" si="83"/>
        <v>#REF!</v>
      </c>
      <c r="CM59" s="2" t="e">
        <f t="shared" si="84"/>
        <v>#REF!</v>
      </c>
      <c r="CN59" s="220"/>
      <c r="CO59" s="2" t="e">
        <f t="shared" si="85"/>
        <v>#REF!</v>
      </c>
      <c r="CP59" s="2" t="e">
        <f t="shared" si="86"/>
        <v>#REF!</v>
      </c>
      <c r="CQ59" s="2" t="e">
        <f t="shared" si="87"/>
        <v>#REF!</v>
      </c>
      <c r="CR59" s="2" t="e">
        <f t="shared" si="88"/>
        <v>#REF!</v>
      </c>
      <c r="CS59" s="2" t="e">
        <f t="shared" si="89"/>
        <v>#REF!</v>
      </c>
    </row>
    <row r="60" spans="1:97">
      <c r="A60" s="262" t="e">
        <f>'Regular Symbol'!#REF!</f>
        <v>#REF!</v>
      </c>
      <c r="B60" s="1" t="e">
        <f>IF('Regular Symbol'!#REF!="",0,'Regular Symbol'!#REF!)</f>
        <v>#REF!</v>
      </c>
      <c r="C60" s="1" t="e">
        <f>IF('Regular Symbol'!#REF!="",0,'Regular Symbol'!#REF!)</f>
        <v>#REF!</v>
      </c>
      <c r="D60" s="1" t="e">
        <f>IF('Regular Symbol'!#REF!="",0,'Regular Symbol'!#REF!)</f>
        <v>#REF!</v>
      </c>
      <c r="E60" s="261" t="e">
        <f>E4</f>
        <v>#REF!</v>
      </c>
      <c r="F60" s="1" t="e">
        <f>IF('Regular Symbol'!#REF!="",0,'Regular Symbol'!#REF!)</f>
        <v>#REF!</v>
      </c>
      <c r="I60" s="2" t="e">
        <f t="shared" si="15"/>
        <v>#REF!</v>
      </c>
      <c r="J60" s="2" t="e">
        <f t="shared" si="16"/>
        <v>#REF!</v>
      </c>
      <c r="K60" s="2" t="e">
        <f t="shared" si="17"/>
        <v>#REF!</v>
      </c>
      <c r="L60" s="2"/>
      <c r="M60" s="2" t="e">
        <f t="shared" si="19"/>
        <v>#REF!</v>
      </c>
      <c r="N60" s="220"/>
      <c r="O60" s="2" t="e">
        <f t="shared" si="20"/>
        <v>#REF!</v>
      </c>
      <c r="P60" s="2" t="e">
        <f t="shared" si="21"/>
        <v>#REF!</v>
      </c>
      <c r="Q60" s="2" t="e">
        <f t="shared" si="22"/>
        <v>#REF!</v>
      </c>
      <c r="R60" s="2"/>
      <c r="S60" s="2" t="e">
        <f t="shared" si="24"/>
        <v>#REF!</v>
      </c>
      <c r="T60" s="220"/>
      <c r="U60" s="2" t="e">
        <f t="shared" si="25"/>
        <v>#REF!</v>
      </c>
      <c r="V60" s="2" t="e">
        <f t="shared" si="26"/>
        <v>#REF!</v>
      </c>
      <c r="W60" s="2" t="e">
        <f t="shared" si="27"/>
        <v>#REF!</v>
      </c>
      <c r="X60" s="2"/>
      <c r="Y60" s="2" t="e">
        <f t="shared" si="29"/>
        <v>#REF!</v>
      </c>
      <c r="Z60" s="220"/>
      <c r="AA60" s="2" t="e">
        <f t="shared" si="30"/>
        <v>#REF!</v>
      </c>
      <c r="AB60" s="2" t="e">
        <f t="shared" si="31"/>
        <v>#REF!</v>
      </c>
      <c r="AC60" s="2" t="e">
        <f t="shared" si="32"/>
        <v>#REF!</v>
      </c>
      <c r="AD60" s="2"/>
      <c r="AE60" s="2" t="e">
        <f t="shared" si="34"/>
        <v>#REF!</v>
      </c>
      <c r="AF60" s="220"/>
      <c r="AG60" s="2" t="e">
        <f t="shared" si="35"/>
        <v>#REF!</v>
      </c>
      <c r="AH60" s="2" t="e">
        <f t="shared" si="36"/>
        <v>#REF!</v>
      </c>
      <c r="AI60" s="2" t="e">
        <f t="shared" si="37"/>
        <v>#REF!</v>
      </c>
      <c r="AJ60" s="2"/>
      <c r="AK60" s="2" t="e">
        <f t="shared" si="39"/>
        <v>#REF!</v>
      </c>
      <c r="AL60" s="220"/>
      <c r="AM60" s="2" t="e">
        <f t="shared" si="40"/>
        <v>#REF!</v>
      </c>
      <c r="AN60" s="2" t="e">
        <f t="shared" si="41"/>
        <v>#REF!</v>
      </c>
      <c r="AO60" s="2" t="e">
        <f t="shared" si="42"/>
        <v>#REF!</v>
      </c>
      <c r="AP60" s="2"/>
      <c r="AQ60" s="2" t="e">
        <f t="shared" si="44"/>
        <v>#REF!</v>
      </c>
      <c r="AR60" s="220"/>
      <c r="AS60" s="2" t="e">
        <f t="shared" si="45"/>
        <v>#REF!</v>
      </c>
      <c r="AT60" s="2" t="e">
        <f t="shared" si="46"/>
        <v>#REF!</v>
      </c>
      <c r="AU60" s="2" t="e">
        <f t="shared" si="47"/>
        <v>#REF!</v>
      </c>
      <c r="AV60" s="2"/>
      <c r="AW60" s="2" t="e">
        <f t="shared" si="49"/>
        <v>#REF!</v>
      </c>
      <c r="AX60" s="220"/>
      <c r="AY60" s="2" t="e">
        <f t="shared" si="50"/>
        <v>#REF!</v>
      </c>
      <c r="AZ60" s="2" t="e">
        <f t="shared" si="51"/>
        <v>#REF!</v>
      </c>
      <c r="BA60" s="2" t="e">
        <f t="shared" si="52"/>
        <v>#REF!</v>
      </c>
      <c r="BB60" s="2"/>
      <c r="BC60" s="2" t="e">
        <f t="shared" si="54"/>
        <v>#REF!</v>
      </c>
      <c r="BD60" s="220"/>
      <c r="BE60" s="2" t="e">
        <f t="shared" si="55"/>
        <v>#REF!</v>
      </c>
      <c r="BF60" s="2" t="e">
        <f t="shared" si="56"/>
        <v>#REF!</v>
      </c>
      <c r="BG60" s="2" t="e">
        <f t="shared" si="57"/>
        <v>#REF!</v>
      </c>
      <c r="BH60" s="2"/>
      <c r="BI60" s="2" t="e">
        <f t="shared" si="59"/>
        <v>#REF!</v>
      </c>
      <c r="BJ60" s="220"/>
      <c r="BK60" s="2" t="e">
        <f t="shared" si="60"/>
        <v>#REF!</v>
      </c>
      <c r="BL60" s="2" t="e">
        <f t="shared" si="61"/>
        <v>#REF!</v>
      </c>
      <c r="BM60" s="2" t="e">
        <f t="shared" si="62"/>
        <v>#REF!</v>
      </c>
      <c r="BN60" s="2"/>
      <c r="BO60" s="2" t="e">
        <f t="shared" si="64"/>
        <v>#REF!</v>
      </c>
      <c r="BP60" s="220"/>
      <c r="BQ60" s="2" t="e">
        <f t="shared" si="65"/>
        <v>#REF!</v>
      </c>
      <c r="BR60" s="2" t="e">
        <f t="shared" si="66"/>
        <v>#REF!</v>
      </c>
      <c r="BS60" s="2" t="e">
        <f t="shared" si="67"/>
        <v>#REF!</v>
      </c>
      <c r="BT60" s="2"/>
      <c r="BU60" s="2" t="e">
        <f t="shared" si="69"/>
        <v>#REF!</v>
      </c>
      <c r="BV60" s="220"/>
      <c r="BW60" s="2" t="e">
        <f t="shared" si="70"/>
        <v>#REF!</v>
      </c>
      <c r="BX60" s="2" t="e">
        <f t="shared" si="71"/>
        <v>#REF!</v>
      </c>
      <c r="BY60" s="2" t="e">
        <f t="shared" si="72"/>
        <v>#REF!</v>
      </c>
      <c r="BZ60" s="2"/>
      <c r="CA60" s="2" t="e">
        <f t="shared" si="74"/>
        <v>#REF!</v>
      </c>
      <c r="CB60" s="220"/>
      <c r="CC60" s="2" t="e">
        <f t="shared" si="75"/>
        <v>#REF!</v>
      </c>
      <c r="CD60" s="2" t="e">
        <f t="shared" si="76"/>
        <v>#REF!</v>
      </c>
      <c r="CE60" s="2" t="e">
        <f t="shared" si="77"/>
        <v>#REF!</v>
      </c>
      <c r="CF60" s="2"/>
      <c r="CG60" s="2" t="e">
        <f t="shared" si="79"/>
        <v>#REF!</v>
      </c>
      <c r="CH60" s="220"/>
      <c r="CI60" s="2" t="e">
        <f t="shared" si="80"/>
        <v>#REF!</v>
      </c>
      <c r="CJ60" s="2" t="e">
        <f t="shared" si="81"/>
        <v>#REF!</v>
      </c>
      <c r="CK60" s="2" t="e">
        <f t="shared" si="82"/>
        <v>#REF!</v>
      </c>
      <c r="CL60" s="2"/>
      <c r="CM60" s="2" t="e">
        <f t="shared" si="84"/>
        <v>#REF!</v>
      </c>
      <c r="CN60" s="220"/>
      <c r="CO60" s="2" t="e">
        <f t="shared" si="85"/>
        <v>#REF!</v>
      </c>
      <c r="CP60" s="2" t="e">
        <f t="shared" si="86"/>
        <v>#REF!</v>
      </c>
      <c r="CQ60" s="2" t="e">
        <f t="shared" si="87"/>
        <v>#REF!</v>
      </c>
      <c r="CR60" s="2"/>
      <c r="CS60" s="2" t="e">
        <f t="shared" si="89"/>
        <v>#REF!</v>
      </c>
    </row>
    <row r="61" spans="1:97">
      <c r="A61" s="262" t="e">
        <f>'Regular Symbol'!#REF!</f>
        <v>#REF!</v>
      </c>
      <c r="B61" s="1" t="e">
        <f>IF('Regular Symbol'!#REF!="",0,'Regular Symbol'!#REF!)</f>
        <v>#REF!</v>
      </c>
      <c r="C61" s="1" t="e">
        <f>IF('Regular Symbol'!#REF!="",0,'Regular Symbol'!#REF!)</f>
        <v>#REF!</v>
      </c>
      <c r="D61" s="1" t="e">
        <f>IF('Regular Symbol'!#REF!="",0,'Regular Symbol'!#REF!)</f>
        <v>#REF!</v>
      </c>
      <c r="E61" s="261" t="e">
        <f>E5</f>
        <v>#REF!</v>
      </c>
      <c r="F61" s="1" t="e">
        <f>IF('Regular Symbol'!#REF!="",0,'Regular Symbol'!#REF!)</f>
        <v>#REF!</v>
      </c>
      <c r="I61" s="2" t="e">
        <f t="shared" si="15"/>
        <v>#REF!</v>
      </c>
      <c r="J61" s="2" t="e">
        <f t="shared" si="16"/>
        <v>#REF!</v>
      </c>
      <c r="K61" s="2" t="e">
        <f t="shared" si="17"/>
        <v>#REF!</v>
      </c>
      <c r="L61" s="2"/>
      <c r="M61" s="2" t="e">
        <f t="shared" si="19"/>
        <v>#REF!</v>
      </c>
      <c r="N61" s="220"/>
      <c r="O61" s="2" t="e">
        <f t="shared" si="20"/>
        <v>#REF!</v>
      </c>
      <c r="P61" s="2" t="e">
        <f t="shared" si="21"/>
        <v>#REF!</v>
      </c>
      <c r="Q61" s="2" t="e">
        <f t="shared" si="22"/>
        <v>#REF!</v>
      </c>
      <c r="R61" s="2"/>
      <c r="S61" s="2" t="e">
        <f t="shared" si="24"/>
        <v>#REF!</v>
      </c>
      <c r="T61" s="220"/>
      <c r="U61" s="2" t="e">
        <f t="shared" si="25"/>
        <v>#REF!</v>
      </c>
      <c r="V61" s="2" t="e">
        <f t="shared" si="26"/>
        <v>#REF!</v>
      </c>
      <c r="W61" s="2" t="e">
        <f t="shared" si="27"/>
        <v>#REF!</v>
      </c>
      <c r="X61" s="2"/>
      <c r="Y61" s="2" t="e">
        <f t="shared" si="29"/>
        <v>#REF!</v>
      </c>
      <c r="Z61" s="220"/>
      <c r="AA61" s="2" t="e">
        <f t="shared" si="30"/>
        <v>#REF!</v>
      </c>
      <c r="AB61" s="2" t="e">
        <f t="shared" si="31"/>
        <v>#REF!</v>
      </c>
      <c r="AC61" s="2" t="e">
        <f t="shared" si="32"/>
        <v>#REF!</v>
      </c>
      <c r="AD61" s="2"/>
      <c r="AE61" s="2" t="e">
        <f t="shared" si="34"/>
        <v>#REF!</v>
      </c>
      <c r="AF61" s="220"/>
      <c r="AG61" s="2" t="e">
        <f t="shared" si="35"/>
        <v>#REF!</v>
      </c>
      <c r="AH61" s="2" t="e">
        <f t="shared" si="36"/>
        <v>#REF!</v>
      </c>
      <c r="AI61" s="2" t="e">
        <f t="shared" si="37"/>
        <v>#REF!</v>
      </c>
      <c r="AJ61" s="2"/>
      <c r="AK61" s="2" t="e">
        <f t="shared" si="39"/>
        <v>#REF!</v>
      </c>
      <c r="AL61" s="220"/>
      <c r="AM61" s="2" t="e">
        <f t="shared" si="40"/>
        <v>#REF!</v>
      </c>
      <c r="AN61" s="2" t="e">
        <f t="shared" si="41"/>
        <v>#REF!</v>
      </c>
      <c r="AO61" s="2" t="e">
        <f t="shared" si="42"/>
        <v>#REF!</v>
      </c>
      <c r="AP61" s="2"/>
      <c r="AQ61" s="2" t="e">
        <f t="shared" si="44"/>
        <v>#REF!</v>
      </c>
      <c r="AR61" s="220"/>
      <c r="AS61" s="2" t="e">
        <f t="shared" si="45"/>
        <v>#REF!</v>
      </c>
      <c r="AT61" s="2" t="e">
        <f t="shared" si="46"/>
        <v>#REF!</v>
      </c>
      <c r="AU61" s="2" t="e">
        <f t="shared" si="47"/>
        <v>#REF!</v>
      </c>
      <c r="AV61" s="2"/>
      <c r="AW61" s="2" t="e">
        <f t="shared" si="49"/>
        <v>#REF!</v>
      </c>
      <c r="AX61" s="220"/>
      <c r="AY61" s="2" t="e">
        <f t="shared" si="50"/>
        <v>#REF!</v>
      </c>
      <c r="AZ61" s="2" t="e">
        <f t="shared" si="51"/>
        <v>#REF!</v>
      </c>
      <c r="BA61" s="2" t="e">
        <f t="shared" si="52"/>
        <v>#REF!</v>
      </c>
      <c r="BB61" s="2"/>
      <c r="BC61" s="2" t="e">
        <f t="shared" si="54"/>
        <v>#REF!</v>
      </c>
      <c r="BD61" s="220"/>
      <c r="BE61" s="2" t="e">
        <f t="shared" si="55"/>
        <v>#REF!</v>
      </c>
      <c r="BF61" s="2" t="e">
        <f t="shared" si="56"/>
        <v>#REF!</v>
      </c>
      <c r="BG61" s="2" t="e">
        <f t="shared" si="57"/>
        <v>#REF!</v>
      </c>
      <c r="BH61" s="2"/>
      <c r="BI61" s="2" t="e">
        <f t="shared" si="59"/>
        <v>#REF!</v>
      </c>
      <c r="BJ61" s="220"/>
      <c r="BK61" s="2" t="e">
        <f t="shared" si="60"/>
        <v>#REF!</v>
      </c>
      <c r="BL61" s="2" t="e">
        <f t="shared" si="61"/>
        <v>#REF!</v>
      </c>
      <c r="BM61" s="2" t="e">
        <f t="shared" si="62"/>
        <v>#REF!</v>
      </c>
      <c r="BN61" s="2"/>
      <c r="BO61" s="2" t="e">
        <f t="shared" si="64"/>
        <v>#REF!</v>
      </c>
      <c r="BP61" s="220"/>
      <c r="BQ61" s="2" t="e">
        <f t="shared" si="65"/>
        <v>#REF!</v>
      </c>
      <c r="BR61" s="2" t="e">
        <f t="shared" si="66"/>
        <v>#REF!</v>
      </c>
      <c r="BS61" s="2" t="e">
        <f t="shared" si="67"/>
        <v>#REF!</v>
      </c>
      <c r="BT61" s="2"/>
      <c r="BU61" s="2" t="e">
        <f t="shared" si="69"/>
        <v>#REF!</v>
      </c>
      <c r="BV61" s="220"/>
      <c r="BW61" s="2" t="e">
        <f t="shared" si="70"/>
        <v>#REF!</v>
      </c>
      <c r="BX61" s="2" t="e">
        <f t="shared" si="71"/>
        <v>#REF!</v>
      </c>
      <c r="BY61" s="2" t="e">
        <f t="shared" si="72"/>
        <v>#REF!</v>
      </c>
      <c r="BZ61" s="2"/>
      <c r="CA61" s="2" t="e">
        <f t="shared" si="74"/>
        <v>#REF!</v>
      </c>
      <c r="CB61" s="220"/>
      <c r="CC61" s="2" t="e">
        <f t="shared" si="75"/>
        <v>#REF!</v>
      </c>
      <c r="CD61" s="2" t="e">
        <f t="shared" si="76"/>
        <v>#REF!</v>
      </c>
      <c r="CE61" s="2" t="e">
        <f t="shared" si="77"/>
        <v>#REF!</v>
      </c>
      <c r="CF61" s="2"/>
      <c r="CG61" s="2" t="e">
        <f t="shared" si="79"/>
        <v>#REF!</v>
      </c>
      <c r="CH61" s="220"/>
      <c r="CI61" s="2" t="e">
        <f t="shared" si="80"/>
        <v>#REF!</v>
      </c>
      <c r="CJ61" s="2" t="e">
        <f t="shared" si="81"/>
        <v>#REF!</v>
      </c>
      <c r="CK61" s="2" t="e">
        <f t="shared" si="82"/>
        <v>#REF!</v>
      </c>
      <c r="CL61" s="2"/>
      <c r="CM61" s="2" t="e">
        <f t="shared" si="84"/>
        <v>#REF!</v>
      </c>
      <c r="CN61" s="220"/>
      <c r="CO61" s="2" t="e">
        <f t="shared" si="85"/>
        <v>#REF!</v>
      </c>
      <c r="CP61" s="2" t="e">
        <f t="shared" si="86"/>
        <v>#REF!</v>
      </c>
      <c r="CQ61" s="2" t="e">
        <f t="shared" si="87"/>
        <v>#REF!</v>
      </c>
      <c r="CR61" s="2"/>
      <c r="CS61" s="2" t="e">
        <f t="shared" si="89"/>
        <v>#REF!</v>
      </c>
    </row>
    <row r="62" spans="1:97">
      <c r="A62" s="262" t="e">
        <f>'Regular Symbol'!#REF!</f>
        <v>#REF!</v>
      </c>
      <c r="B62" s="1" t="e">
        <f>IF('Regular Symbol'!#REF!="",0,'Regular Symbol'!#REF!)</f>
        <v>#REF!</v>
      </c>
      <c r="C62" s="1" t="e">
        <f>IF('Regular Symbol'!#REF!="",0,'Regular Symbol'!#REF!)</f>
        <v>#REF!</v>
      </c>
      <c r="D62" s="1" t="e">
        <f>IF('Regular Symbol'!#REF!="",0,'Regular Symbol'!#REF!)</f>
        <v>#REF!</v>
      </c>
      <c r="E62" s="1" t="e">
        <f>IF('Regular Symbol'!#REF!="",0,'Regular Symbol'!#REF!)</f>
        <v>#REF!</v>
      </c>
      <c r="F62" s="1" t="e">
        <f>IF('Regular Symbol'!#REF!="",0,'Regular Symbol'!#REF!)</f>
        <v>#REF!</v>
      </c>
      <c r="I62" s="2" t="e">
        <f t="shared" si="15"/>
        <v>#REF!</v>
      </c>
      <c r="J62" s="2" t="e">
        <f t="shared" si="16"/>
        <v>#REF!</v>
      </c>
      <c r="K62" s="2" t="e">
        <f t="shared" si="17"/>
        <v>#REF!</v>
      </c>
      <c r="L62" s="2" t="e">
        <f t="shared" si="18"/>
        <v>#REF!</v>
      </c>
      <c r="M62" s="2" t="e">
        <f t="shared" si="19"/>
        <v>#REF!</v>
      </c>
      <c r="N62" s="220"/>
      <c r="O62" s="2" t="e">
        <f t="shared" si="20"/>
        <v>#REF!</v>
      </c>
      <c r="P62" s="2" t="e">
        <f t="shared" si="21"/>
        <v>#REF!</v>
      </c>
      <c r="Q62" s="2" t="e">
        <f t="shared" si="22"/>
        <v>#REF!</v>
      </c>
      <c r="R62" s="2" t="e">
        <f t="shared" si="23"/>
        <v>#REF!</v>
      </c>
      <c r="S62" s="2" t="e">
        <f t="shared" si="24"/>
        <v>#REF!</v>
      </c>
      <c r="T62" s="220"/>
      <c r="U62" s="2" t="e">
        <f t="shared" si="25"/>
        <v>#REF!</v>
      </c>
      <c r="V62" s="2" t="e">
        <f t="shared" si="26"/>
        <v>#REF!</v>
      </c>
      <c r="W62" s="2" t="e">
        <f t="shared" si="27"/>
        <v>#REF!</v>
      </c>
      <c r="X62" s="2" t="e">
        <f t="shared" si="28"/>
        <v>#REF!</v>
      </c>
      <c r="Y62" s="2" t="e">
        <f t="shared" si="29"/>
        <v>#REF!</v>
      </c>
      <c r="Z62" s="220"/>
      <c r="AA62" s="2" t="e">
        <f t="shared" si="30"/>
        <v>#REF!</v>
      </c>
      <c r="AB62" s="2" t="e">
        <f t="shared" si="31"/>
        <v>#REF!</v>
      </c>
      <c r="AC62" s="2" t="e">
        <f t="shared" si="32"/>
        <v>#REF!</v>
      </c>
      <c r="AD62" s="2" t="e">
        <f t="shared" si="33"/>
        <v>#REF!</v>
      </c>
      <c r="AE62" s="2" t="e">
        <f t="shared" si="34"/>
        <v>#REF!</v>
      </c>
      <c r="AF62" s="220"/>
      <c r="AG62" s="2" t="e">
        <f t="shared" si="35"/>
        <v>#REF!</v>
      </c>
      <c r="AH62" s="2" t="e">
        <f t="shared" si="36"/>
        <v>#REF!</v>
      </c>
      <c r="AI62" s="2" t="e">
        <f t="shared" si="37"/>
        <v>#REF!</v>
      </c>
      <c r="AJ62" s="2" t="e">
        <f t="shared" si="38"/>
        <v>#REF!</v>
      </c>
      <c r="AK62" s="2" t="e">
        <f t="shared" si="39"/>
        <v>#REF!</v>
      </c>
      <c r="AL62" s="220"/>
      <c r="AM62" s="2" t="e">
        <f t="shared" si="40"/>
        <v>#REF!</v>
      </c>
      <c r="AN62" s="2" t="e">
        <f t="shared" si="41"/>
        <v>#REF!</v>
      </c>
      <c r="AO62" s="2" t="e">
        <f t="shared" si="42"/>
        <v>#REF!</v>
      </c>
      <c r="AP62" s="2" t="e">
        <f t="shared" si="43"/>
        <v>#REF!</v>
      </c>
      <c r="AQ62" s="2" t="e">
        <f t="shared" si="44"/>
        <v>#REF!</v>
      </c>
      <c r="AR62" s="220"/>
      <c r="AS62" s="2" t="e">
        <f t="shared" si="45"/>
        <v>#REF!</v>
      </c>
      <c r="AT62" s="2" t="e">
        <f t="shared" si="46"/>
        <v>#REF!</v>
      </c>
      <c r="AU62" s="2" t="e">
        <f t="shared" si="47"/>
        <v>#REF!</v>
      </c>
      <c r="AV62" s="2" t="e">
        <f t="shared" si="48"/>
        <v>#REF!</v>
      </c>
      <c r="AW62" s="2" t="e">
        <f t="shared" si="49"/>
        <v>#REF!</v>
      </c>
      <c r="AX62" s="220"/>
      <c r="AY62" s="2" t="e">
        <f t="shared" si="50"/>
        <v>#REF!</v>
      </c>
      <c r="AZ62" s="2" t="e">
        <f t="shared" si="51"/>
        <v>#REF!</v>
      </c>
      <c r="BA62" s="2" t="e">
        <f t="shared" si="52"/>
        <v>#REF!</v>
      </c>
      <c r="BB62" s="2" t="e">
        <f t="shared" si="53"/>
        <v>#REF!</v>
      </c>
      <c r="BC62" s="2" t="e">
        <f t="shared" si="54"/>
        <v>#REF!</v>
      </c>
      <c r="BD62" s="220"/>
      <c r="BE62" s="2" t="e">
        <f t="shared" si="55"/>
        <v>#REF!</v>
      </c>
      <c r="BF62" s="2" t="e">
        <f t="shared" si="56"/>
        <v>#REF!</v>
      </c>
      <c r="BG62" s="2" t="e">
        <f t="shared" si="57"/>
        <v>#REF!</v>
      </c>
      <c r="BH62" s="2" t="e">
        <f t="shared" si="58"/>
        <v>#REF!</v>
      </c>
      <c r="BI62" s="2" t="e">
        <f t="shared" si="59"/>
        <v>#REF!</v>
      </c>
      <c r="BJ62" s="220"/>
      <c r="BK62" s="2" t="e">
        <f t="shared" si="60"/>
        <v>#REF!</v>
      </c>
      <c r="BL62" s="2" t="e">
        <f t="shared" si="61"/>
        <v>#REF!</v>
      </c>
      <c r="BM62" s="2" t="e">
        <f t="shared" si="62"/>
        <v>#REF!</v>
      </c>
      <c r="BN62" s="2" t="e">
        <f t="shared" si="63"/>
        <v>#REF!</v>
      </c>
      <c r="BO62" s="2" t="e">
        <f t="shared" si="64"/>
        <v>#REF!</v>
      </c>
      <c r="BP62" s="220"/>
      <c r="BQ62" s="2" t="e">
        <f t="shared" si="65"/>
        <v>#REF!</v>
      </c>
      <c r="BR62" s="2" t="e">
        <f t="shared" si="66"/>
        <v>#REF!</v>
      </c>
      <c r="BS62" s="2" t="e">
        <f t="shared" si="67"/>
        <v>#REF!</v>
      </c>
      <c r="BT62" s="2" t="e">
        <f t="shared" si="68"/>
        <v>#REF!</v>
      </c>
      <c r="BU62" s="2" t="e">
        <f t="shared" si="69"/>
        <v>#REF!</v>
      </c>
      <c r="BV62" s="220"/>
      <c r="BW62" s="2" t="e">
        <f t="shared" si="70"/>
        <v>#REF!</v>
      </c>
      <c r="BX62" s="2" t="e">
        <f t="shared" si="71"/>
        <v>#REF!</v>
      </c>
      <c r="BY62" s="2" t="e">
        <f t="shared" si="72"/>
        <v>#REF!</v>
      </c>
      <c r="BZ62" s="2" t="e">
        <f t="shared" si="73"/>
        <v>#REF!</v>
      </c>
      <c r="CA62" s="2" t="e">
        <f t="shared" si="74"/>
        <v>#REF!</v>
      </c>
      <c r="CB62" s="220"/>
      <c r="CC62" s="2" t="e">
        <f t="shared" si="75"/>
        <v>#REF!</v>
      </c>
      <c r="CD62" s="2" t="e">
        <f t="shared" si="76"/>
        <v>#REF!</v>
      </c>
      <c r="CE62" s="2" t="e">
        <f t="shared" si="77"/>
        <v>#REF!</v>
      </c>
      <c r="CF62" s="2" t="e">
        <f t="shared" si="78"/>
        <v>#REF!</v>
      </c>
      <c r="CG62" s="2" t="e">
        <f t="shared" si="79"/>
        <v>#REF!</v>
      </c>
      <c r="CH62" s="220"/>
      <c r="CI62" s="2" t="e">
        <f t="shared" si="80"/>
        <v>#REF!</v>
      </c>
      <c r="CJ62" s="2" t="e">
        <f t="shared" si="81"/>
        <v>#REF!</v>
      </c>
      <c r="CK62" s="2" t="e">
        <f t="shared" si="82"/>
        <v>#REF!</v>
      </c>
      <c r="CL62" s="2" t="e">
        <f t="shared" si="83"/>
        <v>#REF!</v>
      </c>
      <c r="CM62" s="2" t="e">
        <f t="shared" si="84"/>
        <v>#REF!</v>
      </c>
      <c r="CN62" s="220"/>
      <c r="CO62" s="2" t="e">
        <f t="shared" si="85"/>
        <v>#REF!</v>
      </c>
      <c r="CP62" s="2" t="e">
        <f t="shared" si="86"/>
        <v>#REF!</v>
      </c>
      <c r="CQ62" s="2" t="e">
        <f t="shared" si="87"/>
        <v>#REF!</v>
      </c>
      <c r="CR62" s="2" t="e">
        <f t="shared" si="88"/>
        <v>#REF!</v>
      </c>
      <c r="CS62" s="2" t="e">
        <f t="shared" si="89"/>
        <v>#REF!</v>
      </c>
    </row>
    <row r="63" spans="1:97">
      <c r="A63" s="262" t="e">
        <f>'Regular Symbol'!#REF!</f>
        <v>#REF!</v>
      </c>
      <c r="B63" s="261" t="e">
        <f>B4</f>
        <v>#REF!</v>
      </c>
      <c r="C63" s="1" t="e">
        <f>IF('Regular Symbol'!#REF!="",0,'Regular Symbol'!#REF!)</f>
        <v>#REF!</v>
      </c>
      <c r="D63" s="1" t="e">
        <f>IF('Regular Symbol'!#REF!="",0,'Regular Symbol'!#REF!)</f>
        <v>#REF!</v>
      </c>
      <c r="E63" s="1" t="e">
        <f>IF('Regular Symbol'!#REF!="",0,'Regular Symbol'!#REF!)</f>
        <v>#REF!</v>
      </c>
      <c r="F63" s="1" t="e">
        <f>IF('Regular Symbol'!#REF!="",0,'Regular Symbol'!#REF!)</f>
        <v>#REF!</v>
      </c>
      <c r="I63" s="2"/>
      <c r="J63" s="2" t="e">
        <f t="shared" si="16"/>
        <v>#REF!</v>
      </c>
      <c r="K63" s="2" t="e">
        <f t="shared" si="17"/>
        <v>#REF!</v>
      </c>
      <c r="L63" s="2" t="e">
        <f t="shared" si="18"/>
        <v>#REF!</v>
      </c>
      <c r="M63" s="2" t="e">
        <f t="shared" si="19"/>
        <v>#REF!</v>
      </c>
      <c r="N63" s="220"/>
      <c r="O63" s="2"/>
      <c r="P63" s="2" t="e">
        <f t="shared" si="21"/>
        <v>#REF!</v>
      </c>
      <c r="Q63" s="2" t="e">
        <f t="shared" si="22"/>
        <v>#REF!</v>
      </c>
      <c r="R63" s="2" t="e">
        <f t="shared" si="23"/>
        <v>#REF!</v>
      </c>
      <c r="S63" s="2" t="e">
        <f t="shared" si="24"/>
        <v>#REF!</v>
      </c>
      <c r="T63" s="220"/>
      <c r="U63" s="2"/>
      <c r="V63" s="2" t="e">
        <f t="shared" si="26"/>
        <v>#REF!</v>
      </c>
      <c r="W63" s="2" t="e">
        <f t="shared" si="27"/>
        <v>#REF!</v>
      </c>
      <c r="X63" s="2" t="e">
        <f t="shared" si="28"/>
        <v>#REF!</v>
      </c>
      <c r="Y63" s="2" t="e">
        <f t="shared" si="29"/>
        <v>#REF!</v>
      </c>
      <c r="Z63" s="220"/>
      <c r="AA63" s="2"/>
      <c r="AB63" s="2" t="e">
        <f t="shared" si="31"/>
        <v>#REF!</v>
      </c>
      <c r="AC63" s="2" t="e">
        <f t="shared" si="32"/>
        <v>#REF!</v>
      </c>
      <c r="AD63" s="2" t="e">
        <f t="shared" si="33"/>
        <v>#REF!</v>
      </c>
      <c r="AE63" s="2" t="e">
        <f t="shared" si="34"/>
        <v>#REF!</v>
      </c>
      <c r="AF63" s="220"/>
      <c r="AG63" s="2"/>
      <c r="AH63" s="2" t="e">
        <f t="shared" si="36"/>
        <v>#REF!</v>
      </c>
      <c r="AI63" s="2" t="e">
        <f t="shared" si="37"/>
        <v>#REF!</v>
      </c>
      <c r="AJ63" s="2" t="e">
        <f t="shared" si="38"/>
        <v>#REF!</v>
      </c>
      <c r="AK63" s="2" t="e">
        <f t="shared" si="39"/>
        <v>#REF!</v>
      </c>
      <c r="AL63" s="220"/>
      <c r="AM63" s="2"/>
      <c r="AN63" s="2" t="e">
        <f t="shared" si="41"/>
        <v>#REF!</v>
      </c>
      <c r="AO63" s="2" t="e">
        <f t="shared" si="42"/>
        <v>#REF!</v>
      </c>
      <c r="AP63" s="2" t="e">
        <f t="shared" si="43"/>
        <v>#REF!</v>
      </c>
      <c r="AQ63" s="2" t="e">
        <f t="shared" si="44"/>
        <v>#REF!</v>
      </c>
      <c r="AR63" s="220"/>
      <c r="AS63" s="2"/>
      <c r="AT63" s="2" t="e">
        <f t="shared" si="46"/>
        <v>#REF!</v>
      </c>
      <c r="AU63" s="2" t="e">
        <f t="shared" si="47"/>
        <v>#REF!</v>
      </c>
      <c r="AV63" s="2" t="e">
        <f t="shared" si="48"/>
        <v>#REF!</v>
      </c>
      <c r="AW63" s="2" t="e">
        <f t="shared" si="49"/>
        <v>#REF!</v>
      </c>
      <c r="AX63" s="220"/>
      <c r="AY63" s="2"/>
      <c r="AZ63" s="2" t="e">
        <f t="shared" si="51"/>
        <v>#REF!</v>
      </c>
      <c r="BA63" s="2" t="e">
        <f t="shared" si="52"/>
        <v>#REF!</v>
      </c>
      <c r="BB63" s="2" t="e">
        <f t="shared" si="53"/>
        <v>#REF!</v>
      </c>
      <c r="BC63" s="2" t="e">
        <f t="shared" si="54"/>
        <v>#REF!</v>
      </c>
      <c r="BD63" s="220"/>
      <c r="BE63" s="2"/>
      <c r="BF63" s="2" t="e">
        <f t="shared" si="56"/>
        <v>#REF!</v>
      </c>
      <c r="BG63" s="2" t="e">
        <f t="shared" si="57"/>
        <v>#REF!</v>
      </c>
      <c r="BH63" s="2" t="e">
        <f t="shared" si="58"/>
        <v>#REF!</v>
      </c>
      <c r="BI63" s="2" t="e">
        <f t="shared" si="59"/>
        <v>#REF!</v>
      </c>
      <c r="BJ63" s="220"/>
      <c r="BK63" s="2"/>
      <c r="BL63" s="2" t="e">
        <f t="shared" si="61"/>
        <v>#REF!</v>
      </c>
      <c r="BM63" s="2" t="e">
        <f t="shared" si="62"/>
        <v>#REF!</v>
      </c>
      <c r="BN63" s="2" t="e">
        <f t="shared" si="63"/>
        <v>#REF!</v>
      </c>
      <c r="BO63" s="2" t="e">
        <f t="shared" si="64"/>
        <v>#REF!</v>
      </c>
      <c r="BP63" s="220"/>
      <c r="BQ63" s="2"/>
      <c r="BR63" s="2" t="e">
        <f t="shared" si="66"/>
        <v>#REF!</v>
      </c>
      <c r="BS63" s="2" t="e">
        <f t="shared" si="67"/>
        <v>#REF!</v>
      </c>
      <c r="BT63" s="2" t="e">
        <f t="shared" si="68"/>
        <v>#REF!</v>
      </c>
      <c r="BU63" s="2" t="e">
        <f t="shared" si="69"/>
        <v>#REF!</v>
      </c>
      <c r="BV63" s="220"/>
      <c r="BW63" s="2"/>
      <c r="BX63" s="2" t="e">
        <f t="shared" si="71"/>
        <v>#REF!</v>
      </c>
      <c r="BY63" s="2" t="e">
        <f t="shared" si="72"/>
        <v>#REF!</v>
      </c>
      <c r="BZ63" s="2" t="e">
        <f t="shared" si="73"/>
        <v>#REF!</v>
      </c>
      <c r="CA63" s="2" t="e">
        <f t="shared" si="74"/>
        <v>#REF!</v>
      </c>
      <c r="CB63" s="220"/>
      <c r="CC63" s="2"/>
      <c r="CD63" s="2" t="e">
        <f t="shared" si="76"/>
        <v>#REF!</v>
      </c>
      <c r="CE63" s="2" t="e">
        <f t="shared" si="77"/>
        <v>#REF!</v>
      </c>
      <c r="CF63" s="2" t="e">
        <f t="shared" si="78"/>
        <v>#REF!</v>
      </c>
      <c r="CG63" s="2" t="e">
        <f t="shared" si="79"/>
        <v>#REF!</v>
      </c>
      <c r="CH63" s="220"/>
      <c r="CI63" s="2"/>
      <c r="CJ63" s="2" t="e">
        <f t="shared" si="81"/>
        <v>#REF!</v>
      </c>
      <c r="CK63" s="2" t="e">
        <f t="shared" si="82"/>
        <v>#REF!</v>
      </c>
      <c r="CL63" s="2" t="e">
        <f t="shared" si="83"/>
        <v>#REF!</v>
      </c>
      <c r="CM63" s="2" t="e">
        <f t="shared" si="84"/>
        <v>#REF!</v>
      </c>
      <c r="CN63" s="220"/>
      <c r="CO63" s="2"/>
      <c r="CP63" s="2" t="e">
        <f t="shared" si="86"/>
        <v>#REF!</v>
      </c>
      <c r="CQ63" s="2" t="e">
        <f t="shared" si="87"/>
        <v>#REF!</v>
      </c>
      <c r="CR63" s="2" t="e">
        <f t="shared" si="88"/>
        <v>#REF!</v>
      </c>
      <c r="CS63" s="2" t="e">
        <f t="shared" si="89"/>
        <v>#REF!</v>
      </c>
    </row>
    <row r="64" spans="1:97">
      <c r="A64" s="262" t="e">
        <f>'Regular Symbol'!#REF!</f>
        <v>#REF!</v>
      </c>
      <c r="B64" s="261" t="e">
        <f>B5</f>
        <v>#REF!</v>
      </c>
      <c r="C64" s="1" t="e">
        <f>IF('Regular Symbol'!#REF!="",0,'Regular Symbol'!#REF!)</f>
        <v>#REF!</v>
      </c>
      <c r="D64" s="261" t="e">
        <f>D4</f>
        <v>#REF!</v>
      </c>
      <c r="E64" s="1" t="e">
        <f>IF('Regular Symbol'!#REF!="",0,'Regular Symbol'!#REF!)</f>
        <v>#REF!</v>
      </c>
      <c r="F64" s="1" t="e">
        <f>IF('Regular Symbol'!#REF!="",0,'Regular Symbol'!#REF!)</f>
        <v>#REF!</v>
      </c>
      <c r="I64" s="2"/>
      <c r="J64" s="2" t="e">
        <f t="shared" si="16"/>
        <v>#REF!</v>
      </c>
      <c r="K64" s="2"/>
      <c r="L64" s="2" t="e">
        <f t="shared" si="18"/>
        <v>#REF!</v>
      </c>
      <c r="M64" s="2" t="e">
        <f t="shared" si="19"/>
        <v>#REF!</v>
      </c>
      <c r="N64" s="220"/>
      <c r="O64" s="2"/>
      <c r="P64" s="2" t="e">
        <f t="shared" si="21"/>
        <v>#REF!</v>
      </c>
      <c r="Q64" s="2"/>
      <c r="R64" s="2" t="e">
        <f t="shared" si="23"/>
        <v>#REF!</v>
      </c>
      <c r="S64" s="2" t="e">
        <f t="shared" si="24"/>
        <v>#REF!</v>
      </c>
      <c r="T64" s="220"/>
      <c r="U64" s="2"/>
      <c r="V64" s="2" t="e">
        <f t="shared" si="26"/>
        <v>#REF!</v>
      </c>
      <c r="W64" s="2"/>
      <c r="X64" s="2" t="e">
        <f t="shared" si="28"/>
        <v>#REF!</v>
      </c>
      <c r="Y64" s="2" t="e">
        <f t="shared" si="29"/>
        <v>#REF!</v>
      </c>
      <c r="Z64" s="220"/>
      <c r="AA64" s="2"/>
      <c r="AB64" s="2" t="e">
        <f t="shared" si="31"/>
        <v>#REF!</v>
      </c>
      <c r="AC64" s="2"/>
      <c r="AD64" s="2" t="e">
        <f t="shared" si="33"/>
        <v>#REF!</v>
      </c>
      <c r="AE64" s="2" t="e">
        <f t="shared" si="34"/>
        <v>#REF!</v>
      </c>
      <c r="AF64" s="220"/>
      <c r="AG64" s="2"/>
      <c r="AH64" s="2" t="e">
        <f t="shared" si="36"/>
        <v>#REF!</v>
      </c>
      <c r="AI64" s="2"/>
      <c r="AJ64" s="2" t="e">
        <f t="shared" si="38"/>
        <v>#REF!</v>
      </c>
      <c r="AK64" s="2" t="e">
        <f t="shared" si="39"/>
        <v>#REF!</v>
      </c>
      <c r="AL64" s="220"/>
      <c r="AM64" s="2"/>
      <c r="AN64" s="2" t="e">
        <f t="shared" si="41"/>
        <v>#REF!</v>
      </c>
      <c r="AO64" s="2"/>
      <c r="AP64" s="2" t="e">
        <f t="shared" si="43"/>
        <v>#REF!</v>
      </c>
      <c r="AQ64" s="2" t="e">
        <f t="shared" si="44"/>
        <v>#REF!</v>
      </c>
      <c r="AR64" s="220"/>
      <c r="AS64" s="2"/>
      <c r="AT64" s="2" t="e">
        <f t="shared" si="46"/>
        <v>#REF!</v>
      </c>
      <c r="AU64" s="2"/>
      <c r="AV64" s="2" t="e">
        <f t="shared" si="48"/>
        <v>#REF!</v>
      </c>
      <c r="AW64" s="2" t="e">
        <f t="shared" si="49"/>
        <v>#REF!</v>
      </c>
      <c r="AX64" s="220"/>
      <c r="AY64" s="2"/>
      <c r="AZ64" s="2" t="e">
        <f t="shared" si="51"/>
        <v>#REF!</v>
      </c>
      <c r="BA64" s="2"/>
      <c r="BB64" s="2" t="e">
        <f t="shared" si="53"/>
        <v>#REF!</v>
      </c>
      <c r="BC64" s="2" t="e">
        <f t="shared" si="54"/>
        <v>#REF!</v>
      </c>
      <c r="BD64" s="220"/>
      <c r="BE64" s="2"/>
      <c r="BF64" s="2" t="e">
        <f t="shared" si="56"/>
        <v>#REF!</v>
      </c>
      <c r="BG64" s="2"/>
      <c r="BH64" s="2" t="e">
        <f t="shared" si="58"/>
        <v>#REF!</v>
      </c>
      <c r="BI64" s="2" t="e">
        <f t="shared" si="59"/>
        <v>#REF!</v>
      </c>
      <c r="BJ64" s="220"/>
      <c r="BK64" s="2"/>
      <c r="BL64" s="2" t="e">
        <f t="shared" si="61"/>
        <v>#REF!</v>
      </c>
      <c r="BM64" s="2"/>
      <c r="BN64" s="2" t="e">
        <f t="shared" si="63"/>
        <v>#REF!</v>
      </c>
      <c r="BO64" s="2" t="e">
        <f t="shared" si="64"/>
        <v>#REF!</v>
      </c>
      <c r="BP64" s="220"/>
      <c r="BQ64" s="2"/>
      <c r="BR64" s="2" t="e">
        <f t="shared" si="66"/>
        <v>#REF!</v>
      </c>
      <c r="BS64" s="2"/>
      <c r="BT64" s="2" t="e">
        <f t="shared" si="68"/>
        <v>#REF!</v>
      </c>
      <c r="BU64" s="2" t="e">
        <f t="shared" si="69"/>
        <v>#REF!</v>
      </c>
      <c r="BV64" s="220"/>
      <c r="BW64" s="2"/>
      <c r="BX64" s="2" t="e">
        <f t="shared" si="71"/>
        <v>#REF!</v>
      </c>
      <c r="BY64" s="2"/>
      <c r="BZ64" s="2" t="e">
        <f t="shared" si="73"/>
        <v>#REF!</v>
      </c>
      <c r="CA64" s="2" t="e">
        <f t="shared" si="74"/>
        <v>#REF!</v>
      </c>
      <c r="CB64" s="220"/>
      <c r="CC64" s="2"/>
      <c r="CD64" s="2" t="e">
        <f t="shared" si="76"/>
        <v>#REF!</v>
      </c>
      <c r="CE64" s="2"/>
      <c r="CF64" s="2" t="e">
        <f t="shared" si="78"/>
        <v>#REF!</v>
      </c>
      <c r="CG64" s="2" t="e">
        <f t="shared" si="79"/>
        <v>#REF!</v>
      </c>
      <c r="CH64" s="220"/>
      <c r="CI64" s="2"/>
      <c r="CJ64" s="2" t="e">
        <f t="shared" si="81"/>
        <v>#REF!</v>
      </c>
      <c r="CK64" s="2"/>
      <c r="CL64" s="2" t="e">
        <f t="shared" si="83"/>
        <v>#REF!</v>
      </c>
      <c r="CM64" s="2" t="e">
        <f t="shared" si="84"/>
        <v>#REF!</v>
      </c>
      <c r="CN64" s="220"/>
      <c r="CO64" s="2"/>
      <c r="CP64" s="2" t="e">
        <f t="shared" si="86"/>
        <v>#REF!</v>
      </c>
      <c r="CQ64" s="2"/>
      <c r="CR64" s="2" t="e">
        <f t="shared" si="88"/>
        <v>#REF!</v>
      </c>
      <c r="CS64" s="2" t="e">
        <f t="shared" si="89"/>
        <v>#REF!</v>
      </c>
    </row>
    <row r="65" spans="1:97">
      <c r="A65" s="262" t="e">
        <f>'Regular Symbol'!#REF!</f>
        <v>#REF!</v>
      </c>
      <c r="B65" s="1" t="e">
        <f>IF('Regular Symbol'!#REF!="",0,'Regular Symbol'!#REF!)</f>
        <v>#REF!</v>
      </c>
      <c r="C65" s="1" t="e">
        <f>IF('Regular Symbol'!#REF!="",0,'Regular Symbol'!#REF!)</f>
        <v>#REF!</v>
      </c>
      <c r="D65" s="261" t="e">
        <f>D5</f>
        <v>#REF!</v>
      </c>
      <c r="E65" s="1" t="e">
        <f>IF('Regular Symbol'!#REF!="",0,'Regular Symbol'!#REF!)</f>
        <v>#REF!</v>
      </c>
      <c r="F65" s="1" t="e">
        <f>IF('Regular Symbol'!#REF!="",0,'Regular Symbol'!#REF!)</f>
        <v>#REF!</v>
      </c>
      <c r="I65" s="2" t="e">
        <f t="shared" si="15"/>
        <v>#REF!</v>
      </c>
      <c r="J65" s="2" t="e">
        <f t="shared" si="16"/>
        <v>#REF!</v>
      </c>
      <c r="K65" s="2"/>
      <c r="L65" s="2" t="e">
        <f t="shared" si="18"/>
        <v>#REF!</v>
      </c>
      <c r="M65" s="2" t="e">
        <f t="shared" si="19"/>
        <v>#REF!</v>
      </c>
      <c r="N65" s="220"/>
      <c r="O65" s="2" t="e">
        <f t="shared" si="20"/>
        <v>#REF!</v>
      </c>
      <c r="P65" s="2" t="e">
        <f t="shared" si="21"/>
        <v>#REF!</v>
      </c>
      <c r="Q65" s="2"/>
      <c r="R65" s="2" t="e">
        <f t="shared" si="23"/>
        <v>#REF!</v>
      </c>
      <c r="S65" s="2" t="e">
        <f t="shared" si="24"/>
        <v>#REF!</v>
      </c>
      <c r="T65" s="220"/>
      <c r="U65" s="2" t="e">
        <f t="shared" si="25"/>
        <v>#REF!</v>
      </c>
      <c r="V65" s="2" t="e">
        <f t="shared" si="26"/>
        <v>#REF!</v>
      </c>
      <c r="W65" s="2"/>
      <c r="X65" s="2" t="e">
        <f t="shared" si="28"/>
        <v>#REF!</v>
      </c>
      <c r="Y65" s="2" t="e">
        <f t="shared" si="29"/>
        <v>#REF!</v>
      </c>
      <c r="Z65" s="220"/>
      <c r="AA65" s="2" t="e">
        <f t="shared" si="30"/>
        <v>#REF!</v>
      </c>
      <c r="AB65" s="2" t="e">
        <f t="shared" si="31"/>
        <v>#REF!</v>
      </c>
      <c r="AC65" s="2"/>
      <c r="AD65" s="2" t="e">
        <f t="shared" si="33"/>
        <v>#REF!</v>
      </c>
      <c r="AE65" s="2" t="e">
        <f t="shared" si="34"/>
        <v>#REF!</v>
      </c>
      <c r="AF65" s="220"/>
      <c r="AG65" s="2" t="e">
        <f t="shared" si="35"/>
        <v>#REF!</v>
      </c>
      <c r="AH65" s="2" t="e">
        <f t="shared" si="36"/>
        <v>#REF!</v>
      </c>
      <c r="AI65" s="2"/>
      <c r="AJ65" s="2" t="e">
        <f t="shared" si="38"/>
        <v>#REF!</v>
      </c>
      <c r="AK65" s="2" t="e">
        <f t="shared" si="39"/>
        <v>#REF!</v>
      </c>
      <c r="AL65" s="220"/>
      <c r="AM65" s="2"/>
      <c r="AN65" s="2" t="e">
        <f t="shared" si="41"/>
        <v>#REF!</v>
      </c>
      <c r="AO65" s="2"/>
      <c r="AP65" s="2" t="e">
        <f t="shared" si="43"/>
        <v>#REF!</v>
      </c>
      <c r="AQ65" s="2" t="e">
        <f t="shared" si="44"/>
        <v>#REF!</v>
      </c>
      <c r="AR65" s="220"/>
      <c r="AS65" s="2" t="e">
        <f t="shared" si="45"/>
        <v>#REF!</v>
      </c>
      <c r="AT65" s="2" t="e">
        <f t="shared" si="46"/>
        <v>#REF!</v>
      </c>
      <c r="AU65" s="2"/>
      <c r="AV65" s="2" t="e">
        <f t="shared" si="48"/>
        <v>#REF!</v>
      </c>
      <c r="AW65" s="2" t="e">
        <f t="shared" si="49"/>
        <v>#REF!</v>
      </c>
      <c r="AX65" s="220"/>
      <c r="AY65" s="2" t="e">
        <f t="shared" si="50"/>
        <v>#REF!</v>
      </c>
      <c r="AZ65" s="2" t="e">
        <f t="shared" si="51"/>
        <v>#REF!</v>
      </c>
      <c r="BA65" s="2"/>
      <c r="BB65" s="2" t="e">
        <f t="shared" si="53"/>
        <v>#REF!</v>
      </c>
      <c r="BC65" s="2" t="e">
        <f t="shared" si="54"/>
        <v>#REF!</v>
      </c>
      <c r="BD65" s="220"/>
      <c r="BE65" s="2" t="e">
        <f t="shared" si="55"/>
        <v>#REF!</v>
      </c>
      <c r="BF65" s="2" t="e">
        <f t="shared" si="56"/>
        <v>#REF!</v>
      </c>
      <c r="BG65" s="2"/>
      <c r="BH65" s="2" t="e">
        <f t="shared" si="58"/>
        <v>#REF!</v>
      </c>
      <c r="BI65" s="2" t="e">
        <f t="shared" si="59"/>
        <v>#REF!</v>
      </c>
      <c r="BJ65" s="220"/>
      <c r="BK65" s="2" t="e">
        <f t="shared" si="60"/>
        <v>#REF!</v>
      </c>
      <c r="BL65" s="2" t="e">
        <f t="shared" si="61"/>
        <v>#REF!</v>
      </c>
      <c r="BM65" s="2"/>
      <c r="BN65" s="2" t="e">
        <f t="shared" si="63"/>
        <v>#REF!</v>
      </c>
      <c r="BO65" s="2" t="e">
        <f t="shared" si="64"/>
        <v>#REF!</v>
      </c>
      <c r="BP65" s="220"/>
      <c r="BQ65" s="2" t="e">
        <f t="shared" si="65"/>
        <v>#REF!</v>
      </c>
      <c r="BR65" s="2" t="e">
        <f t="shared" si="66"/>
        <v>#REF!</v>
      </c>
      <c r="BS65" s="2"/>
      <c r="BT65" s="2" t="e">
        <f t="shared" si="68"/>
        <v>#REF!</v>
      </c>
      <c r="BU65" s="2" t="e">
        <f t="shared" si="69"/>
        <v>#REF!</v>
      </c>
      <c r="BV65" s="220"/>
      <c r="BW65" s="2" t="e">
        <f t="shared" si="70"/>
        <v>#REF!</v>
      </c>
      <c r="BX65" s="2" t="e">
        <f t="shared" si="71"/>
        <v>#REF!</v>
      </c>
      <c r="BY65" s="2"/>
      <c r="BZ65" s="2" t="e">
        <f t="shared" si="73"/>
        <v>#REF!</v>
      </c>
      <c r="CA65" s="2" t="e">
        <f t="shared" si="74"/>
        <v>#REF!</v>
      </c>
      <c r="CB65" s="220"/>
      <c r="CC65" s="2" t="e">
        <f t="shared" si="75"/>
        <v>#REF!</v>
      </c>
      <c r="CD65" s="2" t="e">
        <f t="shared" si="76"/>
        <v>#REF!</v>
      </c>
      <c r="CE65" s="2"/>
      <c r="CF65" s="2" t="e">
        <f t="shared" si="78"/>
        <v>#REF!</v>
      </c>
      <c r="CG65" s="2" t="e">
        <f t="shared" si="79"/>
        <v>#REF!</v>
      </c>
      <c r="CH65" s="220"/>
      <c r="CI65" s="2" t="e">
        <f t="shared" si="80"/>
        <v>#REF!</v>
      </c>
      <c r="CJ65" s="2" t="e">
        <f t="shared" si="81"/>
        <v>#REF!</v>
      </c>
      <c r="CK65" s="2"/>
      <c r="CL65" s="2" t="e">
        <f t="shared" si="83"/>
        <v>#REF!</v>
      </c>
      <c r="CM65" s="2" t="e">
        <f t="shared" si="84"/>
        <v>#REF!</v>
      </c>
      <c r="CN65" s="220"/>
      <c r="CO65" s="2" t="e">
        <f t="shared" si="85"/>
        <v>#REF!</v>
      </c>
      <c r="CP65" s="2" t="e">
        <f t="shared" si="86"/>
        <v>#REF!</v>
      </c>
      <c r="CQ65" s="2"/>
      <c r="CR65" s="2" t="e">
        <f t="shared" si="88"/>
        <v>#REF!</v>
      </c>
      <c r="CS65" s="2" t="e">
        <f t="shared" si="89"/>
        <v>#REF!</v>
      </c>
    </row>
    <row r="66" spans="1:97">
      <c r="A66" s="262" t="e">
        <f>'Regular Symbol'!#REF!</f>
        <v>#REF!</v>
      </c>
      <c r="B66" s="1" t="e">
        <f>IF('Regular Symbol'!#REF!="",0,'Regular Symbol'!#REF!)</f>
        <v>#REF!</v>
      </c>
      <c r="C66" s="1" t="e">
        <f>IF('Regular Symbol'!#REF!="",0,'Regular Symbol'!#REF!)</f>
        <v>#REF!</v>
      </c>
      <c r="D66" s="1" t="e">
        <f>IF('Regular Symbol'!#REF!="",0,'Regular Symbol'!#REF!)</f>
        <v>#REF!</v>
      </c>
      <c r="E66" s="1" t="e">
        <f>IF('Regular Symbol'!#REF!="",0,'Regular Symbol'!#REF!)</f>
        <v>#REF!</v>
      </c>
      <c r="F66" s="1" t="e">
        <f>IF('Regular Symbol'!#REF!="",0,'Regular Symbol'!#REF!)</f>
        <v>#REF!</v>
      </c>
      <c r="I66" s="2" t="e">
        <f t="shared" si="15"/>
        <v>#REF!</v>
      </c>
      <c r="J66" s="2" t="e">
        <f t="shared" si="16"/>
        <v>#REF!</v>
      </c>
      <c r="K66" s="2" t="e">
        <f t="shared" si="17"/>
        <v>#REF!</v>
      </c>
      <c r="L66" s="2" t="e">
        <f t="shared" si="18"/>
        <v>#REF!</v>
      </c>
      <c r="M66" s="2" t="e">
        <f t="shared" si="19"/>
        <v>#REF!</v>
      </c>
      <c r="N66" s="220"/>
      <c r="O66" s="2" t="e">
        <f t="shared" si="20"/>
        <v>#REF!</v>
      </c>
      <c r="P66" s="2" t="e">
        <f t="shared" si="21"/>
        <v>#REF!</v>
      </c>
      <c r="Q66" s="2" t="e">
        <f t="shared" si="22"/>
        <v>#REF!</v>
      </c>
      <c r="R66" s="2" t="e">
        <f t="shared" si="23"/>
        <v>#REF!</v>
      </c>
      <c r="S66" s="2" t="e">
        <f t="shared" si="24"/>
        <v>#REF!</v>
      </c>
      <c r="T66" s="220"/>
      <c r="U66" s="2" t="e">
        <f t="shared" si="25"/>
        <v>#REF!</v>
      </c>
      <c r="V66" s="2" t="e">
        <f t="shared" si="26"/>
        <v>#REF!</v>
      </c>
      <c r="W66" s="2" t="e">
        <f t="shared" si="27"/>
        <v>#REF!</v>
      </c>
      <c r="X66" s="2" t="e">
        <f t="shared" si="28"/>
        <v>#REF!</v>
      </c>
      <c r="Y66" s="2" t="e">
        <f t="shared" si="29"/>
        <v>#REF!</v>
      </c>
      <c r="Z66" s="220"/>
      <c r="AA66" s="2" t="e">
        <f t="shared" si="30"/>
        <v>#REF!</v>
      </c>
      <c r="AB66" s="2" t="e">
        <f t="shared" si="31"/>
        <v>#REF!</v>
      </c>
      <c r="AC66" s="2" t="e">
        <f t="shared" si="32"/>
        <v>#REF!</v>
      </c>
      <c r="AD66" s="2" t="e">
        <f t="shared" si="33"/>
        <v>#REF!</v>
      </c>
      <c r="AE66" s="2" t="e">
        <f t="shared" si="34"/>
        <v>#REF!</v>
      </c>
      <c r="AF66" s="220"/>
      <c r="AG66" s="2" t="e">
        <f t="shared" si="35"/>
        <v>#REF!</v>
      </c>
      <c r="AH66" s="2" t="e">
        <f t="shared" si="36"/>
        <v>#REF!</v>
      </c>
      <c r="AI66" s="2" t="e">
        <f t="shared" si="37"/>
        <v>#REF!</v>
      </c>
      <c r="AJ66" s="2" t="e">
        <f t="shared" si="38"/>
        <v>#REF!</v>
      </c>
      <c r="AK66" s="2" t="e">
        <f t="shared" si="39"/>
        <v>#REF!</v>
      </c>
      <c r="AL66" s="220"/>
      <c r="AM66" s="2" t="e">
        <f t="shared" si="40"/>
        <v>#REF!</v>
      </c>
      <c r="AN66" s="2" t="e">
        <f t="shared" si="41"/>
        <v>#REF!</v>
      </c>
      <c r="AO66" s="2" t="e">
        <f t="shared" si="42"/>
        <v>#REF!</v>
      </c>
      <c r="AP66" s="2" t="e">
        <f t="shared" si="43"/>
        <v>#REF!</v>
      </c>
      <c r="AQ66" s="2" t="e">
        <f t="shared" si="44"/>
        <v>#REF!</v>
      </c>
      <c r="AR66" s="220"/>
      <c r="AS66" s="2" t="e">
        <f t="shared" si="45"/>
        <v>#REF!</v>
      </c>
      <c r="AT66" s="2" t="e">
        <f t="shared" si="46"/>
        <v>#REF!</v>
      </c>
      <c r="AU66" s="2" t="e">
        <f t="shared" si="47"/>
        <v>#REF!</v>
      </c>
      <c r="AV66" s="2" t="e">
        <f t="shared" si="48"/>
        <v>#REF!</v>
      </c>
      <c r="AW66" s="2" t="e">
        <f t="shared" si="49"/>
        <v>#REF!</v>
      </c>
      <c r="AX66" s="220"/>
      <c r="AY66" s="2" t="e">
        <f t="shared" si="50"/>
        <v>#REF!</v>
      </c>
      <c r="AZ66" s="2" t="e">
        <f t="shared" si="51"/>
        <v>#REF!</v>
      </c>
      <c r="BA66" s="2" t="e">
        <f t="shared" si="52"/>
        <v>#REF!</v>
      </c>
      <c r="BB66" s="2" t="e">
        <f t="shared" si="53"/>
        <v>#REF!</v>
      </c>
      <c r="BC66" s="2" t="e">
        <f t="shared" si="54"/>
        <v>#REF!</v>
      </c>
      <c r="BD66" s="220"/>
      <c r="BE66" s="2" t="e">
        <f t="shared" si="55"/>
        <v>#REF!</v>
      </c>
      <c r="BF66" s="2" t="e">
        <f t="shared" si="56"/>
        <v>#REF!</v>
      </c>
      <c r="BG66" s="2" t="e">
        <f t="shared" si="57"/>
        <v>#REF!</v>
      </c>
      <c r="BH66" s="2" t="e">
        <f t="shared" si="58"/>
        <v>#REF!</v>
      </c>
      <c r="BI66" s="2" t="e">
        <f t="shared" si="59"/>
        <v>#REF!</v>
      </c>
      <c r="BJ66" s="220"/>
      <c r="BK66" s="2" t="e">
        <f t="shared" si="60"/>
        <v>#REF!</v>
      </c>
      <c r="BL66" s="2" t="e">
        <f t="shared" si="61"/>
        <v>#REF!</v>
      </c>
      <c r="BM66" s="2" t="e">
        <f t="shared" si="62"/>
        <v>#REF!</v>
      </c>
      <c r="BN66" s="2" t="e">
        <f t="shared" si="63"/>
        <v>#REF!</v>
      </c>
      <c r="BO66" s="2" t="e">
        <f t="shared" si="64"/>
        <v>#REF!</v>
      </c>
      <c r="BP66" s="220"/>
      <c r="BQ66" s="2" t="e">
        <f t="shared" si="65"/>
        <v>#REF!</v>
      </c>
      <c r="BR66" s="2" t="e">
        <f t="shared" si="66"/>
        <v>#REF!</v>
      </c>
      <c r="BS66" s="2" t="e">
        <f t="shared" si="67"/>
        <v>#REF!</v>
      </c>
      <c r="BT66" s="2" t="e">
        <f t="shared" si="68"/>
        <v>#REF!</v>
      </c>
      <c r="BU66" s="2" t="e">
        <f t="shared" si="69"/>
        <v>#REF!</v>
      </c>
      <c r="BV66" s="220"/>
      <c r="BW66" s="2" t="e">
        <f t="shared" si="70"/>
        <v>#REF!</v>
      </c>
      <c r="BX66" s="2" t="e">
        <f t="shared" si="71"/>
        <v>#REF!</v>
      </c>
      <c r="BY66" s="2" t="e">
        <f t="shared" si="72"/>
        <v>#REF!</v>
      </c>
      <c r="BZ66" s="2" t="e">
        <f t="shared" si="73"/>
        <v>#REF!</v>
      </c>
      <c r="CA66" s="2" t="e">
        <f t="shared" si="74"/>
        <v>#REF!</v>
      </c>
      <c r="CB66" s="220"/>
      <c r="CC66" s="2" t="e">
        <f t="shared" si="75"/>
        <v>#REF!</v>
      </c>
      <c r="CD66" s="2" t="e">
        <f t="shared" si="76"/>
        <v>#REF!</v>
      </c>
      <c r="CE66" s="2" t="e">
        <f t="shared" si="77"/>
        <v>#REF!</v>
      </c>
      <c r="CF66" s="2" t="e">
        <f t="shared" si="78"/>
        <v>#REF!</v>
      </c>
      <c r="CG66" s="2" t="e">
        <f t="shared" si="79"/>
        <v>#REF!</v>
      </c>
      <c r="CH66" s="220"/>
      <c r="CI66" s="2" t="e">
        <f t="shared" si="80"/>
        <v>#REF!</v>
      </c>
      <c r="CJ66" s="2" t="e">
        <f t="shared" si="81"/>
        <v>#REF!</v>
      </c>
      <c r="CK66" s="2" t="e">
        <f t="shared" si="82"/>
        <v>#REF!</v>
      </c>
      <c r="CL66" s="2" t="e">
        <f t="shared" si="83"/>
        <v>#REF!</v>
      </c>
      <c r="CM66" s="2" t="e">
        <f t="shared" si="84"/>
        <v>#REF!</v>
      </c>
      <c r="CN66" s="220"/>
      <c r="CO66" s="2" t="e">
        <f t="shared" si="85"/>
        <v>#REF!</v>
      </c>
      <c r="CP66" s="2" t="e">
        <f t="shared" si="86"/>
        <v>#REF!</v>
      </c>
      <c r="CQ66" s="2" t="e">
        <f t="shared" si="87"/>
        <v>#REF!</v>
      </c>
      <c r="CR66" s="2" t="e">
        <f t="shared" si="88"/>
        <v>#REF!</v>
      </c>
      <c r="CS66" s="2" t="e">
        <f t="shared" si="89"/>
        <v>#REF!</v>
      </c>
    </row>
    <row r="67" spans="1:97">
      <c r="A67" s="262" t="e">
        <f>'Regular Symbol'!#REF!</f>
        <v>#REF!</v>
      </c>
      <c r="B67" s="1" t="e">
        <f>IF('Regular Symbol'!#REF!="",0,'Regular Symbol'!#REF!)</f>
        <v>#REF!</v>
      </c>
      <c r="C67" s="1" t="e">
        <f>IF('Regular Symbol'!#REF!="",0,'Regular Symbol'!#REF!)</f>
        <v>#REF!</v>
      </c>
      <c r="D67" s="1" t="e">
        <f>IF('Regular Symbol'!#REF!="",0,'Regular Symbol'!#REF!)</f>
        <v>#REF!</v>
      </c>
      <c r="E67" s="1" t="e">
        <f>IF('Regular Symbol'!#REF!="",0,'Regular Symbol'!#REF!)</f>
        <v>#REF!</v>
      </c>
      <c r="F67" s="1" t="e">
        <f>IF('Regular Symbol'!#REF!="",0,'Regular Symbol'!#REF!)</f>
        <v>#REF!</v>
      </c>
      <c r="I67" s="2" t="e">
        <f t="shared" si="15"/>
        <v>#REF!</v>
      </c>
      <c r="J67" s="2" t="e">
        <f t="shared" si="16"/>
        <v>#REF!</v>
      </c>
      <c r="K67" s="2" t="e">
        <f t="shared" si="17"/>
        <v>#REF!</v>
      </c>
      <c r="L67" s="2" t="e">
        <f t="shared" si="18"/>
        <v>#REF!</v>
      </c>
      <c r="M67" s="2" t="e">
        <f t="shared" si="19"/>
        <v>#REF!</v>
      </c>
      <c r="N67" s="220"/>
      <c r="O67" s="2" t="e">
        <f t="shared" si="20"/>
        <v>#REF!</v>
      </c>
      <c r="P67" s="2" t="e">
        <f t="shared" si="21"/>
        <v>#REF!</v>
      </c>
      <c r="Q67" s="2" t="e">
        <f t="shared" si="22"/>
        <v>#REF!</v>
      </c>
      <c r="R67" s="2" t="e">
        <f t="shared" si="23"/>
        <v>#REF!</v>
      </c>
      <c r="S67" s="2" t="e">
        <f t="shared" si="24"/>
        <v>#REF!</v>
      </c>
      <c r="T67" s="220"/>
      <c r="U67" s="2" t="e">
        <f t="shared" si="25"/>
        <v>#REF!</v>
      </c>
      <c r="V67" s="2" t="e">
        <f t="shared" si="26"/>
        <v>#REF!</v>
      </c>
      <c r="W67" s="2" t="e">
        <f t="shared" si="27"/>
        <v>#REF!</v>
      </c>
      <c r="X67" s="2" t="e">
        <f t="shared" si="28"/>
        <v>#REF!</v>
      </c>
      <c r="Y67" s="2" t="e">
        <f t="shared" si="29"/>
        <v>#REF!</v>
      </c>
      <c r="Z67" s="220"/>
      <c r="AA67" s="2" t="e">
        <f t="shared" si="30"/>
        <v>#REF!</v>
      </c>
      <c r="AB67" s="2" t="e">
        <f t="shared" si="31"/>
        <v>#REF!</v>
      </c>
      <c r="AC67" s="2" t="e">
        <f t="shared" si="32"/>
        <v>#REF!</v>
      </c>
      <c r="AD67" s="2" t="e">
        <f t="shared" si="33"/>
        <v>#REF!</v>
      </c>
      <c r="AE67" s="2" t="e">
        <f t="shared" si="34"/>
        <v>#REF!</v>
      </c>
      <c r="AF67" s="220"/>
      <c r="AG67" s="2" t="e">
        <f t="shared" si="35"/>
        <v>#REF!</v>
      </c>
      <c r="AH67" s="2" t="e">
        <f t="shared" si="36"/>
        <v>#REF!</v>
      </c>
      <c r="AI67" s="2" t="e">
        <f t="shared" si="37"/>
        <v>#REF!</v>
      </c>
      <c r="AJ67" s="2" t="e">
        <f t="shared" si="38"/>
        <v>#REF!</v>
      </c>
      <c r="AK67" s="2" t="e">
        <f t="shared" si="39"/>
        <v>#REF!</v>
      </c>
      <c r="AL67" s="220"/>
      <c r="AM67" s="2" t="e">
        <f t="shared" si="40"/>
        <v>#REF!</v>
      </c>
      <c r="AN67" s="2" t="e">
        <f t="shared" si="41"/>
        <v>#REF!</v>
      </c>
      <c r="AO67" s="2" t="e">
        <f t="shared" si="42"/>
        <v>#REF!</v>
      </c>
      <c r="AP67" s="2" t="e">
        <f t="shared" si="43"/>
        <v>#REF!</v>
      </c>
      <c r="AQ67" s="2" t="e">
        <f t="shared" si="44"/>
        <v>#REF!</v>
      </c>
      <c r="AR67" s="220"/>
      <c r="AS67" s="2" t="e">
        <f t="shared" si="45"/>
        <v>#REF!</v>
      </c>
      <c r="AT67" s="2" t="e">
        <f t="shared" si="46"/>
        <v>#REF!</v>
      </c>
      <c r="AU67" s="2" t="e">
        <f t="shared" si="47"/>
        <v>#REF!</v>
      </c>
      <c r="AV67" s="2" t="e">
        <f t="shared" si="48"/>
        <v>#REF!</v>
      </c>
      <c r="AW67" s="2" t="e">
        <f t="shared" si="49"/>
        <v>#REF!</v>
      </c>
      <c r="AX67" s="220"/>
      <c r="AY67" s="2" t="e">
        <f t="shared" si="50"/>
        <v>#REF!</v>
      </c>
      <c r="AZ67" s="2" t="e">
        <f t="shared" si="51"/>
        <v>#REF!</v>
      </c>
      <c r="BA67" s="2" t="e">
        <f t="shared" si="52"/>
        <v>#REF!</v>
      </c>
      <c r="BB67" s="2" t="e">
        <f t="shared" si="53"/>
        <v>#REF!</v>
      </c>
      <c r="BC67" s="2" t="e">
        <f t="shared" si="54"/>
        <v>#REF!</v>
      </c>
      <c r="BD67" s="220"/>
      <c r="BE67" s="2" t="e">
        <f t="shared" si="55"/>
        <v>#REF!</v>
      </c>
      <c r="BF67" s="2" t="e">
        <f t="shared" si="56"/>
        <v>#REF!</v>
      </c>
      <c r="BG67" s="2" t="e">
        <f t="shared" si="57"/>
        <v>#REF!</v>
      </c>
      <c r="BH67" s="2" t="e">
        <f t="shared" si="58"/>
        <v>#REF!</v>
      </c>
      <c r="BI67" s="2" t="e">
        <f t="shared" si="59"/>
        <v>#REF!</v>
      </c>
      <c r="BJ67" s="220"/>
      <c r="BK67" s="2" t="e">
        <f t="shared" si="60"/>
        <v>#REF!</v>
      </c>
      <c r="BL67" s="2" t="e">
        <f t="shared" si="61"/>
        <v>#REF!</v>
      </c>
      <c r="BM67" s="2" t="e">
        <f t="shared" si="62"/>
        <v>#REF!</v>
      </c>
      <c r="BN67" s="2" t="e">
        <f t="shared" si="63"/>
        <v>#REF!</v>
      </c>
      <c r="BO67" s="2" t="e">
        <f t="shared" si="64"/>
        <v>#REF!</v>
      </c>
      <c r="BP67" s="220"/>
      <c r="BQ67" s="2" t="e">
        <f t="shared" si="65"/>
        <v>#REF!</v>
      </c>
      <c r="BR67" s="2" t="e">
        <f t="shared" si="66"/>
        <v>#REF!</v>
      </c>
      <c r="BS67" s="2" t="e">
        <f t="shared" si="67"/>
        <v>#REF!</v>
      </c>
      <c r="BT67" s="2" t="e">
        <f t="shared" si="68"/>
        <v>#REF!</v>
      </c>
      <c r="BU67" s="2" t="e">
        <f t="shared" si="69"/>
        <v>#REF!</v>
      </c>
      <c r="BV67" s="220"/>
      <c r="BW67" s="2" t="e">
        <f t="shared" si="70"/>
        <v>#REF!</v>
      </c>
      <c r="BX67" s="2" t="e">
        <f t="shared" si="71"/>
        <v>#REF!</v>
      </c>
      <c r="BY67" s="2" t="e">
        <f t="shared" si="72"/>
        <v>#REF!</v>
      </c>
      <c r="BZ67" s="2" t="e">
        <f t="shared" si="73"/>
        <v>#REF!</v>
      </c>
      <c r="CA67" s="2" t="e">
        <f t="shared" si="74"/>
        <v>#REF!</v>
      </c>
      <c r="CB67" s="220"/>
      <c r="CC67" s="2" t="e">
        <f t="shared" si="75"/>
        <v>#REF!</v>
      </c>
      <c r="CD67" s="2" t="e">
        <f t="shared" si="76"/>
        <v>#REF!</v>
      </c>
      <c r="CE67" s="2" t="e">
        <f t="shared" si="77"/>
        <v>#REF!</v>
      </c>
      <c r="CF67" s="2" t="e">
        <f t="shared" si="78"/>
        <v>#REF!</v>
      </c>
      <c r="CG67" s="2" t="e">
        <f t="shared" si="79"/>
        <v>#REF!</v>
      </c>
      <c r="CH67" s="220"/>
      <c r="CI67" s="2" t="e">
        <f t="shared" si="80"/>
        <v>#REF!</v>
      </c>
      <c r="CJ67" s="2" t="e">
        <f t="shared" si="81"/>
        <v>#REF!</v>
      </c>
      <c r="CK67" s="2" t="e">
        <f t="shared" si="82"/>
        <v>#REF!</v>
      </c>
      <c r="CL67" s="2" t="e">
        <f t="shared" si="83"/>
        <v>#REF!</v>
      </c>
      <c r="CM67" s="2" t="e">
        <f t="shared" si="84"/>
        <v>#REF!</v>
      </c>
      <c r="CN67" s="220"/>
      <c r="CO67" s="2" t="e">
        <f t="shared" si="85"/>
        <v>#REF!</v>
      </c>
      <c r="CP67" s="2" t="e">
        <f t="shared" si="86"/>
        <v>#REF!</v>
      </c>
      <c r="CQ67" s="2" t="e">
        <f t="shared" si="87"/>
        <v>#REF!</v>
      </c>
      <c r="CR67" s="2" t="e">
        <f t="shared" si="88"/>
        <v>#REF!</v>
      </c>
      <c r="CS67" s="2" t="e">
        <f t="shared" si="89"/>
        <v>#REF!</v>
      </c>
    </row>
    <row r="68" spans="1:97">
      <c r="A68" s="262" t="e">
        <f>'Regular Symbol'!#REF!</f>
        <v>#REF!</v>
      </c>
      <c r="B68" s="1" t="e">
        <f>IF('Regular Symbol'!#REF!="",0,'Regular Symbol'!#REF!)</f>
        <v>#REF!</v>
      </c>
      <c r="C68" s="1" t="e">
        <f>IF('Regular Symbol'!#REF!="",0,'Regular Symbol'!#REF!)</f>
        <v>#REF!</v>
      </c>
      <c r="D68" s="1" t="e">
        <f>IF('Regular Symbol'!#REF!="",0,'Regular Symbol'!#REF!)</f>
        <v>#REF!</v>
      </c>
      <c r="E68" s="1" t="e">
        <f>IF('Regular Symbol'!#REF!="",0,'Regular Symbol'!#REF!)</f>
        <v>#REF!</v>
      </c>
      <c r="F68" s="1" t="e">
        <f>IF('Regular Symbol'!#REF!="",0,'Regular Symbol'!#REF!)</f>
        <v>#REF!</v>
      </c>
      <c r="I68" s="2" t="e">
        <f t="shared" si="15"/>
        <v>#REF!</v>
      </c>
      <c r="J68" s="2" t="e">
        <f t="shared" si="16"/>
        <v>#REF!</v>
      </c>
      <c r="K68" s="2" t="e">
        <f t="shared" si="17"/>
        <v>#REF!</v>
      </c>
      <c r="L68" s="2" t="e">
        <f t="shared" si="18"/>
        <v>#REF!</v>
      </c>
      <c r="M68" s="2" t="e">
        <f t="shared" si="19"/>
        <v>#REF!</v>
      </c>
      <c r="N68" s="220"/>
      <c r="O68" s="2" t="e">
        <f t="shared" si="20"/>
        <v>#REF!</v>
      </c>
      <c r="P68" s="2" t="e">
        <f t="shared" si="21"/>
        <v>#REF!</v>
      </c>
      <c r="Q68" s="2" t="e">
        <f t="shared" si="22"/>
        <v>#REF!</v>
      </c>
      <c r="R68" s="2" t="e">
        <f t="shared" si="23"/>
        <v>#REF!</v>
      </c>
      <c r="S68" s="2" t="e">
        <f t="shared" si="24"/>
        <v>#REF!</v>
      </c>
      <c r="T68" s="220"/>
      <c r="U68" s="2" t="e">
        <f t="shared" si="25"/>
        <v>#REF!</v>
      </c>
      <c r="V68" s="2" t="e">
        <f t="shared" si="26"/>
        <v>#REF!</v>
      </c>
      <c r="W68" s="2" t="e">
        <f t="shared" si="27"/>
        <v>#REF!</v>
      </c>
      <c r="X68" s="2" t="e">
        <f t="shared" si="28"/>
        <v>#REF!</v>
      </c>
      <c r="Y68" s="2" t="e">
        <f t="shared" si="29"/>
        <v>#REF!</v>
      </c>
      <c r="Z68" s="220"/>
      <c r="AA68" s="2" t="e">
        <f t="shared" si="30"/>
        <v>#REF!</v>
      </c>
      <c r="AB68" s="2" t="e">
        <f t="shared" si="31"/>
        <v>#REF!</v>
      </c>
      <c r="AC68" s="2" t="e">
        <f t="shared" si="32"/>
        <v>#REF!</v>
      </c>
      <c r="AD68" s="2" t="e">
        <f t="shared" si="33"/>
        <v>#REF!</v>
      </c>
      <c r="AE68" s="2" t="e">
        <f t="shared" si="34"/>
        <v>#REF!</v>
      </c>
      <c r="AF68" s="220"/>
      <c r="AG68" s="2" t="e">
        <f t="shared" si="35"/>
        <v>#REF!</v>
      </c>
      <c r="AH68" s="2" t="e">
        <f t="shared" si="36"/>
        <v>#REF!</v>
      </c>
      <c r="AI68" s="2" t="e">
        <f t="shared" si="37"/>
        <v>#REF!</v>
      </c>
      <c r="AJ68" s="2" t="e">
        <f t="shared" si="38"/>
        <v>#REF!</v>
      </c>
      <c r="AK68" s="2" t="e">
        <f t="shared" si="39"/>
        <v>#REF!</v>
      </c>
      <c r="AL68" s="220"/>
      <c r="AM68" s="2" t="e">
        <f t="shared" si="40"/>
        <v>#REF!</v>
      </c>
      <c r="AN68" s="2" t="e">
        <f t="shared" si="41"/>
        <v>#REF!</v>
      </c>
      <c r="AO68" s="2" t="e">
        <f t="shared" si="42"/>
        <v>#REF!</v>
      </c>
      <c r="AP68" s="2" t="e">
        <f t="shared" si="43"/>
        <v>#REF!</v>
      </c>
      <c r="AQ68" s="2" t="e">
        <f t="shared" si="44"/>
        <v>#REF!</v>
      </c>
      <c r="AR68" s="220"/>
      <c r="AS68" s="2" t="e">
        <f t="shared" si="45"/>
        <v>#REF!</v>
      </c>
      <c r="AT68" s="2" t="e">
        <f t="shared" si="46"/>
        <v>#REF!</v>
      </c>
      <c r="AU68" s="2" t="e">
        <f t="shared" si="47"/>
        <v>#REF!</v>
      </c>
      <c r="AV68" s="2" t="e">
        <f t="shared" si="48"/>
        <v>#REF!</v>
      </c>
      <c r="AW68" s="2" t="e">
        <f t="shared" si="49"/>
        <v>#REF!</v>
      </c>
      <c r="AX68" s="220"/>
      <c r="AY68" s="2" t="e">
        <f t="shared" si="50"/>
        <v>#REF!</v>
      </c>
      <c r="AZ68" s="2" t="e">
        <f t="shared" si="51"/>
        <v>#REF!</v>
      </c>
      <c r="BA68" s="2" t="e">
        <f t="shared" si="52"/>
        <v>#REF!</v>
      </c>
      <c r="BB68" s="2" t="e">
        <f t="shared" si="53"/>
        <v>#REF!</v>
      </c>
      <c r="BC68" s="2" t="e">
        <f t="shared" si="54"/>
        <v>#REF!</v>
      </c>
      <c r="BD68" s="220"/>
      <c r="BE68" s="2" t="e">
        <f t="shared" si="55"/>
        <v>#REF!</v>
      </c>
      <c r="BF68" s="2" t="e">
        <f t="shared" si="56"/>
        <v>#REF!</v>
      </c>
      <c r="BG68" s="2" t="e">
        <f t="shared" si="57"/>
        <v>#REF!</v>
      </c>
      <c r="BH68" s="2" t="e">
        <f t="shared" si="58"/>
        <v>#REF!</v>
      </c>
      <c r="BI68" s="2" t="e">
        <f t="shared" si="59"/>
        <v>#REF!</v>
      </c>
      <c r="BJ68" s="220"/>
      <c r="BK68" s="2" t="e">
        <f t="shared" si="60"/>
        <v>#REF!</v>
      </c>
      <c r="BL68" s="2" t="e">
        <f t="shared" si="61"/>
        <v>#REF!</v>
      </c>
      <c r="BM68" s="2" t="e">
        <f t="shared" si="62"/>
        <v>#REF!</v>
      </c>
      <c r="BN68" s="2" t="e">
        <f t="shared" si="63"/>
        <v>#REF!</v>
      </c>
      <c r="BO68" s="2" t="e">
        <f t="shared" si="64"/>
        <v>#REF!</v>
      </c>
      <c r="BP68" s="220"/>
      <c r="BQ68" s="2" t="e">
        <f t="shared" si="65"/>
        <v>#REF!</v>
      </c>
      <c r="BR68" s="2" t="e">
        <f t="shared" si="66"/>
        <v>#REF!</v>
      </c>
      <c r="BS68" s="2" t="e">
        <f t="shared" si="67"/>
        <v>#REF!</v>
      </c>
      <c r="BT68" s="2" t="e">
        <f t="shared" si="68"/>
        <v>#REF!</v>
      </c>
      <c r="BU68" s="2" t="e">
        <f t="shared" si="69"/>
        <v>#REF!</v>
      </c>
      <c r="BV68" s="220"/>
      <c r="BW68" s="2" t="e">
        <f t="shared" si="70"/>
        <v>#REF!</v>
      </c>
      <c r="BX68" s="2" t="e">
        <f t="shared" si="71"/>
        <v>#REF!</v>
      </c>
      <c r="BY68" s="2" t="e">
        <f t="shared" si="72"/>
        <v>#REF!</v>
      </c>
      <c r="BZ68" s="2" t="e">
        <f t="shared" si="73"/>
        <v>#REF!</v>
      </c>
      <c r="CA68" s="2" t="e">
        <f t="shared" si="74"/>
        <v>#REF!</v>
      </c>
      <c r="CB68" s="220"/>
      <c r="CC68" s="2" t="e">
        <f t="shared" si="75"/>
        <v>#REF!</v>
      </c>
      <c r="CD68" s="2" t="e">
        <f t="shared" si="76"/>
        <v>#REF!</v>
      </c>
      <c r="CE68" s="2" t="e">
        <f t="shared" si="77"/>
        <v>#REF!</v>
      </c>
      <c r="CF68" s="2" t="e">
        <f t="shared" si="78"/>
        <v>#REF!</v>
      </c>
      <c r="CG68" s="2" t="e">
        <f t="shared" si="79"/>
        <v>#REF!</v>
      </c>
      <c r="CH68" s="220"/>
      <c r="CI68" s="2" t="e">
        <f t="shared" si="80"/>
        <v>#REF!</v>
      </c>
      <c r="CJ68" s="2" t="e">
        <f t="shared" si="81"/>
        <v>#REF!</v>
      </c>
      <c r="CK68" s="2" t="e">
        <f t="shared" si="82"/>
        <v>#REF!</v>
      </c>
      <c r="CL68" s="2" t="e">
        <f t="shared" si="83"/>
        <v>#REF!</v>
      </c>
      <c r="CM68" s="2" t="e">
        <f t="shared" si="84"/>
        <v>#REF!</v>
      </c>
      <c r="CN68" s="220"/>
      <c r="CO68" s="2" t="e">
        <f t="shared" si="85"/>
        <v>#REF!</v>
      </c>
      <c r="CP68" s="2" t="e">
        <f t="shared" si="86"/>
        <v>#REF!</v>
      </c>
      <c r="CQ68" s="2" t="e">
        <f t="shared" si="87"/>
        <v>#REF!</v>
      </c>
      <c r="CR68" s="2" t="e">
        <f t="shared" si="88"/>
        <v>#REF!</v>
      </c>
      <c r="CS68" s="2" t="e">
        <f t="shared" si="89"/>
        <v>#REF!</v>
      </c>
    </row>
    <row r="69" spans="1:97">
      <c r="A69" s="262" t="e">
        <f>'Regular Symbol'!#REF!</f>
        <v>#REF!</v>
      </c>
      <c r="B69" s="1" t="e">
        <f>IF('Regular Symbol'!#REF!="",0,'Regular Symbol'!#REF!)</f>
        <v>#REF!</v>
      </c>
      <c r="C69" s="1" t="e">
        <f>IF('Regular Symbol'!#REF!="",0,'Regular Symbol'!#REF!)</f>
        <v>#REF!</v>
      </c>
      <c r="D69" s="1" t="e">
        <f>IF('Regular Symbol'!#REF!="",0,'Regular Symbol'!#REF!)</f>
        <v>#REF!</v>
      </c>
      <c r="E69" s="1" t="e">
        <f>IF('Regular Symbol'!#REF!="",0,'Regular Symbol'!#REF!)</f>
        <v>#REF!</v>
      </c>
      <c r="F69" s="1" t="e">
        <f>IF('Regular Symbol'!#REF!="",0,'Regular Symbol'!#REF!)</f>
        <v>#REF!</v>
      </c>
      <c r="I69" s="2" t="e">
        <f t="shared" ref="I69:I85" si="90">IF(B69=0,"",IF(OR(B69=$I$1,B69=$J$1,B70=$I$1,B70=$J$1,B71=$I$1,B71=$J$1),0,1))</f>
        <v>#REF!</v>
      </c>
      <c r="J69" s="2" t="e">
        <f t="shared" ref="J69:J85" si="91">IF(C69=0,"",IF(OR(C69=$I$1,C69=$J$1,C70=$I$1,C70=$J$1,C71=$I$1,C71=$J$1),0,1))</f>
        <v>#REF!</v>
      </c>
      <c r="K69" s="2" t="e">
        <f t="shared" ref="K69:K85" si="92">IF(D69=0,"",IF(OR(D69=$I$1,D69=$J$1,D70=$I$1,D70=$J$1,D71=$I$1,D71=$J$1),0,1))</f>
        <v>#REF!</v>
      </c>
      <c r="L69" s="2" t="e">
        <f t="shared" ref="L69:L85" si="93">IF(E69=0,"",IF(OR(E69=$I$1,E69=$J$1,E70=$I$1,E70=$J$1,E71=$I$1,E71=$J$1),0,1))</f>
        <v>#REF!</v>
      </c>
      <c r="M69" s="2" t="e">
        <f t="shared" ref="M69:M85" si="94">IF(F69=0,"",IF(OR(F69=$I$1,F69=$J$1,F70=$I$1,F70=$J$1,F71=$I$1,F71=$J$1),0,1))</f>
        <v>#REF!</v>
      </c>
      <c r="N69" s="220"/>
      <c r="O69" s="2" t="e">
        <f t="shared" ref="O69:O85" si="95">IF(B69=0,"",IF(OR(B69=$O$1,B69=$P$1,B70=$O$1,B70=$P$1,B71=$O$1,B71=$P$1),0,1))</f>
        <v>#REF!</v>
      </c>
      <c r="P69" s="2" t="e">
        <f t="shared" ref="P69:P85" si="96">IF(C69=0,"",IF(OR(C69=$O$1,C69=$P$1,C70=$O$1,C70=$P$1,C71=$O$1,C71=$P$1),0,1))</f>
        <v>#REF!</v>
      </c>
      <c r="Q69" s="2" t="e">
        <f t="shared" ref="Q69:Q85" si="97">IF(D69=0,"",IF(OR(D69=$O$1,D69=$P$1,D70=$O$1,D70=$P$1,D71=$O$1,D71=$P$1),0,1))</f>
        <v>#REF!</v>
      </c>
      <c r="R69" s="2" t="e">
        <f t="shared" ref="R69:R85" si="98">IF(E69=0,"",IF(OR(E69=$O$1,E69=$P$1,E70=$O$1,E70=$P$1,E71=$O$1,E71=$P$1),0,1))</f>
        <v>#REF!</v>
      </c>
      <c r="S69" s="2" t="e">
        <f t="shared" ref="S69:S85" si="99">IF(F69=0,"",IF(OR(F69=$O$1,F69=$P$1,F70=$O$1,F70=$P$1,F71=$O$1,F71=$P$1),0,1))</f>
        <v>#REF!</v>
      </c>
      <c r="T69" s="220"/>
      <c r="U69" s="2" t="e">
        <f t="shared" ref="U69:U85" si="100">IF(B69=0,"",IF(OR(B69=$U$1,B69=$V$1,B70=$U$1,B70=$V$1,B71=$U$1,,B71=$V$1),0,1))</f>
        <v>#REF!</v>
      </c>
      <c r="V69" s="2" t="e">
        <f t="shared" ref="V69:V85" si="101">IF(C69=0,"",IF(OR(C69=$U$1,C69=$V$1,C70=$U$1,C70=$V$1,C71=$U$1,,C71=$V$1),0,1))</f>
        <v>#REF!</v>
      </c>
      <c r="W69" s="2" t="e">
        <f t="shared" ref="W69:W85" si="102">IF(D69=0,"",IF(OR(D69=$U$1,D69=$V$1,D70=$U$1,D70=$V$1,D71=$U$1,,D71=$V$1),0,1))</f>
        <v>#REF!</v>
      </c>
      <c r="X69" s="2" t="e">
        <f t="shared" ref="X69:X85" si="103">IF(E69=0,"",IF(OR(E69=$U$1,E69=$V$1,E70=$U$1,E70=$V$1,E71=$U$1,,E71=$V$1),0,1))</f>
        <v>#REF!</v>
      </c>
      <c r="Y69" s="2" t="e">
        <f t="shared" ref="Y69:Y85" si="104">IF(F69=0,"",IF(OR(F69=$U$1,F69=$V$1,F70=$U$1,F70=$V$1,F71=$U$1,,F71=$V$1),0,1))</f>
        <v>#REF!</v>
      </c>
      <c r="Z69" s="220"/>
      <c r="AA69" s="2" t="e">
        <f t="shared" ref="AA69:AA85" si="105">IF(B69=0,"",IF(OR(B69=$AA$1,B69=$AB$1,B70=$AA$1,B70=$AB$1,B71=$AA$1,B71=$AB$1),0,1))</f>
        <v>#REF!</v>
      </c>
      <c r="AB69" s="2" t="e">
        <f t="shared" ref="AB69:AB85" si="106">IF(C69=0,"",IF(OR(C69=$AA$1,C69=$AB$1,C70=$AA$1,C70=$AB$1,C71=$AA$1,C71=$AB$1),0,1))</f>
        <v>#REF!</v>
      </c>
      <c r="AC69" s="2" t="e">
        <f t="shared" ref="AC69:AC85" si="107">IF(D69=0,"",IF(OR(D69=$AA$1,D69=$AB$1,D70=$AA$1,D70=$AB$1,D71=$AA$1,D71=$AB$1),0,1))</f>
        <v>#REF!</v>
      </c>
      <c r="AD69" s="2" t="e">
        <f t="shared" ref="AD69:AD85" si="108">IF(E69=0,"",IF(OR(E69=$AA$1,E69=$AB$1,E70=$AA$1,E70=$AB$1,E71=$AA$1,E71=$AB$1),0,1))</f>
        <v>#REF!</v>
      </c>
      <c r="AE69" s="2" t="e">
        <f t="shared" ref="AE69:AE85" si="109">IF(F69=0,"",IF(OR(F69=$AA$1,F69=$AB$1,F70=$AA$1,F70=$AB$1,F71=$AA$1,F71=$AB$1),0,1))</f>
        <v>#REF!</v>
      </c>
      <c r="AF69" s="220"/>
      <c r="AG69" s="2" t="e">
        <f t="shared" ref="AG69:AG85" si="110">IF(B69=0,"",IF(OR(B69=$AG$1,B69=$AH$1,B70=$AG$1,B70=$AH$1,B71=$AG$1,B71=$AH$1),0,1))</f>
        <v>#REF!</v>
      </c>
      <c r="AH69" s="2" t="e">
        <f t="shared" ref="AH69:AH85" si="111">IF(C69=0,"",IF(OR(C69=$AG$1,C69=$AH$1,C70=$AG$1,C70=$AH$1,C71=$AG$1,C71=$AH$1),0,1))</f>
        <v>#REF!</v>
      </c>
      <c r="AI69" s="2" t="e">
        <f t="shared" ref="AI69:AI85" si="112">IF(D69=0,"",IF(OR(D69=$AG$1,D69=$AH$1,D70=$AG$1,D70=$AH$1,D71=$AG$1,D71=$AH$1),0,1))</f>
        <v>#REF!</v>
      </c>
      <c r="AJ69" s="2" t="e">
        <f t="shared" ref="AJ69:AJ85" si="113">IF(E69=0,"",IF(OR(E69=$AG$1,E69=$AH$1,E70=$AG$1,E70=$AH$1,E71=$AG$1,E71=$AH$1),0,1))</f>
        <v>#REF!</v>
      </c>
      <c r="AK69" s="2" t="e">
        <f t="shared" ref="AK69:AK85" si="114">IF(F69=0,"",IF(OR(F69=$AG$1,F69=$AH$1,F70=$AG$1,F70=$AH$1,F71=$AG$1,F71=$AH$1),0,1))</f>
        <v>#REF!</v>
      </c>
      <c r="AL69" s="220"/>
      <c r="AM69" s="2" t="e">
        <f t="shared" ref="AM69:AM85" si="115">IF(B69=0,"",IF(OR(B69=$AG$1,B69=$AN$1,B70=$AG$1,B70=$AN$1,B71=$AG$1,B71=$AN$1),0,1))</f>
        <v>#REF!</v>
      </c>
      <c r="AN69" s="2" t="e">
        <f t="shared" ref="AN69:AN85" si="116">IF(C69=0,"",IF(OR(C69=$AG$1,C69=$AN$1,C70=$AG$1,C70=$AN$1,C71=$AG$1,C71=$AN$1),0,1))</f>
        <v>#REF!</v>
      </c>
      <c r="AO69" s="2" t="e">
        <f t="shared" ref="AO69:AO85" si="117">IF(D69=0,"",IF(OR(D69=$AG$1,D69=$AN$1,D70=$AG$1,D70=$AN$1,D71=$AG$1,D71=$AN$1),0,1))</f>
        <v>#REF!</v>
      </c>
      <c r="AP69" s="2" t="e">
        <f t="shared" ref="AP69:AP85" si="118">IF(E69=0,"",IF(OR(E69=$AG$1,E69=$AN$1,E70=$AG$1,E70=$AN$1,E71=$AG$1,E71=$AN$1),0,1))</f>
        <v>#REF!</v>
      </c>
      <c r="AQ69" s="2" t="e">
        <f t="shared" ref="AQ69:AQ85" si="119">IF(F69=0,"",IF(OR(F69=$AG$1,F69=$AN$1,F70=$AG$1,F70=$AN$1,F71=$AG$1,F71=$AN$1),0,1))</f>
        <v>#REF!</v>
      </c>
      <c r="AR69" s="220"/>
      <c r="AS69" s="2" t="e">
        <f t="shared" ref="AS69:AS85" si="120">IF(B69=0,"",IF(OR(B69=$AG$1,B69=$AT$1,B70=$AG$1,B70=$AT$1,B71=$AG$1,B71=$AT$1),0,1))</f>
        <v>#REF!</v>
      </c>
      <c r="AT69" s="2" t="e">
        <f t="shared" ref="AT69:AT85" si="121">IF(C69=0,"",IF(OR(C69=$AG$1,C69=$AT$1,C70=$AG$1,C70=$AT$1,C71=$AG$1,C71=$AT$1),0,1))</f>
        <v>#REF!</v>
      </c>
      <c r="AU69" s="2" t="e">
        <f t="shared" ref="AU69:AU85" si="122">IF(D69=0,"",IF(OR(D69=$AG$1,D69=$AT$1,D70=$AG$1,D70=$AT$1,D71=$AG$1,D71=$AT$1),0,1))</f>
        <v>#REF!</v>
      </c>
      <c r="AV69" s="2" t="e">
        <f t="shared" ref="AV69:AV85" si="123">IF(E69=0,"",IF(OR(E69=$AG$1,E69=$AT$1,E70=$AG$1,E70=$AT$1,E71=$AG$1,E71=$AT$1),0,1))</f>
        <v>#REF!</v>
      </c>
      <c r="AW69" s="2" t="e">
        <f t="shared" ref="AW69:AW85" si="124">IF(F69=0,"",IF(OR(F69=$AG$1,F69=$AT$1,F70=$AG$1,F70=$AT$1,F71=$AG$1,F71=$AT$1),0,1))</f>
        <v>#REF!</v>
      </c>
      <c r="AX69" s="220"/>
      <c r="AY69" s="2" t="e">
        <f t="shared" ref="AY69:AY85" si="125">IF(B69=0,"",IF(OR(B69=$AG$1,B69=$AZ$1,B70=$AG$1,B70=$AZ$1,B71=$AG$1,B71=$AZ$1),0,1))</f>
        <v>#REF!</v>
      </c>
      <c r="AZ69" s="2" t="e">
        <f t="shared" ref="AZ69:AZ85" si="126">IF(C69=0,"",IF(OR(C69=$AG$1,C69=$AZ$1,C70=$AG$1,C70=$AZ$1,C71=$AG$1,C71=$AZ$1),0,1))</f>
        <v>#REF!</v>
      </c>
      <c r="BA69" s="2" t="e">
        <f t="shared" ref="BA69:BA85" si="127">IF(D69=0,"",IF(OR(D69=$AG$1,D69=$AZ$1,D70=$AG$1,D70=$AZ$1,D71=$AG$1,D71=$AZ$1),0,1))</f>
        <v>#REF!</v>
      </c>
      <c r="BB69" s="2" t="e">
        <f t="shared" ref="BB69:BB85" si="128">IF(E69=0,"",IF(OR(E69=$AG$1,E69=$AZ$1,E70=$AG$1,E70=$AZ$1,E71=$AG$1,E71=$AZ$1),0,1))</f>
        <v>#REF!</v>
      </c>
      <c r="BC69" s="2" t="e">
        <f t="shared" ref="BC69:BC85" si="129">IF(F69=0,"",IF(OR(F69=$AG$1,F69=$AZ$1,F70=$AG$1,F70=$AZ$1,F71=$AG$1,F71=$AZ$1),0,1))</f>
        <v>#REF!</v>
      </c>
      <c r="BD69" s="220"/>
      <c r="BE69" s="2" t="e">
        <f t="shared" ref="BE69:BE85" si="130">IF(B69=0,"",IF(OR(B69=$AG$1,B69=$BF$1,B70=$AG$1,B70=$BF$1,B71=$AG$1,B71=$BF$1),0,1))</f>
        <v>#REF!</v>
      </c>
      <c r="BF69" s="2" t="e">
        <f t="shared" ref="BF69:BF85" si="131">IF(C69=0,"",IF(OR(C69=$AG$1,C69=$BF$1,C70=$AG$1,C70=$BF$1,C71=$AG$1,C71=$BF$1),0,1))</f>
        <v>#REF!</v>
      </c>
      <c r="BG69" s="2" t="e">
        <f t="shared" ref="BG69:BG85" si="132">IF(D69=0,"",IF(OR(D69=$AG$1,D69=$BF$1,D70=$AG$1,D70=$BF$1,D71=$AG$1,D71=$BF$1),0,1))</f>
        <v>#REF!</v>
      </c>
      <c r="BH69" s="2" t="e">
        <f t="shared" ref="BH69:BH85" si="133">IF(E69=0,"",IF(OR(E69=$AG$1,E69=$BF$1,E70=$AG$1,E70=$BF$1,E71=$AG$1,E71=$BF$1),0,1))</f>
        <v>#REF!</v>
      </c>
      <c r="BI69" s="2" t="e">
        <f t="shared" ref="BI69:BI85" si="134">IF(F69=0,"",IF(OR(F69=$AG$1,F69=$BF$1,F70=$AG$1,F70=$BF$1,F71=$AG$1,F71=$BF$1),0,1))</f>
        <v>#REF!</v>
      </c>
      <c r="BJ69" s="220"/>
      <c r="BK69" s="2" t="e">
        <f t="shared" ref="BK69:BK85" si="135">IF(B69=0,"",IF(OR(B69=$BK$1,B69=$BL$1,B70=$BK$1,B70=$BL$1,B71=$BK$1,B71=$BL$1),0,1))</f>
        <v>#REF!</v>
      </c>
      <c r="BL69" s="2" t="e">
        <f t="shared" ref="BL69:BL85" si="136">IF(C69=0,"",IF(OR(C69=$BK$1,C69=$BL$1,C70=$BK$1,C70=$BL$1,C71=$BK$1,C71=$BL$1),0,1))</f>
        <v>#REF!</v>
      </c>
      <c r="BM69" s="2" t="e">
        <f t="shared" ref="BM69:BM85" si="137">IF(D69=0,"",IF(OR(D69=$BK$1,D69=$BL$1,D70=$BK$1,D70=$BL$1,D71=$BK$1,D71=$BL$1),0,1))</f>
        <v>#REF!</v>
      </c>
      <c r="BN69" s="2" t="e">
        <f t="shared" ref="BN69:BN85" si="138">IF(E69=0,"",IF(OR(E69=$BK$1,E69=$BL$1,E70=$BK$1,E70=$BL$1,E71=$BK$1,E71=$BL$1),0,1))</f>
        <v>#REF!</v>
      </c>
      <c r="BO69" s="2" t="e">
        <f t="shared" ref="BO69:BO85" si="139">IF(F69=0,"",IF(OR(F69=$BK$1,F69=$BL$1,F70=$BK$1,F70=$BL$1,F71=$BK$1,F71=$BL$1),0,1))</f>
        <v>#REF!</v>
      </c>
      <c r="BP69" s="220"/>
      <c r="BQ69" s="2" t="e">
        <f t="shared" ref="BQ69:BQ85" si="140">IF(B69=0,"",IF(OR(B69=$BQ$1,B70=$BQ$1,B71=$BQ$1,B69=$BR$1,B70=$BR$1,B71=$BR$1),0,1))</f>
        <v>#REF!</v>
      </c>
      <c r="BR69" s="2" t="e">
        <f t="shared" ref="BR69:BR85" si="141">IF(C69=0,"",IF(OR(C69=$BQ$1,C70=$BQ$1,C71=$BQ$1,C69=$BR$1,C70=$BR$1,C71=$BR$1),0,1))</f>
        <v>#REF!</v>
      </c>
      <c r="BS69" s="2" t="e">
        <f t="shared" ref="BS69:BS85" si="142">IF(D69=0,"",IF(OR(D69=$BQ$1,D70=$BQ$1,D71=$BQ$1,D69=$BR$1,D70=$BR$1,D71=$BR$1),0,1))</f>
        <v>#REF!</v>
      </c>
      <c r="BT69" s="2" t="e">
        <f t="shared" ref="BT69:BT85" si="143">IF(E69=0,"",IF(OR(E69=$BQ$1,E70=$BQ$1,E71=$BQ$1,E69=$BR$1,E70=$BR$1,E71=$BR$1),0,1))</f>
        <v>#REF!</v>
      </c>
      <c r="BU69" s="2" t="e">
        <f t="shared" ref="BU69:BU85" si="144">IF(F69=0,"",IF(OR(F69=$BQ$1,F70=$BQ$1,F71=$BQ$1,F69=$BR$1,F70=$BR$1,F71=$BR$1),0,1))</f>
        <v>#REF!</v>
      </c>
      <c r="BV69" s="220"/>
      <c r="BW69" s="2" t="e">
        <f t="shared" ref="BW69:BW85" si="145">IF(B69=0,"",IF(OR(B69=$BQ$1,B70=$BQ$1,B71=$BQ$1,B69=$BX$1,B70=$BX$1,B71=$BX$1),0,1))</f>
        <v>#REF!</v>
      </c>
      <c r="BX69" s="2" t="e">
        <f t="shared" ref="BX69:BX85" si="146">IF(C69=0,"",IF(OR(C69=$BQ$1,C70=$BQ$1,C71=$BQ$1,C69=$BX$1,C70=$BX$1,C71=$BX$1),0,1))</f>
        <v>#REF!</v>
      </c>
      <c r="BY69" s="2" t="e">
        <f t="shared" ref="BY69:BY85" si="147">IF(D69=0,"",IF(OR(D69=$BQ$1,D70=$BQ$1,D71=$BQ$1,D69=$BX$1,D70=$BX$1,D71=$BX$1),0,1))</f>
        <v>#REF!</v>
      </c>
      <c r="BZ69" s="2" t="e">
        <f t="shared" ref="BZ69:BZ85" si="148">IF(E69=0,"",IF(OR(E69=$BQ$1,E70=$BQ$1,E71=$BQ$1,E69=$BX$1,E70=$BX$1,E71=$BX$1),0,1))</f>
        <v>#REF!</v>
      </c>
      <c r="CA69" s="2" t="e">
        <f t="shared" ref="CA69:CA85" si="149">IF(F69=0,"",IF(OR(F69=$BQ$1,F70=$BQ$1,F71=$BQ$1,F69=$BX$1,F70=$BX$1,F71=$BX$1),0,1))</f>
        <v>#REF!</v>
      </c>
      <c r="CB69" s="220"/>
      <c r="CC69" s="2" t="e">
        <f t="shared" ref="CC69:CC85" si="150">IF(B69=0,"",IF(OR(B69=$BQ$1,B70=$BQ$1,B71=$BQ$1,B69=$CD$1,B70=$CD$1,B71=$CD$1),0,1))</f>
        <v>#REF!</v>
      </c>
      <c r="CD69" s="2" t="e">
        <f t="shared" ref="CD69:CD85" si="151">IF(C69=0,"",IF(OR(C69=$BQ$1,C70=$BQ$1,C71=$BQ$1,C69=$CD$1,C70=$CD$1,C71=$CD$1),0,1))</f>
        <v>#REF!</v>
      </c>
      <c r="CE69" s="2" t="e">
        <f t="shared" ref="CE69:CE85" si="152">IF(D69=0,"",IF(OR(D69=$BQ$1,D70=$BQ$1,D71=$BQ$1,D69=$CD$1,D70=$CD$1,D71=$CD$1),0,1))</f>
        <v>#REF!</v>
      </c>
      <c r="CF69" s="2" t="e">
        <f t="shared" ref="CF69:CF85" si="153">IF(E69=0,"",IF(OR(E69=$BQ$1,E70=$BQ$1,E71=$BQ$1,E69=$CD$1,E70=$CD$1,E71=$CD$1),0,1))</f>
        <v>#REF!</v>
      </c>
      <c r="CG69" s="2" t="e">
        <f t="shared" ref="CG69:CG85" si="154">IF(F69=0,"",IF(OR(F69=$BQ$1,F70=$BQ$1,F71=$BQ$1,F69=$CD$1,F70=$CD$1,F71=$CD$1),0,1))</f>
        <v>#REF!</v>
      </c>
      <c r="CH69" s="220"/>
      <c r="CI69" s="2" t="e">
        <f t="shared" ref="CI69:CI85" si="155">IF(B69=0,"",IF(OR(B69=$BQ$1,B70=$BQ$1,B71=$BQ$1,B69=$CJ$1,B70=$CJ$1,B71=$CJ$1),0,1))</f>
        <v>#REF!</v>
      </c>
      <c r="CJ69" s="2" t="e">
        <f t="shared" ref="CJ69:CJ85" si="156">IF(C69=0,"",IF(OR(C69=$BQ$1,C70=$BQ$1,C71=$BQ$1,C69=$CJ$1,C70=$CJ$1,C71=$CJ$1),0,1))</f>
        <v>#REF!</v>
      </c>
      <c r="CK69" s="2" t="e">
        <f t="shared" ref="CK69:CK85" si="157">IF(D69=0,"",IF(OR(D69=$BQ$1,D70=$BQ$1,D71=$BQ$1,D69=$CJ$1,D70=$CJ$1,D71=$CJ$1),0,1))</f>
        <v>#REF!</v>
      </c>
      <c r="CL69" s="2" t="e">
        <f t="shared" ref="CL69:CL85" si="158">IF(E69=0,"",IF(OR(E69=$BQ$1,E70=$BQ$1,E71=$BQ$1,E69=$CJ$1,E70=$CJ$1,E71=$CJ$1),0,1))</f>
        <v>#REF!</v>
      </c>
      <c r="CM69" s="2" t="e">
        <f t="shared" ref="CM69:CM85" si="159">IF(F69=0,"",IF(OR(F69=$BQ$1,F70=$BQ$1,F71=$BQ$1,F69=$CJ$1,F70=$CJ$1,F71=$CJ$1),0,1))</f>
        <v>#REF!</v>
      </c>
      <c r="CN69" s="220"/>
      <c r="CO69" s="2" t="e">
        <f t="shared" ref="CO69:CO85" si="160">IF(B69=0,"",IF(OR(B69=$BQ$1,B70=$BQ$1,B71=$BQ$1,B69=$CP$1,B70=$CP$1,B71=$CP$1),0,1))</f>
        <v>#REF!</v>
      </c>
      <c r="CP69" s="2" t="e">
        <f t="shared" ref="CP69:CP85" si="161">IF(C69=0,"",IF(OR(C69=$BQ$1,C70=$BQ$1,C71=$BQ$1,C69=$CP$1,C70=$CP$1,C71=$CP$1),0,1))</f>
        <v>#REF!</v>
      </c>
      <c r="CQ69" s="2" t="e">
        <f t="shared" ref="CQ69:CQ85" si="162">IF(D69=0,"",IF(OR(D69=$BQ$1,D70=$BQ$1,D71=$BQ$1,D69=$CP$1,D70=$CP$1,D71=$CP$1),0,1))</f>
        <v>#REF!</v>
      </c>
      <c r="CR69" s="2" t="e">
        <f t="shared" ref="CR69:CR85" si="163">IF(E69=0,"",IF(OR(E69=$BQ$1,E70=$BQ$1,E71=$BQ$1,E69=$CP$1,E70=$CP$1,E71=$CP$1),0,1))</f>
        <v>#REF!</v>
      </c>
      <c r="CS69" s="2" t="e">
        <f t="shared" ref="CS69:CS85" si="164">IF(F69=0,"",IF(OR(F69=$BQ$1,F70=$BQ$1,F71=$BQ$1,F69=$CP$1,F70=$CP$1,F71=$CP$1),0,1))</f>
        <v>#REF!</v>
      </c>
    </row>
    <row r="70" spans="1:97">
      <c r="A70" s="262" t="e">
        <f>'Regular Symbol'!#REF!</f>
        <v>#REF!</v>
      </c>
      <c r="B70" s="1" t="e">
        <f>IF('Regular Symbol'!#REF!="",0,'Regular Symbol'!#REF!)</f>
        <v>#REF!</v>
      </c>
      <c r="C70" s="1" t="e">
        <f>IF('Regular Symbol'!#REF!="",0,'Regular Symbol'!#REF!)</f>
        <v>#REF!</v>
      </c>
      <c r="D70" s="1" t="e">
        <f>IF('Regular Symbol'!#REF!="",0,'Regular Symbol'!#REF!)</f>
        <v>#REF!</v>
      </c>
      <c r="E70" s="1" t="e">
        <f>IF('Regular Symbol'!#REF!="",0,'Regular Symbol'!#REF!)</f>
        <v>#REF!</v>
      </c>
      <c r="F70" s="1" t="e">
        <f>IF('Regular Symbol'!#REF!="",0,'Regular Symbol'!#REF!)</f>
        <v>#REF!</v>
      </c>
      <c r="I70" s="2" t="e">
        <f t="shared" si="90"/>
        <v>#REF!</v>
      </c>
      <c r="J70" s="2" t="e">
        <f t="shared" si="91"/>
        <v>#REF!</v>
      </c>
      <c r="K70" s="2" t="e">
        <f t="shared" si="92"/>
        <v>#REF!</v>
      </c>
      <c r="L70" s="2" t="e">
        <f t="shared" si="93"/>
        <v>#REF!</v>
      </c>
      <c r="M70" s="2" t="e">
        <f t="shared" si="94"/>
        <v>#REF!</v>
      </c>
      <c r="N70" s="220"/>
      <c r="O70" s="2" t="e">
        <f t="shared" si="95"/>
        <v>#REF!</v>
      </c>
      <c r="P70" s="2" t="e">
        <f t="shared" si="96"/>
        <v>#REF!</v>
      </c>
      <c r="Q70" s="2" t="e">
        <f t="shared" si="97"/>
        <v>#REF!</v>
      </c>
      <c r="R70" s="2" t="e">
        <f t="shared" si="98"/>
        <v>#REF!</v>
      </c>
      <c r="S70" s="2" t="e">
        <f t="shared" si="99"/>
        <v>#REF!</v>
      </c>
      <c r="T70" s="220"/>
      <c r="U70" s="2" t="e">
        <f t="shared" si="100"/>
        <v>#REF!</v>
      </c>
      <c r="V70" s="2" t="e">
        <f t="shared" si="101"/>
        <v>#REF!</v>
      </c>
      <c r="W70" s="2" t="e">
        <f t="shared" si="102"/>
        <v>#REF!</v>
      </c>
      <c r="X70" s="2" t="e">
        <f t="shared" si="103"/>
        <v>#REF!</v>
      </c>
      <c r="Y70" s="2" t="e">
        <f t="shared" si="104"/>
        <v>#REF!</v>
      </c>
      <c r="Z70" s="220"/>
      <c r="AA70" s="2" t="e">
        <f t="shared" si="105"/>
        <v>#REF!</v>
      </c>
      <c r="AB70" s="2" t="e">
        <f t="shared" si="106"/>
        <v>#REF!</v>
      </c>
      <c r="AC70" s="2" t="e">
        <f t="shared" si="107"/>
        <v>#REF!</v>
      </c>
      <c r="AD70" s="2" t="e">
        <f t="shared" si="108"/>
        <v>#REF!</v>
      </c>
      <c r="AE70" s="2" t="e">
        <f t="shared" si="109"/>
        <v>#REF!</v>
      </c>
      <c r="AF70" s="220"/>
      <c r="AG70" s="2" t="e">
        <f t="shared" si="110"/>
        <v>#REF!</v>
      </c>
      <c r="AH70" s="2" t="e">
        <f t="shared" si="111"/>
        <v>#REF!</v>
      </c>
      <c r="AI70" s="2" t="e">
        <f t="shared" si="112"/>
        <v>#REF!</v>
      </c>
      <c r="AJ70" s="2" t="e">
        <f t="shared" si="113"/>
        <v>#REF!</v>
      </c>
      <c r="AK70" s="2" t="e">
        <f t="shared" si="114"/>
        <v>#REF!</v>
      </c>
      <c r="AL70" s="220"/>
      <c r="AM70" s="2" t="e">
        <f t="shared" si="115"/>
        <v>#REF!</v>
      </c>
      <c r="AN70" s="2" t="e">
        <f t="shared" si="116"/>
        <v>#REF!</v>
      </c>
      <c r="AO70" s="2" t="e">
        <f t="shared" si="117"/>
        <v>#REF!</v>
      </c>
      <c r="AP70" s="2" t="e">
        <f t="shared" si="118"/>
        <v>#REF!</v>
      </c>
      <c r="AQ70" s="2" t="e">
        <f t="shared" si="119"/>
        <v>#REF!</v>
      </c>
      <c r="AR70" s="220"/>
      <c r="AS70" s="2" t="e">
        <f t="shared" si="120"/>
        <v>#REF!</v>
      </c>
      <c r="AT70" s="2" t="e">
        <f t="shared" si="121"/>
        <v>#REF!</v>
      </c>
      <c r="AU70" s="2" t="e">
        <f t="shared" si="122"/>
        <v>#REF!</v>
      </c>
      <c r="AV70" s="2" t="e">
        <f t="shared" si="123"/>
        <v>#REF!</v>
      </c>
      <c r="AW70" s="2" t="e">
        <f t="shared" si="124"/>
        <v>#REF!</v>
      </c>
      <c r="AX70" s="220"/>
      <c r="AY70" s="2" t="e">
        <f t="shared" si="125"/>
        <v>#REF!</v>
      </c>
      <c r="AZ70" s="2" t="e">
        <f t="shared" si="126"/>
        <v>#REF!</v>
      </c>
      <c r="BA70" s="2" t="e">
        <f t="shared" si="127"/>
        <v>#REF!</v>
      </c>
      <c r="BB70" s="2" t="e">
        <f t="shared" si="128"/>
        <v>#REF!</v>
      </c>
      <c r="BC70" s="2" t="e">
        <f t="shared" si="129"/>
        <v>#REF!</v>
      </c>
      <c r="BD70" s="220"/>
      <c r="BE70" s="2" t="e">
        <f t="shared" si="130"/>
        <v>#REF!</v>
      </c>
      <c r="BF70" s="2" t="e">
        <f t="shared" si="131"/>
        <v>#REF!</v>
      </c>
      <c r="BG70" s="2" t="e">
        <f t="shared" si="132"/>
        <v>#REF!</v>
      </c>
      <c r="BH70" s="2" t="e">
        <f t="shared" si="133"/>
        <v>#REF!</v>
      </c>
      <c r="BI70" s="2" t="e">
        <f t="shared" si="134"/>
        <v>#REF!</v>
      </c>
      <c r="BJ70" s="220"/>
      <c r="BK70" s="2" t="e">
        <f t="shared" si="135"/>
        <v>#REF!</v>
      </c>
      <c r="BL70" s="2" t="e">
        <f t="shared" si="136"/>
        <v>#REF!</v>
      </c>
      <c r="BM70" s="2" t="e">
        <f t="shared" si="137"/>
        <v>#REF!</v>
      </c>
      <c r="BN70" s="2" t="e">
        <f t="shared" si="138"/>
        <v>#REF!</v>
      </c>
      <c r="BO70" s="2" t="e">
        <f t="shared" si="139"/>
        <v>#REF!</v>
      </c>
      <c r="BP70" s="220"/>
      <c r="BQ70" s="2" t="e">
        <f t="shared" si="140"/>
        <v>#REF!</v>
      </c>
      <c r="BR70" s="2" t="e">
        <f t="shared" si="141"/>
        <v>#REF!</v>
      </c>
      <c r="BS70" s="2" t="e">
        <f t="shared" si="142"/>
        <v>#REF!</v>
      </c>
      <c r="BT70" s="2" t="e">
        <f t="shared" si="143"/>
        <v>#REF!</v>
      </c>
      <c r="BU70" s="2" t="e">
        <f t="shared" si="144"/>
        <v>#REF!</v>
      </c>
      <c r="BV70" s="220"/>
      <c r="BW70" s="2" t="e">
        <f t="shared" si="145"/>
        <v>#REF!</v>
      </c>
      <c r="BX70" s="2" t="e">
        <f t="shared" si="146"/>
        <v>#REF!</v>
      </c>
      <c r="BY70" s="2" t="e">
        <f t="shared" si="147"/>
        <v>#REF!</v>
      </c>
      <c r="BZ70" s="2" t="e">
        <f t="shared" si="148"/>
        <v>#REF!</v>
      </c>
      <c r="CA70" s="2" t="e">
        <f t="shared" si="149"/>
        <v>#REF!</v>
      </c>
      <c r="CB70" s="220"/>
      <c r="CC70" s="2" t="e">
        <f t="shared" si="150"/>
        <v>#REF!</v>
      </c>
      <c r="CD70" s="2" t="e">
        <f t="shared" si="151"/>
        <v>#REF!</v>
      </c>
      <c r="CE70" s="2" t="e">
        <f t="shared" si="152"/>
        <v>#REF!</v>
      </c>
      <c r="CF70" s="2" t="e">
        <f t="shared" si="153"/>
        <v>#REF!</v>
      </c>
      <c r="CG70" s="2" t="e">
        <f t="shared" si="154"/>
        <v>#REF!</v>
      </c>
      <c r="CH70" s="220"/>
      <c r="CI70" s="2" t="e">
        <f t="shared" si="155"/>
        <v>#REF!</v>
      </c>
      <c r="CJ70" s="2" t="e">
        <f t="shared" si="156"/>
        <v>#REF!</v>
      </c>
      <c r="CK70" s="2" t="e">
        <f t="shared" si="157"/>
        <v>#REF!</v>
      </c>
      <c r="CL70" s="2" t="e">
        <f t="shared" si="158"/>
        <v>#REF!</v>
      </c>
      <c r="CM70" s="2" t="e">
        <f t="shared" si="159"/>
        <v>#REF!</v>
      </c>
      <c r="CN70" s="220"/>
      <c r="CO70" s="2" t="e">
        <f t="shared" si="160"/>
        <v>#REF!</v>
      </c>
      <c r="CP70" s="2" t="e">
        <f t="shared" si="161"/>
        <v>#REF!</v>
      </c>
      <c r="CQ70" s="2" t="e">
        <f t="shared" si="162"/>
        <v>#REF!</v>
      </c>
      <c r="CR70" s="2" t="e">
        <f t="shared" si="163"/>
        <v>#REF!</v>
      </c>
      <c r="CS70" s="2" t="e">
        <f t="shared" si="164"/>
        <v>#REF!</v>
      </c>
    </row>
    <row r="71" spans="1:97">
      <c r="A71" s="262" t="e">
        <f>'Regular Symbol'!#REF!</f>
        <v>#REF!</v>
      </c>
      <c r="B71" s="1" t="e">
        <f>IF('Regular Symbol'!#REF!="",0,'Regular Symbol'!#REF!)</f>
        <v>#REF!</v>
      </c>
      <c r="C71" s="1" t="e">
        <f>IF('Regular Symbol'!#REF!="",0,'Regular Symbol'!#REF!)</f>
        <v>#REF!</v>
      </c>
      <c r="D71" s="1" t="e">
        <f>IF('Regular Symbol'!#REF!="",0,'Regular Symbol'!#REF!)</f>
        <v>#REF!</v>
      </c>
      <c r="E71" s="1" t="e">
        <f>IF('Regular Symbol'!#REF!="",0,'Regular Symbol'!#REF!)</f>
        <v>#REF!</v>
      </c>
      <c r="F71" s="1" t="e">
        <f>IF('Regular Symbol'!#REF!="",0,'Regular Symbol'!#REF!)</f>
        <v>#REF!</v>
      </c>
      <c r="I71" s="2" t="e">
        <f t="shared" si="90"/>
        <v>#REF!</v>
      </c>
      <c r="J71" s="2" t="e">
        <f t="shared" si="91"/>
        <v>#REF!</v>
      </c>
      <c r="K71" s="2" t="e">
        <f t="shared" si="92"/>
        <v>#REF!</v>
      </c>
      <c r="L71" s="2" t="e">
        <f t="shared" si="93"/>
        <v>#REF!</v>
      </c>
      <c r="M71" s="2" t="e">
        <f t="shared" si="94"/>
        <v>#REF!</v>
      </c>
      <c r="N71" s="220"/>
      <c r="O71" s="2" t="e">
        <f t="shared" si="95"/>
        <v>#REF!</v>
      </c>
      <c r="P71" s="2" t="e">
        <f t="shared" si="96"/>
        <v>#REF!</v>
      </c>
      <c r="Q71" s="2" t="e">
        <f t="shared" si="97"/>
        <v>#REF!</v>
      </c>
      <c r="R71" s="2" t="e">
        <f t="shared" si="98"/>
        <v>#REF!</v>
      </c>
      <c r="S71" s="2" t="e">
        <f t="shared" si="99"/>
        <v>#REF!</v>
      </c>
      <c r="T71" s="220"/>
      <c r="U71" s="2" t="e">
        <f t="shared" si="100"/>
        <v>#REF!</v>
      </c>
      <c r="V71" s="2" t="e">
        <f t="shared" si="101"/>
        <v>#REF!</v>
      </c>
      <c r="W71" s="2" t="e">
        <f t="shared" si="102"/>
        <v>#REF!</v>
      </c>
      <c r="X71" s="2" t="e">
        <f t="shared" si="103"/>
        <v>#REF!</v>
      </c>
      <c r="Y71" s="2" t="e">
        <f t="shared" si="104"/>
        <v>#REF!</v>
      </c>
      <c r="Z71" s="220"/>
      <c r="AA71" s="2" t="e">
        <f t="shared" si="105"/>
        <v>#REF!</v>
      </c>
      <c r="AB71" s="2" t="e">
        <f t="shared" si="106"/>
        <v>#REF!</v>
      </c>
      <c r="AC71" s="2" t="e">
        <f t="shared" si="107"/>
        <v>#REF!</v>
      </c>
      <c r="AD71" s="2" t="e">
        <f t="shared" si="108"/>
        <v>#REF!</v>
      </c>
      <c r="AE71" s="2" t="e">
        <f t="shared" si="109"/>
        <v>#REF!</v>
      </c>
      <c r="AF71" s="220"/>
      <c r="AG71" s="2" t="e">
        <f t="shared" si="110"/>
        <v>#REF!</v>
      </c>
      <c r="AH71" s="2" t="e">
        <f t="shared" si="111"/>
        <v>#REF!</v>
      </c>
      <c r="AI71" s="2" t="e">
        <f t="shared" si="112"/>
        <v>#REF!</v>
      </c>
      <c r="AJ71" s="2" t="e">
        <f t="shared" si="113"/>
        <v>#REF!</v>
      </c>
      <c r="AK71" s="2" t="e">
        <f t="shared" si="114"/>
        <v>#REF!</v>
      </c>
      <c r="AL71" s="220"/>
      <c r="AM71" s="2" t="e">
        <f t="shared" si="115"/>
        <v>#REF!</v>
      </c>
      <c r="AN71" s="2" t="e">
        <f t="shared" si="116"/>
        <v>#REF!</v>
      </c>
      <c r="AO71" s="2" t="e">
        <f t="shared" si="117"/>
        <v>#REF!</v>
      </c>
      <c r="AP71" s="2" t="e">
        <f t="shared" si="118"/>
        <v>#REF!</v>
      </c>
      <c r="AQ71" s="2" t="e">
        <f t="shared" si="119"/>
        <v>#REF!</v>
      </c>
      <c r="AR71" s="220"/>
      <c r="AS71" s="2" t="e">
        <f t="shared" si="120"/>
        <v>#REF!</v>
      </c>
      <c r="AT71" s="2" t="e">
        <f t="shared" si="121"/>
        <v>#REF!</v>
      </c>
      <c r="AU71" s="2" t="e">
        <f t="shared" si="122"/>
        <v>#REF!</v>
      </c>
      <c r="AV71" s="2" t="e">
        <f t="shared" si="123"/>
        <v>#REF!</v>
      </c>
      <c r="AW71" s="2" t="e">
        <f t="shared" si="124"/>
        <v>#REF!</v>
      </c>
      <c r="AX71" s="220"/>
      <c r="AY71" s="2" t="e">
        <f t="shared" si="125"/>
        <v>#REF!</v>
      </c>
      <c r="AZ71" s="2" t="e">
        <f t="shared" si="126"/>
        <v>#REF!</v>
      </c>
      <c r="BA71" s="2" t="e">
        <f t="shared" si="127"/>
        <v>#REF!</v>
      </c>
      <c r="BB71" s="2" t="e">
        <f t="shared" si="128"/>
        <v>#REF!</v>
      </c>
      <c r="BC71" s="2" t="e">
        <f t="shared" si="129"/>
        <v>#REF!</v>
      </c>
      <c r="BD71" s="220"/>
      <c r="BE71" s="2" t="e">
        <f t="shared" si="130"/>
        <v>#REF!</v>
      </c>
      <c r="BF71" s="2" t="e">
        <f t="shared" si="131"/>
        <v>#REF!</v>
      </c>
      <c r="BG71" s="2" t="e">
        <f t="shared" si="132"/>
        <v>#REF!</v>
      </c>
      <c r="BH71" s="2" t="e">
        <f t="shared" si="133"/>
        <v>#REF!</v>
      </c>
      <c r="BI71" s="2" t="e">
        <f t="shared" si="134"/>
        <v>#REF!</v>
      </c>
      <c r="BJ71" s="220"/>
      <c r="BK71" s="2" t="e">
        <f t="shared" si="135"/>
        <v>#REF!</v>
      </c>
      <c r="BL71" s="2" t="e">
        <f t="shared" si="136"/>
        <v>#REF!</v>
      </c>
      <c r="BM71" s="2" t="e">
        <f t="shared" si="137"/>
        <v>#REF!</v>
      </c>
      <c r="BN71" s="2" t="e">
        <f t="shared" si="138"/>
        <v>#REF!</v>
      </c>
      <c r="BO71" s="2" t="e">
        <f t="shared" si="139"/>
        <v>#REF!</v>
      </c>
      <c r="BP71" s="220"/>
      <c r="BQ71" s="2" t="e">
        <f t="shared" si="140"/>
        <v>#REF!</v>
      </c>
      <c r="BR71" s="2" t="e">
        <f t="shared" si="141"/>
        <v>#REF!</v>
      </c>
      <c r="BS71" s="2" t="e">
        <f t="shared" si="142"/>
        <v>#REF!</v>
      </c>
      <c r="BT71" s="2" t="e">
        <f t="shared" si="143"/>
        <v>#REF!</v>
      </c>
      <c r="BU71" s="2" t="e">
        <f t="shared" si="144"/>
        <v>#REF!</v>
      </c>
      <c r="BV71" s="220"/>
      <c r="BW71" s="2" t="e">
        <f t="shared" si="145"/>
        <v>#REF!</v>
      </c>
      <c r="BX71" s="2" t="e">
        <f t="shared" si="146"/>
        <v>#REF!</v>
      </c>
      <c r="BY71" s="2" t="e">
        <f t="shared" si="147"/>
        <v>#REF!</v>
      </c>
      <c r="BZ71" s="2" t="e">
        <f t="shared" si="148"/>
        <v>#REF!</v>
      </c>
      <c r="CA71" s="2" t="e">
        <f t="shared" si="149"/>
        <v>#REF!</v>
      </c>
      <c r="CB71" s="220"/>
      <c r="CC71" s="2" t="e">
        <f t="shared" si="150"/>
        <v>#REF!</v>
      </c>
      <c r="CD71" s="2" t="e">
        <f t="shared" si="151"/>
        <v>#REF!</v>
      </c>
      <c r="CE71" s="2" t="e">
        <f t="shared" si="152"/>
        <v>#REF!</v>
      </c>
      <c r="CF71" s="2" t="e">
        <f t="shared" si="153"/>
        <v>#REF!</v>
      </c>
      <c r="CG71" s="2" t="e">
        <f t="shared" si="154"/>
        <v>#REF!</v>
      </c>
      <c r="CH71" s="220"/>
      <c r="CI71" s="2" t="e">
        <f t="shared" si="155"/>
        <v>#REF!</v>
      </c>
      <c r="CJ71" s="2" t="e">
        <f t="shared" si="156"/>
        <v>#REF!</v>
      </c>
      <c r="CK71" s="2" t="e">
        <f t="shared" si="157"/>
        <v>#REF!</v>
      </c>
      <c r="CL71" s="2" t="e">
        <f t="shared" si="158"/>
        <v>#REF!</v>
      </c>
      <c r="CM71" s="2" t="e">
        <f t="shared" si="159"/>
        <v>#REF!</v>
      </c>
      <c r="CN71" s="220"/>
      <c r="CO71" s="2" t="e">
        <f t="shared" si="160"/>
        <v>#REF!</v>
      </c>
      <c r="CP71" s="2" t="e">
        <f t="shared" si="161"/>
        <v>#REF!</v>
      </c>
      <c r="CQ71" s="2" t="e">
        <f t="shared" si="162"/>
        <v>#REF!</v>
      </c>
      <c r="CR71" s="2" t="e">
        <f t="shared" si="163"/>
        <v>#REF!</v>
      </c>
      <c r="CS71" s="2" t="e">
        <f t="shared" si="164"/>
        <v>#REF!</v>
      </c>
    </row>
    <row r="72" spans="1:97">
      <c r="A72" s="262" t="e">
        <f>'Regular Symbol'!#REF!</f>
        <v>#REF!</v>
      </c>
      <c r="B72" s="1" t="e">
        <f>IF('Regular Symbol'!#REF!="",0,'Regular Symbol'!#REF!)</f>
        <v>#REF!</v>
      </c>
      <c r="C72" s="1" t="e">
        <f>IF('Regular Symbol'!#REF!="",0,'Regular Symbol'!#REF!)</f>
        <v>#REF!</v>
      </c>
      <c r="D72" s="1" t="e">
        <f>IF('Regular Symbol'!#REF!="",0,'Regular Symbol'!#REF!)</f>
        <v>#REF!</v>
      </c>
      <c r="E72" s="1" t="e">
        <f>IF('Regular Symbol'!#REF!="",0,'Regular Symbol'!#REF!)</f>
        <v>#REF!</v>
      </c>
      <c r="F72" s="261" t="e">
        <f>F4</f>
        <v>#REF!</v>
      </c>
      <c r="I72" s="2" t="e">
        <f t="shared" si="90"/>
        <v>#REF!</v>
      </c>
      <c r="J72" s="2" t="e">
        <f t="shared" si="91"/>
        <v>#REF!</v>
      </c>
      <c r="K72" s="2" t="e">
        <f t="shared" si="92"/>
        <v>#REF!</v>
      </c>
      <c r="L72" s="2" t="e">
        <f t="shared" si="93"/>
        <v>#REF!</v>
      </c>
      <c r="M72" s="2"/>
      <c r="N72" s="220"/>
      <c r="O72" s="2" t="e">
        <f t="shared" si="95"/>
        <v>#REF!</v>
      </c>
      <c r="P72" s="2" t="e">
        <f t="shared" si="96"/>
        <v>#REF!</v>
      </c>
      <c r="Q72" s="2" t="e">
        <f t="shared" si="97"/>
        <v>#REF!</v>
      </c>
      <c r="R72" s="2" t="e">
        <f t="shared" si="98"/>
        <v>#REF!</v>
      </c>
      <c r="S72" s="2"/>
      <c r="T72" s="220"/>
      <c r="U72" s="2" t="e">
        <f t="shared" si="100"/>
        <v>#REF!</v>
      </c>
      <c r="V72" s="2" t="e">
        <f t="shared" si="101"/>
        <v>#REF!</v>
      </c>
      <c r="W72" s="2" t="e">
        <f t="shared" si="102"/>
        <v>#REF!</v>
      </c>
      <c r="X72" s="2" t="e">
        <f t="shared" si="103"/>
        <v>#REF!</v>
      </c>
      <c r="Y72" s="2"/>
      <c r="Z72" s="220"/>
      <c r="AA72" s="2" t="e">
        <f t="shared" si="105"/>
        <v>#REF!</v>
      </c>
      <c r="AB72" s="2" t="e">
        <f t="shared" si="106"/>
        <v>#REF!</v>
      </c>
      <c r="AC72" s="2" t="e">
        <f t="shared" si="107"/>
        <v>#REF!</v>
      </c>
      <c r="AD72" s="2" t="e">
        <f t="shared" si="108"/>
        <v>#REF!</v>
      </c>
      <c r="AE72" s="2"/>
      <c r="AF72" s="220"/>
      <c r="AG72" s="2" t="e">
        <f t="shared" si="110"/>
        <v>#REF!</v>
      </c>
      <c r="AH72" s="2" t="e">
        <f t="shared" si="111"/>
        <v>#REF!</v>
      </c>
      <c r="AI72" s="2" t="e">
        <f t="shared" si="112"/>
        <v>#REF!</v>
      </c>
      <c r="AJ72" s="2" t="e">
        <f t="shared" si="113"/>
        <v>#REF!</v>
      </c>
      <c r="AK72" s="2"/>
      <c r="AL72" s="220"/>
      <c r="AM72" s="2" t="e">
        <f t="shared" si="115"/>
        <v>#REF!</v>
      </c>
      <c r="AN72" s="2" t="e">
        <f t="shared" si="116"/>
        <v>#REF!</v>
      </c>
      <c r="AO72" s="2" t="e">
        <f t="shared" si="117"/>
        <v>#REF!</v>
      </c>
      <c r="AP72" s="2" t="e">
        <f t="shared" si="118"/>
        <v>#REF!</v>
      </c>
      <c r="AQ72" s="2"/>
      <c r="AR72" s="220"/>
      <c r="AS72" s="2" t="e">
        <f t="shared" si="120"/>
        <v>#REF!</v>
      </c>
      <c r="AT72" s="2" t="e">
        <f t="shared" si="121"/>
        <v>#REF!</v>
      </c>
      <c r="AU72" s="2" t="e">
        <f t="shared" si="122"/>
        <v>#REF!</v>
      </c>
      <c r="AV72" s="2" t="e">
        <f t="shared" si="123"/>
        <v>#REF!</v>
      </c>
      <c r="AW72" s="2"/>
      <c r="AX72" s="220"/>
      <c r="AY72" s="2" t="e">
        <f t="shared" si="125"/>
        <v>#REF!</v>
      </c>
      <c r="AZ72" s="2" t="e">
        <f t="shared" si="126"/>
        <v>#REF!</v>
      </c>
      <c r="BA72" s="2" t="e">
        <f t="shared" si="127"/>
        <v>#REF!</v>
      </c>
      <c r="BB72" s="2" t="e">
        <f t="shared" si="128"/>
        <v>#REF!</v>
      </c>
      <c r="BC72" s="2"/>
      <c r="BD72" s="220"/>
      <c r="BE72" s="2" t="e">
        <f t="shared" si="130"/>
        <v>#REF!</v>
      </c>
      <c r="BF72" s="2" t="e">
        <f t="shared" si="131"/>
        <v>#REF!</v>
      </c>
      <c r="BG72" s="2" t="e">
        <f t="shared" si="132"/>
        <v>#REF!</v>
      </c>
      <c r="BH72" s="2" t="e">
        <f t="shared" si="133"/>
        <v>#REF!</v>
      </c>
      <c r="BI72" s="2"/>
      <c r="BJ72" s="220"/>
      <c r="BK72" s="2" t="e">
        <f t="shared" si="135"/>
        <v>#REF!</v>
      </c>
      <c r="BL72" s="2" t="e">
        <f t="shared" si="136"/>
        <v>#REF!</v>
      </c>
      <c r="BM72" s="2" t="e">
        <f t="shared" si="137"/>
        <v>#REF!</v>
      </c>
      <c r="BN72" s="2" t="e">
        <f t="shared" si="138"/>
        <v>#REF!</v>
      </c>
      <c r="BO72" s="2"/>
      <c r="BP72" s="220"/>
      <c r="BQ72" s="2" t="e">
        <f t="shared" si="140"/>
        <v>#REF!</v>
      </c>
      <c r="BR72" s="2" t="e">
        <f t="shared" si="141"/>
        <v>#REF!</v>
      </c>
      <c r="BS72" s="2" t="e">
        <f t="shared" si="142"/>
        <v>#REF!</v>
      </c>
      <c r="BT72" s="2" t="e">
        <f t="shared" si="143"/>
        <v>#REF!</v>
      </c>
      <c r="BU72" s="2"/>
      <c r="BV72" s="220"/>
      <c r="BW72" s="2" t="e">
        <f t="shared" si="145"/>
        <v>#REF!</v>
      </c>
      <c r="BX72" s="2" t="e">
        <f t="shared" si="146"/>
        <v>#REF!</v>
      </c>
      <c r="BY72" s="2" t="e">
        <f t="shared" si="147"/>
        <v>#REF!</v>
      </c>
      <c r="BZ72" s="2" t="e">
        <f t="shared" si="148"/>
        <v>#REF!</v>
      </c>
      <c r="CA72" s="2"/>
      <c r="CB72" s="220"/>
      <c r="CC72" s="2" t="e">
        <f t="shared" si="150"/>
        <v>#REF!</v>
      </c>
      <c r="CD72" s="2" t="e">
        <f t="shared" si="151"/>
        <v>#REF!</v>
      </c>
      <c r="CE72" s="2" t="e">
        <f t="shared" si="152"/>
        <v>#REF!</v>
      </c>
      <c r="CF72" s="2" t="e">
        <f t="shared" si="153"/>
        <v>#REF!</v>
      </c>
      <c r="CG72" s="2"/>
      <c r="CH72" s="220"/>
      <c r="CI72" s="2" t="e">
        <f t="shared" si="155"/>
        <v>#REF!</v>
      </c>
      <c r="CJ72" s="2" t="e">
        <f t="shared" si="156"/>
        <v>#REF!</v>
      </c>
      <c r="CK72" s="2" t="e">
        <f t="shared" si="157"/>
        <v>#REF!</v>
      </c>
      <c r="CL72" s="2" t="e">
        <f t="shared" si="158"/>
        <v>#REF!</v>
      </c>
      <c r="CM72" s="2"/>
      <c r="CN72" s="220"/>
      <c r="CO72" s="2" t="e">
        <f t="shared" si="160"/>
        <v>#REF!</v>
      </c>
      <c r="CP72" s="2" t="e">
        <f t="shared" si="161"/>
        <v>#REF!</v>
      </c>
      <c r="CQ72" s="2" t="e">
        <f t="shared" si="162"/>
        <v>#REF!</v>
      </c>
      <c r="CR72" s="2" t="e">
        <f t="shared" si="163"/>
        <v>#REF!</v>
      </c>
      <c r="CS72" s="2"/>
    </row>
    <row r="73" spans="1:97">
      <c r="A73" s="262" t="e">
        <f>'Regular Symbol'!#REF!</f>
        <v>#REF!</v>
      </c>
      <c r="B73" s="1" t="e">
        <f>IF('Regular Symbol'!#REF!="",0,'Regular Symbol'!#REF!)</f>
        <v>#REF!</v>
      </c>
      <c r="C73" s="1" t="e">
        <f>IF('Regular Symbol'!#REF!="",0,'Regular Symbol'!#REF!)</f>
        <v>#REF!</v>
      </c>
      <c r="D73" s="1" t="e">
        <f>IF('Regular Symbol'!#REF!="",0,'Regular Symbol'!#REF!)</f>
        <v>#REF!</v>
      </c>
      <c r="E73" s="1" t="e">
        <f>IF('Regular Symbol'!#REF!="",0,'Regular Symbol'!#REF!)</f>
        <v>#REF!</v>
      </c>
      <c r="F73" s="261" t="e">
        <f>F5</f>
        <v>#REF!</v>
      </c>
      <c r="I73" s="2" t="e">
        <f t="shared" si="90"/>
        <v>#REF!</v>
      </c>
      <c r="J73" s="2" t="e">
        <f t="shared" si="91"/>
        <v>#REF!</v>
      </c>
      <c r="K73" s="2" t="e">
        <f t="shared" si="92"/>
        <v>#REF!</v>
      </c>
      <c r="L73" s="2" t="e">
        <f t="shared" si="93"/>
        <v>#REF!</v>
      </c>
      <c r="M73" s="2"/>
      <c r="N73" s="220"/>
      <c r="O73" s="2" t="e">
        <f t="shared" si="95"/>
        <v>#REF!</v>
      </c>
      <c r="P73" s="2" t="e">
        <f t="shared" si="96"/>
        <v>#REF!</v>
      </c>
      <c r="Q73" s="2" t="e">
        <f t="shared" si="97"/>
        <v>#REF!</v>
      </c>
      <c r="R73" s="2" t="e">
        <f t="shared" si="98"/>
        <v>#REF!</v>
      </c>
      <c r="S73" s="2"/>
      <c r="T73" s="220"/>
      <c r="U73" s="2" t="e">
        <f t="shared" si="100"/>
        <v>#REF!</v>
      </c>
      <c r="V73" s="2" t="e">
        <f t="shared" si="101"/>
        <v>#REF!</v>
      </c>
      <c r="W73" s="2" t="e">
        <f t="shared" si="102"/>
        <v>#REF!</v>
      </c>
      <c r="X73" s="2" t="e">
        <f t="shared" si="103"/>
        <v>#REF!</v>
      </c>
      <c r="Y73" s="2"/>
      <c r="Z73" s="220"/>
      <c r="AA73" s="2" t="e">
        <f t="shared" si="105"/>
        <v>#REF!</v>
      </c>
      <c r="AB73" s="2" t="e">
        <f t="shared" si="106"/>
        <v>#REF!</v>
      </c>
      <c r="AC73" s="2" t="e">
        <f t="shared" si="107"/>
        <v>#REF!</v>
      </c>
      <c r="AD73" s="2" t="e">
        <f t="shared" si="108"/>
        <v>#REF!</v>
      </c>
      <c r="AE73" s="2"/>
      <c r="AF73" s="220"/>
      <c r="AG73" s="2" t="e">
        <f t="shared" si="110"/>
        <v>#REF!</v>
      </c>
      <c r="AH73" s="2" t="e">
        <f t="shared" si="111"/>
        <v>#REF!</v>
      </c>
      <c r="AI73" s="2" t="e">
        <f t="shared" si="112"/>
        <v>#REF!</v>
      </c>
      <c r="AJ73" s="2" t="e">
        <f t="shared" si="113"/>
        <v>#REF!</v>
      </c>
      <c r="AK73" s="2"/>
      <c r="AL73" s="220"/>
      <c r="AM73" s="2" t="e">
        <f t="shared" si="115"/>
        <v>#REF!</v>
      </c>
      <c r="AN73" s="2" t="e">
        <f t="shared" si="116"/>
        <v>#REF!</v>
      </c>
      <c r="AO73" s="2" t="e">
        <f t="shared" si="117"/>
        <v>#REF!</v>
      </c>
      <c r="AP73" s="2" t="e">
        <f t="shared" si="118"/>
        <v>#REF!</v>
      </c>
      <c r="AQ73" s="2"/>
      <c r="AR73" s="220"/>
      <c r="AS73" s="2" t="e">
        <f t="shared" si="120"/>
        <v>#REF!</v>
      </c>
      <c r="AT73" s="2" t="e">
        <f t="shared" si="121"/>
        <v>#REF!</v>
      </c>
      <c r="AU73" s="2" t="e">
        <f t="shared" si="122"/>
        <v>#REF!</v>
      </c>
      <c r="AV73" s="2" t="e">
        <f t="shared" si="123"/>
        <v>#REF!</v>
      </c>
      <c r="AW73" s="2"/>
      <c r="AX73" s="220"/>
      <c r="AY73" s="2" t="e">
        <f t="shared" si="125"/>
        <v>#REF!</v>
      </c>
      <c r="AZ73" s="2" t="e">
        <f t="shared" si="126"/>
        <v>#REF!</v>
      </c>
      <c r="BA73" s="2" t="e">
        <f t="shared" si="127"/>
        <v>#REF!</v>
      </c>
      <c r="BB73" s="2" t="e">
        <f t="shared" si="128"/>
        <v>#REF!</v>
      </c>
      <c r="BC73" s="2"/>
      <c r="BD73" s="220"/>
      <c r="BE73" s="2" t="e">
        <f t="shared" si="130"/>
        <v>#REF!</v>
      </c>
      <c r="BF73" s="2" t="e">
        <f t="shared" si="131"/>
        <v>#REF!</v>
      </c>
      <c r="BG73" s="2" t="e">
        <f t="shared" si="132"/>
        <v>#REF!</v>
      </c>
      <c r="BH73" s="2" t="e">
        <f t="shared" si="133"/>
        <v>#REF!</v>
      </c>
      <c r="BI73" s="2"/>
      <c r="BJ73" s="220"/>
      <c r="BK73" s="2" t="e">
        <f t="shared" si="135"/>
        <v>#REF!</v>
      </c>
      <c r="BL73" s="2" t="e">
        <f t="shared" si="136"/>
        <v>#REF!</v>
      </c>
      <c r="BM73" s="2" t="e">
        <f t="shared" si="137"/>
        <v>#REF!</v>
      </c>
      <c r="BN73" s="2" t="e">
        <f t="shared" si="138"/>
        <v>#REF!</v>
      </c>
      <c r="BO73" s="2"/>
      <c r="BP73" s="220"/>
      <c r="BQ73" s="2" t="e">
        <f t="shared" si="140"/>
        <v>#REF!</v>
      </c>
      <c r="BR73" s="2" t="e">
        <f t="shared" si="141"/>
        <v>#REF!</v>
      </c>
      <c r="BS73" s="2" t="e">
        <f t="shared" si="142"/>
        <v>#REF!</v>
      </c>
      <c r="BT73" s="2" t="e">
        <f t="shared" si="143"/>
        <v>#REF!</v>
      </c>
      <c r="BU73" s="2"/>
      <c r="BV73" s="220"/>
      <c r="BW73" s="2" t="e">
        <f t="shared" si="145"/>
        <v>#REF!</v>
      </c>
      <c r="BX73" s="2" t="e">
        <f t="shared" si="146"/>
        <v>#REF!</v>
      </c>
      <c r="BY73" s="2" t="e">
        <f t="shared" si="147"/>
        <v>#REF!</v>
      </c>
      <c r="BZ73" s="2" t="e">
        <f t="shared" si="148"/>
        <v>#REF!</v>
      </c>
      <c r="CA73" s="2"/>
      <c r="CB73" s="220"/>
      <c r="CC73" s="2" t="e">
        <f t="shared" si="150"/>
        <v>#REF!</v>
      </c>
      <c r="CD73" s="2" t="e">
        <f t="shared" si="151"/>
        <v>#REF!</v>
      </c>
      <c r="CE73" s="2" t="e">
        <f t="shared" si="152"/>
        <v>#REF!</v>
      </c>
      <c r="CF73" s="2" t="e">
        <f t="shared" si="153"/>
        <v>#REF!</v>
      </c>
      <c r="CG73" s="2"/>
      <c r="CH73" s="220"/>
      <c r="CI73" s="2" t="e">
        <f t="shared" si="155"/>
        <v>#REF!</v>
      </c>
      <c r="CJ73" s="2" t="e">
        <f t="shared" si="156"/>
        <v>#REF!</v>
      </c>
      <c r="CK73" s="2" t="e">
        <f t="shared" si="157"/>
        <v>#REF!</v>
      </c>
      <c r="CL73" s="2" t="e">
        <f t="shared" si="158"/>
        <v>#REF!</v>
      </c>
      <c r="CM73" s="2"/>
      <c r="CN73" s="220"/>
      <c r="CO73" s="2" t="e">
        <f t="shared" si="160"/>
        <v>#REF!</v>
      </c>
      <c r="CP73" s="2" t="e">
        <f t="shared" si="161"/>
        <v>#REF!</v>
      </c>
      <c r="CQ73" s="2" t="e">
        <f t="shared" si="162"/>
        <v>#REF!</v>
      </c>
      <c r="CR73" s="2" t="e">
        <f t="shared" si="163"/>
        <v>#REF!</v>
      </c>
      <c r="CS73" s="2"/>
    </row>
    <row r="74" spans="1:97">
      <c r="A74" s="262" t="e">
        <f>'Regular Symbol'!#REF!</f>
        <v>#REF!</v>
      </c>
      <c r="B74" s="1" t="e">
        <f>IF('Regular Symbol'!#REF!="",0,'Regular Symbol'!#REF!)</f>
        <v>#REF!</v>
      </c>
      <c r="C74" s="1" t="e">
        <f>IF('Regular Symbol'!#REF!="",0,'Regular Symbol'!#REF!)</f>
        <v>#REF!</v>
      </c>
      <c r="D74" s="1" t="e">
        <f>IF('Regular Symbol'!#REF!="",0,'Regular Symbol'!#REF!)</f>
        <v>#REF!</v>
      </c>
      <c r="E74" s="1" t="e">
        <f>IF('Regular Symbol'!#REF!="",0,'Regular Symbol'!#REF!)</f>
        <v>#REF!</v>
      </c>
      <c r="F74" s="1" t="e">
        <f>IF('Regular Symbol'!#REF!="",0,'Regular Symbol'!#REF!)</f>
        <v>#REF!</v>
      </c>
      <c r="I74" s="2" t="e">
        <f t="shared" si="90"/>
        <v>#REF!</v>
      </c>
      <c r="J74" s="2" t="e">
        <f t="shared" si="91"/>
        <v>#REF!</v>
      </c>
      <c r="K74" s="2" t="e">
        <f t="shared" si="92"/>
        <v>#REF!</v>
      </c>
      <c r="L74" s="2" t="e">
        <f t="shared" si="93"/>
        <v>#REF!</v>
      </c>
      <c r="M74" s="2" t="e">
        <f t="shared" si="94"/>
        <v>#REF!</v>
      </c>
      <c r="N74" s="220"/>
      <c r="O74" s="2" t="e">
        <f t="shared" si="95"/>
        <v>#REF!</v>
      </c>
      <c r="P74" s="2" t="e">
        <f t="shared" si="96"/>
        <v>#REF!</v>
      </c>
      <c r="Q74" s="2" t="e">
        <f t="shared" si="97"/>
        <v>#REF!</v>
      </c>
      <c r="R74" s="2" t="e">
        <f t="shared" si="98"/>
        <v>#REF!</v>
      </c>
      <c r="S74" s="2" t="e">
        <f t="shared" si="99"/>
        <v>#REF!</v>
      </c>
      <c r="T74" s="220"/>
      <c r="U74" s="2" t="e">
        <f t="shared" si="100"/>
        <v>#REF!</v>
      </c>
      <c r="V74" s="2" t="e">
        <f t="shared" si="101"/>
        <v>#REF!</v>
      </c>
      <c r="W74" s="2" t="e">
        <f t="shared" si="102"/>
        <v>#REF!</v>
      </c>
      <c r="X74" s="2" t="e">
        <f t="shared" si="103"/>
        <v>#REF!</v>
      </c>
      <c r="Y74" s="2" t="e">
        <f t="shared" si="104"/>
        <v>#REF!</v>
      </c>
      <c r="Z74" s="220"/>
      <c r="AA74" s="2" t="e">
        <f t="shared" si="105"/>
        <v>#REF!</v>
      </c>
      <c r="AB74" s="2" t="e">
        <f t="shared" si="106"/>
        <v>#REF!</v>
      </c>
      <c r="AC74" s="2" t="e">
        <f t="shared" si="107"/>
        <v>#REF!</v>
      </c>
      <c r="AD74" s="2" t="e">
        <f t="shared" si="108"/>
        <v>#REF!</v>
      </c>
      <c r="AE74" s="2" t="e">
        <f t="shared" si="109"/>
        <v>#REF!</v>
      </c>
      <c r="AF74" s="220"/>
      <c r="AG74" s="2" t="e">
        <f t="shared" si="110"/>
        <v>#REF!</v>
      </c>
      <c r="AH74" s="2" t="e">
        <f t="shared" si="111"/>
        <v>#REF!</v>
      </c>
      <c r="AI74" s="2" t="e">
        <f t="shared" si="112"/>
        <v>#REF!</v>
      </c>
      <c r="AJ74" s="2" t="e">
        <f t="shared" si="113"/>
        <v>#REF!</v>
      </c>
      <c r="AK74" s="2" t="e">
        <f t="shared" si="114"/>
        <v>#REF!</v>
      </c>
      <c r="AL74" s="220"/>
      <c r="AM74" s="2" t="e">
        <f t="shared" si="115"/>
        <v>#REF!</v>
      </c>
      <c r="AN74" s="2" t="e">
        <f t="shared" si="116"/>
        <v>#REF!</v>
      </c>
      <c r="AO74" s="2" t="e">
        <f t="shared" si="117"/>
        <v>#REF!</v>
      </c>
      <c r="AP74" s="2" t="e">
        <f t="shared" si="118"/>
        <v>#REF!</v>
      </c>
      <c r="AQ74" s="2" t="e">
        <f t="shared" si="119"/>
        <v>#REF!</v>
      </c>
      <c r="AR74" s="220"/>
      <c r="AS74" s="2" t="e">
        <f t="shared" si="120"/>
        <v>#REF!</v>
      </c>
      <c r="AT74" s="2" t="e">
        <f t="shared" si="121"/>
        <v>#REF!</v>
      </c>
      <c r="AU74" s="2" t="e">
        <f t="shared" si="122"/>
        <v>#REF!</v>
      </c>
      <c r="AV74" s="2" t="e">
        <f t="shared" si="123"/>
        <v>#REF!</v>
      </c>
      <c r="AW74" s="2" t="e">
        <f t="shared" si="124"/>
        <v>#REF!</v>
      </c>
      <c r="AX74" s="220"/>
      <c r="AY74" s="2" t="e">
        <f t="shared" si="125"/>
        <v>#REF!</v>
      </c>
      <c r="AZ74" s="2" t="e">
        <f t="shared" si="126"/>
        <v>#REF!</v>
      </c>
      <c r="BA74" s="2" t="e">
        <f t="shared" si="127"/>
        <v>#REF!</v>
      </c>
      <c r="BB74" s="2" t="e">
        <f t="shared" si="128"/>
        <v>#REF!</v>
      </c>
      <c r="BC74" s="2" t="e">
        <f t="shared" si="129"/>
        <v>#REF!</v>
      </c>
      <c r="BD74" s="220"/>
      <c r="BE74" s="2" t="e">
        <f t="shared" si="130"/>
        <v>#REF!</v>
      </c>
      <c r="BF74" s="2" t="e">
        <f t="shared" si="131"/>
        <v>#REF!</v>
      </c>
      <c r="BG74" s="2" t="e">
        <f t="shared" si="132"/>
        <v>#REF!</v>
      </c>
      <c r="BH74" s="2" t="e">
        <f t="shared" si="133"/>
        <v>#REF!</v>
      </c>
      <c r="BI74" s="2" t="e">
        <f t="shared" si="134"/>
        <v>#REF!</v>
      </c>
      <c r="BJ74" s="220"/>
      <c r="BK74" s="2" t="e">
        <f t="shared" si="135"/>
        <v>#REF!</v>
      </c>
      <c r="BL74" s="2" t="e">
        <f t="shared" si="136"/>
        <v>#REF!</v>
      </c>
      <c r="BM74" s="2" t="e">
        <f t="shared" si="137"/>
        <v>#REF!</v>
      </c>
      <c r="BN74" s="2" t="e">
        <f t="shared" si="138"/>
        <v>#REF!</v>
      </c>
      <c r="BO74" s="2" t="e">
        <f t="shared" si="139"/>
        <v>#REF!</v>
      </c>
      <c r="BP74" s="220"/>
      <c r="BQ74" s="2" t="e">
        <f t="shared" si="140"/>
        <v>#REF!</v>
      </c>
      <c r="BR74" s="2" t="e">
        <f t="shared" si="141"/>
        <v>#REF!</v>
      </c>
      <c r="BS74" s="2" t="e">
        <f t="shared" si="142"/>
        <v>#REF!</v>
      </c>
      <c r="BT74" s="2" t="e">
        <f t="shared" si="143"/>
        <v>#REF!</v>
      </c>
      <c r="BU74" s="2" t="e">
        <f t="shared" si="144"/>
        <v>#REF!</v>
      </c>
      <c r="BV74" s="220"/>
      <c r="BW74" s="2" t="e">
        <f t="shared" si="145"/>
        <v>#REF!</v>
      </c>
      <c r="BX74" s="2" t="e">
        <f t="shared" si="146"/>
        <v>#REF!</v>
      </c>
      <c r="BY74" s="2" t="e">
        <f t="shared" si="147"/>
        <v>#REF!</v>
      </c>
      <c r="BZ74" s="2" t="e">
        <f t="shared" si="148"/>
        <v>#REF!</v>
      </c>
      <c r="CA74" s="2" t="e">
        <f t="shared" si="149"/>
        <v>#REF!</v>
      </c>
      <c r="CB74" s="220"/>
      <c r="CC74" s="2" t="e">
        <f t="shared" si="150"/>
        <v>#REF!</v>
      </c>
      <c r="CD74" s="2" t="e">
        <f t="shared" si="151"/>
        <v>#REF!</v>
      </c>
      <c r="CE74" s="2" t="e">
        <f t="shared" si="152"/>
        <v>#REF!</v>
      </c>
      <c r="CF74" s="2" t="e">
        <f t="shared" si="153"/>
        <v>#REF!</v>
      </c>
      <c r="CG74" s="2" t="e">
        <f t="shared" si="154"/>
        <v>#REF!</v>
      </c>
      <c r="CH74" s="220"/>
      <c r="CI74" s="2" t="e">
        <f t="shared" si="155"/>
        <v>#REF!</v>
      </c>
      <c r="CJ74" s="2" t="e">
        <f t="shared" si="156"/>
        <v>#REF!</v>
      </c>
      <c r="CK74" s="2" t="e">
        <f t="shared" si="157"/>
        <v>#REF!</v>
      </c>
      <c r="CL74" s="2" t="e">
        <f t="shared" si="158"/>
        <v>#REF!</v>
      </c>
      <c r="CM74" s="2" t="e">
        <f t="shared" si="159"/>
        <v>#REF!</v>
      </c>
      <c r="CN74" s="220"/>
      <c r="CO74" s="2" t="e">
        <f t="shared" si="160"/>
        <v>#REF!</v>
      </c>
      <c r="CP74" s="2" t="e">
        <f t="shared" si="161"/>
        <v>#REF!</v>
      </c>
      <c r="CQ74" s="2" t="e">
        <f t="shared" si="162"/>
        <v>#REF!</v>
      </c>
      <c r="CR74" s="2" t="e">
        <f t="shared" si="163"/>
        <v>#REF!</v>
      </c>
      <c r="CS74" s="2" t="e">
        <f t="shared" si="164"/>
        <v>#REF!</v>
      </c>
    </row>
    <row r="75" spans="1:97">
      <c r="A75" s="262" t="e">
        <f>'Regular Symbol'!#REF!</f>
        <v>#REF!</v>
      </c>
      <c r="B75" s="1" t="e">
        <f>IF('Regular Symbol'!#REF!="",0,'Regular Symbol'!#REF!)</f>
        <v>#REF!</v>
      </c>
      <c r="C75" s="1" t="e">
        <f>IF('Regular Symbol'!#REF!="",0,'Regular Symbol'!#REF!)</f>
        <v>#REF!</v>
      </c>
      <c r="D75" s="1" t="e">
        <f>IF('Regular Symbol'!#REF!="",0,'Regular Symbol'!#REF!)</f>
        <v>#REF!</v>
      </c>
      <c r="E75" s="1" t="e">
        <f>IF('Regular Symbol'!#REF!="",0,'Regular Symbol'!#REF!)</f>
        <v>#REF!</v>
      </c>
      <c r="F75" s="1" t="e">
        <f>IF('Regular Symbol'!#REF!="",0,'Regular Symbol'!#REF!)</f>
        <v>#REF!</v>
      </c>
      <c r="I75" s="2" t="e">
        <f t="shared" si="90"/>
        <v>#REF!</v>
      </c>
      <c r="J75" s="2" t="e">
        <f t="shared" si="91"/>
        <v>#REF!</v>
      </c>
      <c r="K75" s="2" t="e">
        <f t="shared" si="92"/>
        <v>#REF!</v>
      </c>
      <c r="L75" s="2" t="e">
        <f t="shared" si="93"/>
        <v>#REF!</v>
      </c>
      <c r="M75" s="2" t="e">
        <f t="shared" si="94"/>
        <v>#REF!</v>
      </c>
      <c r="N75" s="220"/>
      <c r="O75" s="2" t="e">
        <f t="shared" si="95"/>
        <v>#REF!</v>
      </c>
      <c r="P75" s="2" t="e">
        <f t="shared" si="96"/>
        <v>#REF!</v>
      </c>
      <c r="Q75" s="2" t="e">
        <f t="shared" si="97"/>
        <v>#REF!</v>
      </c>
      <c r="R75" s="2" t="e">
        <f t="shared" si="98"/>
        <v>#REF!</v>
      </c>
      <c r="S75" s="2" t="e">
        <f t="shared" si="99"/>
        <v>#REF!</v>
      </c>
      <c r="T75" s="220"/>
      <c r="U75" s="2" t="e">
        <f t="shared" si="100"/>
        <v>#REF!</v>
      </c>
      <c r="V75" s="2" t="e">
        <f t="shared" si="101"/>
        <v>#REF!</v>
      </c>
      <c r="W75" s="2" t="e">
        <f t="shared" si="102"/>
        <v>#REF!</v>
      </c>
      <c r="X75" s="2" t="e">
        <f t="shared" si="103"/>
        <v>#REF!</v>
      </c>
      <c r="Y75" s="2" t="e">
        <f t="shared" si="104"/>
        <v>#REF!</v>
      </c>
      <c r="Z75" s="220"/>
      <c r="AA75" s="2" t="e">
        <f t="shared" si="105"/>
        <v>#REF!</v>
      </c>
      <c r="AB75" s="2" t="e">
        <f t="shared" si="106"/>
        <v>#REF!</v>
      </c>
      <c r="AC75" s="2" t="e">
        <f t="shared" si="107"/>
        <v>#REF!</v>
      </c>
      <c r="AD75" s="2" t="e">
        <f t="shared" si="108"/>
        <v>#REF!</v>
      </c>
      <c r="AE75" s="2" t="e">
        <f t="shared" si="109"/>
        <v>#REF!</v>
      </c>
      <c r="AF75" s="220"/>
      <c r="AG75" s="2" t="e">
        <f t="shared" si="110"/>
        <v>#REF!</v>
      </c>
      <c r="AH75" s="2" t="e">
        <f t="shared" si="111"/>
        <v>#REF!</v>
      </c>
      <c r="AI75" s="2" t="e">
        <f t="shared" si="112"/>
        <v>#REF!</v>
      </c>
      <c r="AJ75" s="2" t="e">
        <f t="shared" si="113"/>
        <v>#REF!</v>
      </c>
      <c r="AK75" s="2" t="e">
        <f t="shared" si="114"/>
        <v>#REF!</v>
      </c>
      <c r="AL75" s="220"/>
      <c r="AM75" s="2" t="e">
        <f t="shared" si="115"/>
        <v>#REF!</v>
      </c>
      <c r="AN75" s="2" t="e">
        <f t="shared" si="116"/>
        <v>#REF!</v>
      </c>
      <c r="AO75" s="2" t="e">
        <f t="shared" si="117"/>
        <v>#REF!</v>
      </c>
      <c r="AP75" s="2" t="e">
        <f t="shared" si="118"/>
        <v>#REF!</v>
      </c>
      <c r="AQ75" s="2" t="e">
        <f t="shared" si="119"/>
        <v>#REF!</v>
      </c>
      <c r="AR75" s="220"/>
      <c r="AS75" s="2" t="e">
        <f t="shared" si="120"/>
        <v>#REF!</v>
      </c>
      <c r="AT75" s="2" t="e">
        <f t="shared" si="121"/>
        <v>#REF!</v>
      </c>
      <c r="AU75" s="2" t="e">
        <f t="shared" si="122"/>
        <v>#REF!</v>
      </c>
      <c r="AV75" s="2" t="e">
        <f t="shared" si="123"/>
        <v>#REF!</v>
      </c>
      <c r="AW75" s="2" t="e">
        <f t="shared" si="124"/>
        <v>#REF!</v>
      </c>
      <c r="AX75" s="220"/>
      <c r="AY75" s="2" t="e">
        <f t="shared" si="125"/>
        <v>#REF!</v>
      </c>
      <c r="AZ75" s="2" t="e">
        <f t="shared" si="126"/>
        <v>#REF!</v>
      </c>
      <c r="BA75" s="2" t="e">
        <f t="shared" si="127"/>
        <v>#REF!</v>
      </c>
      <c r="BB75" s="2" t="e">
        <f t="shared" si="128"/>
        <v>#REF!</v>
      </c>
      <c r="BC75" s="2" t="e">
        <f t="shared" si="129"/>
        <v>#REF!</v>
      </c>
      <c r="BD75" s="220"/>
      <c r="BE75" s="2" t="e">
        <f t="shared" si="130"/>
        <v>#REF!</v>
      </c>
      <c r="BF75" s="2" t="e">
        <f t="shared" si="131"/>
        <v>#REF!</v>
      </c>
      <c r="BG75" s="2" t="e">
        <f t="shared" si="132"/>
        <v>#REF!</v>
      </c>
      <c r="BH75" s="2" t="e">
        <f t="shared" si="133"/>
        <v>#REF!</v>
      </c>
      <c r="BI75" s="2" t="e">
        <f t="shared" si="134"/>
        <v>#REF!</v>
      </c>
      <c r="BJ75" s="220"/>
      <c r="BK75" s="2" t="e">
        <f t="shared" si="135"/>
        <v>#REF!</v>
      </c>
      <c r="BL75" s="2" t="e">
        <f t="shared" si="136"/>
        <v>#REF!</v>
      </c>
      <c r="BM75" s="2" t="e">
        <f t="shared" si="137"/>
        <v>#REF!</v>
      </c>
      <c r="BN75" s="2" t="e">
        <f t="shared" si="138"/>
        <v>#REF!</v>
      </c>
      <c r="BO75" s="2" t="e">
        <f t="shared" si="139"/>
        <v>#REF!</v>
      </c>
      <c r="BP75" s="220"/>
      <c r="BQ75" s="2" t="e">
        <f t="shared" si="140"/>
        <v>#REF!</v>
      </c>
      <c r="BR75" s="2" t="e">
        <f t="shared" si="141"/>
        <v>#REF!</v>
      </c>
      <c r="BS75" s="2" t="e">
        <f t="shared" si="142"/>
        <v>#REF!</v>
      </c>
      <c r="BT75" s="2" t="e">
        <f t="shared" si="143"/>
        <v>#REF!</v>
      </c>
      <c r="BU75" s="2" t="e">
        <f t="shared" si="144"/>
        <v>#REF!</v>
      </c>
      <c r="BV75" s="220"/>
      <c r="BW75" s="2" t="e">
        <f t="shared" si="145"/>
        <v>#REF!</v>
      </c>
      <c r="BX75" s="2" t="e">
        <f t="shared" si="146"/>
        <v>#REF!</v>
      </c>
      <c r="BY75" s="2" t="e">
        <f t="shared" si="147"/>
        <v>#REF!</v>
      </c>
      <c r="BZ75" s="2" t="e">
        <f t="shared" si="148"/>
        <v>#REF!</v>
      </c>
      <c r="CA75" s="2" t="e">
        <f t="shared" si="149"/>
        <v>#REF!</v>
      </c>
      <c r="CB75" s="220"/>
      <c r="CC75" s="2" t="e">
        <f t="shared" si="150"/>
        <v>#REF!</v>
      </c>
      <c r="CD75" s="2" t="e">
        <f t="shared" si="151"/>
        <v>#REF!</v>
      </c>
      <c r="CE75" s="2" t="e">
        <f t="shared" si="152"/>
        <v>#REF!</v>
      </c>
      <c r="CF75" s="2" t="e">
        <f t="shared" si="153"/>
        <v>#REF!</v>
      </c>
      <c r="CG75" s="2" t="e">
        <f t="shared" si="154"/>
        <v>#REF!</v>
      </c>
      <c r="CH75" s="220"/>
      <c r="CI75" s="2" t="e">
        <f t="shared" si="155"/>
        <v>#REF!</v>
      </c>
      <c r="CJ75" s="2" t="e">
        <f t="shared" si="156"/>
        <v>#REF!</v>
      </c>
      <c r="CK75" s="2" t="e">
        <f t="shared" si="157"/>
        <v>#REF!</v>
      </c>
      <c r="CL75" s="2" t="e">
        <f t="shared" si="158"/>
        <v>#REF!</v>
      </c>
      <c r="CM75" s="2" t="e">
        <f t="shared" si="159"/>
        <v>#REF!</v>
      </c>
      <c r="CN75" s="220"/>
      <c r="CO75" s="2" t="e">
        <f t="shared" si="160"/>
        <v>#REF!</v>
      </c>
      <c r="CP75" s="2" t="e">
        <f t="shared" si="161"/>
        <v>#REF!</v>
      </c>
      <c r="CQ75" s="2" t="e">
        <f t="shared" si="162"/>
        <v>#REF!</v>
      </c>
      <c r="CR75" s="2" t="e">
        <f t="shared" si="163"/>
        <v>#REF!</v>
      </c>
      <c r="CS75" s="2" t="e">
        <f t="shared" si="164"/>
        <v>#REF!</v>
      </c>
    </row>
    <row r="76" spans="1:97">
      <c r="A76" s="262" t="e">
        <f>'Regular Symbol'!#REF!</f>
        <v>#REF!</v>
      </c>
      <c r="B76" s="1" t="e">
        <f>IF('Regular Symbol'!#REF!="",0,'Regular Symbol'!#REF!)</f>
        <v>#REF!</v>
      </c>
      <c r="C76" s="1" t="e">
        <f>IF('Regular Symbol'!#REF!="",0,'Regular Symbol'!#REF!)</f>
        <v>#REF!</v>
      </c>
      <c r="D76" s="1" t="e">
        <f>IF('Regular Symbol'!#REF!="",0,'Regular Symbol'!#REF!)</f>
        <v>#REF!</v>
      </c>
      <c r="E76" s="1" t="e">
        <f>IF('Regular Symbol'!#REF!="",0,'Regular Symbol'!#REF!)</f>
        <v>#REF!</v>
      </c>
      <c r="F76" s="1" t="e">
        <f>IF('Regular Symbol'!#REF!="",0,'Regular Symbol'!#REF!)</f>
        <v>#REF!</v>
      </c>
      <c r="I76" s="2" t="e">
        <f t="shared" si="90"/>
        <v>#REF!</v>
      </c>
      <c r="J76" s="2" t="e">
        <f t="shared" si="91"/>
        <v>#REF!</v>
      </c>
      <c r="K76" s="2" t="e">
        <f t="shared" si="92"/>
        <v>#REF!</v>
      </c>
      <c r="L76" s="2" t="e">
        <f t="shared" si="93"/>
        <v>#REF!</v>
      </c>
      <c r="M76" s="2" t="e">
        <f t="shared" si="94"/>
        <v>#REF!</v>
      </c>
      <c r="N76" s="220"/>
      <c r="O76" s="2" t="e">
        <f t="shared" si="95"/>
        <v>#REF!</v>
      </c>
      <c r="P76" s="2" t="e">
        <f t="shared" si="96"/>
        <v>#REF!</v>
      </c>
      <c r="Q76" s="2" t="e">
        <f t="shared" si="97"/>
        <v>#REF!</v>
      </c>
      <c r="R76" s="2" t="e">
        <f t="shared" si="98"/>
        <v>#REF!</v>
      </c>
      <c r="S76" s="2" t="e">
        <f t="shared" si="99"/>
        <v>#REF!</v>
      </c>
      <c r="T76" s="220"/>
      <c r="U76" s="2" t="e">
        <f t="shared" si="100"/>
        <v>#REF!</v>
      </c>
      <c r="V76" s="2" t="e">
        <f t="shared" si="101"/>
        <v>#REF!</v>
      </c>
      <c r="W76" s="2" t="e">
        <f t="shared" si="102"/>
        <v>#REF!</v>
      </c>
      <c r="X76" s="2" t="e">
        <f t="shared" si="103"/>
        <v>#REF!</v>
      </c>
      <c r="Y76" s="2" t="e">
        <f t="shared" si="104"/>
        <v>#REF!</v>
      </c>
      <c r="Z76" s="220"/>
      <c r="AA76" s="2" t="e">
        <f t="shared" si="105"/>
        <v>#REF!</v>
      </c>
      <c r="AB76" s="2" t="e">
        <f t="shared" si="106"/>
        <v>#REF!</v>
      </c>
      <c r="AC76" s="2" t="e">
        <f t="shared" si="107"/>
        <v>#REF!</v>
      </c>
      <c r="AD76" s="2" t="e">
        <f t="shared" si="108"/>
        <v>#REF!</v>
      </c>
      <c r="AE76" s="2" t="e">
        <f t="shared" si="109"/>
        <v>#REF!</v>
      </c>
      <c r="AF76" s="220"/>
      <c r="AG76" s="2" t="e">
        <f t="shared" si="110"/>
        <v>#REF!</v>
      </c>
      <c r="AH76" s="2" t="e">
        <f t="shared" si="111"/>
        <v>#REF!</v>
      </c>
      <c r="AI76" s="2" t="e">
        <f t="shared" si="112"/>
        <v>#REF!</v>
      </c>
      <c r="AJ76" s="2" t="e">
        <f t="shared" si="113"/>
        <v>#REF!</v>
      </c>
      <c r="AK76" s="2" t="e">
        <f t="shared" si="114"/>
        <v>#REF!</v>
      </c>
      <c r="AL76" s="220"/>
      <c r="AM76" s="2" t="e">
        <f t="shared" si="115"/>
        <v>#REF!</v>
      </c>
      <c r="AN76" s="2" t="e">
        <f t="shared" si="116"/>
        <v>#REF!</v>
      </c>
      <c r="AO76" s="2" t="e">
        <f t="shared" si="117"/>
        <v>#REF!</v>
      </c>
      <c r="AP76" s="2" t="e">
        <f t="shared" si="118"/>
        <v>#REF!</v>
      </c>
      <c r="AQ76" s="2" t="e">
        <f t="shared" si="119"/>
        <v>#REF!</v>
      </c>
      <c r="AR76" s="220"/>
      <c r="AS76" s="2" t="e">
        <f t="shared" si="120"/>
        <v>#REF!</v>
      </c>
      <c r="AT76" s="2" t="e">
        <f t="shared" si="121"/>
        <v>#REF!</v>
      </c>
      <c r="AU76" s="2" t="e">
        <f t="shared" si="122"/>
        <v>#REF!</v>
      </c>
      <c r="AV76" s="2" t="e">
        <f t="shared" si="123"/>
        <v>#REF!</v>
      </c>
      <c r="AW76" s="2" t="e">
        <f t="shared" si="124"/>
        <v>#REF!</v>
      </c>
      <c r="AX76" s="220"/>
      <c r="AY76" s="2" t="e">
        <f t="shared" si="125"/>
        <v>#REF!</v>
      </c>
      <c r="AZ76" s="2" t="e">
        <f t="shared" si="126"/>
        <v>#REF!</v>
      </c>
      <c r="BA76" s="2" t="e">
        <f t="shared" si="127"/>
        <v>#REF!</v>
      </c>
      <c r="BB76" s="2" t="e">
        <f t="shared" si="128"/>
        <v>#REF!</v>
      </c>
      <c r="BC76" s="2" t="e">
        <f t="shared" si="129"/>
        <v>#REF!</v>
      </c>
      <c r="BD76" s="220"/>
      <c r="BE76" s="2" t="e">
        <f t="shared" si="130"/>
        <v>#REF!</v>
      </c>
      <c r="BF76" s="2" t="e">
        <f t="shared" si="131"/>
        <v>#REF!</v>
      </c>
      <c r="BG76" s="2" t="e">
        <f t="shared" si="132"/>
        <v>#REF!</v>
      </c>
      <c r="BH76" s="2" t="e">
        <f t="shared" si="133"/>
        <v>#REF!</v>
      </c>
      <c r="BI76" s="2" t="e">
        <f t="shared" si="134"/>
        <v>#REF!</v>
      </c>
      <c r="BJ76" s="220"/>
      <c r="BK76" s="2" t="e">
        <f t="shared" si="135"/>
        <v>#REF!</v>
      </c>
      <c r="BL76" s="2" t="e">
        <f t="shared" si="136"/>
        <v>#REF!</v>
      </c>
      <c r="BM76" s="2" t="e">
        <f t="shared" si="137"/>
        <v>#REF!</v>
      </c>
      <c r="BN76" s="2" t="e">
        <f t="shared" si="138"/>
        <v>#REF!</v>
      </c>
      <c r="BO76" s="2" t="e">
        <f t="shared" si="139"/>
        <v>#REF!</v>
      </c>
      <c r="BP76" s="220"/>
      <c r="BQ76" s="2" t="e">
        <f t="shared" si="140"/>
        <v>#REF!</v>
      </c>
      <c r="BR76" s="2" t="e">
        <f t="shared" si="141"/>
        <v>#REF!</v>
      </c>
      <c r="BS76" s="2" t="e">
        <f t="shared" si="142"/>
        <v>#REF!</v>
      </c>
      <c r="BT76" s="2" t="e">
        <f t="shared" si="143"/>
        <v>#REF!</v>
      </c>
      <c r="BU76" s="2" t="e">
        <f t="shared" si="144"/>
        <v>#REF!</v>
      </c>
      <c r="BV76" s="220"/>
      <c r="BW76" s="2" t="e">
        <f t="shared" si="145"/>
        <v>#REF!</v>
      </c>
      <c r="BX76" s="2" t="e">
        <f t="shared" si="146"/>
        <v>#REF!</v>
      </c>
      <c r="BY76" s="2" t="e">
        <f t="shared" si="147"/>
        <v>#REF!</v>
      </c>
      <c r="BZ76" s="2" t="e">
        <f t="shared" si="148"/>
        <v>#REF!</v>
      </c>
      <c r="CA76" s="2" t="e">
        <f t="shared" si="149"/>
        <v>#REF!</v>
      </c>
      <c r="CB76" s="220"/>
      <c r="CC76" s="2" t="e">
        <f t="shared" si="150"/>
        <v>#REF!</v>
      </c>
      <c r="CD76" s="2" t="e">
        <f t="shared" si="151"/>
        <v>#REF!</v>
      </c>
      <c r="CE76" s="2" t="e">
        <f t="shared" si="152"/>
        <v>#REF!</v>
      </c>
      <c r="CF76" s="2" t="e">
        <f t="shared" si="153"/>
        <v>#REF!</v>
      </c>
      <c r="CG76" s="2" t="e">
        <f t="shared" si="154"/>
        <v>#REF!</v>
      </c>
      <c r="CH76" s="220"/>
      <c r="CI76" s="2" t="e">
        <f t="shared" si="155"/>
        <v>#REF!</v>
      </c>
      <c r="CJ76" s="2" t="e">
        <f t="shared" si="156"/>
        <v>#REF!</v>
      </c>
      <c r="CK76" s="2" t="e">
        <f t="shared" si="157"/>
        <v>#REF!</v>
      </c>
      <c r="CL76" s="2" t="e">
        <f t="shared" si="158"/>
        <v>#REF!</v>
      </c>
      <c r="CM76" s="2" t="e">
        <f t="shared" si="159"/>
        <v>#REF!</v>
      </c>
      <c r="CN76" s="220"/>
      <c r="CO76" s="2" t="e">
        <f t="shared" si="160"/>
        <v>#REF!</v>
      </c>
      <c r="CP76" s="2" t="e">
        <f t="shared" si="161"/>
        <v>#REF!</v>
      </c>
      <c r="CQ76" s="2" t="e">
        <f t="shared" si="162"/>
        <v>#REF!</v>
      </c>
      <c r="CR76" s="2" t="e">
        <f t="shared" si="163"/>
        <v>#REF!</v>
      </c>
      <c r="CS76" s="2" t="e">
        <f t="shared" si="164"/>
        <v>#REF!</v>
      </c>
    </row>
    <row r="77" spans="1:97">
      <c r="A77" s="262" t="e">
        <f>'Regular Symbol'!#REF!</f>
        <v>#REF!</v>
      </c>
      <c r="B77" s="1" t="e">
        <f>IF('Regular Symbol'!#REF!="",0,'Regular Symbol'!#REF!)</f>
        <v>#REF!</v>
      </c>
      <c r="C77" s="1" t="e">
        <f>IF('Regular Symbol'!#REF!="",0,'Regular Symbol'!#REF!)</f>
        <v>#REF!</v>
      </c>
      <c r="D77" s="1" t="e">
        <f>IF('Regular Symbol'!#REF!="",0,'Regular Symbol'!#REF!)</f>
        <v>#REF!</v>
      </c>
      <c r="E77" s="1" t="e">
        <f>IF('Regular Symbol'!#REF!="",0,'Regular Symbol'!#REF!)</f>
        <v>#REF!</v>
      </c>
      <c r="F77" s="1" t="e">
        <f>IF('Regular Symbol'!#REF!="",0,'Regular Symbol'!#REF!)</f>
        <v>#REF!</v>
      </c>
      <c r="I77" s="2" t="e">
        <f t="shared" si="90"/>
        <v>#REF!</v>
      </c>
      <c r="J77" s="2" t="e">
        <f t="shared" si="91"/>
        <v>#REF!</v>
      </c>
      <c r="K77" s="2" t="e">
        <f t="shared" si="92"/>
        <v>#REF!</v>
      </c>
      <c r="L77" s="2" t="e">
        <f t="shared" si="93"/>
        <v>#REF!</v>
      </c>
      <c r="M77" s="2" t="e">
        <f t="shared" si="94"/>
        <v>#REF!</v>
      </c>
      <c r="N77" s="220"/>
      <c r="O77" s="2" t="e">
        <f t="shared" si="95"/>
        <v>#REF!</v>
      </c>
      <c r="P77" s="2" t="e">
        <f t="shared" si="96"/>
        <v>#REF!</v>
      </c>
      <c r="Q77" s="2" t="e">
        <f t="shared" si="97"/>
        <v>#REF!</v>
      </c>
      <c r="R77" s="2" t="e">
        <f t="shared" si="98"/>
        <v>#REF!</v>
      </c>
      <c r="S77" s="2" t="e">
        <f t="shared" si="99"/>
        <v>#REF!</v>
      </c>
      <c r="T77" s="220"/>
      <c r="U77" s="2" t="e">
        <f t="shared" si="100"/>
        <v>#REF!</v>
      </c>
      <c r="V77" s="2" t="e">
        <f t="shared" si="101"/>
        <v>#REF!</v>
      </c>
      <c r="W77" s="2" t="e">
        <f t="shared" si="102"/>
        <v>#REF!</v>
      </c>
      <c r="X77" s="2" t="e">
        <f t="shared" si="103"/>
        <v>#REF!</v>
      </c>
      <c r="Y77" s="2" t="e">
        <f t="shared" si="104"/>
        <v>#REF!</v>
      </c>
      <c r="Z77" s="220"/>
      <c r="AA77" s="2" t="e">
        <f t="shared" si="105"/>
        <v>#REF!</v>
      </c>
      <c r="AB77" s="2" t="e">
        <f t="shared" si="106"/>
        <v>#REF!</v>
      </c>
      <c r="AC77" s="2" t="e">
        <f t="shared" si="107"/>
        <v>#REF!</v>
      </c>
      <c r="AD77" s="2" t="e">
        <f t="shared" si="108"/>
        <v>#REF!</v>
      </c>
      <c r="AE77" s="2" t="e">
        <f t="shared" si="109"/>
        <v>#REF!</v>
      </c>
      <c r="AF77" s="220"/>
      <c r="AG77" s="2" t="e">
        <f t="shared" si="110"/>
        <v>#REF!</v>
      </c>
      <c r="AH77" s="2" t="e">
        <f t="shared" si="111"/>
        <v>#REF!</v>
      </c>
      <c r="AI77" s="2" t="e">
        <f t="shared" si="112"/>
        <v>#REF!</v>
      </c>
      <c r="AJ77" s="2" t="e">
        <f t="shared" si="113"/>
        <v>#REF!</v>
      </c>
      <c r="AK77" s="2" t="e">
        <f t="shared" si="114"/>
        <v>#REF!</v>
      </c>
      <c r="AL77" s="220"/>
      <c r="AM77" s="2" t="e">
        <f t="shared" si="115"/>
        <v>#REF!</v>
      </c>
      <c r="AN77" s="2" t="e">
        <f t="shared" si="116"/>
        <v>#REF!</v>
      </c>
      <c r="AO77" s="2" t="e">
        <f t="shared" si="117"/>
        <v>#REF!</v>
      </c>
      <c r="AP77" s="2" t="e">
        <f t="shared" si="118"/>
        <v>#REF!</v>
      </c>
      <c r="AQ77" s="2" t="e">
        <f t="shared" si="119"/>
        <v>#REF!</v>
      </c>
      <c r="AR77" s="220"/>
      <c r="AS77" s="2" t="e">
        <f t="shared" si="120"/>
        <v>#REF!</v>
      </c>
      <c r="AT77" s="2" t="e">
        <f t="shared" si="121"/>
        <v>#REF!</v>
      </c>
      <c r="AU77" s="2" t="e">
        <f t="shared" si="122"/>
        <v>#REF!</v>
      </c>
      <c r="AV77" s="2" t="e">
        <f t="shared" si="123"/>
        <v>#REF!</v>
      </c>
      <c r="AW77" s="2" t="e">
        <f t="shared" si="124"/>
        <v>#REF!</v>
      </c>
      <c r="AX77" s="220"/>
      <c r="AY77" s="2" t="e">
        <f t="shared" si="125"/>
        <v>#REF!</v>
      </c>
      <c r="AZ77" s="2" t="e">
        <f t="shared" si="126"/>
        <v>#REF!</v>
      </c>
      <c r="BA77" s="2" t="e">
        <f t="shared" si="127"/>
        <v>#REF!</v>
      </c>
      <c r="BB77" s="2" t="e">
        <f t="shared" si="128"/>
        <v>#REF!</v>
      </c>
      <c r="BC77" s="2" t="e">
        <f t="shared" si="129"/>
        <v>#REF!</v>
      </c>
      <c r="BD77" s="220"/>
      <c r="BE77" s="2" t="e">
        <f t="shared" si="130"/>
        <v>#REF!</v>
      </c>
      <c r="BF77" s="2" t="e">
        <f t="shared" si="131"/>
        <v>#REF!</v>
      </c>
      <c r="BG77" s="2" t="e">
        <f t="shared" si="132"/>
        <v>#REF!</v>
      </c>
      <c r="BH77" s="2" t="e">
        <f t="shared" si="133"/>
        <v>#REF!</v>
      </c>
      <c r="BI77" s="2" t="e">
        <f t="shared" si="134"/>
        <v>#REF!</v>
      </c>
      <c r="BJ77" s="220"/>
      <c r="BK77" s="2" t="e">
        <f t="shared" si="135"/>
        <v>#REF!</v>
      </c>
      <c r="BL77" s="2" t="e">
        <f t="shared" si="136"/>
        <v>#REF!</v>
      </c>
      <c r="BM77" s="2" t="e">
        <f t="shared" si="137"/>
        <v>#REF!</v>
      </c>
      <c r="BN77" s="2" t="e">
        <f t="shared" si="138"/>
        <v>#REF!</v>
      </c>
      <c r="BO77" s="2" t="e">
        <f t="shared" si="139"/>
        <v>#REF!</v>
      </c>
      <c r="BP77" s="220"/>
      <c r="BQ77" s="2" t="e">
        <f t="shared" si="140"/>
        <v>#REF!</v>
      </c>
      <c r="BR77" s="2" t="e">
        <f t="shared" si="141"/>
        <v>#REF!</v>
      </c>
      <c r="BS77" s="2" t="e">
        <f t="shared" si="142"/>
        <v>#REF!</v>
      </c>
      <c r="BT77" s="2" t="e">
        <f t="shared" si="143"/>
        <v>#REF!</v>
      </c>
      <c r="BU77" s="2" t="e">
        <f t="shared" si="144"/>
        <v>#REF!</v>
      </c>
      <c r="BV77" s="220"/>
      <c r="BW77" s="2" t="e">
        <f t="shared" si="145"/>
        <v>#REF!</v>
      </c>
      <c r="BX77" s="2" t="e">
        <f t="shared" si="146"/>
        <v>#REF!</v>
      </c>
      <c r="BY77" s="2" t="e">
        <f t="shared" si="147"/>
        <v>#REF!</v>
      </c>
      <c r="BZ77" s="2" t="e">
        <f t="shared" si="148"/>
        <v>#REF!</v>
      </c>
      <c r="CA77" s="2" t="e">
        <f t="shared" si="149"/>
        <v>#REF!</v>
      </c>
      <c r="CB77" s="220"/>
      <c r="CC77" s="2" t="e">
        <f t="shared" si="150"/>
        <v>#REF!</v>
      </c>
      <c r="CD77" s="2" t="e">
        <f t="shared" si="151"/>
        <v>#REF!</v>
      </c>
      <c r="CE77" s="2" t="e">
        <f t="shared" si="152"/>
        <v>#REF!</v>
      </c>
      <c r="CF77" s="2" t="e">
        <f t="shared" si="153"/>
        <v>#REF!</v>
      </c>
      <c r="CG77" s="2" t="e">
        <f t="shared" si="154"/>
        <v>#REF!</v>
      </c>
      <c r="CH77" s="220"/>
      <c r="CI77" s="2" t="e">
        <f t="shared" si="155"/>
        <v>#REF!</v>
      </c>
      <c r="CJ77" s="2" t="e">
        <f t="shared" si="156"/>
        <v>#REF!</v>
      </c>
      <c r="CK77" s="2" t="e">
        <f t="shared" si="157"/>
        <v>#REF!</v>
      </c>
      <c r="CL77" s="2" t="e">
        <f t="shared" si="158"/>
        <v>#REF!</v>
      </c>
      <c r="CM77" s="2" t="e">
        <f t="shared" si="159"/>
        <v>#REF!</v>
      </c>
      <c r="CN77" s="220"/>
      <c r="CO77" s="2" t="e">
        <f t="shared" si="160"/>
        <v>#REF!</v>
      </c>
      <c r="CP77" s="2" t="e">
        <f t="shared" si="161"/>
        <v>#REF!</v>
      </c>
      <c r="CQ77" s="2" t="e">
        <f t="shared" si="162"/>
        <v>#REF!</v>
      </c>
      <c r="CR77" s="2" t="e">
        <f t="shared" si="163"/>
        <v>#REF!</v>
      </c>
      <c r="CS77" s="2" t="e">
        <f t="shared" si="164"/>
        <v>#REF!</v>
      </c>
    </row>
    <row r="78" spans="1:97">
      <c r="A78" s="262" t="e">
        <f>'Regular Symbol'!#REF!</f>
        <v>#REF!</v>
      </c>
      <c r="B78" s="1" t="e">
        <f>IF('Regular Symbol'!#REF!="",0,'Regular Symbol'!#REF!)</f>
        <v>#REF!</v>
      </c>
      <c r="C78" s="1" t="e">
        <f>IF('Regular Symbol'!#REF!="",0,'Regular Symbol'!#REF!)</f>
        <v>#REF!</v>
      </c>
      <c r="D78" s="1" t="e">
        <f>IF('Regular Symbol'!#REF!="",0,'Regular Symbol'!#REF!)</f>
        <v>#REF!</v>
      </c>
      <c r="E78" s="1" t="e">
        <f>IF('Regular Symbol'!#REF!="",0,'Regular Symbol'!#REF!)</f>
        <v>#REF!</v>
      </c>
      <c r="F78" s="1" t="e">
        <f>IF('Regular Symbol'!#REF!="",0,'Regular Symbol'!#REF!)</f>
        <v>#REF!</v>
      </c>
      <c r="I78" s="2" t="e">
        <f t="shared" si="90"/>
        <v>#REF!</v>
      </c>
      <c r="J78" s="2" t="e">
        <f t="shared" si="91"/>
        <v>#REF!</v>
      </c>
      <c r="K78" s="2" t="e">
        <f t="shared" si="92"/>
        <v>#REF!</v>
      </c>
      <c r="L78" s="2" t="e">
        <f t="shared" si="93"/>
        <v>#REF!</v>
      </c>
      <c r="M78" s="2" t="e">
        <f t="shared" si="94"/>
        <v>#REF!</v>
      </c>
      <c r="N78" s="220"/>
      <c r="O78" s="2" t="e">
        <f t="shared" si="95"/>
        <v>#REF!</v>
      </c>
      <c r="P78" s="2" t="e">
        <f t="shared" si="96"/>
        <v>#REF!</v>
      </c>
      <c r="Q78" s="2" t="e">
        <f t="shared" si="97"/>
        <v>#REF!</v>
      </c>
      <c r="R78" s="2" t="e">
        <f t="shared" si="98"/>
        <v>#REF!</v>
      </c>
      <c r="S78" s="2" t="e">
        <f t="shared" si="99"/>
        <v>#REF!</v>
      </c>
      <c r="T78" s="220"/>
      <c r="U78" s="2" t="e">
        <f t="shared" si="100"/>
        <v>#REF!</v>
      </c>
      <c r="V78" s="2" t="e">
        <f t="shared" si="101"/>
        <v>#REF!</v>
      </c>
      <c r="W78" s="2" t="e">
        <f t="shared" si="102"/>
        <v>#REF!</v>
      </c>
      <c r="X78" s="2" t="e">
        <f t="shared" si="103"/>
        <v>#REF!</v>
      </c>
      <c r="Y78" s="2" t="e">
        <f t="shared" si="104"/>
        <v>#REF!</v>
      </c>
      <c r="Z78" s="220"/>
      <c r="AA78" s="2" t="e">
        <f t="shared" si="105"/>
        <v>#REF!</v>
      </c>
      <c r="AB78" s="2" t="e">
        <f t="shared" si="106"/>
        <v>#REF!</v>
      </c>
      <c r="AC78" s="2" t="e">
        <f t="shared" si="107"/>
        <v>#REF!</v>
      </c>
      <c r="AD78" s="2" t="e">
        <f t="shared" si="108"/>
        <v>#REF!</v>
      </c>
      <c r="AE78" s="2" t="e">
        <f t="shared" si="109"/>
        <v>#REF!</v>
      </c>
      <c r="AF78" s="220"/>
      <c r="AG78" s="2" t="e">
        <f t="shared" si="110"/>
        <v>#REF!</v>
      </c>
      <c r="AH78" s="2" t="e">
        <f t="shared" si="111"/>
        <v>#REF!</v>
      </c>
      <c r="AI78" s="2" t="e">
        <f t="shared" si="112"/>
        <v>#REF!</v>
      </c>
      <c r="AJ78" s="2" t="e">
        <f t="shared" si="113"/>
        <v>#REF!</v>
      </c>
      <c r="AK78" s="2" t="e">
        <f t="shared" si="114"/>
        <v>#REF!</v>
      </c>
      <c r="AL78" s="220"/>
      <c r="AM78" s="2" t="e">
        <f t="shared" si="115"/>
        <v>#REF!</v>
      </c>
      <c r="AN78" s="2" t="e">
        <f t="shared" si="116"/>
        <v>#REF!</v>
      </c>
      <c r="AO78" s="2" t="e">
        <f t="shared" si="117"/>
        <v>#REF!</v>
      </c>
      <c r="AP78" s="2" t="e">
        <f t="shared" si="118"/>
        <v>#REF!</v>
      </c>
      <c r="AQ78" s="2" t="e">
        <f t="shared" si="119"/>
        <v>#REF!</v>
      </c>
      <c r="AR78" s="220"/>
      <c r="AS78" s="2" t="e">
        <f t="shared" si="120"/>
        <v>#REF!</v>
      </c>
      <c r="AT78" s="2" t="e">
        <f t="shared" si="121"/>
        <v>#REF!</v>
      </c>
      <c r="AU78" s="2" t="e">
        <f t="shared" si="122"/>
        <v>#REF!</v>
      </c>
      <c r="AV78" s="2" t="e">
        <f t="shared" si="123"/>
        <v>#REF!</v>
      </c>
      <c r="AW78" s="2" t="e">
        <f t="shared" si="124"/>
        <v>#REF!</v>
      </c>
      <c r="AX78" s="220"/>
      <c r="AY78" s="2" t="e">
        <f t="shared" si="125"/>
        <v>#REF!</v>
      </c>
      <c r="AZ78" s="2" t="e">
        <f t="shared" si="126"/>
        <v>#REF!</v>
      </c>
      <c r="BA78" s="2" t="e">
        <f t="shared" si="127"/>
        <v>#REF!</v>
      </c>
      <c r="BB78" s="2" t="e">
        <f t="shared" si="128"/>
        <v>#REF!</v>
      </c>
      <c r="BC78" s="2" t="e">
        <f t="shared" si="129"/>
        <v>#REF!</v>
      </c>
      <c r="BD78" s="220"/>
      <c r="BE78" s="2" t="e">
        <f t="shared" si="130"/>
        <v>#REF!</v>
      </c>
      <c r="BF78" s="2" t="e">
        <f t="shared" si="131"/>
        <v>#REF!</v>
      </c>
      <c r="BG78" s="2" t="e">
        <f t="shared" si="132"/>
        <v>#REF!</v>
      </c>
      <c r="BH78" s="2" t="e">
        <f t="shared" si="133"/>
        <v>#REF!</v>
      </c>
      <c r="BI78" s="2" t="e">
        <f t="shared" si="134"/>
        <v>#REF!</v>
      </c>
      <c r="BJ78" s="220"/>
      <c r="BK78" s="2" t="e">
        <f t="shared" si="135"/>
        <v>#REF!</v>
      </c>
      <c r="BL78" s="2" t="e">
        <f t="shared" si="136"/>
        <v>#REF!</v>
      </c>
      <c r="BM78" s="2" t="e">
        <f t="shared" si="137"/>
        <v>#REF!</v>
      </c>
      <c r="BN78" s="2" t="e">
        <f t="shared" si="138"/>
        <v>#REF!</v>
      </c>
      <c r="BO78" s="2" t="e">
        <f t="shared" si="139"/>
        <v>#REF!</v>
      </c>
      <c r="BP78" s="220"/>
      <c r="BQ78" s="2" t="e">
        <f t="shared" si="140"/>
        <v>#REF!</v>
      </c>
      <c r="BR78" s="2" t="e">
        <f t="shared" si="141"/>
        <v>#REF!</v>
      </c>
      <c r="BS78" s="2" t="e">
        <f t="shared" si="142"/>
        <v>#REF!</v>
      </c>
      <c r="BT78" s="2" t="e">
        <f t="shared" si="143"/>
        <v>#REF!</v>
      </c>
      <c r="BU78" s="2" t="e">
        <f t="shared" si="144"/>
        <v>#REF!</v>
      </c>
      <c r="BV78" s="220"/>
      <c r="BW78" s="2" t="e">
        <f t="shared" si="145"/>
        <v>#REF!</v>
      </c>
      <c r="BX78" s="2" t="e">
        <f t="shared" si="146"/>
        <v>#REF!</v>
      </c>
      <c r="BY78" s="2" t="e">
        <f t="shared" si="147"/>
        <v>#REF!</v>
      </c>
      <c r="BZ78" s="2" t="e">
        <f t="shared" si="148"/>
        <v>#REF!</v>
      </c>
      <c r="CA78" s="2" t="e">
        <f t="shared" si="149"/>
        <v>#REF!</v>
      </c>
      <c r="CB78" s="220"/>
      <c r="CC78" s="2" t="e">
        <f t="shared" si="150"/>
        <v>#REF!</v>
      </c>
      <c r="CD78" s="2" t="e">
        <f t="shared" si="151"/>
        <v>#REF!</v>
      </c>
      <c r="CE78" s="2" t="e">
        <f t="shared" si="152"/>
        <v>#REF!</v>
      </c>
      <c r="CF78" s="2" t="e">
        <f t="shared" si="153"/>
        <v>#REF!</v>
      </c>
      <c r="CG78" s="2" t="e">
        <f t="shared" si="154"/>
        <v>#REF!</v>
      </c>
      <c r="CH78" s="220"/>
      <c r="CI78" s="2" t="e">
        <f t="shared" si="155"/>
        <v>#REF!</v>
      </c>
      <c r="CJ78" s="2" t="e">
        <f t="shared" si="156"/>
        <v>#REF!</v>
      </c>
      <c r="CK78" s="2" t="e">
        <f t="shared" si="157"/>
        <v>#REF!</v>
      </c>
      <c r="CL78" s="2" t="e">
        <f t="shared" si="158"/>
        <v>#REF!</v>
      </c>
      <c r="CM78" s="2" t="e">
        <f t="shared" si="159"/>
        <v>#REF!</v>
      </c>
      <c r="CN78" s="220"/>
      <c r="CO78" s="2" t="e">
        <f t="shared" si="160"/>
        <v>#REF!</v>
      </c>
      <c r="CP78" s="2" t="e">
        <f t="shared" si="161"/>
        <v>#REF!</v>
      </c>
      <c r="CQ78" s="2" t="e">
        <f t="shared" si="162"/>
        <v>#REF!</v>
      </c>
      <c r="CR78" s="2" t="e">
        <f t="shared" si="163"/>
        <v>#REF!</v>
      </c>
      <c r="CS78" s="2" t="e">
        <f t="shared" si="164"/>
        <v>#REF!</v>
      </c>
    </row>
    <row r="79" spans="1:97">
      <c r="A79" s="262" t="e">
        <f>'Regular Symbol'!#REF!</f>
        <v>#REF!</v>
      </c>
      <c r="B79" s="1" t="e">
        <f>IF('Regular Symbol'!#REF!="",0,'Regular Symbol'!#REF!)</f>
        <v>#REF!</v>
      </c>
      <c r="C79" s="1" t="e">
        <f>IF('Regular Symbol'!#REF!="",0,'Regular Symbol'!#REF!)</f>
        <v>#REF!</v>
      </c>
      <c r="D79" s="1" t="e">
        <f>IF('Regular Symbol'!#REF!="",0,'Regular Symbol'!#REF!)</f>
        <v>#REF!</v>
      </c>
      <c r="E79" s="1" t="e">
        <f>IF('Regular Symbol'!#REF!="",0,'Regular Symbol'!#REF!)</f>
        <v>#REF!</v>
      </c>
      <c r="F79" s="1" t="e">
        <f>IF('Regular Symbol'!#REF!="",0,'Regular Symbol'!#REF!)</f>
        <v>#REF!</v>
      </c>
      <c r="I79" s="2" t="e">
        <f t="shared" si="90"/>
        <v>#REF!</v>
      </c>
      <c r="J79" s="2" t="e">
        <f t="shared" si="91"/>
        <v>#REF!</v>
      </c>
      <c r="K79" s="2" t="e">
        <f t="shared" si="92"/>
        <v>#REF!</v>
      </c>
      <c r="L79" s="2" t="e">
        <f t="shared" si="93"/>
        <v>#REF!</v>
      </c>
      <c r="M79" s="2" t="e">
        <f t="shared" si="94"/>
        <v>#REF!</v>
      </c>
      <c r="N79" s="220"/>
      <c r="O79" s="2" t="e">
        <f t="shared" si="95"/>
        <v>#REF!</v>
      </c>
      <c r="P79" s="2" t="e">
        <f t="shared" si="96"/>
        <v>#REF!</v>
      </c>
      <c r="Q79" s="2" t="e">
        <f t="shared" si="97"/>
        <v>#REF!</v>
      </c>
      <c r="R79" s="2" t="e">
        <f t="shared" si="98"/>
        <v>#REF!</v>
      </c>
      <c r="S79" s="2" t="e">
        <f t="shared" si="99"/>
        <v>#REF!</v>
      </c>
      <c r="T79" s="220"/>
      <c r="U79" s="2" t="e">
        <f t="shared" si="100"/>
        <v>#REF!</v>
      </c>
      <c r="V79" s="2" t="e">
        <f t="shared" si="101"/>
        <v>#REF!</v>
      </c>
      <c r="W79" s="2" t="e">
        <f t="shared" si="102"/>
        <v>#REF!</v>
      </c>
      <c r="X79" s="2" t="e">
        <f t="shared" si="103"/>
        <v>#REF!</v>
      </c>
      <c r="Y79" s="2" t="e">
        <f t="shared" si="104"/>
        <v>#REF!</v>
      </c>
      <c r="Z79" s="220"/>
      <c r="AA79" s="2" t="e">
        <f t="shared" si="105"/>
        <v>#REF!</v>
      </c>
      <c r="AB79" s="2" t="e">
        <f t="shared" si="106"/>
        <v>#REF!</v>
      </c>
      <c r="AC79" s="2" t="e">
        <f t="shared" si="107"/>
        <v>#REF!</v>
      </c>
      <c r="AD79" s="2" t="e">
        <f t="shared" si="108"/>
        <v>#REF!</v>
      </c>
      <c r="AE79" s="2" t="e">
        <f t="shared" si="109"/>
        <v>#REF!</v>
      </c>
      <c r="AF79" s="220"/>
      <c r="AG79" s="2" t="e">
        <f t="shared" si="110"/>
        <v>#REF!</v>
      </c>
      <c r="AH79" s="2" t="e">
        <f t="shared" si="111"/>
        <v>#REF!</v>
      </c>
      <c r="AI79" s="2" t="e">
        <f t="shared" si="112"/>
        <v>#REF!</v>
      </c>
      <c r="AJ79" s="2" t="e">
        <f t="shared" si="113"/>
        <v>#REF!</v>
      </c>
      <c r="AK79" s="2" t="e">
        <f t="shared" si="114"/>
        <v>#REF!</v>
      </c>
      <c r="AL79" s="220"/>
      <c r="AM79" s="2" t="e">
        <f t="shared" si="115"/>
        <v>#REF!</v>
      </c>
      <c r="AN79" s="2" t="e">
        <f t="shared" si="116"/>
        <v>#REF!</v>
      </c>
      <c r="AO79" s="2" t="e">
        <f t="shared" si="117"/>
        <v>#REF!</v>
      </c>
      <c r="AP79" s="2" t="e">
        <f t="shared" si="118"/>
        <v>#REF!</v>
      </c>
      <c r="AQ79" s="2" t="e">
        <f t="shared" si="119"/>
        <v>#REF!</v>
      </c>
      <c r="AR79" s="220"/>
      <c r="AS79" s="2" t="e">
        <f t="shared" si="120"/>
        <v>#REF!</v>
      </c>
      <c r="AT79" s="2" t="e">
        <f t="shared" si="121"/>
        <v>#REF!</v>
      </c>
      <c r="AU79" s="2" t="e">
        <f t="shared" si="122"/>
        <v>#REF!</v>
      </c>
      <c r="AV79" s="2" t="e">
        <f t="shared" si="123"/>
        <v>#REF!</v>
      </c>
      <c r="AW79" s="2" t="e">
        <f t="shared" si="124"/>
        <v>#REF!</v>
      </c>
      <c r="AX79" s="220"/>
      <c r="AY79" s="2" t="e">
        <f t="shared" si="125"/>
        <v>#REF!</v>
      </c>
      <c r="AZ79" s="2" t="e">
        <f t="shared" si="126"/>
        <v>#REF!</v>
      </c>
      <c r="BA79" s="2" t="e">
        <f t="shared" si="127"/>
        <v>#REF!</v>
      </c>
      <c r="BB79" s="2" t="e">
        <f t="shared" si="128"/>
        <v>#REF!</v>
      </c>
      <c r="BC79" s="2" t="e">
        <f t="shared" si="129"/>
        <v>#REF!</v>
      </c>
      <c r="BD79" s="220"/>
      <c r="BE79" s="2" t="e">
        <f t="shared" si="130"/>
        <v>#REF!</v>
      </c>
      <c r="BF79" s="2" t="e">
        <f t="shared" si="131"/>
        <v>#REF!</v>
      </c>
      <c r="BG79" s="2" t="e">
        <f t="shared" si="132"/>
        <v>#REF!</v>
      </c>
      <c r="BH79" s="2" t="e">
        <f t="shared" si="133"/>
        <v>#REF!</v>
      </c>
      <c r="BI79" s="2" t="e">
        <f t="shared" si="134"/>
        <v>#REF!</v>
      </c>
      <c r="BJ79" s="220"/>
      <c r="BK79" s="2" t="e">
        <f t="shared" si="135"/>
        <v>#REF!</v>
      </c>
      <c r="BL79" s="2" t="e">
        <f t="shared" si="136"/>
        <v>#REF!</v>
      </c>
      <c r="BM79" s="2" t="e">
        <f t="shared" si="137"/>
        <v>#REF!</v>
      </c>
      <c r="BN79" s="2" t="e">
        <f t="shared" si="138"/>
        <v>#REF!</v>
      </c>
      <c r="BO79" s="2" t="e">
        <f t="shared" si="139"/>
        <v>#REF!</v>
      </c>
      <c r="BP79" s="220"/>
      <c r="BQ79" s="2" t="e">
        <f t="shared" si="140"/>
        <v>#REF!</v>
      </c>
      <c r="BR79" s="2" t="e">
        <f t="shared" si="141"/>
        <v>#REF!</v>
      </c>
      <c r="BS79" s="2" t="e">
        <f t="shared" si="142"/>
        <v>#REF!</v>
      </c>
      <c r="BT79" s="2" t="e">
        <f t="shared" si="143"/>
        <v>#REF!</v>
      </c>
      <c r="BU79" s="2" t="e">
        <f t="shared" si="144"/>
        <v>#REF!</v>
      </c>
      <c r="BV79" s="220"/>
      <c r="BW79" s="2" t="e">
        <f t="shared" si="145"/>
        <v>#REF!</v>
      </c>
      <c r="BX79" s="2" t="e">
        <f t="shared" si="146"/>
        <v>#REF!</v>
      </c>
      <c r="BY79" s="2" t="e">
        <f t="shared" si="147"/>
        <v>#REF!</v>
      </c>
      <c r="BZ79" s="2" t="e">
        <f t="shared" si="148"/>
        <v>#REF!</v>
      </c>
      <c r="CA79" s="2" t="e">
        <f t="shared" si="149"/>
        <v>#REF!</v>
      </c>
      <c r="CB79" s="220"/>
      <c r="CC79" s="2" t="e">
        <f t="shared" si="150"/>
        <v>#REF!</v>
      </c>
      <c r="CD79" s="2" t="e">
        <f t="shared" si="151"/>
        <v>#REF!</v>
      </c>
      <c r="CE79" s="2" t="e">
        <f t="shared" si="152"/>
        <v>#REF!</v>
      </c>
      <c r="CF79" s="2" t="e">
        <f t="shared" si="153"/>
        <v>#REF!</v>
      </c>
      <c r="CG79" s="2" t="e">
        <f t="shared" si="154"/>
        <v>#REF!</v>
      </c>
      <c r="CH79" s="220"/>
      <c r="CI79" s="2" t="e">
        <f t="shared" si="155"/>
        <v>#REF!</v>
      </c>
      <c r="CJ79" s="2" t="e">
        <f t="shared" si="156"/>
        <v>#REF!</v>
      </c>
      <c r="CK79" s="2" t="e">
        <f t="shared" si="157"/>
        <v>#REF!</v>
      </c>
      <c r="CL79" s="2" t="e">
        <f t="shared" si="158"/>
        <v>#REF!</v>
      </c>
      <c r="CM79" s="2" t="e">
        <f t="shared" si="159"/>
        <v>#REF!</v>
      </c>
      <c r="CN79" s="220"/>
      <c r="CO79" s="2" t="e">
        <f t="shared" si="160"/>
        <v>#REF!</v>
      </c>
      <c r="CP79" s="2" t="e">
        <f t="shared" si="161"/>
        <v>#REF!</v>
      </c>
      <c r="CQ79" s="2" t="e">
        <f t="shared" si="162"/>
        <v>#REF!</v>
      </c>
      <c r="CR79" s="2" t="e">
        <f t="shared" si="163"/>
        <v>#REF!</v>
      </c>
      <c r="CS79" s="2" t="e">
        <f t="shared" si="164"/>
        <v>#REF!</v>
      </c>
    </row>
    <row r="80" spans="1:97">
      <c r="A80" s="262" t="e">
        <f>'Regular Symbol'!#REF!</f>
        <v>#REF!</v>
      </c>
      <c r="B80" s="1" t="e">
        <f>IF('Regular Symbol'!#REF!="",0,'Regular Symbol'!#REF!)</f>
        <v>#REF!</v>
      </c>
      <c r="C80" s="1" t="e">
        <f>IF('Regular Symbol'!#REF!="",0,'Regular Symbol'!#REF!)</f>
        <v>#REF!</v>
      </c>
      <c r="D80" s="1" t="e">
        <f>IF('Regular Symbol'!#REF!="",0,'Regular Symbol'!#REF!)</f>
        <v>#REF!</v>
      </c>
      <c r="E80" s="1" t="e">
        <f>IF('Regular Symbol'!#REF!="",0,'Regular Symbol'!#REF!)</f>
        <v>#REF!</v>
      </c>
      <c r="F80" s="1" t="e">
        <f>IF('Regular Symbol'!#REF!="",0,'Regular Symbol'!#REF!)</f>
        <v>#REF!</v>
      </c>
      <c r="I80" s="2" t="e">
        <f t="shared" si="90"/>
        <v>#REF!</v>
      </c>
      <c r="J80" s="2" t="e">
        <f t="shared" si="91"/>
        <v>#REF!</v>
      </c>
      <c r="K80" s="2" t="e">
        <f t="shared" si="92"/>
        <v>#REF!</v>
      </c>
      <c r="L80" s="2" t="e">
        <f t="shared" si="93"/>
        <v>#REF!</v>
      </c>
      <c r="M80" s="2" t="e">
        <f t="shared" si="94"/>
        <v>#REF!</v>
      </c>
      <c r="N80" s="220"/>
      <c r="O80" s="2" t="e">
        <f t="shared" si="95"/>
        <v>#REF!</v>
      </c>
      <c r="P80" s="2" t="e">
        <f t="shared" si="96"/>
        <v>#REF!</v>
      </c>
      <c r="Q80" s="2" t="e">
        <f t="shared" si="97"/>
        <v>#REF!</v>
      </c>
      <c r="R80" s="2" t="e">
        <f t="shared" si="98"/>
        <v>#REF!</v>
      </c>
      <c r="S80" s="2" t="e">
        <f t="shared" si="99"/>
        <v>#REF!</v>
      </c>
      <c r="T80" s="220"/>
      <c r="U80" s="2" t="e">
        <f t="shared" si="100"/>
        <v>#REF!</v>
      </c>
      <c r="V80" s="2" t="e">
        <f t="shared" si="101"/>
        <v>#REF!</v>
      </c>
      <c r="W80" s="2" t="e">
        <f t="shared" si="102"/>
        <v>#REF!</v>
      </c>
      <c r="X80" s="2" t="e">
        <f t="shared" si="103"/>
        <v>#REF!</v>
      </c>
      <c r="Y80" s="2" t="e">
        <f t="shared" si="104"/>
        <v>#REF!</v>
      </c>
      <c r="Z80" s="220"/>
      <c r="AA80" s="2" t="e">
        <f t="shared" si="105"/>
        <v>#REF!</v>
      </c>
      <c r="AB80" s="2" t="e">
        <f t="shared" si="106"/>
        <v>#REF!</v>
      </c>
      <c r="AC80" s="2" t="e">
        <f t="shared" si="107"/>
        <v>#REF!</v>
      </c>
      <c r="AD80" s="2" t="e">
        <f t="shared" si="108"/>
        <v>#REF!</v>
      </c>
      <c r="AE80" s="2" t="e">
        <f t="shared" si="109"/>
        <v>#REF!</v>
      </c>
      <c r="AF80" s="220"/>
      <c r="AG80" s="2" t="e">
        <f t="shared" si="110"/>
        <v>#REF!</v>
      </c>
      <c r="AH80" s="2" t="e">
        <f t="shared" si="111"/>
        <v>#REF!</v>
      </c>
      <c r="AI80" s="2" t="e">
        <f t="shared" si="112"/>
        <v>#REF!</v>
      </c>
      <c r="AJ80" s="2" t="e">
        <f t="shared" si="113"/>
        <v>#REF!</v>
      </c>
      <c r="AK80" s="2" t="e">
        <f t="shared" si="114"/>
        <v>#REF!</v>
      </c>
      <c r="AL80" s="220"/>
      <c r="AM80" s="2" t="e">
        <f t="shared" si="115"/>
        <v>#REF!</v>
      </c>
      <c r="AN80" s="2" t="e">
        <f t="shared" si="116"/>
        <v>#REF!</v>
      </c>
      <c r="AO80" s="2" t="e">
        <f t="shared" si="117"/>
        <v>#REF!</v>
      </c>
      <c r="AP80" s="2" t="e">
        <f t="shared" si="118"/>
        <v>#REF!</v>
      </c>
      <c r="AQ80" s="2" t="e">
        <f t="shared" si="119"/>
        <v>#REF!</v>
      </c>
      <c r="AR80" s="220"/>
      <c r="AS80" s="2" t="e">
        <f t="shared" si="120"/>
        <v>#REF!</v>
      </c>
      <c r="AT80" s="2" t="e">
        <f t="shared" si="121"/>
        <v>#REF!</v>
      </c>
      <c r="AU80" s="2" t="e">
        <f t="shared" si="122"/>
        <v>#REF!</v>
      </c>
      <c r="AV80" s="2" t="e">
        <f t="shared" si="123"/>
        <v>#REF!</v>
      </c>
      <c r="AW80" s="2" t="e">
        <f t="shared" si="124"/>
        <v>#REF!</v>
      </c>
      <c r="AX80" s="220"/>
      <c r="AY80" s="2" t="e">
        <f t="shared" si="125"/>
        <v>#REF!</v>
      </c>
      <c r="AZ80" s="2" t="e">
        <f t="shared" si="126"/>
        <v>#REF!</v>
      </c>
      <c r="BA80" s="2" t="e">
        <f t="shared" si="127"/>
        <v>#REF!</v>
      </c>
      <c r="BB80" s="2" t="e">
        <f t="shared" si="128"/>
        <v>#REF!</v>
      </c>
      <c r="BC80" s="2" t="e">
        <f t="shared" si="129"/>
        <v>#REF!</v>
      </c>
      <c r="BD80" s="220"/>
      <c r="BE80" s="2" t="e">
        <f t="shared" si="130"/>
        <v>#REF!</v>
      </c>
      <c r="BF80" s="2" t="e">
        <f t="shared" si="131"/>
        <v>#REF!</v>
      </c>
      <c r="BG80" s="2" t="e">
        <f t="shared" si="132"/>
        <v>#REF!</v>
      </c>
      <c r="BH80" s="2" t="e">
        <f t="shared" si="133"/>
        <v>#REF!</v>
      </c>
      <c r="BI80" s="2" t="e">
        <f t="shared" si="134"/>
        <v>#REF!</v>
      </c>
      <c r="BJ80" s="220"/>
      <c r="BK80" s="2" t="e">
        <f t="shared" si="135"/>
        <v>#REF!</v>
      </c>
      <c r="BL80" s="2" t="e">
        <f t="shared" si="136"/>
        <v>#REF!</v>
      </c>
      <c r="BM80" s="2" t="e">
        <f t="shared" si="137"/>
        <v>#REF!</v>
      </c>
      <c r="BN80" s="2" t="e">
        <f t="shared" si="138"/>
        <v>#REF!</v>
      </c>
      <c r="BO80" s="2" t="e">
        <f t="shared" si="139"/>
        <v>#REF!</v>
      </c>
      <c r="BP80" s="220"/>
      <c r="BQ80" s="2" t="e">
        <f t="shared" si="140"/>
        <v>#REF!</v>
      </c>
      <c r="BR80" s="2" t="e">
        <f t="shared" si="141"/>
        <v>#REF!</v>
      </c>
      <c r="BS80" s="2" t="e">
        <f t="shared" si="142"/>
        <v>#REF!</v>
      </c>
      <c r="BT80" s="2" t="e">
        <f t="shared" si="143"/>
        <v>#REF!</v>
      </c>
      <c r="BU80" s="2" t="e">
        <f t="shared" si="144"/>
        <v>#REF!</v>
      </c>
      <c r="BV80" s="220"/>
      <c r="BW80" s="2" t="e">
        <f t="shared" si="145"/>
        <v>#REF!</v>
      </c>
      <c r="BX80" s="2" t="e">
        <f t="shared" si="146"/>
        <v>#REF!</v>
      </c>
      <c r="BY80" s="2" t="e">
        <f t="shared" si="147"/>
        <v>#REF!</v>
      </c>
      <c r="BZ80" s="2" t="e">
        <f t="shared" si="148"/>
        <v>#REF!</v>
      </c>
      <c r="CA80" s="2" t="e">
        <f t="shared" si="149"/>
        <v>#REF!</v>
      </c>
      <c r="CB80" s="220"/>
      <c r="CC80" s="2" t="e">
        <f t="shared" si="150"/>
        <v>#REF!</v>
      </c>
      <c r="CD80" s="2" t="e">
        <f t="shared" si="151"/>
        <v>#REF!</v>
      </c>
      <c r="CE80" s="2" t="e">
        <f t="shared" si="152"/>
        <v>#REF!</v>
      </c>
      <c r="CF80" s="2" t="e">
        <f t="shared" si="153"/>
        <v>#REF!</v>
      </c>
      <c r="CG80" s="2" t="e">
        <f t="shared" si="154"/>
        <v>#REF!</v>
      </c>
      <c r="CH80" s="220"/>
      <c r="CI80" s="2" t="e">
        <f t="shared" si="155"/>
        <v>#REF!</v>
      </c>
      <c r="CJ80" s="2" t="e">
        <f t="shared" si="156"/>
        <v>#REF!</v>
      </c>
      <c r="CK80" s="2" t="e">
        <f t="shared" si="157"/>
        <v>#REF!</v>
      </c>
      <c r="CL80" s="2" t="e">
        <f t="shared" si="158"/>
        <v>#REF!</v>
      </c>
      <c r="CM80" s="2" t="e">
        <f t="shared" si="159"/>
        <v>#REF!</v>
      </c>
      <c r="CN80" s="220"/>
      <c r="CO80" s="2" t="e">
        <f t="shared" si="160"/>
        <v>#REF!</v>
      </c>
      <c r="CP80" s="2" t="e">
        <f t="shared" si="161"/>
        <v>#REF!</v>
      </c>
      <c r="CQ80" s="2" t="e">
        <f t="shared" si="162"/>
        <v>#REF!</v>
      </c>
      <c r="CR80" s="2" t="e">
        <f t="shared" si="163"/>
        <v>#REF!</v>
      </c>
      <c r="CS80" s="2" t="e">
        <f t="shared" si="164"/>
        <v>#REF!</v>
      </c>
    </row>
    <row r="81" spans="1:97">
      <c r="A81" s="262" t="e">
        <f>'Regular Symbol'!#REF!</f>
        <v>#REF!</v>
      </c>
      <c r="B81" s="1" t="e">
        <f>IF('Regular Symbol'!#REF!="",0,'Regular Symbol'!#REF!)</f>
        <v>#REF!</v>
      </c>
      <c r="C81" s="1" t="e">
        <f>IF('Regular Symbol'!#REF!="",0,'Regular Symbol'!#REF!)</f>
        <v>#REF!</v>
      </c>
      <c r="D81" s="1" t="e">
        <f>IF('Regular Symbol'!#REF!="",0,'Regular Symbol'!#REF!)</f>
        <v>#REF!</v>
      </c>
      <c r="E81" s="1" t="e">
        <f>IF('Regular Symbol'!#REF!="",0,'Regular Symbol'!#REF!)</f>
        <v>#REF!</v>
      </c>
      <c r="F81" s="1" t="e">
        <f>IF('Regular Symbol'!#REF!="",0,'Regular Symbol'!#REF!)</f>
        <v>#REF!</v>
      </c>
      <c r="I81" s="2" t="e">
        <f t="shared" si="90"/>
        <v>#REF!</v>
      </c>
      <c r="J81" s="2" t="e">
        <f t="shared" si="91"/>
        <v>#REF!</v>
      </c>
      <c r="K81" s="2" t="e">
        <f t="shared" si="92"/>
        <v>#REF!</v>
      </c>
      <c r="L81" s="2" t="e">
        <f t="shared" si="93"/>
        <v>#REF!</v>
      </c>
      <c r="M81" s="2" t="e">
        <f t="shared" si="94"/>
        <v>#REF!</v>
      </c>
      <c r="N81" s="220"/>
      <c r="O81" s="2" t="e">
        <f t="shared" si="95"/>
        <v>#REF!</v>
      </c>
      <c r="P81" s="2" t="e">
        <f t="shared" si="96"/>
        <v>#REF!</v>
      </c>
      <c r="Q81" s="2" t="e">
        <f t="shared" si="97"/>
        <v>#REF!</v>
      </c>
      <c r="R81" s="2" t="e">
        <f t="shared" si="98"/>
        <v>#REF!</v>
      </c>
      <c r="S81" s="2" t="e">
        <f t="shared" si="99"/>
        <v>#REF!</v>
      </c>
      <c r="T81" s="220"/>
      <c r="U81" s="2" t="e">
        <f t="shared" si="100"/>
        <v>#REF!</v>
      </c>
      <c r="V81" s="2" t="e">
        <f t="shared" si="101"/>
        <v>#REF!</v>
      </c>
      <c r="W81" s="2" t="e">
        <f t="shared" si="102"/>
        <v>#REF!</v>
      </c>
      <c r="X81" s="2" t="e">
        <f t="shared" si="103"/>
        <v>#REF!</v>
      </c>
      <c r="Y81" s="2" t="e">
        <f t="shared" si="104"/>
        <v>#REF!</v>
      </c>
      <c r="Z81" s="220"/>
      <c r="AA81" s="2" t="e">
        <f t="shared" si="105"/>
        <v>#REF!</v>
      </c>
      <c r="AB81" s="2" t="e">
        <f t="shared" si="106"/>
        <v>#REF!</v>
      </c>
      <c r="AC81" s="2" t="e">
        <f t="shared" si="107"/>
        <v>#REF!</v>
      </c>
      <c r="AD81" s="2" t="e">
        <f t="shared" si="108"/>
        <v>#REF!</v>
      </c>
      <c r="AE81" s="2" t="e">
        <f t="shared" si="109"/>
        <v>#REF!</v>
      </c>
      <c r="AF81" s="220"/>
      <c r="AG81" s="2" t="e">
        <f t="shared" si="110"/>
        <v>#REF!</v>
      </c>
      <c r="AH81" s="2" t="e">
        <f t="shared" si="111"/>
        <v>#REF!</v>
      </c>
      <c r="AI81" s="2" t="e">
        <f t="shared" si="112"/>
        <v>#REF!</v>
      </c>
      <c r="AJ81" s="2" t="e">
        <f t="shared" si="113"/>
        <v>#REF!</v>
      </c>
      <c r="AK81" s="2" t="e">
        <f t="shared" si="114"/>
        <v>#REF!</v>
      </c>
      <c r="AL81" s="220"/>
      <c r="AM81" s="2" t="e">
        <f t="shared" si="115"/>
        <v>#REF!</v>
      </c>
      <c r="AN81" s="2" t="e">
        <f t="shared" si="116"/>
        <v>#REF!</v>
      </c>
      <c r="AO81" s="2" t="e">
        <f t="shared" si="117"/>
        <v>#REF!</v>
      </c>
      <c r="AP81" s="2" t="e">
        <f t="shared" si="118"/>
        <v>#REF!</v>
      </c>
      <c r="AQ81" s="2" t="e">
        <f t="shared" si="119"/>
        <v>#REF!</v>
      </c>
      <c r="AR81" s="220"/>
      <c r="AS81" s="2" t="e">
        <f t="shared" si="120"/>
        <v>#REF!</v>
      </c>
      <c r="AT81" s="2" t="e">
        <f t="shared" si="121"/>
        <v>#REF!</v>
      </c>
      <c r="AU81" s="2" t="e">
        <f t="shared" si="122"/>
        <v>#REF!</v>
      </c>
      <c r="AV81" s="2" t="e">
        <f t="shared" si="123"/>
        <v>#REF!</v>
      </c>
      <c r="AW81" s="2" t="e">
        <f t="shared" si="124"/>
        <v>#REF!</v>
      </c>
      <c r="AX81" s="220"/>
      <c r="AY81" s="2" t="e">
        <f t="shared" si="125"/>
        <v>#REF!</v>
      </c>
      <c r="AZ81" s="2" t="e">
        <f t="shared" si="126"/>
        <v>#REF!</v>
      </c>
      <c r="BA81" s="2" t="e">
        <f t="shared" si="127"/>
        <v>#REF!</v>
      </c>
      <c r="BB81" s="2" t="e">
        <f t="shared" si="128"/>
        <v>#REF!</v>
      </c>
      <c r="BC81" s="2" t="e">
        <f t="shared" si="129"/>
        <v>#REF!</v>
      </c>
      <c r="BD81" s="220"/>
      <c r="BE81" s="2" t="e">
        <f t="shared" si="130"/>
        <v>#REF!</v>
      </c>
      <c r="BF81" s="2" t="e">
        <f t="shared" si="131"/>
        <v>#REF!</v>
      </c>
      <c r="BG81" s="2" t="e">
        <f t="shared" si="132"/>
        <v>#REF!</v>
      </c>
      <c r="BH81" s="2" t="e">
        <f t="shared" si="133"/>
        <v>#REF!</v>
      </c>
      <c r="BI81" s="2" t="e">
        <f t="shared" si="134"/>
        <v>#REF!</v>
      </c>
      <c r="BJ81" s="220"/>
      <c r="BK81" s="2" t="e">
        <f t="shared" si="135"/>
        <v>#REF!</v>
      </c>
      <c r="BL81" s="2" t="e">
        <f t="shared" si="136"/>
        <v>#REF!</v>
      </c>
      <c r="BM81" s="2" t="e">
        <f t="shared" si="137"/>
        <v>#REF!</v>
      </c>
      <c r="BN81" s="2" t="e">
        <f t="shared" si="138"/>
        <v>#REF!</v>
      </c>
      <c r="BO81" s="2" t="e">
        <f t="shared" si="139"/>
        <v>#REF!</v>
      </c>
      <c r="BP81" s="220"/>
      <c r="BQ81" s="2" t="e">
        <f t="shared" si="140"/>
        <v>#REF!</v>
      </c>
      <c r="BR81" s="2" t="e">
        <f t="shared" si="141"/>
        <v>#REF!</v>
      </c>
      <c r="BS81" s="2" t="e">
        <f t="shared" si="142"/>
        <v>#REF!</v>
      </c>
      <c r="BT81" s="2" t="e">
        <f t="shared" si="143"/>
        <v>#REF!</v>
      </c>
      <c r="BU81" s="2" t="e">
        <f t="shared" si="144"/>
        <v>#REF!</v>
      </c>
      <c r="BV81" s="220"/>
      <c r="BW81" s="2" t="e">
        <f t="shared" si="145"/>
        <v>#REF!</v>
      </c>
      <c r="BX81" s="2" t="e">
        <f t="shared" si="146"/>
        <v>#REF!</v>
      </c>
      <c r="BY81" s="2" t="e">
        <f t="shared" si="147"/>
        <v>#REF!</v>
      </c>
      <c r="BZ81" s="2" t="e">
        <f t="shared" si="148"/>
        <v>#REF!</v>
      </c>
      <c r="CA81" s="2" t="e">
        <f t="shared" si="149"/>
        <v>#REF!</v>
      </c>
      <c r="CB81" s="220"/>
      <c r="CC81" s="2" t="e">
        <f t="shared" si="150"/>
        <v>#REF!</v>
      </c>
      <c r="CD81" s="2" t="e">
        <f t="shared" si="151"/>
        <v>#REF!</v>
      </c>
      <c r="CE81" s="2" t="e">
        <f t="shared" si="152"/>
        <v>#REF!</v>
      </c>
      <c r="CF81" s="2" t="e">
        <f t="shared" si="153"/>
        <v>#REF!</v>
      </c>
      <c r="CG81" s="2" t="e">
        <f t="shared" si="154"/>
        <v>#REF!</v>
      </c>
      <c r="CH81" s="220"/>
      <c r="CI81" s="2" t="e">
        <f t="shared" si="155"/>
        <v>#REF!</v>
      </c>
      <c r="CJ81" s="2" t="e">
        <f t="shared" si="156"/>
        <v>#REF!</v>
      </c>
      <c r="CK81" s="2" t="e">
        <f t="shared" si="157"/>
        <v>#REF!</v>
      </c>
      <c r="CL81" s="2" t="e">
        <f t="shared" si="158"/>
        <v>#REF!</v>
      </c>
      <c r="CM81" s="2" t="e">
        <f t="shared" si="159"/>
        <v>#REF!</v>
      </c>
      <c r="CN81" s="220"/>
      <c r="CO81" s="2" t="e">
        <f t="shared" si="160"/>
        <v>#REF!</v>
      </c>
      <c r="CP81" s="2" t="e">
        <f t="shared" si="161"/>
        <v>#REF!</v>
      </c>
      <c r="CQ81" s="2" t="e">
        <f t="shared" si="162"/>
        <v>#REF!</v>
      </c>
      <c r="CR81" s="2" t="e">
        <f t="shared" si="163"/>
        <v>#REF!</v>
      </c>
      <c r="CS81" s="2" t="e">
        <f t="shared" si="164"/>
        <v>#REF!</v>
      </c>
    </row>
    <row r="82" spans="1:97">
      <c r="A82" s="262" t="e">
        <f>'Regular Symbol'!#REF!</f>
        <v>#REF!</v>
      </c>
      <c r="B82" s="1" t="e">
        <f>IF('Regular Symbol'!#REF!="",0,'Regular Symbol'!#REF!)</f>
        <v>#REF!</v>
      </c>
      <c r="C82" s="1" t="e">
        <f>IF('Regular Symbol'!#REF!="",0,'Regular Symbol'!#REF!)</f>
        <v>#REF!</v>
      </c>
      <c r="D82" s="1" t="e">
        <f>IF('Regular Symbol'!#REF!="",0,'Regular Symbol'!#REF!)</f>
        <v>#REF!</v>
      </c>
      <c r="E82" s="1" t="e">
        <f>IF('Regular Symbol'!#REF!="",0,'Regular Symbol'!#REF!)</f>
        <v>#REF!</v>
      </c>
      <c r="F82" s="1" t="e">
        <f>IF('Regular Symbol'!#REF!="",0,'Regular Symbol'!#REF!)</f>
        <v>#REF!</v>
      </c>
      <c r="I82" s="2" t="e">
        <f t="shared" si="90"/>
        <v>#REF!</v>
      </c>
      <c r="J82" s="2" t="e">
        <f t="shared" si="91"/>
        <v>#REF!</v>
      </c>
      <c r="K82" s="2" t="e">
        <f t="shared" si="92"/>
        <v>#REF!</v>
      </c>
      <c r="L82" s="2" t="e">
        <f t="shared" si="93"/>
        <v>#REF!</v>
      </c>
      <c r="M82" s="2" t="e">
        <f t="shared" si="94"/>
        <v>#REF!</v>
      </c>
      <c r="N82" s="220"/>
      <c r="O82" s="2" t="e">
        <f t="shared" si="95"/>
        <v>#REF!</v>
      </c>
      <c r="P82" s="2" t="e">
        <f t="shared" si="96"/>
        <v>#REF!</v>
      </c>
      <c r="Q82" s="2" t="e">
        <f t="shared" si="97"/>
        <v>#REF!</v>
      </c>
      <c r="R82" s="2" t="e">
        <f t="shared" si="98"/>
        <v>#REF!</v>
      </c>
      <c r="S82" s="2" t="e">
        <f t="shared" si="99"/>
        <v>#REF!</v>
      </c>
      <c r="T82" s="220"/>
      <c r="U82" s="2" t="e">
        <f t="shared" si="100"/>
        <v>#REF!</v>
      </c>
      <c r="V82" s="2" t="e">
        <f t="shared" si="101"/>
        <v>#REF!</v>
      </c>
      <c r="W82" s="2" t="e">
        <f t="shared" si="102"/>
        <v>#REF!</v>
      </c>
      <c r="X82" s="2" t="e">
        <f t="shared" si="103"/>
        <v>#REF!</v>
      </c>
      <c r="Y82" s="2" t="e">
        <f t="shared" si="104"/>
        <v>#REF!</v>
      </c>
      <c r="Z82" s="220"/>
      <c r="AA82" s="2" t="e">
        <f t="shared" si="105"/>
        <v>#REF!</v>
      </c>
      <c r="AB82" s="2" t="e">
        <f t="shared" si="106"/>
        <v>#REF!</v>
      </c>
      <c r="AC82" s="2" t="e">
        <f t="shared" si="107"/>
        <v>#REF!</v>
      </c>
      <c r="AD82" s="2" t="e">
        <f t="shared" si="108"/>
        <v>#REF!</v>
      </c>
      <c r="AE82" s="2" t="e">
        <f t="shared" si="109"/>
        <v>#REF!</v>
      </c>
      <c r="AF82" s="220"/>
      <c r="AG82" s="2" t="e">
        <f t="shared" si="110"/>
        <v>#REF!</v>
      </c>
      <c r="AH82" s="2" t="e">
        <f t="shared" si="111"/>
        <v>#REF!</v>
      </c>
      <c r="AI82" s="2" t="e">
        <f t="shared" si="112"/>
        <v>#REF!</v>
      </c>
      <c r="AJ82" s="2" t="e">
        <f t="shared" si="113"/>
        <v>#REF!</v>
      </c>
      <c r="AK82" s="2" t="e">
        <f t="shared" si="114"/>
        <v>#REF!</v>
      </c>
      <c r="AL82" s="220"/>
      <c r="AM82" s="2" t="e">
        <f t="shared" si="115"/>
        <v>#REF!</v>
      </c>
      <c r="AN82" s="2" t="e">
        <f t="shared" si="116"/>
        <v>#REF!</v>
      </c>
      <c r="AO82" s="2" t="e">
        <f t="shared" si="117"/>
        <v>#REF!</v>
      </c>
      <c r="AP82" s="2" t="e">
        <f t="shared" si="118"/>
        <v>#REF!</v>
      </c>
      <c r="AQ82" s="2" t="e">
        <f t="shared" si="119"/>
        <v>#REF!</v>
      </c>
      <c r="AR82" s="220"/>
      <c r="AS82" s="2" t="e">
        <f t="shared" si="120"/>
        <v>#REF!</v>
      </c>
      <c r="AT82" s="2" t="e">
        <f t="shared" si="121"/>
        <v>#REF!</v>
      </c>
      <c r="AU82" s="2" t="e">
        <f t="shared" si="122"/>
        <v>#REF!</v>
      </c>
      <c r="AV82" s="2" t="e">
        <f t="shared" si="123"/>
        <v>#REF!</v>
      </c>
      <c r="AW82" s="2" t="e">
        <f t="shared" si="124"/>
        <v>#REF!</v>
      </c>
      <c r="AX82" s="220"/>
      <c r="AY82" s="2" t="e">
        <f t="shared" si="125"/>
        <v>#REF!</v>
      </c>
      <c r="AZ82" s="2" t="e">
        <f t="shared" si="126"/>
        <v>#REF!</v>
      </c>
      <c r="BA82" s="2" t="e">
        <f t="shared" si="127"/>
        <v>#REF!</v>
      </c>
      <c r="BB82" s="2" t="e">
        <f t="shared" si="128"/>
        <v>#REF!</v>
      </c>
      <c r="BC82" s="2" t="e">
        <f t="shared" si="129"/>
        <v>#REF!</v>
      </c>
      <c r="BD82" s="220"/>
      <c r="BE82" s="2" t="e">
        <f t="shared" si="130"/>
        <v>#REF!</v>
      </c>
      <c r="BF82" s="2" t="e">
        <f t="shared" si="131"/>
        <v>#REF!</v>
      </c>
      <c r="BG82" s="2" t="e">
        <f t="shared" si="132"/>
        <v>#REF!</v>
      </c>
      <c r="BH82" s="2" t="e">
        <f t="shared" si="133"/>
        <v>#REF!</v>
      </c>
      <c r="BI82" s="2" t="e">
        <f t="shared" si="134"/>
        <v>#REF!</v>
      </c>
      <c r="BJ82" s="220"/>
      <c r="BK82" s="2" t="e">
        <f t="shared" si="135"/>
        <v>#REF!</v>
      </c>
      <c r="BL82" s="2" t="e">
        <f t="shared" si="136"/>
        <v>#REF!</v>
      </c>
      <c r="BM82" s="2" t="e">
        <f t="shared" si="137"/>
        <v>#REF!</v>
      </c>
      <c r="BN82" s="2" t="e">
        <f t="shared" si="138"/>
        <v>#REF!</v>
      </c>
      <c r="BO82" s="2" t="e">
        <f t="shared" si="139"/>
        <v>#REF!</v>
      </c>
      <c r="BP82" s="220"/>
      <c r="BQ82" s="2" t="e">
        <f t="shared" si="140"/>
        <v>#REF!</v>
      </c>
      <c r="BR82" s="2" t="e">
        <f t="shared" si="141"/>
        <v>#REF!</v>
      </c>
      <c r="BS82" s="2" t="e">
        <f t="shared" si="142"/>
        <v>#REF!</v>
      </c>
      <c r="BT82" s="2" t="e">
        <f t="shared" si="143"/>
        <v>#REF!</v>
      </c>
      <c r="BU82" s="2" t="e">
        <f t="shared" si="144"/>
        <v>#REF!</v>
      </c>
      <c r="BV82" s="220"/>
      <c r="BW82" s="2" t="e">
        <f t="shared" si="145"/>
        <v>#REF!</v>
      </c>
      <c r="BX82" s="2" t="e">
        <f t="shared" si="146"/>
        <v>#REF!</v>
      </c>
      <c r="BY82" s="2" t="e">
        <f t="shared" si="147"/>
        <v>#REF!</v>
      </c>
      <c r="BZ82" s="2" t="e">
        <f t="shared" si="148"/>
        <v>#REF!</v>
      </c>
      <c r="CA82" s="2" t="e">
        <f t="shared" si="149"/>
        <v>#REF!</v>
      </c>
      <c r="CB82" s="220"/>
      <c r="CC82" s="2" t="e">
        <f t="shared" si="150"/>
        <v>#REF!</v>
      </c>
      <c r="CD82" s="2" t="e">
        <f t="shared" si="151"/>
        <v>#REF!</v>
      </c>
      <c r="CE82" s="2" t="e">
        <f t="shared" si="152"/>
        <v>#REF!</v>
      </c>
      <c r="CF82" s="2" t="e">
        <f t="shared" si="153"/>
        <v>#REF!</v>
      </c>
      <c r="CG82" s="2" t="e">
        <f t="shared" si="154"/>
        <v>#REF!</v>
      </c>
      <c r="CH82" s="220"/>
      <c r="CI82" s="2" t="e">
        <f t="shared" si="155"/>
        <v>#REF!</v>
      </c>
      <c r="CJ82" s="2" t="e">
        <f t="shared" si="156"/>
        <v>#REF!</v>
      </c>
      <c r="CK82" s="2" t="e">
        <f t="shared" si="157"/>
        <v>#REF!</v>
      </c>
      <c r="CL82" s="2" t="e">
        <f t="shared" si="158"/>
        <v>#REF!</v>
      </c>
      <c r="CM82" s="2" t="e">
        <f t="shared" si="159"/>
        <v>#REF!</v>
      </c>
      <c r="CN82" s="220"/>
      <c r="CO82" s="2" t="e">
        <f t="shared" si="160"/>
        <v>#REF!</v>
      </c>
      <c r="CP82" s="2" t="e">
        <f t="shared" si="161"/>
        <v>#REF!</v>
      </c>
      <c r="CQ82" s="2" t="e">
        <f t="shared" si="162"/>
        <v>#REF!</v>
      </c>
      <c r="CR82" s="2" t="e">
        <f t="shared" si="163"/>
        <v>#REF!</v>
      </c>
      <c r="CS82" s="2" t="e">
        <f t="shared" si="164"/>
        <v>#REF!</v>
      </c>
    </row>
    <row r="83" spans="1:97">
      <c r="A83" s="262" t="e">
        <f>'Regular Symbol'!#REF!</f>
        <v>#REF!</v>
      </c>
      <c r="B83" s="1" t="e">
        <f>IF('Regular Symbol'!#REF!="",0,'Regular Symbol'!#REF!)</f>
        <v>#REF!</v>
      </c>
      <c r="C83" s="1" t="e">
        <f>IF('Regular Symbol'!#REF!="",0,'Regular Symbol'!#REF!)</f>
        <v>#REF!</v>
      </c>
      <c r="D83" s="1" t="e">
        <f>IF('Regular Symbol'!#REF!="",0,'Regular Symbol'!#REF!)</f>
        <v>#REF!</v>
      </c>
      <c r="E83" s="1" t="e">
        <f>IF('Regular Symbol'!#REF!="",0,'Regular Symbol'!#REF!)</f>
        <v>#REF!</v>
      </c>
      <c r="F83" s="1" t="e">
        <f>IF('Regular Symbol'!#REF!="",0,'Regular Symbol'!#REF!)</f>
        <v>#REF!</v>
      </c>
      <c r="I83" s="2" t="e">
        <f t="shared" si="90"/>
        <v>#REF!</v>
      </c>
      <c r="J83" s="2" t="e">
        <f t="shared" si="91"/>
        <v>#REF!</v>
      </c>
      <c r="K83" s="2" t="e">
        <f t="shared" si="92"/>
        <v>#REF!</v>
      </c>
      <c r="L83" s="2" t="e">
        <f t="shared" si="93"/>
        <v>#REF!</v>
      </c>
      <c r="M83" s="2" t="e">
        <f t="shared" si="94"/>
        <v>#REF!</v>
      </c>
      <c r="N83" s="220"/>
      <c r="O83" s="2" t="e">
        <f t="shared" si="95"/>
        <v>#REF!</v>
      </c>
      <c r="P83" s="2" t="e">
        <f t="shared" si="96"/>
        <v>#REF!</v>
      </c>
      <c r="Q83" s="2" t="e">
        <f t="shared" si="97"/>
        <v>#REF!</v>
      </c>
      <c r="R83" s="2" t="e">
        <f t="shared" si="98"/>
        <v>#REF!</v>
      </c>
      <c r="S83" s="2" t="e">
        <f t="shared" si="99"/>
        <v>#REF!</v>
      </c>
      <c r="T83" s="220"/>
      <c r="U83" s="2" t="e">
        <f t="shared" si="100"/>
        <v>#REF!</v>
      </c>
      <c r="V83" s="2" t="e">
        <f t="shared" si="101"/>
        <v>#REF!</v>
      </c>
      <c r="W83" s="2" t="e">
        <f t="shared" si="102"/>
        <v>#REF!</v>
      </c>
      <c r="X83" s="2" t="e">
        <f t="shared" si="103"/>
        <v>#REF!</v>
      </c>
      <c r="Y83" s="2" t="e">
        <f t="shared" si="104"/>
        <v>#REF!</v>
      </c>
      <c r="Z83" s="220"/>
      <c r="AA83" s="2" t="e">
        <f t="shared" si="105"/>
        <v>#REF!</v>
      </c>
      <c r="AB83" s="2" t="e">
        <f t="shared" si="106"/>
        <v>#REF!</v>
      </c>
      <c r="AC83" s="2" t="e">
        <f t="shared" si="107"/>
        <v>#REF!</v>
      </c>
      <c r="AD83" s="2" t="e">
        <f t="shared" si="108"/>
        <v>#REF!</v>
      </c>
      <c r="AE83" s="2" t="e">
        <f t="shared" si="109"/>
        <v>#REF!</v>
      </c>
      <c r="AF83" s="220"/>
      <c r="AG83" s="2" t="e">
        <f t="shared" si="110"/>
        <v>#REF!</v>
      </c>
      <c r="AH83" s="2" t="e">
        <f t="shared" si="111"/>
        <v>#REF!</v>
      </c>
      <c r="AI83" s="2" t="e">
        <f t="shared" si="112"/>
        <v>#REF!</v>
      </c>
      <c r="AJ83" s="2" t="e">
        <f t="shared" si="113"/>
        <v>#REF!</v>
      </c>
      <c r="AK83" s="2" t="e">
        <f t="shared" si="114"/>
        <v>#REF!</v>
      </c>
      <c r="AL83" s="220"/>
      <c r="AM83" s="2" t="e">
        <f t="shared" si="115"/>
        <v>#REF!</v>
      </c>
      <c r="AN83" s="2" t="e">
        <f t="shared" si="116"/>
        <v>#REF!</v>
      </c>
      <c r="AO83" s="2" t="e">
        <f t="shared" si="117"/>
        <v>#REF!</v>
      </c>
      <c r="AP83" s="2" t="e">
        <f t="shared" si="118"/>
        <v>#REF!</v>
      </c>
      <c r="AQ83" s="2" t="e">
        <f t="shared" si="119"/>
        <v>#REF!</v>
      </c>
      <c r="AR83" s="220"/>
      <c r="AS83" s="2" t="e">
        <f t="shared" si="120"/>
        <v>#REF!</v>
      </c>
      <c r="AT83" s="2" t="e">
        <f t="shared" si="121"/>
        <v>#REF!</v>
      </c>
      <c r="AU83" s="2" t="e">
        <f t="shared" si="122"/>
        <v>#REF!</v>
      </c>
      <c r="AV83" s="2" t="e">
        <f t="shared" si="123"/>
        <v>#REF!</v>
      </c>
      <c r="AW83" s="2" t="e">
        <f t="shared" si="124"/>
        <v>#REF!</v>
      </c>
      <c r="AX83" s="220"/>
      <c r="AY83" s="2" t="e">
        <f t="shared" si="125"/>
        <v>#REF!</v>
      </c>
      <c r="AZ83" s="2" t="e">
        <f t="shared" si="126"/>
        <v>#REF!</v>
      </c>
      <c r="BA83" s="2" t="e">
        <f t="shared" si="127"/>
        <v>#REF!</v>
      </c>
      <c r="BB83" s="2" t="e">
        <f t="shared" si="128"/>
        <v>#REF!</v>
      </c>
      <c r="BC83" s="2" t="e">
        <f t="shared" si="129"/>
        <v>#REF!</v>
      </c>
      <c r="BD83" s="220"/>
      <c r="BE83" s="2" t="e">
        <f t="shared" si="130"/>
        <v>#REF!</v>
      </c>
      <c r="BF83" s="2" t="e">
        <f t="shared" si="131"/>
        <v>#REF!</v>
      </c>
      <c r="BG83" s="2" t="e">
        <f t="shared" si="132"/>
        <v>#REF!</v>
      </c>
      <c r="BH83" s="2" t="e">
        <f t="shared" si="133"/>
        <v>#REF!</v>
      </c>
      <c r="BI83" s="2" t="e">
        <f t="shared" si="134"/>
        <v>#REF!</v>
      </c>
      <c r="BJ83" s="220"/>
      <c r="BK83" s="2" t="e">
        <f t="shared" si="135"/>
        <v>#REF!</v>
      </c>
      <c r="BL83" s="2" t="e">
        <f t="shared" si="136"/>
        <v>#REF!</v>
      </c>
      <c r="BM83" s="2" t="e">
        <f t="shared" si="137"/>
        <v>#REF!</v>
      </c>
      <c r="BN83" s="2" t="e">
        <f t="shared" si="138"/>
        <v>#REF!</v>
      </c>
      <c r="BO83" s="2" t="e">
        <f t="shared" si="139"/>
        <v>#REF!</v>
      </c>
      <c r="BP83" s="220"/>
      <c r="BQ83" s="2" t="e">
        <f t="shared" si="140"/>
        <v>#REF!</v>
      </c>
      <c r="BR83" s="2" t="e">
        <f t="shared" si="141"/>
        <v>#REF!</v>
      </c>
      <c r="BS83" s="2" t="e">
        <f t="shared" si="142"/>
        <v>#REF!</v>
      </c>
      <c r="BT83" s="2" t="e">
        <f t="shared" si="143"/>
        <v>#REF!</v>
      </c>
      <c r="BU83" s="2" t="e">
        <f t="shared" si="144"/>
        <v>#REF!</v>
      </c>
      <c r="BV83" s="220"/>
      <c r="BW83" s="2" t="e">
        <f t="shared" si="145"/>
        <v>#REF!</v>
      </c>
      <c r="BX83" s="2" t="e">
        <f t="shared" si="146"/>
        <v>#REF!</v>
      </c>
      <c r="BY83" s="2" t="e">
        <f t="shared" si="147"/>
        <v>#REF!</v>
      </c>
      <c r="BZ83" s="2" t="e">
        <f t="shared" si="148"/>
        <v>#REF!</v>
      </c>
      <c r="CA83" s="2" t="e">
        <f t="shared" si="149"/>
        <v>#REF!</v>
      </c>
      <c r="CB83" s="220"/>
      <c r="CC83" s="2" t="e">
        <f t="shared" si="150"/>
        <v>#REF!</v>
      </c>
      <c r="CD83" s="2" t="e">
        <f t="shared" si="151"/>
        <v>#REF!</v>
      </c>
      <c r="CE83" s="2" t="e">
        <f t="shared" si="152"/>
        <v>#REF!</v>
      </c>
      <c r="CF83" s="2" t="e">
        <f t="shared" si="153"/>
        <v>#REF!</v>
      </c>
      <c r="CG83" s="2" t="e">
        <f t="shared" si="154"/>
        <v>#REF!</v>
      </c>
      <c r="CH83" s="220"/>
      <c r="CI83" s="2" t="e">
        <f t="shared" si="155"/>
        <v>#REF!</v>
      </c>
      <c r="CJ83" s="2" t="e">
        <f t="shared" si="156"/>
        <v>#REF!</v>
      </c>
      <c r="CK83" s="2" t="e">
        <f t="shared" si="157"/>
        <v>#REF!</v>
      </c>
      <c r="CL83" s="2" t="e">
        <f t="shared" si="158"/>
        <v>#REF!</v>
      </c>
      <c r="CM83" s="2" t="e">
        <f t="shared" si="159"/>
        <v>#REF!</v>
      </c>
      <c r="CN83" s="220"/>
      <c r="CO83" s="2" t="e">
        <f t="shared" si="160"/>
        <v>#REF!</v>
      </c>
      <c r="CP83" s="2" t="e">
        <f t="shared" si="161"/>
        <v>#REF!</v>
      </c>
      <c r="CQ83" s="2" t="e">
        <f t="shared" si="162"/>
        <v>#REF!</v>
      </c>
      <c r="CR83" s="2" t="e">
        <f t="shared" si="163"/>
        <v>#REF!</v>
      </c>
      <c r="CS83" s="2" t="e">
        <f t="shared" si="164"/>
        <v>#REF!</v>
      </c>
    </row>
    <row r="84" spans="1:97">
      <c r="A84" s="262" t="e">
        <f>'Regular Symbol'!#REF!</f>
        <v>#REF!</v>
      </c>
      <c r="B84" s="1" t="e">
        <f>IF('Regular Symbol'!#REF!="",0,'Regular Symbol'!#REF!)</f>
        <v>#REF!</v>
      </c>
      <c r="C84" s="1" t="e">
        <f>IF('Regular Symbol'!#REF!="",0,'Regular Symbol'!#REF!)</f>
        <v>#REF!</v>
      </c>
      <c r="D84" s="1" t="e">
        <f>IF('Regular Symbol'!#REF!="",0,'Regular Symbol'!#REF!)</f>
        <v>#REF!</v>
      </c>
      <c r="E84" s="1" t="e">
        <f>IF('Regular Symbol'!#REF!="",0,'Regular Symbol'!#REF!)</f>
        <v>#REF!</v>
      </c>
      <c r="F84" s="1" t="e">
        <f>IF('Regular Symbol'!#REF!="",0,'Regular Symbol'!#REF!)</f>
        <v>#REF!</v>
      </c>
      <c r="I84" s="2" t="e">
        <f t="shared" si="90"/>
        <v>#REF!</v>
      </c>
      <c r="J84" s="2" t="e">
        <f t="shared" si="91"/>
        <v>#REF!</v>
      </c>
      <c r="K84" s="2" t="e">
        <f t="shared" si="92"/>
        <v>#REF!</v>
      </c>
      <c r="L84" s="2" t="e">
        <f t="shared" si="93"/>
        <v>#REF!</v>
      </c>
      <c r="M84" s="2" t="e">
        <f t="shared" si="94"/>
        <v>#REF!</v>
      </c>
      <c r="N84" s="220"/>
      <c r="O84" s="2" t="e">
        <f t="shared" si="95"/>
        <v>#REF!</v>
      </c>
      <c r="P84" s="2" t="e">
        <f t="shared" si="96"/>
        <v>#REF!</v>
      </c>
      <c r="Q84" s="2" t="e">
        <f t="shared" si="97"/>
        <v>#REF!</v>
      </c>
      <c r="R84" s="2" t="e">
        <f t="shared" si="98"/>
        <v>#REF!</v>
      </c>
      <c r="S84" s="2" t="e">
        <f t="shared" si="99"/>
        <v>#REF!</v>
      </c>
      <c r="T84" s="220"/>
      <c r="U84" s="2" t="e">
        <f t="shared" si="100"/>
        <v>#REF!</v>
      </c>
      <c r="V84" s="2" t="e">
        <f t="shared" si="101"/>
        <v>#REF!</v>
      </c>
      <c r="W84" s="2" t="e">
        <f t="shared" si="102"/>
        <v>#REF!</v>
      </c>
      <c r="X84" s="2" t="e">
        <f t="shared" si="103"/>
        <v>#REF!</v>
      </c>
      <c r="Y84" s="2" t="e">
        <f t="shared" si="104"/>
        <v>#REF!</v>
      </c>
      <c r="Z84" s="220"/>
      <c r="AA84" s="2" t="e">
        <f t="shared" si="105"/>
        <v>#REF!</v>
      </c>
      <c r="AB84" s="2" t="e">
        <f t="shared" si="106"/>
        <v>#REF!</v>
      </c>
      <c r="AC84" s="2" t="e">
        <f t="shared" si="107"/>
        <v>#REF!</v>
      </c>
      <c r="AD84" s="2" t="e">
        <f t="shared" si="108"/>
        <v>#REF!</v>
      </c>
      <c r="AE84" s="2" t="e">
        <f t="shared" si="109"/>
        <v>#REF!</v>
      </c>
      <c r="AF84" s="220"/>
      <c r="AG84" s="2" t="e">
        <f t="shared" si="110"/>
        <v>#REF!</v>
      </c>
      <c r="AH84" s="2" t="e">
        <f t="shared" si="111"/>
        <v>#REF!</v>
      </c>
      <c r="AI84" s="2" t="e">
        <f t="shared" si="112"/>
        <v>#REF!</v>
      </c>
      <c r="AJ84" s="2" t="e">
        <f t="shared" si="113"/>
        <v>#REF!</v>
      </c>
      <c r="AK84" s="2" t="e">
        <f t="shared" si="114"/>
        <v>#REF!</v>
      </c>
      <c r="AL84" s="220"/>
      <c r="AM84" s="2" t="e">
        <f t="shared" si="115"/>
        <v>#REF!</v>
      </c>
      <c r="AN84" s="2" t="e">
        <f t="shared" si="116"/>
        <v>#REF!</v>
      </c>
      <c r="AO84" s="2" t="e">
        <f t="shared" si="117"/>
        <v>#REF!</v>
      </c>
      <c r="AP84" s="2" t="e">
        <f t="shared" si="118"/>
        <v>#REF!</v>
      </c>
      <c r="AQ84" s="2" t="e">
        <f t="shared" si="119"/>
        <v>#REF!</v>
      </c>
      <c r="AR84" s="220"/>
      <c r="AS84" s="2" t="e">
        <f t="shared" si="120"/>
        <v>#REF!</v>
      </c>
      <c r="AT84" s="2" t="e">
        <f t="shared" si="121"/>
        <v>#REF!</v>
      </c>
      <c r="AU84" s="2" t="e">
        <f t="shared" si="122"/>
        <v>#REF!</v>
      </c>
      <c r="AV84" s="2" t="e">
        <f t="shared" si="123"/>
        <v>#REF!</v>
      </c>
      <c r="AW84" s="2" t="e">
        <f t="shared" si="124"/>
        <v>#REF!</v>
      </c>
      <c r="AX84" s="220"/>
      <c r="AY84" s="2" t="e">
        <f t="shared" si="125"/>
        <v>#REF!</v>
      </c>
      <c r="AZ84" s="2" t="e">
        <f t="shared" si="126"/>
        <v>#REF!</v>
      </c>
      <c r="BA84" s="2" t="e">
        <f t="shared" si="127"/>
        <v>#REF!</v>
      </c>
      <c r="BB84" s="2" t="e">
        <f t="shared" si="128"/>
        <v>#REF!</v>
      </c>
      <c r="BC84" s="2" t="e">
        <f t="shared" si="129"/>
        <v>#REF!</v>
      </c>
      <c r="BD84" s="220"/>
      <c r="BE84" s="2" t="e">
        <f t="shared" si="130"/>
        <v>#REF!</v>
      </c>
      <c r="BF84" s="2" t="e">
        <f t="shared" si="131"/>
        <v>#REF!</v>
      </c>
      <c r="BG84" s="2" t="e">
        <f t="shared" si="132"/>
        <v>#REF!</v>
      </c>
      <c r="BH84" s="2" t="e">
        <f t="shared" si="133"/>
        <v>#REF!</v>
      </c>
      <c r="BI84" s="2" t="e">
        <f t="shared" si="134"/>
        <v>#REF!</v>
      </c>
      <c r="BJ84" s="220"/>
      <c r="BK84" s="2" t="e">
        <f t="shared" si="135"/>
        <v>#REF!</v>
      </c>
      <c r="BL84" s="2" t="e">
        <f t="shared" si="136"/>
        <v>#REF!</v>
      </c>
      <c r="BM84" s="2" t="e">
        <f t="shared" si="137"/>
        <v>#REF!</v>
      </c>
      <c r="BN84" s="2" t="e">
        <f t="shared" si="138"/>
        <v>#REF!</v>
      </c>
      <c r="BO84" s="2" t="e">
        <f t="shared" si="139"/>
        <v>#REF!</v>
      </c>
      <c r="BP84" s="220"/>
      <c r="BQ84" s="2" t="e">
        <f t="shared" si="140"/>
        <v>#REF!</v>
      </c>
      <c r="BR84" s="2" t="e">
        <f t="shared" si="141"/>
        <v>#REF!</v>
      </c>
      <c r="BS84" s="2" t="e">
        <f t="shared" si="142"/>
        <v>#REF!</v>
      </c>
      <c r="BT84" s="2" t="e">
        <f t="shared" si="143"/>
        <v>#REF!</v>
      </c>
      <c r="BU84" s="2" t="e">
        <f t="shared" si="144"/>
        <v>#REF!</v>
      </c>
      <c r="BV84" s="220"/>
      <c r="BW84" s="2" t="e">
        <f t="shared" si="145"/>
        <v>#REF!</v>
      </c>
      <c r="BX84" s="2" t="e">
        <f t="shared" si="146"/>
        <v>#REF!</v>
      </c>
      <c r="BY84" s="2" t="e">
        <f t="shared" si="147"/>
        <v>#REF!</v>
      </c>
      <c r="BZ84" s="2" t="e">
        <f t="shared" si="148"/>
        <v>#REF!</v>
      </c>
      <c r="CA84" s="2" t="e">
        <f t="shared" si="149"/>
        <v>#REF!</v>
      </c>
      <c r="CB84" s="220"/>
      <c r="CC84" s="2" t="e">
        <f t="shared" si="150"/>
        <v>#REF!</v>
      </c>
      <c r="CD84" s="2" t="e">
        <f t="shared" si="151"/>
        <v>#REF!</v>
      </c>
      <c r="CE84" s="2" t="e">
        <f t="shared" si="152"/>
        <v>#REF!</v>
      </c>
      <c r="CF84" s="2" t="e">
        <f t="shared" si="153"/>
        <v>#REF!</v>
      </c>
      <c r="CG84" s="2" t="e">
        <f t="shared" si="154"/>
        <v>#REF!</v>
      </c>
      <c r="CH84" s="220"/>
      <c r="CI84" s="2" t="e">
        <f t="shared" si="155"/>
        <v>#REF!</v>
      </c>
      <c r="CJ84" s="2" t="e">
        <f t="shared" si="156"/>
        <v>#REF!</v>
      </c>
      <c r="CK84" s="2" t="e">
        <f t="shared" si="157"/>
        <v>#REF!</v>
      </c>
      <c r="CL84" s="2" t="e">
        <f t="shared" si="158"/>
        <v>#REF!</v>
      </c>
      <c r="CM84" s="2" t="e">
        <f t="shared" si="159"/>
        <v>#REF!</v>
      </c>
      <c r="CN84" s="220"/>
      <c r="CO84" s="2" t="e">
        <f t="shared" si="160"/>
        <v>#REF!</v>
      </c>
      <c r="CP84" s="2" t="e">
        <f t="shared" si="161"/>
        <v>#REF!</v>
      </c>
      <c r="CQ84" s="2" t="e">
        <f t="shared" si="162"/>
        <v>#REF!</v>
      </c>
      <c r="CR84" s="2" t="e">
        <f t="shared" si="163"/>
        <v>#REF!</v>
      </c>
      <c r="CS84" s="2" t="e">
        <f t="shared" si="164"/>
        <v>#REF!</v>
      </c>
    </row>
    <row r="85" spans="1:97" s="309" customFormat="1" ht="16" thickBot="1">
      <c r="A85" s="307" t="e">
        <f>'Regular Symbol'!#REF!</f>
        <v>#REF!</v>
      </c>
      <c r="B85" s="308" t="e">
        <f>IF('Regular Symbol'!#REF!="",0,'Regular Symbol'!#REF!)</f>
        <v>#REF!</v>
      </c>
      <c r="C85" s="308" t="e">
        <f>IF('Regular Symbol'!#REF!="",0,'Regular Symbol'!#REF!)</f>
        <v>#REF!</v>
      </c>
      <c r="D85" s="308" t="e">
        <f>IF('Regular Symbol'!#REF!="",0,'Regular Symbol'!#REF!)</f>
        <v>#REF!</v>
      </c>
      <c r="E85" s="308" t="e">
        <f>IF('Regular Symbol'!#REF!="",0,'Regular Symbol'!#REF!)</f>
        <v>#REF!</v>
      </c>
      <c r="F85" s="308" t="e">
        <f>IF('Regular Symbol'!#REF!="",0,'Regular Symbol'!#REF!)</f>
        <v>#REF!</v>
      </c>
      <c r="I85" s="2" t="e">
        <f t="shared" si="90"/>
        <v>#REF!</v>
      </c>
      <c r="J85" s="2" t="e">
        <f t="shared" si="91"/>
        <v>#REF!</v>
      </c>
      <c r="K85" s="2" t="e">
        <f t="shared" si="92"/>
        <v>#REF!</v>
      </c>
      <c r="L85" s="2" t="e">
        <f t="shared" si="93"/>
        <v>#REF!</v>
      </c>
      <c r="M85" s="2" t="e">
        <f t="shared" si="94"/>
        <v>#REF!</v>
      </c>
      <c r="N85" s="220"/>
      <c r="O85" s="2" t="e">
        <f t="shared" si="95"/>
        <v>#REF!</v>
      </c>
      <c r="P85" s="2" t="e">
        <f t="shared" si="96"/>
        <v>#REF!</v>
      </c>
      <c r="Q85" s="2" t="e">
        <f t="shared" si="97"/>
        <v>#REF!</v>
      </c>
      <c r="R85" s="2" t="e">
        <f t="shared" si="98"/>
        <v>#REF!</v>
      </c>
      <c r="S85" s="2" t="e">
        <f t="shared" si="99"/>
        <v>#REF!</v>
      </c>
      <c r="T85" s="220"/>
      <c r="U85" s="2" t="e">
        <f t="shared" si="100"/>
        <v>#REF!</v>
      </c>
      <c r="V85" s="2" t="e">
        <f t="shared" si="101"/>
        <v>#REF!</v>
      </c>
      <c r="W85" s="2" t="e">
        <f t="shared" si="102"/>
        <v>#REF!</v>
      </c>
      <c r="X85" s="2" t="e">
        <f t="shared" si="103"/>
        <v>#REF!</v>
      </c>
      <c r="Y85" s="2" t="e">
        <f t="shared" si="104"/>
        <v>#REF!</v>
      </c>
      <c r="Z85" s="220"/>
      <c r="AA85" s="2" t="e">
        <f t="shared" si="105"/>
        <v>#REF!</v>
      </c>
      <c r="AB85" s="2" t="e">
        <f t="shared" si="106"/>
        <v>#REF!</v>
      </c>
      <c r="AC85" s="2" t="e">
        <f t="shared" si="107"/>
        <v>#REF!</v>
      </c>
      <c r="AD85" s="2" t="e">
        <f t="shared" si="108"/>
        <v>#REF!</v>
      </c>
      <c r="AE85" s="2" t="e">
        <f t="shared" si="109"/>
        <v>#REF!</v>
      </c>
      <c r="AF85" s="220"/>
      <c r="AG85" s="2" t="e">
        <f t="shared" si="110"/>
        <v>#REF!</v>
      </c>
      <c r="AH85" s="2" t="e">
        <f t="shared" si="111"/>
        <v>#REF!</v>
      </c>
      <c r="AI85" s="2" t="e">
        <f t="shared" si="112"/>
        <v>#REF!</v>
      </c>
      <c r="AJ85" s="2" t="e">
        <f t="shared" si="113"/>
        <v>#REF!</v>
      </c>
      <c r="AK85" s="2" t="e">
        <f t="shared" si="114"/>
        <v>#REF!</v>
      </c>
      <c r="AL85" s="220"/>
      <c r="AM85" s="2" t="e">
        <f t="shared" si="115"/>
        <v>#REF!</v>
      </c>
      <c r="AN85" s="2" t="e">
        <f t="shared" si="116"/>
        <v>#REF!</v>
      </c>
      <c r="AO85" s="2" t="e">
        <f t="shared" si="117"/>
        <v>#REF!</v>
      </c>
      <c r="AP85" s="2" t="e">
        <f t="shared" si="118"/>
        <v>#REF!</v>
      </c>
      <c r="AQ85" s="2" t="e">
        <f t="shared" si="119"/>
        <v>#REF!</v>
      </c>
      <c r="AR85" s="220"/>
      <c r="AS85" s="2" t="e">
        <f t="shared" si="120"/>
        <v>#REF!</v>
      </c>
      <c r="AT85" s="2" t="e">
        <f t="shared" si="121"/>
        <v>#REF!</v>
      </c>
      <c r="AU85" s="2" t="e">
        <f t="shared" si="122"/>
        <v>#REF!</v>
      </c>
      <c r="AV85" s="2" t="e">
        <f t="shared" si="123"/>
        <v>#REF!</v>
      </c>
      <c r="AW85" s="2" t="e">
        <f t="shared" si="124"/>
        <v>#REF!</v>
      </c>
      <c r="AX85" s="220"/>
      <c r="AY85" s="2" t="e">
        <f t="shared" si="125"/>
        <v>#REF!</v>
      </c>
      <c r="AZ85" s="2" t="e">
        <f t="shared" si="126"/>
        <v>#REF!</v>
      </c>
      <c r="BA85" s="2" t="e">
        <f t="shared" si="127"/>
        <v>#REF!</v>
      </c>
      <c r="BB85" s="2" t="e">
        <f t="shared" si="128"/>
        <v>#REF!</v>
      </c>
      <c r="BC85" s="2" t="e">
        <f t="shared" si="129"/>
        <v>#REF!</v>
      </c>
      <c r="BD85" s="220"/>
      <c r="BE85" s="2" t="e">
        <f t="shared" si="130"/>
        <v>#REF!</v>
      </c>
      <c r="BF85" s="2" t="e">
        <f t="shared" si="131"/>
        <v>#REF!</v>
      </c>
      <c r="BG85" s="2" t="e">
        <f t="shared" si="132"/>
        <v>#REF!</v>
      </c>
      <c r="BH85" s="2" t="e">
        <f t="shared" si="133"/>
        <v>#REF!</v>
      </c>
      <c r="BI85" s="2" t="e">
        <f t="shared" si="134"/>
        <v>#REF!</v>
      </c>
      <c r="BJ85" s="220"/>
      <c r="BK85" s="2" t="e">
        <f t="shared" si="135"/>
        <v>#REF!</v>
      </c>
      <c r="BL85" s="2" t="e">
        <f t="shared" si="136"/>
        <v>#REF!</v>
      </c>
      <c r="BM85" s="2" t="e">
        <f t="shared" si="137"/>
        <v>#REF!</v>
      </c>
      <c r="BN85" s="2" t="e">
        <f t="shared" si="138"/>
        <v>#REF!</v>
      </c>
      <c r="BO85" s="2" t="e">
        <f t="shared" si="139"/>
        <v>#REF!</v>
      </c>
      <c r="BP85" s="220"/>
      <c r="BQ85" s="2" t="e">
        <f t="shared" si="140"/>
        <v>#REF!</v>
      </c>
      <c r="BR85" s="2" t="e">
        <f t="shared" si="141"/>
        <v>#REF!</v>
      </c>
      <c r="BS85" s="2" t="e">
        <f t="shared" si="142"/>
        <v>#REF!</v>
      </c>
      <c r="BT85" s="2" t="e">
        <f t="shared" si="143"/>
        <v>#REF!</v>
      </c>
      <c r="BU85" s="2" t="e">
        <f t="shared" si="144"/>
        <v>#REF!</v>
      </c>
      <c r="BV85" s="220"/>
      <c r="BW85" s="2" t="e">
        <f t="shared" si="145"/>
        <v>#REF!</v>
      </c>
      <c r="BX85" s="2" t="e">
        <f t="shared" si="146"/>
        <v>#REF!</v>
      </c>
      <c r="BY85" s="2" t="e">
        <f t="shared" si="147"/>
        <v>#REF!</v>
      </c>
      <c r="BZ85" s="2" t="e">
        <f t="shared" si="148"/>
        <v>#REF!</v>
      </c>
      <c r="CA85" s="2" t="e">
        <f t="shared" si="149"/>
        <v>#REF!</v>
      </c>
      <c r="CB85" s="220"/>
      <c r="CC85" s="2" t="e">
        <f t="shared" si="150"/>
        <v>#REF!</v>
      </c>
      <c r="CD85" s="2" t="e">
        <f t="shared" si="151"/>
        <v>#REF!</v>
      </c>
      <c r="CE85" s="2" t="e">
        <f t="shared" si="152"/>
        <v>#REF!</v>
      </c>
      <c r="CF85" s="2" t="e">
        <f t="shared" si="153"/>
        <v>#REF!</v>
      </c>
      <c r="CG85" s="2" t="e">
        <f t="shared" si="154"/>
        <v>#REF!</v>
      </c>
      <c r="CH85" s="220"/>
      <c r="CI85" s="2" t="e">
        <f t="shared" si="155"/>
        <v>#REF!</v>
      </c>
      <c r="CJ85" s="2" t="e">
        <f t="shared" si="156"/>
        <v>#REF!</v>
      </c>
      <c r="CK85" s="2" t="e">
        <f t="shared" si="157"/>
        <v>#REF!</v>
      </c>
      <c r="CL85" s="2" t="e">
        <f t="shared" si="158"/>
        <v>#REF!</v>
      </c>
      <c r="CM85" s="2" t="e">
        <f t="shared" si="159"/>
        <v>#REF!</v>
      </c>
      <c r="CN85" s="220"/>
      <c r="CO85" s="2" t="e">
        <f t="shared" si="160"/>
        <v>#REF!</v>
      </c>
      <c r="CP85" s="2" t="e">
        <f t="shared" si="161"/>
        <v>#REF!</v>
      </c>
      <c r="CQ85" s="2" t="e">
        <f t="shared" si="162"/>
        <v>#REF!</v>
      </c>
      <c r="CR85" s="2" t="e">
        <f t="shared" si="163"/>
        <v>#REF!</v>
      </c>
      <c r="CS85" s="2" t="e">
        <f t="shared" si="164"/>
        <v>#REF!</v>
      </c>
    </row>
    <row r="86" spans="1:97">
      <c r="A86" s="262" t="e">
        <f>'Regular Symbol'!#REF!</f>
        <v>#REF!</v>
      </c>
      <c r="B86" s="1" t="e">
        <f>IF('Regular Symbol'!#REF!="",0,'Regular Symbol'!#REF!)</f>
        <v>#REF!</v>
      </c>
      <c r="C86" s="261" t="e">
        <f>C4</f>
        <v>#REF!</v>
      </c>
      <c r="D86" s="1" t="e">
        <f>IF('Regular Symbol'!#REF!="",0,'Regular Symbol'!#REF!)</f>
        <v>#REF!</v>
      </c>
      <c r="E86" s="1" t="e">
        <f>IF('Regular Symbol'!#REF!="",0,'Regular Symbol'!#REF!)</f>
        <v>#REF!</v>
      </c>
      <c r="F86" s="1" t="e">
        <f>IF('Regular Symbol'!#REF!="",0,'Regular Symbol'!#REF!)</f>
        <v>#REF!</v>
      </c>
    </row>
    <row r="87" spans="1:97">
      <c r="A87" s="262" t="e">
        <f>'Regular Symbol'!#REF!</f>
        <v>#REF!</v>
      </c>
      <c r="B87" s="1" t="e">
        <f>IF('Regular Symbol'!#REF!="",0,'Regular Symbol'!#REF!)</f>
        <v>#REF!</v>
      </c>
      <c r="C87" s="261" t="e">
        <f>C5</f>
        <v>#REF!</v>
      </c>
      <c r="D87" s="1" t="e">
        <f>IF('Regular Symbol'!#REF!="",0,'Regular Symbol'!#REF!)</f>
        <v>#REF!</v>
      </c>
      <c r="E87" s="1" t="e">
        <f>IF('Regular Symbol'!#REF!="",0,'Regular Symbol'!#REF!)</f>
        <v>#REF!</v>
      </c>
      <c r="F87" s="1" t="e">
        <f>IF('Regular Symbol'!#REF!="",0,'Regular Symbol'!#REF!)</f>
        <v>#REF!</v>
      </c>
    </row>
    <row r="88" spans="1:97">
      <c r="A88" s="262" t="e">
        <f>'Regular Symbol'!#REF!</f>
        <v>#REF!</v>
      </c>
      <c r="B88" s="1" t="e">
        <f>IF('Regular Symbol'!#REF!="",0,'Regular Symbol'!#REF!)</f>
        <v>#REF!</v>
      </c>
      <c r="C88" s="1" t="e">
        <f>IF('Regular Symbol'!#REF!="",0,'Regular Symbol'!#REF!)</f>
        <v>#REF!</v>
      </c>
      <c r="D88" s="1" t="e">
        <f>IF('Regular Symbol'!#REF!="",0,'Regular Symbol'!#REF!)</f>
        <v>#REF!</v>
      </c>
      <c r="E88" s="1" t="e">
        <f>IF('Regular Symbol'!#REF!="",0,'Regular Symbol'!#REF!)</f>
        <v>#REF!</v>
      </c>
      <c r="F88" s="1" t="e">
        <f>IF('Regular Symbol'!#REF!="",0,'Regular Symbol'!#REF!)</f>
        <v>#REF!</v>
      </c>
    </row>
  </sheetData>
  <phoneticPr fontId="1" type="noConversion"/>
  <conditionalFormatting sqref="I3:M3">
    <cfRule type="cellIs" dxfId="795" priority="285" operator="equal">
      <formula>"S2"</formula>
    </cfRule>
    <cfRule type="cellIs" dxfId="794" priority="286" operator="equal">
      <formula>"WW"</formula>
    </cfRule>
    <cfRule type="cellIs" dxfId="793" priority="287" operator="equal">
      <formula>"S1"</formula>
    </cfRule>
    <cfRule type="cellIs" dxfId="792" priority="288" operator="equal">
      <formula>"M5"</formula>
    </cfRule>
    <cfRule type="cellIs" dxfId="791" priority="289" operator="equal">
      <formula>"M4"</formula>
    </cfRule>
    <cfRule type="cellIs" dxfId="790" priority="290" operator="equal">
      <formula>"M3"</formula>
    </cfRule>
    <cfRule type="cellIs" dxfId="789" priority="291" operator="equal">
      <formula>"M2"</formula>
    </cfRule>
    <cfRule type="cellIs" dxfId="788" priority="292" operator="equal">
      <formula>"M1"</formula>
    </cfRule>
  </conditionalFormatting>
  <conditionalFormatting sqref="B89:F95 I3:M3">
    <cfRule type="cellIs" dxfId="787" priority="278" operator="equal">
      <formula>"M5"</formula>
    </cfRule>
    <cfRule type="cellIs" dxfId="786" priority="279" operator="equal">
      <formula>"M4"</formula>
    </cfRule>
    <cfRule type="cellIs" dxfId="785" priority="280" operator="equal">
      <formula>"M3"</formula>
    </cfRule>
    <cfRule type="cellIs" dxfId="784" priority="281" operator="equal">
      <formula>"M2"</formula>
    </cfRule>
    <cfRule type="cellIs" dxfId="783" priority="282" operator="equal">
      <formula>"M1"</formula>
    </cfRule>
    <cfRule type="cellIs" dxfId="782" priority="283" operator="equal">
      <formula>"WW"</formula>
    </cfRule>
    <cfRule type="cellIs" dxfId="781" priority="284" operator="equal">
      <formula>"S1"</formula>
    </cfRule>
  </conditionalFormatting>
  <conditionalFormatting sqref="AG3:AK3">
    <cfRule type="cellIs" dxfId="780" priority="180" operator="equal">
      <formula>"S2"</formula>
    </cfRule>
    <cfRule type="cellIs" dxfId="779" priority="181" operator="equal">
      <formula>"WW"</formula>
    </cfRule>
    <cfRule type="cellIs" dxfId="778" priority="182" operator="equal">
      <formula>"S1"</formula>
    </cfRule>
    <cfRule type="cellIs" dxfId="777" priority="183" operator="equal">
      <formula>"M5"</formula>
    </cfRule>
    <cfRule type="cellIs" dxfId="776" priority="184" operator="equal">
      <formula>"M4"</formula>
    </cfRule>
    <cfRule type="cellIs" dxfId="775" priority="185" operator="equal">
      <formula>"M3"</formula>
    </cfRule>
    <cfRule type="cellIs" dxfId="774" priority="186" operator="equal">
      <formula>"M2"</formula>
    </cfRule>
    <cfRule type="cellIs" dxfId="773" priority="187" operator="equal">
      <formula>"M1"</formula>
    </cfRule>
  </conditionalFormatting>
  <conditionalFormatting sqref="AG3:AK3">
    <cfRule type="cellIs" dxfId="772" priority="173" operator="equal">
      <formula>"M5"</formula>
    </cfRule>
    <cfRule type="cellIs" dxfId="771" priority="174" operator="equal">
      <formula>"M4"</formula>
    </cfRule>
    <cfRule type="cellIs" dxfId="770" priority="175" operator="equal">
      <formula>"M3"</formula>
    </cfRule>
    <cfRule type="cellIs" dxfId="769" priority="176" operator="equal">
      <formula>"M2"</formula>
    </cfRule>
    <cfRule type="cellIs" dxfId="768" priority="177" operator="equal">
      <formula>"M1"</formula>
    </cfRule>
    <cfRule type="cellIs" dxfId="767" priority="178" operator="equal">
      <formula>"WW"</formula>
    </cfRule>
    <cfRule type="cellIs" dxfId="766" priority="179" operator="equal">
      <formula>"S1"</formula>
    </cfRule>
  </conditionalFormatting>
  <conditionalFormatting sqref="BK3:BO3">
    <cfRule type="cellIs" dxfId="765" priority="165" operator="equal">
      <formula>"S2"</formula>
    </cfRule>
    <cfRule type="cellIs" dxfId="764" priority="166" operator="equal">
      <formula>"WW"</formula>
    </cfRule>
    <cfRule type="cellIs" dxfId="763" priority="167" operator="equal">
      <formula>"S1"</formula>
    </cfRule>
    <cfRule type="cellIs" dxfId="762" priority="168" operator="equal">
      <formula>"M5"</formula>
    </cfRule>
    <cfRule type="cellIs" dxfId="761" priority="169" operator="equal">
      <formula>"M4"</formula>
    </cfRule>
    <cfRule type="cellIs" dxfId="760" priority="170" operator="equal">
      <formula>"M3"</formula>
    </cfRule>
    <cfRule type="cellIs" dxfId="759" priority="171" operator="equal">
      <formula>"M2"</formula>
    </cfRule>
    <cfRule type="cellIs" dxfId="758" priority="172" operator="equal">
      <formula>"M1"</formula>
    </cfRule>
  </conditionalFormatting>
  <conditionalFormatting sqref="BK3:BO3">
    <cfRule type="cellIs" dxfId="757" priority="158" operator="equal">
      <formula>"M5"</formula>
    </cfRule>
    <cfRule type="cellIs" dxfId="756" priority="159" operator="equal">
      <formula>"M4"</formula>
    </cfRule>
    <cfRule type="cellIs" dxfId="755" priority="160" operator="equal">
      <formula>"M3"</formula>
    </cfRule>
    <cfRule type="cellIs" dxfId="754" priority="161" operator="equal">
      <formula>"M2"</formula>
    </cfRule>
    <cfRule type="cellIs" dxfId="753" priority="162" operator="equal">
      <formula>"M1"</formula>
    </cfRule>
    <cfRule type="cellIs" dxfId="752" priority="163" operator="equal">
      <formula>"WW"</formula>
    </cfRule>
    <cfRule type="cellIs" dxfId="751" priority="164" operator="equal">
      <formula>"S1"</formula>
    </cfRule>
  </conditionalFormatting>
  <conditionalFormatting sqref="BQ3:BU3">
    <cfRule type="cellIs" dxfId="750" priority="150" operator="equal">
      <formula>"S2"</formula>
    </cfRule>
    <cfRule type="cellIs" dxfId="749" priority="151" operator="equal">
      <formula>"WW"</formula>
    </cfRule>
    <cfRule type="cellIs" dxfId="748" priority="152" operator="equal">
      <formula>"S1"</formula>
    </cfRule>
    <cfRule type="cellIs" dxfId="747" priority="153" operator="equal">
      <formula>"M5"</formula>
    </cfRule>
    <cfRule type="cellIs" dxfId="746" priority="154" operator="equal">
      <formula>"M4"</formula>
    </cfRule>
    <cfRule type="cellIs" dxfId="745" priority="155" operator="equal">
      <formula>"M3"</formula>
    </cfRule>
    <cfRule type="cellIs" dxfId="744" priority="156" operator="equal">
      <formula>"M2"</formula>
    </cfRule>
    <cfRule type="cellIs" dxfId="743" priority="157" operator="equal">
      <formula>"M1"</formula>
    </cfRule>
  </conditionalFormatting>
  <conditionalFormatting sqref="BQ3:BU3">
    <cfRule type="cellIs" dxfId="742" priority="143" operator="equal">
      <formula>"M5"</formula>
    </cfRule>
    <cfRule type="cellIs" dxfId="741" priority="144" operator="equal">
      <formula>"M4"</formula>
    </cfRule>
    <cfRule type="cellIs" dxfId="740" priority="145" operator="equal">
      <formula>"M3"</formula>
    </cfRule>
    <cfRule type="cellIs" dxfId="739" priority="146" operator="equal">
      <formula>"M2"</formula>
    </cfRule>
    <cfRule type="cellIs" dxfId="738" priority="147" operator="equal">
      <formula>"M1"</formula>
    </cfRule>
    <cfRule type="cellIs" dxfId="737" priority="148" operator="equal">
      <formula>"WW"</formula>
    </cfRule>
    <cfRule type="cellIs" dxfId="736" priority="149" operator="equal">
      <formula>"S1"</formula>
    </cfRule>
  </conditionalFormatting>
  <conditionalFormatting sqref="O3:S3">
    <cfRule type="cellIs" dxfId="735" priority="225" operator="equal">
      <formula>"S2"</formula>
    </cfRule>
    <cfRule type="cellIs" dxfId="734" priority="226" operator="equal">
      <formula>"WW"</formula>
    </cfRule>
    <cfRule type="cellIs" dxfId="733" priority="227" operator="equal">
      <formula>"S1"</formula>
    </cfRule>
    <cfRule type="cellIs" dxfId="732" priority="228" operator="equal">
      <formula>"M5"</formula>
    </cfRule>
    <cfRule type="cellIs" dxfId="731" priority="229" operator="equal">
      <formula>"M4"</formula>
    </cfRule>
    <cfRule type="cellIs" dxfId="730" priority="230" operator="equal">
      <formula>"M3"</formula>
    </cfRule>
    <cfRule type="cellIs" dxfId="729" priority="231" operator="equal">
      <formula>"M2"</formula>
    </cfRule>
    <cfRule type="cellIs" dxfId="728" priority="232" operator="equal">
      <formula>"M1"</formula>
    </cfRule>
  </conditionalFormatting>
  <conditionalFormatting sqref="O3:S3">
    <cfRule type="cellIs" dxfId="727" priority="218" operator="equal">
      <formula>"M5"</formula>
    </cfRule>
    <cfRule type="cellIs" dxfId="726" priority="219" operator="equal">
      <formula>"M4"</formula>
    </cfRule>
    <cfRule type="cellIs" dxfId="725" priority="220" operator="equal">
      <formula>"M3"</formula>
    </cfRule>
    <cfRule type="cellIs" dxfId="724" priority="221" operator="equal">
      <formula>"M2"</formula>
    </cfRule>
    <cfRule type="cellIs" dxfId="723" priority="222" operator="equal">
      <formula>"M1"</formula>
    </cfRule>
    <cfRule type="cellIs" dxfId="722" priority="223" operator="equal">
      <formula>"WW"</formula>
    </cfRule>
    <cfRule type="cellIs" dxfId="721" priority="224" operator="equal">
      <formula>"S1"</formula>
    </cfRule>
  </conditionalFormatting>
  <conditionalFormatting sqref="U3:Y3">
    <cfRule type="cellIs" dxfId="720" priority="210" operator="equal">
      <formula>"S2"</formula>
    </cfRule>
    <cfRule type="cellIs" dxfId="719" priority="211" operator="equal">
      <formula>"WW"</formula>
    </cfRule>
    <cfRule type="cellIs" dxfId="718" priority="212" operator="equal">
      <formula>"S1"</formula>
    </cfRule>
    <cfRule type="cellIs" dxfId="717" priority="213" operator="equal">
      <formula>"M5"</formula>
    </cfRule>
    <cfRule type="cellIs" dxfId="716" priority="214" operator="equal">
      <formula>"M4"</formula>
    </cfRule>
    <cfRule type="cellIs" dxfId="715" priority="215" operator="equal">
      <formula>"M3"</formula>
    </cfRule>
    <cfRule type="cellIs" dxfId="714" priority="216" operator="equal">
      <formula>"M2"</formula>
    </cfRule>
    <cfRule type="cellIs" dxfId="713" priority="217" operator="equal">
      <formula>"M1"</formula>
    </cfRule>
  </conditionalFormatting>
  <conditionalFormatting sqref="U3:Y3">
    <cfRule type="cellIs" dxfId="712" priority="203" operator="equal">
      <formula>"M5"</formula>
    </cfRule>
    <cfRule type="cellIs" dxfId="711" priority="204" operator="equal">
      <formula>"M4"</formula>
    </cfRule>
    <cfRule type="cellIs" dxfId="710" priority="205" operator="equal">
      <formula>"M3"</formula>
    </cfRule>
    <cfRule type="cellIs" dxfId="709" priority="206" operator="equal">
      <formula>"M2"</formula>
    </cfRule>
    <cfRule type="cellIs" dxfId="708" priority="207" operator="equal">
      <formula>"M1"</formula>
    </cfRule>
    <cfRule type="cellIs" dxfId="707" priority="208" operator="equal">
      <formula>"WW"</formula>
    </cfRule>
    <cfRule type="cellIs" dxfId="706" priority="209" operator="equal">
      <formula>"S1"</formula>
    </cfRule>
  </conditionalFormatting>
  <conditionalFormatting sqref="AA3:AE3">
    <cfRule type="cellIs" dxfId="705" priority="195" operator="equal">
      <formula>"S2"</formula>
    </cfRule>
    <cfRule type="cellIs" dxfId="704" priority="196" operator="equal">
      <formula>"WW"</formula>
    </cfRule>
    <cfRule type="cellIs" dxfId="703" priority="197" operator="equal">
      <formula>"S1"</formula>
    </cfRule>
    <cfRule type="cellIs" dxfId="702" priority="198" operator="equal">
      <formula>"M5"</formula>
    </cfRule>
    <cfRule type="cellIs" dxfId="701" priority="199" operator="equal">
      <formula>"M4"</formula>
    </cfRule>
    <cfRule type="cellIs" dxfId="700" priority="200" operator="equal">
      <formula>"M3"</formula>
    </cfRule>
    <cfRule type="cellIs" dxfId="699" priority="201" operator="equal">
      <formula>"M2"</formula>
    </cfRule>
    <cfRule type="cellIs" dxfId="698" priority="202" operator="equal">
      <formula>"M1"</formula>
    </cfRule>
  </conditionalFormatting>
  <conditionalFormatting sqref="AA3:AE3">
    <cfRule type="cellIs" dxfId="697" priority="188" operator="equal">
      <formula>"M5"</formula>
    </cfRule>
    <cfRule type="cellIs" dxfId="696" priority="189" operator="equal">
      <formula>"M4"</formula>
    </cfRule>
    <cfRule type="cellIs" dxfId="695" priority="190" operator="equal">
      <formula>"M3"</formula>
    </cfRule>
    <cfRule type="cellIs" dxfId="694" priority="191" operator="equal">
      <formula>"M2"</formula>
    </cfRule>
    <cfRule type="cellIs" dxfId="693" priority="192" operator="equal">
      <formula>"M1"</formula>
    </cfRule>
    <cfRule type="cellIs" dxfId="692" priority="193" operator="equal">
      <formula>"WW"</formula>
    </cfRule>
    <cfRule type="cellIs" dxfId="691" priority="194" operator="equal">
      <formula>"S1"</formula>
    </cfRule>
  </conditionalFormatting>
  <conditionalFormatting sqref="BW3:CA3">
    <cfRule type="cellIs" dxfId="690" priority="135" operator="equal">
      <formula>"S2"</formula>
    </cfRule>
    <cfRule type="cellIs" dxfId="689" priority="136" operator="equal">
      <formula>"WW"</formula>
    </cfRule>
    <cfRule type="cellIs" dxfId="688" priority="137" operator="equal">
      <formula>"S1"</formula>
    </cfRule>
    <cfRule type="cellIs" dxfId="687" priority="138" operator="equal">
      <formula>"M5"</formula>
    </cfRule>
    <cfRule type="cellIs" dxfId="686" priority="139" operator="equal">
      <formula>"M4"</formula>
    </cfRule>
    <cfRule type="cellIs" dxfId="685" priority="140" operator="equal">
      <formula>"M3"</formula>
    </cfRule>
    <cfRule type="cellIs" dxfId="684" priority="141" operator="equal">
      <formula>"M2"</formula>
    </cfRule>
    <cfRule type="cellIs" dxfId="683" priority="142" operator="equal">
      <formula>"M1"</formula>
    </cfRule>
  </conditionalFormatting>
  <conditionalFormatting sqref="BW3:CA3">
    <cfRule type="cellIs" dxfId="682" priority="128" operator="equal">
      <formula>"M5"</formula>
    </cfRule>
    <cfRule type="cellIs" dxfId="681" priority="129" operator="equal">
      <formula>"M4"</formula>
    </cfRule>
    <cfRule type="cellIs" dxfId="680" priority="130" operator="equal">
      <formula>"M3"</formula>
    </cfRule>
    <cfRule type="cellIs" dxfId="679" priority="131" operator="equal">
      <formula>"M2"</formula>
    </cfRule>
    <cfRule type="cellIs" dxfId="678" priority="132" operator="equal">
      <formula>"M1"</formula>
    </cfRule>
    <cfRule type="cellIs" dxfId="677" priority="133" operator="equal">
      <formula>"WW"</formula>
    </cfRule>
    <cfRule type="cellIs" dxfId="676" priority="134" operator="equal">
      <formula>"S1"</formula>
    </cfRule>
  </conditionalFormatting>
  <conditionalFormatting sqref="CC3:CG3">
    <cfRule type="cellIs" dxfId="675" priority="120" operator="equal">
      <formula>"S2"</formula>
    </cfRule>
    <cfRule type="cellIs" dxfId="674" priority="121" operator="equal">
      <formula>"WW"</formula>
    </cfRule>
    <cfRule type="cellIs" dxfId="673" priority="122" operator="equal">
      <formula>"S1"</formula>
    </cfRule>
    <cfRule type="cellIs" dxfId="672" priority="123" operator="equal">
      <formula>"M5"</formula>
    </cfRule>
    <cfRule type="cellIs" dxfId="671" priority="124" operator="equal">
      <formula>"M4"</formula>
    </cfRule>
    <cfRule type="cellIs" dxfId="670" priority="125" operator="equal">
      <formula>"M3"</formula>
    </cfRule>
    <cfRule type="cellIs" dxfId="669" priority="126" operator="equal">
      <formula>"M2"</formula>
    </cfRule>
    <cfRule type="cellIs" dxfId="668" priority="127" operator="equal">
      <formula>"M1"</formula>
    </cfRule>
  </conditionalFormatting>
  <conditionalFormatting sqref="CC3:CG3">
    <cfRule type="cellIs" dxfId="667" priority="113" operator="equal">
      <formula>"M5"</formula>
    </cfRule>
    <cfRule type="cellIs" dxfId="666" priority="114" operator="equal">
      <formula>"M4"</formula>
    </cfRule>
    <cfRule type="cellIs" dxfId="665" priority="115" operator="equal">
      <formula>"M3"</formula>
    </cfRule>
    <cfRule type="cellIs" dxfId="664" priority="116" operator="equal">
      <formula>"M2"</formula>
    </cfRule>
    <cfRule type="cellIs" dxfId="663" priority="117" operator="equal">
      <formula>"M1"</formula>
    </cfRule>
    <cfRule type="cellIs" dxfId="662" priority="118" operator="equal">
      <formula>"WW"</formula>
    </cfRule>
    <cfRule type="cellIs" dxfId="661" priority="119" operator="equal">
      <formula>"S1"</formula>
    </cfRule>
  </conditionalFormatting>
  <conditionalFormatting sqref="CI3:CM3">
    <cfRule type="cellIs" dxfId="660" priority="105" operator="equal">
      <formula>"S2"</formula>
    </cfRule>
    <cfRule type="cellIs" dxfId="659" priority="106" operator="equal">
      <formula>"WW"</formula>
    </cfRule>
    <cfRule type="cellIs" dxfId="658" priority="107" operator="equal">
      <formula>"S1"</formula>
    </cfRule>
    <cfRule type="cellIs" dxfId="657" priority="108" operator="equal">
      <formula>"M5"</formula>
    </cfRule>
    <cfRule type="cellIs" dxfId="656" priority="109" operator="equal">
      <formula>"M4"</formula>
    </cfRule>
    <cfRule type="cellIs" dxfId="655" priority="110" operator="equal">
      <formula>"M3"</formula>
    </cfRule>
    <cfRule type="cellIs" dxfId="654" priority="111" operator="equal">
      <formula>"M2"</formula>
    </cfRule>
    <cfRule type="cellIs" dxfId="653" priority="112" operator="equal">
      <formula>"M1"</formula>
    </cfRule>
  </conditionalFormatting>
  <conditionalFormatting sqref="CI3:CM3">
    <cfRule type="cellIs" dxfId="652" priority="98" operator="equal">
      <formula>"M5"</formula>
    </cfRule>
    <cfRule type="cellIs" dxfId="651" priority="99" operator="equal">
      <formula>"M4"</formula>
    </cfRule>
    <cfRule type="cellIs" dxfId="650" priority="100" operator="equal">
      <formula>"M3"</formula>
    </cfRule>
    <cfRule type="cellIs" dxfId="649" priority="101" operator="equal">
      <formula>"M2"</formula>
    </cfRule>
    <cfRule type="cellIs" dxfId="648" priority="102" operator="equal">
      <formula>"M1"</formula>
    </cfRule>
    <cfRule type="cellIs" dxfId="647" priority="103" operator="equal">
      <formula>"WW"</formula>
    </cfRule>
    <cfRule type="cellIs" dxfId="646" priority="104" operator="equal">
      <formula>"S1"</formula>
    </cfRule>
  </conditionalFormatting>
  <conditionalFormatting sqref="CO3:CS3">
    <cfRule type="cellIs" dxfId="645" priority="90" operator="equal">
      <formula>"S2"</formula>
    </cfRule>
    <cfRule type="cellIs" dxfId="644" priority="91" operator="equal">
      <formula>"WW"</formula>
    </cfRule>
    <cfRule type="cellIs" dxfId="643" priority="92" operator="equal">
      <formula>"S1"</formula>
    </cfRule>
    <cfRule type="cellIs" dxfId="642" priority="93" operator="equal">
      <formula>"M5"</formula>
    </cfRule>
    <cfRule type="cellIs" dxfId="641" priority="94" operator="equal">
      <formula>"M4"</formula>
    </cfRule>
    <cfRule type="cellIs" dxfId="640" priority="95" operator="equal">
      <formula>"M3"</formula>
    </cfRule>
    <cfRule type="cellIs" dxfId="639" priority="96" operator="equal">
      <formula>"M2"</formula>
    </cfRule>
    <cfRule type="cellIs" dxfId="638" priority="97" operator="equal">
      <formula>"M1"</formula>
    </cfRule>
  </conditionalFormatting>
  <conditionalFormatting sqref="CO3:CS3">
    <cfRule type="cellIs" dxfId="637" priority="83" operator="equal">
      <formula>"M5"</formula>
    </cfRule>
    <cfRule type="cellIs" dxfId="636" priority="84" operator="equal">
      <formula>"M4"</formula>
    </cfRule>
    <cfRule type="cellIs" dxfId="635" priority="85" operator="equal">
      <formula>"M3"</formula>
    </cfRule>
    <cfRule type="cellIs" dxfId="634" priority="86" operator="equal">
      <formula>"M2"</formula>
    </cfRule>
    <cfRule type="cellIs" dxfId="633" priority="87" operator="equal">
      <formula>"M1"</formula>
    </cfRule>
    <cfRule type="cellIs" dxfId="632" priority="88" operator="equal">
      <formula>"WW"</formula>
    </cfRule>
    <cfRule type="cellIs" dxfId="631" priority="89" operator="equal">
      <formula>"S1"</formula>
    </cfRule>
  </conditionalFormatting>
  <conditionalFormatting sqref="B1:F1">
    <cfRule type="cellIs" dxfId="630" priority="76" operator="equal">
      <formula>"M5"</formula>
    </cfRule>
    <cfRule type="cellIs" dxfId="629" priority="77" operator="equal">
      <formula>"M4"</formula>
    </cfRule>
    <cfRule type="cellIs" dxfId="628" priority="78" operator="equal">
      <formula>"M3"</formula>
    </cfRule>
    <cfRule type="cellIs" dxfId="627" priority="79" operator="equal">
      <formula>"M2"</formula>
    </cfRule>
    <cfRule type="cellIs" dxfId="626" priority="80" operator="equal">
      <formula>"M1"</formula>
    </cfRule>
    <cfRule type="cellIs" dxfId="625" priority="81" operator="equal">
      <formula>"WW"</formula>
    </cfRule>
    <cfRule type="cellIs" dxfId="624" priority="82" operator="equal">
      <formula>"S1"</formula>
    </cfRule>
  </conditionalFormatting>
  <conditionalFormatting sqref="AM3:AQ3">
    <cfRule type="cellIs" dxfId="623" priority="53" operator="equal">
      <formula>"S2"</formula>
    </cfRule>
    <cfRule type="cellIs" dxfId="622" priority="54" operator="equal">
      <formula>"WW"</formula>
    </cfRule>
    <cfRule type="cellIs" dxfId="621" priority="55" operator="equal">
      <formula>"S1"</formula>
    </cfRule>
    <cfRule type="cellIs" dxfId="620" priority="56" operator="equal">
      <formula>"M5"</formula>
    </cfRule>
    <cfRule type="cellIs" dxfId="619" priority="57" operator="equal">
      <formula>"M4"</formula>
    </cfRule>
    <cfRule type="cellIs" dxfId="618" priority="58" operator="equal">
      <formula>"M3"</formula>
    </cfRule>
    <cfRule type="cellIs" dxfId="617" priority="59" operator="equal">
      <formula>"M2"</formula>
    </cfRule>
    <cfRule type="cellIs" dxfId="616" priority="60" operator="equal">
      <formula>"M1"</formula>
    </cfRule>
  </conditionalFormatting>
  <conditionalFormatting sqref="AM3:AQ3">
    <cfRule type="cellIs" dxfId="615" priority="46" operator="equal">
      <formula>"M5"</formula>
    </cfRule>
    <cfRule type="cellIs" dxfId="614" priority="47" operator="equal">
      <formula>"M4"</formula>
    </cfRule>
    <cfRule type="cellIs" dxfId="613" priority="48" operator="equal">
      <formula>"M3"</formula>
    </cfRule>
    <cfRule type="cellIs" dxfId="612" priority="49" operator="equal">
      <formula>"M2"</formula>
    </cfRule>
    <cfRule type="cellIs" dxfId="611" priority="50" operator="equal">
      <formula>"M1"</formula>
    </cfRule>
    <cfRule type="cellIs" dxfId="610" priority="51" operator="equal">
      <formula>"WW"</formula>
    </cfRule>
    <cfRule type="cellIs" dxfId="609" priority="52" operator="equal">
      <formula>"S1"</formula>
    </cfRule>
  </conditionalFormatting>
  <conditionalFormatting sqref="AS3:AW3">
    <cfRule type="cellIs" dxfId="608" priority="38" operator="equal">
      <formula>"S2"</formula>
    </cfRule>
    <cfRule type="cellIs" dxfId="607" priority="39" operator="equal">
      <formula>"WW"</formula>
    </cfRule>
    <cfRule type="cellIs" dxfId="606" priority="40" operator="equal">
      <formula>"S1"</formula>
    </cfRule>
    <cfRule type="cellIs" dxfId="605" priority="41" operator="equal">
      <formula>"M5"</formula>
    </cfRule>
    <cfRule type="cellIs" dxfId="604" priority="42" operator="equal">
      <formula>"M4"</formula>
    </cfRule>
    <cfRule type="cellIs" dxfId="603" priority="43" operator="equal">
      <formula>"M3"</formula>
    </cfRule>
    <cfRule type="cellIs" dxfId="602" priority="44" operator="equal">
      <formula>"M2"</formula>
    </cfRule>
    <cfRule type="cellIs" dxfId="601" priority="45" operator="equal">
      <formula>"M1"</formula>
    </cfRule>
  </conditionalFormatting>
  <conditionalFormatting sqref="AS3:AW3">
    <cfRule type="cellIs" dxfId="600" priority="31" operator="equal">
      <formula>"M5"</formula>
    </cfRule>
    <cfRule type="cellIs" dxfId="599" priority="32" operator="equal">
      <formula>"M4"</formula>
    </cfRule>
    <cfRule type="cellIs" dxfId="598" priority="33" operator="equal">
      <formula>"M3"</formula>
    </cfRule>
    <cfRule type="cellIs" dxfId="597" priority="34" operator="equal">
      <formula>"M2"</formula>
    </cfRule>
    <cfRule type="cellIs" dxfId="596" priority="35" operator="equal">
      <formula>"M1"</formula>
    </cfRule>
    <cfRule type="cellIs" dxfId="595" priority="36" operator="equal">
      <formula>"WW"</formula>
    </cfRule>
    <cfRule type="cellIs" dxfId="594" priority="37" operator="equal">
      <formula>"S1"</formula>
    </cfRule>
  </conditionalFormatting>
  <conditionalFormatting sqref="AY3:BC3">
    <cfRule type="cellIs" dxfId="593" priority="23" operator="equal">
      <formula>"S2"</formula>
    </cfRule>
    <cfRule type="cellIs" dxfId="592" priority="24" operator="equal">
      <formula>"WW"</formula>
    </cfRule>
    <cfRule type="cellIs" dxfId="591" priority="25" operator="equal">
      <formula>"S1"</formula>
    </cfRule>
    <cfRule type="cellIs" dxfId="590" priority="26" operator="equal">
      <formula>"M5"</formula>
    </cfRule>
    <cfRule type="cellIs" dxfId="589" priority="27" operator="equal">
      <formula>"M4"</formula>
    </cfRule>
    <cfRule type="cellIs" dxfId="588" priority="28" operator="equal">
      <formula>"M3"</formula>
    </cfRule>
    <cfRule type="cellIs" dxfId="587" priority="29" operator="equal">
      <formula>"M2"</formula>
    </cfRule>
    <cfRule type="cellIs" dxfId="586" priority="30" operator="equal">
      <formula>"M1"</formula>
    </cfRule>
  </conditionalFormatting>
  <conditionalFormatting sqref="AY3:BC3">
    <cfRule type="cellIs" dxfId="585" priority="16" operator="equal">
      <formula>"M5"</formula>
    </cfRule>
    <cfRule type="cellIs" dxfId="584" priority="17" operator="equal">
      <formula>"M4"</formula>
    </cfRule>
    <cfRule type="cellIs" dxfId="583" priority="18" operator="equal">
      <formula>"M3"</formula>
    </cfRule>
    <cfRule type="cellIs" dxfId="582" priority="19" operator="equal">
      <formula>"M2"</formula>
    </cfRule>
    <cfRule type="cellIs" dxfId="581" priority="20" operator="equal">
      <formula>"M1"</formula>
    </cfRule>
    <cfRule type="cellIs" dxfId="580" priority="21" operator="equal">
      <formula>"WW"</formula>
    </cfRule>
    <cfRule type="cellIs" dxfId="579" priority="22" operator="equal">
      <formula>"S1"</formula>
    </cfRule>
  </conditionalFormatting>
  <conditionalFormatting sqref="BE3:BI3">
    <cfRule type="cellIs" dxfId="578" priority="8" operator="equal">
      <formula>"S2"</formula>
    </cfRule>
    <cfRule type="cellIs" dxfId="577" priority="9" operator="equal">
      <formula>"WW"</formula>
    </cfRule>
    <cfRule type="cellIs" dxfId="576" priority="10" operator="equal">
      <formula>"S1"</formula>
    </cfRule>
    <cfRule type="cellIs" dxfId="575" priority="11" operator="equal">
      <formula>"M5"</formula>
    </cfRule>
    <cfRule type="cellIs" dxfId="574" priority="12" operator="equal">
      <formula>"M4"</formula>
    </cfRule>
    <cfRule type="cellIs" dxfId="573" priority="13" operator="equal">
      <formula>"M3"</formula>
    </cfRule>
    <cfRule type="cellIs" dxfId="572" priority="14" operator="equal">
      <formula>"M2"</formula>
    </cfRule>
    <cfRule type="cellIs" dxfId="571" priority="15" operator="equal">
      <formula>"M1"</formula>
    </cfRule>
  </conditionalFormatting>
  <conditionalFormatting sqref="BE3:BI3">
    <cfRule type="cellIs" dxfId="570" priority="1" operator="equal">
      <formula>"M5"</formula>
    </cfRule>
    <cfRule type="cellIs" dxfId="569" priority="2" operator="equal">
      <formula>"M4"</formula>
    </cfRule>
    <cfRule type="cellIs" dxfId="568" priority="3" operator="equal">
      <formula>"M3"</formula>
    </cfRule>
    <cfRule type="cellIs" dxfId="567" priority="4" operator="equal">
      <formula>"M2"</formula>
    </cfRule>
    <cfRule type="cellIs" dxfId="566" priority="5" operator="equal">
      <formula>"M1"</formula>
    </cfRule>
    <cfRule type="cellIs" dxfId="565" priority="6" operator="equal">
      <formula>"WW"</formula>
    </cfRule>
    <cfRule type="cellIs" dxfId="564" priority="7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N101"/>
  <sheetViews>
    <sheetView tabSelected="1" topLeftCell="E1" zoomScale="114" zoomScaleNormal="80" workbookViewId="0">
      <selection activeCell="P30" sqref="P30"/>
    </sheetView>
  </sheetViews>
  <sheetFormatPr baseColWidth="10" defaultColWidth="8.83203125" defaultRowHeight="15"/>
  <cols>
    <col min="1" max="1" width="8.83203125" style="220"/>
    <col min="3" max="3" width="44" customWidth="1"/>
    <col min="4" max="4" width="9.332031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0" customWidth="1"/>
  </cols>
  <sheetData>
    <row r="1" spans="1:40" ht="16.5" customHeight="1">
      <c r="B1" s="8" t="s">
        <v>12</v>
      </c>
    </row>
    <row r="2" spans="1:40" ht="16.5" customHeight="1">
      <c r="A2" s="220" t="str">
        <f>I2</f>
        <v>ID</v>
      </c>
      <c r="B2" s="9" t="s">
        <v>7</v>
      </c>
      <c r="C2" s="9" t="s">
        <v>13</v>
      </c>
      <c r="D2" s="9" t="s">
        <v>5</v>
      </c>
      <c r="E2" s="9" t="s">
        <v>6</v>
      </c>
      <c r="F2" s="9" t="s">
        <v>9</v>
      </c>
      <c r="G2" s="9" t="s">
        <v>10</v>
      </c>
      <c r="H2" s="9" t="s">
        <v>11</v>
      </c>
      <c r="I2" s="9" t="s">
        <v>14</v>
      </c>
      <c r="J2" s="255"/>
      <c r="N2" s="34"/>
    </row>
    <row r="3" spans="1:40" ht="16" thickBot="1">
      <c r="A3" s="220">
        <f>I3</f>
        <v>1</v>
      </c>
      <c r="B3" s="9" t="s">
        <v>322</v>
      </c>
      <c r="C3" s="311" t="str">
        <f>B3</f>
        <v>M1-1</v>
      </c>
      <c r="D3" s="3"/>
      <c r="E3" s="3"/>
      <c r="F3" s="3"/>
      <c r="G3" s="3"/>
      <c r="H3" s="3"/>
      <c r="I3" s="188">
        <v>1</v>
      </c>
      <c r="J3" s="255"/>
      <c r="K3" s="1"/>
      <c r="L3" s="1"/>
      <c r="M3" s="361" t="s">
        <v>0</v>
      </c>
      <c r="N3" s="104"/>
      <c r="O3" s="363">
        <v>0</v>
      </c>
      <c r="P3" s="363">
        <v>1</v>
      </c>
      <c r="Q3" s="363">
        <v>2</v>
      </c>
      <c r="R3" s="363">
        <v>3</v>
      </c>
      <c r="S3" s="363">
        <v>4</v>
      </c>
      <c r="T3" s="363">
        <v>5</v>
      </c>
      <c r="U3" s="363">
        <v>6</v>
      </c>
      <c r="V3" s="363">
        <v>7</v>
      </c>
      <c r="W3" s="363">
        <v>8</v>
      </c>
      <c r="X3" s="363">
        <v>9</v>
      </c>
      <c r="Y3" s="363">
        <v>10</v>
      </c>
      <c r="Z3" s="363">
        <v>11</v>
      </c>
      <c r="AA3" s="363">
        <v>12</v>
      </c>
      <c r="AB3" s="363">
        <v>13</v>
      </c>
      <c r="AC3" s="363">
        <v>14</v>
      </c>
      <c r="AD3" s="363">
        <v>15</v>
      </c>
      <c r="AE3" s="363">
        <v>16</v>
      </c>
      <c r="AF3" s="363">
        <v>17</v>
      </c>
      <c r="AG3" s="363">
        <v>18</v>
      </c>
      <c r="AH3" s="363">
        <v>19</v>
      </c>
      <c r="AI3" s="363">
        <v>20</v>
      </c>
      <c r="AJ3" s="363">
        <v>21</v>
      </c>
      <c r="AK3" s="363">
        <v>22</v>
      </c>
      <c r="AL3" s="363">
        <v>23</v>
      </c>
      <c r="AM3" s="363">
        <v>24</v>
      </c>
      <c r="AN3" s="363">
        <v>25</v>
      </c>
    </row>
    <row r="4" spans="1:40" ht="19" thickBot="1">
      <c r="A4" s="220">
        <f t="shared" ref="A4:A28" si="0">I4</f>
        <v>2</v>
      </c>
      <c r="B4" s="9" t="s">
        <v>326</v>
      </c>
      <c r="C4" s="311" t="str">
        <f t="shared" ref="C4:C54" si="1">B4</f>
        <v>M2-1</v>
      </c>
      <c r="D4" s="3"/>
      <c r="E4" s="3"/>
      <c r="F4" s="3"/>
      <c r="G4" s="3"/>
      <c r="H4" s="3"/>
      <c r="I4" s="188">
        <v>2</v>
      </c>
      <c r="J4" s="255"/>
      <c r="L4" s="1"/>
      <c r="M4" s="361"/>
      <c r="N4" s="359" t="s">
        <v>144</v>
      </c>
      <c r="O4" s="306" t="str">
        <f>IF( O12="","",VLOOKUP(O12,$A$3:$B$54,2,FALSE))</f>
        <v>M1-1</v>
      </c>
      <c r="P4" s="306" t="str">
        <f t="shared" ref="P4:AN8" si="2">IF( P12="","",VLOOKUP(P12,$A$3:$B$54,2,FALSE))</f>
        <v>M6-1</v>
      </c>
      <c r="Q4" s="306" t="str">
        <f t="shared" si="2"/>
        <v>A-1</v>
      </c>
      <c r="R4" s="306" t="str">
        <f t="shared" si="2"/>
        <v>M1-1</v>
      </c>
      <c r="S4" s="306" t="str">
        <f t="shared" si="2"/>
        <v/>
      </c>
      <c r="T4" s="306" t="str">
        <f t="shared" si="2"/>
        <v/>
      </c>
      <c r="U4" s="306" t="str">
        <f t="shared" si="2"/>
        <v/>
      </c>
      <c r="V4" s="306" t="str">
        <f t="shared" si="2"/>
        <v/>
      </c>
      <c r="W4" s="306" t="str">
        <f t="shared" si="2"/>
        <v/>
      </c>
      <c r="X4" s="306" t="str">
        <f t="shared" si="2"/>
        <v/>
      </c>
      <c r="Y4" s="306" t="str">
        <f t="shared" si="2"/>
        <v/>
      </c>
      <c r="Z4" s="306" t="str">
        <f t="shared" si="2"/>
        <v/>
      </c>
      <c r="AA4" s="306" t="str">
        <f t="shared" si="2"/>
        <v/>
      </c>
      <c r="AB4" s="306" t="str">
        <f t="shared" si="2"/>
        <v/>
      </c>
      <c r="AC4" s="306" t="str">
        <f t="shared" si="2"/>
        <v/>
      </c>
      <c r="AD4" s="306" t="str">
        <f t="shared" si="2"/>
        <v/>
      </c>
      <c r="AE4" s="306" t="str">
        <f t="shared" si="2"/>
        <v/>
      </c>
      <c r="AF4" s="306" t="str">
        <f t="shared" si="2"/>
        <v/>
      </c>
      <c r="AG4" s="306" t="str">
        <f t="shared" si="2"/>
        <v/>
      </c>
      <c r="AH4" s="306" t="str">
        <f t="shared" si="2"/>
        <v/>
      </c>
      <c r="AI4" s="306" t="str">
        <f t="shared" si="2"/>
        <v/>
      </c>
      <c r="AJ4" s="306" t="str">
        <f t="shared" si="2"/>
        <v/>
      </c>
      <c r="AK4" s="306" t="str">
        <f t="shared" si="2"/>
        <v/>
      </c>
      <c r="AL4" s="306" t="str">
        <f t="shared" si="2"/>
        <v/>
      </c>
      <c r="AM4" s="306" t="str">
        <f t="shared" si="2"/>
        <v/>
      </c>
      <c r="AN4" s="306" t="str">
        <f t="shared" si="2"/>
        <v/>
      </c>
    </row>
    <row r="5" spans="1:40" ht="19" thickBot="1">
      <c r="A5" s="220">
        <f t="shared" si="0"/>
        <v>3</v>
      </c>
      <c r="B5" s="9" t="s">
        <v>327</v>
      </c>
      <c r="C5" s="311" t="str">
        <f t="shared" si="1"/>
        <v>M3-1</v>
      </c>
      <c r="D5" s="3"/>
      <c r="E5" s="3"/>
      <c r="F5" s="3"/>
      <c r="G5" s="3"/>
      <c r="H5" s="3"/>
      <c r="I5" s="188">
        <v>3</v>
      </c>
      <c r="J5" s="255"/>
      <c r="L5" s="1"/>
      <c r="M5" s="361"/>
      <c r="N5" s="359" t="s">
        <v>20</v>
      </c>
      <c r="O5" s="306" t="str">
        <f t="shared" ref="O5:AD8" si="3">IF( O13="","",VLOOKUP(O13,$A$3:$B$54,2,FALSE))</f>
        <v>M2-1</v>
      </c>
      <c r="P5" s="306" t="str">
        <f t="shared" si="3"/>
        <v>A-1</v>
      </c>
      <c r="Q5" s="306" t="str">
        <f t="shared" si="3"/>
        <v>K-1</v>
      </c>
      <c r="R5" s="306" t="str">
        <f t="shared" si="3"/>
        <v>M2-1</v>
      </c>
      <c r="S5" s="306" t="str">
        <f t="shared" si="3"/>
        <v/>
      </c>
      <c r="T5" s="306" t="str">
        <f t="shared" si="3"/>
        <v/>
      </c>
      <c r="U5" s="306" t="str">
        <f t="shared" si="3"/>
        <v/>
      </c>
      <c r="V5" s="306" t="str">
        <f t="shared" si="3"/>
        <v/>
      </c>
      <c r="W5" s="306" t="str">
        <f t="shared" si="3"/>
        <v/>
      </c>
      <c r="X5" s="306" t="str">
        <f t="shared" si="3"/>
        <v/>
      </c>
      <c r="Y5" s="306" t="str">
        <f t="shared" si="3"/>
        <v/>
      </c>
      <c r="Z5" s="306" t="str">
        <f t="shared" si="3"/>
        <v/>
      </c>
      <c r="AA5" s="306" t="str">
        <f t="shared" si="3"/>
        <v/>
      </c>
      <c r="AB5" s="306" t="str">
        <f t="shared" si="3"/>
        <v/>
      </c>
      <c r="AC5" s="306" t="str">
        <f t="shared" si="3"/>
        <v/>
      </c>
      <c r="AD5" s="306" t="str">
        <f t="shared" si="3"/>
        <v/>
      </c>
      <c r="AE5" s="306" t="str">
        <f t="shared" si="2"/>
        <v/>
      </c>
      <c r="AF5" s="306" t="str">
        <f t="shared" si="2"/>
        <v/>
      </c>
      <c r="AG5" s="306" t="str">
        <f t="shared" si="2"/>
        <v/>
      </c>
      <c r="AH5" s="306" t="str">
        <f t="shared" si="2"/>
        <v/>
      </c>
      <c r="AI5" s="306" t="str">
        <f t="shared" si="2"/>
        <v/>
      </c>
      <c r="AJ5" s="306" t="str">
        <f t="shared" si="2"/>
        <v/>
      </c>
      <c r="AK5" s="306" t="str">
        <f t="shared" si="2"/>
        <v/>
      </c>
      <c r="AL5" s="306" t="str">
        <f t="shared" si="2"/>
        <v/>
      </c>
      <c r="AM5" s="306" t="str">
        <f t="shared" si="2"/>
        <v/>
      </c>
      <c r="AN5" s="306" t="str">
        <f t="shared" si="2"/>
        <v/>
      </c>
    </row>
    <row r="6" spans="1:40" ht="16.5" customHeight="1" thickBot="1">
      <c r="A6" s="220">
        <f t="shared" si="0"/>
        <v>4</v>
      </c>
      <c r="B6" s="9" t="s">
        <v>328</v>
      </c>
      <c r="C6" s="311" t="str">
        <f t="shared" si="1"/>
        <v>M4-1</v>
      </c>
      <c r="D6" s="3"/>
      <c r="E6" s="3"/>
      <c r="F6" s="3"/>
      <c r="G6" s="3"/>
      <c r="H6" s="3"/>
      <c r="I6" s="188">
        <v>4</v>
      </c>
      <c r="J6" s="255"/>
      <c r="L6" s="1"/>
      <c r="M6" s="361"/>
      <c r="N6" s="359" t="s">
        <v>21</v>
      </c>
      <c r="O6" s="306" t="str">
        <f t="shared" si="3"/>
        <v>M3-1</v>
      </c>
      <c r="P6" s="306" t="str">
        <f t="shared" si="2"/>
        <v>K-1</v>
      </c>
      <c r="Q6" s="306" t="str">
        <f t="shared" si="2"/>
        <v>TE-1</v>
      </c>
      <c r="R6" s="306" t="str">
        <f t="shared" si="2"/>
        <v>M3-1</v>
      </c>
      <c r="S6" s="306" t="str">
        <f t="shared" si="2"/>
        <v/>
      </c>
      <c r="T6" s="306" t="str">
        <f t="shared" si="2"/>
        <v/>
      </c>
      <c r="U6" s="306" t="str">
        <f t="shared" si="2"/>
        <v/>
      </c>
      <c r="V6" s="306" t="str">
        <f t="shared" si="2"/>
        <v/>
      </c>
      <c r="W6" s="306" t="str">
        <f t="shared" si="2"/>
        <v/>
      </c>
      <c r="X6" s="306" t="str">
        <f t="shared" si="2"/>
        <v/>
      </c>
      <c r="Y6" s="306" t="str">
        <f t="shared" si="2"/>
        <v/>
      </c>
      <c r="Z6" s="306" t="str">
        <f t="shared" si="2"/>
        <v/>
      </c>
      <c r="AA6" s="306" t="str">
        <f t="shared" si="2"/>
        <v/>
      </c>
      <c r="AB6" s="306" t="str">
        <f t="shared" si="2"/>
        <v/>
      </c>
      <c r="AC6" s="306" t="str">
        <f t="shared" si="2"/>
        <v/>
      </c>
      <c r="AD6" s="306" t="str">
        <f t="shared" si="2"/>
        <v/>
      </c>
      <c r="AE6" s="306" t="str">
        <f t="shared" si="2"/>
        <v/>
      </c>
      <c r="AF6" s="306" t="str">
        <f t="shared" si="2"/>
        <v/>
      </c>
      <c r="AG6" s="306" t="str">
        <f t="shared" si="2"/>
        <v/>
      </c>
      <c r="AH6" s="306" t="str">
        <f t="shared" si="2"/>
        <v/>
      </c>
      <c r="AI6" s="306" t="str">
        <f t="shared" si="2"/>
        <v/>
      </c>
      <c r="AJ6" s="306" t="str">
        <f t="shared" si="2"/>
        <v/>
      </c>
      <c r="AK6" s="306" t="str">
        <f t="shared" si="2"/>
        <v/>
      </c>
      <c r="AL6" s="306" t="str">
        <f t="shared" si="2"/>
        <v/>
      </c>
      <c r="AM6" s="306" t="str">
        <f t="shared" si="2"/>
        <v/>
      </c>
      <c r="AN6" s="306" t="str">
        <f t="shared" si="2"/>
        <v/>
      </c>
    </row>
    <row r="7" spans="1:40" ht="19" thickBot="1">
      <c r="A7" s="220">
        <f t="shared" si="0"/>
        <v>5</v>
      </c>
      <c r="B7" s="188" t="s">
        <v>329</v>
      </c>
      <c r="C7" s="311" t="str">
        <f t="shared" si="1"/>
        <v>M5-1</v>
      </c>
      <c r="D7" s="3"/>
      <c r="E7" s="3"/>
      <c r="F7" s="3"/>
      <c r="G7" s="3"/>
      <c r="H7" s="3"/>
      <c r="I7" s="188">
        <v>5</v>
      </c>
      <c r="J7" s="255"/>
      <c r="L7" s="1"/>
      <c r="M7" s="361"/>
      <c r="N7" s="359" t="s">
        <v>22</v>
      </c>
      <c r="O7" s="306" t="str">
        <f t="shared" si="3"/>
        <v>M4-1</v>
      </c>
      <c r="P7" s="306" t="str">
        <f t="shared" si="2"/>
        <v>Q-1</v>
      </c>
      <c r="Q7" s="306" t="str">
        <f t="shared" si="2"/>
        <v>WW-1</v>
      </c>
      <c r="R7" s="306" t="str">
        <f t="shared" si="2"/>
        <v>M4-1</v>
      </c>
      <c r="S7" s="306" t="str">
        <f t="shared" si="2"/>
        <v/>
      </c>
      <c r="T7" s="306" t="str">
        <f t="shared" si="2"/>
        <v/>
      </c>
      <c r="U7" s="306" t="str">
        <f t="shared" si="2"/>
        <v/>
      </c>
      <c r="V7" s="306" t="str">
        <f t="shared" si="2"/>
        <v/>
      </c>
      <c r="W7" s="306" t="str">
        <f t="shared" si="2"/>
        <v/>
      </c>
      <c r="X7" s="306" t="str">
        <f t="shared" si="2"/>
        <v/>
      </c>
      <c r="Y7" s="306" t="str">
        <f t="shared" si="2"/>
        <v/>
      </c>
      <c r="Z7" s="306" t="str">
        <f t="shared" si="2"/>
        <v/>
      </c>
      <c r="AA7" s="306" t="str">
        <f t="shared" si="2"/>
        <v/>
      </c>
      <c r="AB7" s="306" t="str">
        <f t="shared" si="2"/>
        <v/>
      </c>
      <c r="AC7" s="306" t="str">
        <f t="shared" si="2"/>
        <v/>
      </c>
      <c r="AD7" s="306" t="str">
        <f t="shared" si="2"/>
        <v/>
      </c>
      <c r="AE7" s="306" t="str">
        <f t="shared" si="2"/>
        <v/>
      </c>
      <c r="AF7" s="306" t="str">
        <f t="shared" si="2"/>
        <v/>
      </c>
      <c r="AG7" s="306" t="str">
        <f t="shared" si="2"/>
        <v/>
      </c>
      <c r="AH7" s="306" t="str">
        <f t="shared" si="2"/>
        <v/>
      </c>
      <c r="AI7" s="306" t="str">
        <f t="shared" si="2"/>
        <v/>
      </c>
      <c r="AJ7" s="306" t="str">
        <f t="shared" si="2"/>
        <v/>
      </c>
      <c r="AK7" s="306" t="str">
        <f t="shared" si="2"/>
        <v/>
      </c>
      <c r="AL7" s="306" t="str">
        <f t="shared" si="2"/>
        <v/>
      </c>
      <c r="AM7" s="306" t="str">
        <f t="shared" si="2"/>
        <v/>
      </c>
      <c r="AN7" s="306" t="str">
        <f t="shared" si="2"/>
        <v/>
      </c>
    </row>
    <row r="8" spans="1:40" ht="19" thickBot="1">
      <c r="A8" s="220">
        <f t="shared" si="0"/>
        <v>6</v>
      </c>
      <c r="B8" s="187" t="s">
        <v>330</v>
      </c>
      <c r="C8" s="311" t="str">
        <f t="shared" si="1"/>
        <v>M6-1</v>
      </c>
      <c r="D8" s="3"/>
      <c r="E8" s="3"/>
      <c r="F8" s="3"/>
      <c r="G8" s="3"/>
      <c r="H8" s="3"/>
      <c r="I8" s="188">
        <v>6</v>
      </c>
      <c r="J8" s="255"/>
      <c r="L8" s="1"/>
      <c r="M8" s="361"/>
      <c r="N8" s="364" t="s">
        <v>23</v>
      </c>
      <c r="O8" s="365" t="str">
        <f t="shared" si="3"/>
        <v>M5-1</v>
      </c>
      <c r="P8" s="365" t="str">
        <f t="shared" si="2"/>
        <v>J-1</v>
      </c>
      <c r="Q8" s="365" t="str">
        <f t="shared" si="2"/>
        <v>M4-1</v>
      </c>
      <c r="R8" s="365" t="str">
        <f t="shared" si="2"/>
        <v>M6-1</v>
      </c>
      <c r="S8" s="365" t="str">
        <f t="shared" si="2"/>
        <v/>
      </c>
      <c r="T8" s="365" t="str">
        <f t="shared" si="2"/>
        <v/>
      </c>
      <c r="U8" s="365" t="str">
        <f t="shared" si="2"/>
        <v/>
      </c>
      <c r="V8" s="365" t="str">
        <f t="shared" si="2"/>
        <v/>
      </c>
      <c r="W8" s="365" t="str">
        <f t="shared" si="2"/>
        <v/>
      </c>
      <c r="X8" s="365" t="str">
        <f t="shared" si="2"/>
        <v/>
      </c>
      <c r="Y8" s="365" t="str">
        <f t="shared" si="2"/>
        <v/>
      </c>
      <c r="Z8" s="365" t="str">
        <f t="shared" si="2"/>
        <v/>
      </c>
      <c r="AA8" s="365" t="str">
        <f t="shared" si="2"/>
        <v/>
      </c>
      <c r="AB8" s="365" t="str">
        <f t="shared" si="2"/>
        <v/>
      </c>
      <c r="AC8" s="365" t="str">
        <f t="shared" si="2"/>
        <v/>
      </c>
      <c r="AD8" s="365" t="str">
        <f t="shared" si="2"/>
        <v/>
      </c>
      <c r="AE8" s="365" t="str">
        <f t="shared" si="2"/>
        <v/>
      </c>
      <c r="AF8" s="365" t="str">
        <f t="shared" si="2"/>
        <v/>
      </c>
      <c r="AG8" s="365" t="str">
        <f t="shared" si="2"/>
        <v/>
      </c>
      <c r="AH8" s="365" t="str">
        <f t="shared" si="2"/>
        <v/>
      </c>
      <c r="AI8" s="365" t="str">
        <f t="shared" si="2"/>
        <v/>
      </c>
      <c r="AJ8" s="365" t="str">
        <f t="shared" si="2"/>
        <v/>
      </c>
      <c r="AK8" s="365" t="str">
        <f t="shared" si="2"/>
        <v/>
      </c>
      <c r="AL8" s="365" t="str">
        <f t="shared" si="2"/>
        <v/>
      </c>
      <c r="AM8" s="365" t="str">
        <f t="shared" si="2"/>
        <v/>
      </c>
      <c r="AN8" s="365" t="str">
        <f t="shared" si="2"/>
        <v/>
      </c>
    </row>
    <row r="9" spans="1:40">
      <c r="A9" s="220">
        <f t="shared" si="0"/>
        <v>7</v>
      </c>
      <c r="B9" s="273" t="s">
        <v>331</v>
      </c>
      <c r="C9" s="311" t="str">
        <f t="shared" si="1"/>
        <v>A-1</v>
      </c>
      <c r="D9" s="3"/>
      <c r="E9" s="3"/>
      <c r="F9" s="3"/>
      <c r="G9" s="3"/>
      <c r="H9" s="3"/>
      <c r="I9" s="188">
        <v>7</v>
      </c>
      <c r="J9" s="255"/>
      <c r="L9" s="1"/>
      <c r="M9" s="361"/>
    </row>
    <row r="10" spans="1:40">
      <c r="A10" s="220">
        <f t="shared" si="0"/>
        <v>8</v>
      </c>
      <c r="B10" s="273" t="s">
        <v>332</v>
      </c>
      <c r="C10" s="311" t="str">
        <f t="shared" si="1"/>
        <v>K-1</v>
      </c>
      <c r="D10" s="3"/>
      <c r="E10" s="3"/>
      <c r="F10" s="3"/>
      <c r="G10" s="3"/>
      <c r="H10" s="3"/>
      <c r="I10" s="188">
        <v>8</v>
      </c>
      <c r="J10" s="255"/>
      <c r="L10" s="1"/>
      <c r="M10" s="361"/>
      <c r="S10" s="128"/>
    </row>
    <row r="11" spans="1:40">
      <c r="A11" s="220">
        <f t="shared" si="0"/>
        <v>9</v>
      </c>
      <c r="B11" s="273" t="s">
        <v>333</v>
      </c>
      <c r="C11" s="311" t="str">
        <f t="shared" si="1"/>
        <v>Q-1</v>
      </c>
      <c r="D11" s="3"/>
      <c r="E11" s="3"/>
      <c r="F11" s="3"/>
      <c r="G11" s="3"/>
      <c r="H11" s="3"/>
      <c r="I11" s="188">
        <v>9</v>
      </c>
      <c r="J11" s="255"/>
      <c r="L11" s="1"/>
      <c r="M11" s="361"/>
      <c r="N11" s="360" t="s">
        <v>374</v>
      </c>
      <c r="O11" s="104">
        <f>IF(O12="",0,ROUNDUP(O12/13,0))+IF(O13="",0,ROUNDUP(O13/13,0))+IF(O14="",0,ROUNDUP(O14/13,0))+IF(O15="",0,ROUNDUP(O15/13,0))+IF(O16="",0,ROUNDUP(O16/13,0))</f>
        <v>5</v>
      </c>
      <c r="P11" s="104">
        <f>IF(P12="",0,ROUNDUP(P12/13,0))+IF(P13="",0,ROUNDUP(P13/13,0))+IF(P14="",0,ROUNDUP(P14/13,0))+IF(P15="",0,ROUNDUP(P15/13,0))+IF(P16="",0,ROUNDUP(P16/13,0))</f>
        <v>5</v>
      </c>
      <c r="Q11" s="104">
        <f>IF(Q12="",0,ROUNDUP(Q12/13,0))+IF(Q13="",0,ROUNDUP(Q13/13,0))+IF(Q14="",0,ROUNDUP(Q14/13,0))+IF(Q15="",0,ROUNDUP(Q15/13,0))+IF(Q16="",0,ROUNDUP(Q16/13,0))</f>
        <v>5</v>
      </c>
      <c r="R11" s="104">
        <f t="shared" ref="R11:AN11" si="4">IF(R12="",0,ROUNDUP(R12/13,0))+IF(R13="",0,ROUNDUP(R13/13,0))+IF(R14="",0,ROUNDUP(R14/13,0))+IF(R15="",0,ROUNDUP(R15/13,0))+IF(R16="",0,ROUNDUP(R16/13,0))</f>
        <v>5</v>
      </c>
      <c r="S11" s="104">
        <f t="shared" si="4"/>
        <v>0</v>
      </c>
      <c r="T11" s="104">
        <f t="shared" si="4"/>
        <v>0</v>
      </c>
      <c r="U11" s="104">
        <f t="shared" si="4"/>
        <v>0</v>
      </c>
      <c r="V11" s="104">
        <f t="shared" si="4"/>
        <v>0</v>
      </c>
      <c r="W11" s="104">
        <f t="shared" si="4"/>
        <v>0</v>
      </c>
      <c r="X11" s="104">
        <f t="shared" si="4"/>
        <v>0</v>
      </c>
      <c r="Y11" s="104">
        <f t="shared" si="4"/>
        <v>0</v>
      </c>
      <c r="Z11" s="104">
        <f t="shared" si="4"/>
        <v>0</v>
      </c>
      <c r="AA11" s="104">
        <f t="shared" si="4"/>
        <v>0</v>
      </c>
      <c r="AB11" s="104">
        <f t="shared" si="4"/>
        <v>0</v>
      </c>
      <c r="AC11" s="104">
        <f t="shared" si="4"/>
        <v>0</v>
      </c>
      <c r="AD11" s="104">
        <f t="shared" si="4"/>
        <v>0</v>
      </c>
      <c r="AE11" s="104">
        <f t="shared" si="4"/>
        <v>0</v>
      </c>
      <c r="AF11" s="104">
        <f t="shared" si="4"/>
        <v>0</v>
      </c>
      <c r="AG11" s="104">
        <f t="shared" si="4"/>
        <v>0</v>
      </c>
      <c r="AH11" s="104">
        <f t="shared" si="4"/>
        <v>0</v>
      </c>
      <c r="AI11" s="104">
        <f t="shared" si="4"/>
        <v>0</v>
      </c>
      <c r="AJ11" s="104">
        <f t="shared" si="4"/>
        <v>0</v>
      </c>
      <c r="AK11" s="104">
        <f t="shared" si="4"/>
        <v>0</v>
      </c>
      <c r="AL11" s="104">
        <f t="shared" si="4"/>
        <v>0</v>
      </c>
      <c r="AM11" s="104">
        <f t="shared" si="4"/>
        <v>0</v>
      </c>
      <c r="AN11" s="104">
        <f t="shared" si="4"/>
        <v>0</v>
      </c>
    </row>
    <row r="12" spans="1:40">
      <c r="A12" s="220">
        <f t="shared" si="0"/>
        <v>10</v>
      </c>
      <c r="B12" s="273" t="s">
        <v>334</v>
      </c>
      <c r="C12" s="311" t="str">
        <f t="shared" si="1"/>
        <v>J-1</v>
      </c>
      <c r="D12" s="3"/>
      <c r="E12" s="3"/>
      <c r="F12" s="3"/>
      <c r="G12" s="3"/>
      <c r="H12" s="3"/>
      <c r="I12" s="188">
        <v>10</v>
      </c>
      <c r="J12" s="255"/>
      <c r="L12" s="1"/>
      <c r="M12" s="361"/>
      <c r="N12" s="2"/>
      <c r="O12" s="2">
        <v>1</v>
      </c>
      <c r="P12" s="2">
        <v>6</v>
      </c>
      <c r="Q12" s="2">
        <v>7</v>
      </c>
      <c r="R12" s="362">
        <v>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220">
        <f t="shared" si="0"/>
        <v>11</v>
      </c>
      <c r="B13" s="105" t="s">
        <v>335</v>
      </c>
      <c r="C13" s="311" t="str">
        <f t="shared" si="1"/>
        <v>TE-1</v>
      </c>
      <c r="D13" s="235"/>
      <c r="E13" s="235"/>
      <c r="F13" s="235"/>
      <c r="G13" s="235"/>
      <c r="H13" s="235"/>
      <c r="I13" s="350">
        <v>11</v>
      </c>
      <c r="J13" s="255"/>
      <c r="L13" s="1"/>
      <c r="M13" s="361"/>
      <c r="N13" s="2"/>
      <c r="O13" s="2">
        <v>2</v>
      </c>
      <c r="P13" s="2">
        <v>7</v>
      </c>
      <c r="Q13" s="2">
        <v>8</v>
      </c>
      <c r="R13" s="362">
        <v>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220">
        <f t="shared" si="0"/>
        <v>12</v>
      </c>
      <c r="B14" s="105" t="s">
        <v>336</v>
      </c>
      <c r="C14" s="311" t="str">
        <f t="shared" si="1"/>
        <v>WW-1</v>
      </c>
      <c r="D14" s="235"/>
      <c r="E14" s="235"/>
      <c r="F14" s="235"/>
      <c r="G14" s="235"/>
      <c r="H14" s="235"/>
      <c r="I14" s="350">
        <v>12</v>
      </c>
      <c r="J14" s="255"/>
      <c r="L14" s="1"/>
      <c r="M14" s="361"/>
      <c r="N14" s="2"/>
      <c r="O14" s="2">
        <v>3</v>
      </c>
      <c r="P14" s="2">
        <v>8</v>
      </c>
      <c r="Q14" s="2">
        <v>11</v>
      </c>
      <c r="R14" s="362">
        <v>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6" thickBot="1">
      <c r="A15" s="220">
        <f t="shared" si="0"/>
        <v>13</v>
      </c>
      <c r="B15" s="354" t="s">
        <v>337</v>
      </c>
      <c r="C15" s="355" t="str">
        <f t="shared" si="1"/>
        <v>SC-1</v>
      </c>
      <c r="D15" s="356"/>
      <c r="E15" s="356"/>
      <c r="F15" s="356"/>
      <c r="G15" s="356"/>
      <c r="H15" s="356"/>
      <c r="I15" s="357">
        <v>13</v>
      </c>
      <c r="J15" s="4"/>
      <c r="K15" s="1"/>
      <c r="L15" s="1"/>
      <c r="M15" s="361"/>
      <c r="N15" s="2"/>
      <c r="O15" s="362">
        <v>4</v>
      </c>
      <c r="P15" s="362">
        <v>9</v>
      </c>
      <c r="Q15" s="362">
        <v>12</v>
      </c>
      <c r="R15" s="362">
        <v>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6" thickBot="1">
      <c r="A16" s="220">
        <f t="shared" si="0"/>
        <v>14</v>
      </c>
      <c r="B16" s="351" t="s">
        <v>323</v>
      </c>
      <c r="C16" s="311" t="str">
        <f>B16</f>
        <v>M1-2</v>
      </c>
      <c r="D16" s="220"/>
      <c r="E16" s="220"/>
      <c r="F16" s="220"/>
      <c r="G16" s="220"/>
      <c r="H16" s="220"/>
      <c r="I16" s="350">
        <v>14</v>
      </c>
      <c r="L16" s="1"/>
      <c r="M16" s="361"/>
      <c r="N16" s="150"/>
      <c r="O16" s="366">
        <v>5</v>
      </c>
      <c r="P16" s="150">
        <v>10</v>
      </c>
      <c r="Q16" s="366">
        <v>4</v>
      </c>
      <c r="R16" s="366">
        <v>6</v>
      </c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</row>
    <row r="17" spans="1:40">
      <c r="A17" s="220">
        <f t="shared" si="0"/>
        <v>15</v>
      </c>
      <c r="B17" s="188" t="s">
        <v>338</v>
      </c>
      <c r="C17" s="311" t="str">
        <f t="shared" si="1"/>
        <v>M2-2</v>
      </c>
      <c r="D17" s="220"/>
      <c r="E17" s="220"/>
      <c r="F17" s="220"/>
      <c r="G17" s="220"/>
      <c r="H17" s="220"/>
      <c r="I17" s="350">
        <v>15</v>
      </c>
      <c r="L17" s="1"/>
    </row>
    <row r="18" spans="1:40">
      <c r="A18" s="220">
        <f t="shared" si="0"/>
        <v>16</v>
      </c>
      <c r="B18" s="188" t="s">
        <v>339</v>
      </c>
      <c r="C18" s="311" t="str">
        <f t="shared" si="1"/>
        <v>M3-2</v>
      </c>
      <c r="D18" s="220"/>
      <c r="E18" s="220"/>
      <c r="F18" s="220"/>
      <c r="G18" s="220"/>
      <c r="H18" s="220"/>
      <c r="I18" s="350">
        <v>16</v>
      </c>
      <c r="L18" s="1"/>
    </row>
    <row r="19" spans="1:40" ht="16" customHeight="1">
      <c r="A19" s="220">
        <f t="shared" si="0"/>
        <v>17</v>
      </c>
      <c r="B19" s="188" t="s">
        <v>340</v>
      </c>
      <c r="C19" s="311" t="str">
        <f t="shared" si="1"/>
        <v>M4-2</v>
      </c>
      <c r="D19" s="220"/>
      <c r="E19" s="220"/>
      <c r="F19" s="220"/>
      <c r="G19" s="220"/>
      <c r="H19" s="220"/>
      <c r="I19" s="350">
        <v>17</v>
      </c>
      <c r="L19" s="1"/>
    </row>
    <row r="20" spans="1:40" ht="17.25" customHeight="1" thickBot="1">
      <c r="A20" s="220">
        <f t="shared" si="0"/>
        <v>18</v>
      </c>
      <c r="B20" s="188" t="s">
        <v>341</v>
      </c>
      <c r="C20" s="311" t="str">
        <f t="shared" si="1"/>
        <v>M5-2</v>
      </c>
      <c r="D20" s="220"/>
      <c r="E20" s="220"/>
      <c r="F20" s="220"/>
      <c r="G20" s="220"/>
      <c r="H20" s="220"/>
      <c r="I20" s="350">
        <v>18</v>
      </c>
      <c r="J20" s="31"/>
      <c r="L20" s="1"/>
      <c r="M20" s="361" t="s">
        <v>4</v>
      </c>
      <c r="N20" s="104"/>
      <c r="O20" s="363">
        <v>0</v>
      </c>
      <c r="P20" s="363">
        <v>1</v>
      </c>
      <c r="Q20" s="363">
        <v>2</v>
      </c>
      <c r="R20" s="363">
        <v>3</v>
      </c>
      <c r="S20" s="363">
        <v>4</v>
      </c>
      <c r="T20" s="363">
        <v>5</v>
      </c>
      <c r="U20" s="363">
        <v>6</v>
      </c>
      <c r="V20" s="363">
        <v>7</v>
      </c>
      <c r="W20" s="363">
        <v>8</v>
      </c>
      <c r="X20" s="363">
        <v>9</v>
      </c>
      <c r="Y20" s="363">
        <v>10</v>
      </c>
      <c r="Z20" s="363">
        <v>11</v>
      </c>
      <c r="AA20" s="363">
        <v>12</v>
      </c>
      <c r="AB20" s="363">
        <v>13</v>
      </c>
      <c r="AC20" s="363">
        <v>14</v>
      </c>
      <c r="AD20" s="363">
        <v>15</v>
      </c>
      <c r="AE20" s="363">
        <v>16</v>
      </c>
      <c r="AF20" s="363">
        <v>17</v>
      </c>
      <c r="AG20" s="363">
        <v>18</v>
      </c>
      <c r="AH20" s="363">
        <v>19</v>
      </c>
      <c r="AI20" s="363">
        <v>20</v>
      </c>
      <c r="AJ20" s="363">
        <v>21</v>
      </c>
      <c r="AK20" s="363">
        <v>22</v>
      </c>
      <c r="AL20" s="363">
        <v>23</v>
      </c>
      <c r="AM20" s="363">
        <v>24</v>
      </c>
      <c r="AN20" s="363">
        <v>25</v>
      </c>
    </row>
    <row r="21" spans="1:40" ht="15" customHeight="1" thickBot="1">
      <c r="A21" s="220">
        <f t="shared" si="0"/>
        <v>19</v>
      </c>
      <c r="B21" s="187" t="s">
        <v>342</v>
      </c>
      <c r="C21" s="311" t="str">
        <f t="shared" si="1"/>
        <v>M6-2</v>
      </c>
      <c r="D21" s="220"/>
      <c r="E21" s="220"/>
      <c r="F21" s="220"/>
      <c r="G21" s="220"/>
      <c r="H21" s="220"/>
      <c r="I21" s="350">
        <v>19</v>
      </c>
      <c r="L21" s="1"/>
      <c r="M21" s="361"/>
      <c r="N21" s="359" t="s">
        <v>144</v>
      </c>
      <c r="O21" s="306" t="str">
        <f>IF( O29="","",VLOOKUP(O29,$A$3:$B$54,2,FALSE))</f>
        <v>M1-1</v>
      </c>
      <c r="P21" s="306" t="str">
        <f t="shared" ref="P21:AN21" si="5">IF( P29="","",VLOOKUP(P29,$A$3:$B$54,2,FALSE))</f>
        <v>Q-1</v>
      </c>
      <c r="Q21" s="306" t="str">
        <f t="shared" si="5"/>
        <v>A-1</v>
      </c>
      <c r="R21" s="306" t="str">
        <f t="shared" si="5"/>
        <v>M1-1</v>
      </c>
      <c r="S21" s="306" t="str">
        <f t="shared" si="5"/>
        <v>M2-2</v>
      </c>
      <c r="T21" s="306" t="str">
        <f t="shared" si="5"/>
        <v>M4-3</v>
      </c>
      <c r="U21" s="306" t="str">
        <f t="shared" si="5"/>
        <v/>
      </c>
      <c r="V21" s="306" t="str">
        <f t="shared" si="5"/>
        <v/>
      </c>
      <c r="W21" s="306" t="str">
        <f t="shared" si="5"/>
        <v/>
      </c>
      <c r="X21" s="306" t="str">
        <f t="shared" si="5"/>
        <v/>
      </c>
      <c r="Y21" s="306" t="str">
        <f t="shared" si="5"/>
        <v/>
      </c>
      <c r="Z21" s="306" t="str">
        <f t="shared" si="5"/>
        <v/>
      </c>
      <c r="AA21" s="306" t="str">
        <f t="shared" si="5"/>
        <v/>
      </c>
      <c r="AB21" s="306" t="str">
        <f t="shared" si="5"/>
        <v/>
      </c>
      <c r="AC21" s="306" t="str">
        <f t="shared" si="5"/>
        <v/>
      </c>
      <c r="AD21" s="306" t="str">
        <f t="shared" si="5"/>
        <v/>
      </c>
      <c r="AE21" s="306" t="str">
        <f t="shared" si="5"/>
        <v/>
      </c>
      <c r="AF21" s="306" t="str">
        <f t="shared" si="5"/>
        <v/>
      </c>
      <c r="AG21" s="306" t="str">
        <f t="shared" si="5"/>
        <v/>
      </c>
      <c r="AH21" s="306" t="str">
        <f t="shared" si="5"/>
        <v/>
      </c>
      <c r="AI21" s="306" t="str">
        <f t="shared" si="5"/>
        <v/>
      </c>
      <c r="AJ21" s="306" t="str">
        <f t="shared" si="5"/>
        <v/>
      </c>
      <c r="AK21" s="306" t="str">
        <f t="shared" si="5"/>
        <v/>
      </c>
      <c r="AL21" s="306" t="str">
        <f t="shared" si="5"/>
        <v/>
      </c>
      <c r="AM21" s="306" t="str">
        <f t="shared" si="5"/>
        <v/>
      </c>
      <c r="AN21" s="306" t="str">
        <f t="shared" si="5"/>
        <v/>
      </c>
    </row>
    <row r="22" spans="1:40" ht="16" customHeight="1" thickBot="1">
      <c r="A22" s="220">
        <f t="shared" si="0"/>
        <v>20</v>
      </c>
      <c r="B22" s="273" t="s">
        <v>343</v>
      </c>
      <c r="C22" s="311" t="str">
        <f t="shared" si="1"/>
        <v>A-2</v>
      </c>
      <c r="D22" s="220"/>
      <c r="E22" s="220"/>
      <c r="F22" s="220"/>
      <c r="G22" s="220"/>
      <c r="H22" s="220"/>
      <c r="I22" s="350">
        <v>20</v>
      </c>
      <c r="L22" s="1"/>
      <c r="M22" s="361"/>
      <c r="N22" s="359" t="s">
        <v>20</v>
      </c>
      <c r="O22" s="306" t="str">
        <f t="shared" ref="O22:AN22" si="6">IF( O30="","",VLOOKUP(O30,$A$3:$B$54,2,FALSE))</f>
        <v>M2-1</v>
      </c>
      <c r="P22" s="306" t="str">
        <f t="shared" si="6"/>
        <v>A-1</v>
      </c>
      <c r="Q22" s="306" t="str">
        <f t="shared" si="6"/>
        <v>K-1</v>
      </c>
      <c r="R22" s="306" t="str">
        <f t="shared" si="6"/>
        <v>M2-1</v>
      </c>
      <c r="S22" s="306" t="str">
        <f t="shared" si="6"/>
        <v>M5-2</v>
      </c>
      <c r="T22" s="306" t="str">
        <f t="shared" si="6"/>
        <v>K-1</v>
      </c>
      <c r="U22" s="306" t="str">
        <f t="shared" si="6"/>
        <v/>
      </c>
      <c r="V22" s="306" t="str">
        <f t="shared" si="6"/>
        <v/>
      </c>
      <c r="W22" s="306" t="str">
        <f t="shared" si="6"/>
        <v/>
      </c>
      <c r="X22" s="306" t="str">
        <f t="shared" si="6"/>
        <v/>
      </c>
      <c r="Y22" s="306" t="str">
        <f t="shared" si="6"/>
        <v/>
      </c>
      <c r="Z22" s="306" t="str">
        <f t="shared" si="6"/>
        <v/>
      </c>
      <c r="AA22" s="306" t="str">
        <f t="shared" si="6"/>
        <v/>
      </c>
      <c r="AB22" s="306" t="str">
        <f t="shared" si="6"/>
        <v/>
      </c>
      <c r="AC22" s="306" t="str">
        <f t="shared" si="6"/>
        <v/>
      </c>
      <c r="AD22" s="306" t="str">
        <f t="shared" si="6"/>
        <v/>
      </c>
      <c r="AE22" s="306" t="str">
        <f t="shared" si="6"/>
        <v/>
      </c>
      <c r="AF22" s="306" t="str">
        <f t="shared" si="6"/>
        <v/>
      </c>
      <c r="AG22" s="306" t="str">
        <f t="shared" si="6"/>
        <v/>
      </c>
      <c r="AH22" s="306" t="str">
        <f t="shared" si="6"/>
        <v/>
      </c>
      <c r="AI22" s="306" t="str">
        <f t="shared" si="6"/>
        <v/>
      </c>
      <c r="AJ22" s="306" t="str">
        <f t="shared" si="6"/>
        <v/>
      </c>
      <c r="AK22" s="306" t="str">
        <f t="shared" si="6"/>
        <v/>
      </c>
      <c r="AL22" s="306" t="str">
        <f t="shared" si="6"/>
        <v/>
      </c>
      <c r="AM22" s="306" t="str">
        <f t="shared" si="6"/>
        <v/>
      </c>
      <c r="AN22" s="306" t="str">
        <f t="shared" si="6"/>
        <v/>
      </c>
    </row>
    <row r="23" spans="1:40" ht="19" thickBot="1">
      <c r="A23" s="220">
        <f t="shared" si="0"/>
        <v>21</v>
      </c>
      <c r="B23" s="273" t="s">
        <v>344</v>
      </c>
      <c r="C23" s="311" t="str">
        <f t="shared" si="1"/>
        <v>K-2</v>
      </c>
      <c r="D23" s="220"/>
      <c r="E23" s="220"/>
      <c r="F23" s="220"/>
      <c r="G23" s="220"/>
      <c r="H23" s="220"/>
      <c r="I23" s="350">
        <v>21</v>
      </c>
      <c r="L23" s="1"/>
      <c r="M23" s="361"/>
      <c r="N23" s="359" t="s">
        <v>21</v>
      </c>
      <c r="O23" s="306" t="str">
        <f t="shared" ref="O23:AN23" si="7">IF( O31="","",VLOOKUP(O31,$A$3:$B$54,2,FALSE))</f>
        <v>M3-1</v>
      </c>
      <c r="P23" s="306" t="str">
        <f t="shared" si="7"/>
        <v>K-1</v>
      </c>
      <c r="Q23" s="306" t="str">
        <f t="shared" si="7"/>
        <v>TE-1</v>
      </c>
      <c r="R23" s="306" t="str">
        <f t="shared" si="7"/>
        <v>M3-1</v>
      </c>
      <c r="S23" s="306" t="str">
        <f t="shared" si="7"/>
        <v>K-1</v>
      </c>
      <c r="T23" s="306" t="str">
        <f t="shared" si="7"/>
        <v>K-1</v>
      </c>
      <c r="U23" s="306" t="str">
        <f t="shared" si="7"/>
        <v/>
      </c>
      <c r="V23" s="306" t="str">
        <f t="shared" si="7"/>
        <v/>
      </c>
      <c r="W23" s="306" t="str">
        <f t="shared" si="7"/>
        <v/>
      </c>
      <c r="X23" s="306" t="str">
        <f t="shared" si="7"/>
        <v/>
      </c>
      <c r="Y23" s="306" t="str">
        <f t="shared" si="7"/>
        <v/>
      </c>
      <c r="Z23" s="306" t="str">
        <f t="shared" si="7"/>
        <v/>
      </c>
      <c r="AA23" s="306" t="str">
        <f t="shared" si="7"/>
        <v/>
      </c>
      <c r="AB23" s="306" t="str">
        <f t="shared" si="7"/>
        <v/>
      </c>
      <c r="AC23" s="306" t="str">
        <f t="shared" si="7"/>
        <v/>
      </c>
      <c r="AD23" s="306" t="str">
        <f t="shared" si="7"/>
        <v/>
      </c>
      <c r="AE23" s="306" t="str">
        <f t="shared" si="7"/>
        <v/>
      </c>
      <c r="AF23" s="306" t="str">
        <f t="shared" si="7"/>
        <v/>
      </c>
      <c r="AG23" s="306" t="str">
        <f t="shared" si="7"/>
        <v/>
      </c>
      <c r="AH23" s="306" t="str">
        <f t="shared" si="7"/>
        <v/>
      </c>
      <c r="AI23" s="306" t="str">
        <f t="shared" si="7"/>
        <v/>
      </c>
      <c r="AJ23" s="306" t="str">
        <f t="shared" si="7"/>
        <v/>
      </c>
      <c r="AK23" s="306" t="str">
        <f t="shared" si="7"/>
        <v/>
      </c>
      <c r="AL23" s="306" t="str">
        <f t="shared" si="7"/>
        <v/>
      </c>
      <c r="AM23" s="306" t="str">
        <f t="shared" si="7"/>
        <v/>
      </c>
      <c r="AN23" s="306" t="str">
        <f t="shared" si="7"/>
        <v/>
      </c>
    </row>
    <row r="24" spans="1:40" ht="19" thickBot="1">
      <c r="A24" s="220">
        <f t="shared" si="0"/>
        <v>22</v>
      </c>
      <c r="B24" s="273" t="s">
        <v>345</v>
      </c>
      <c r="C24" s="311" t="str">
        <f t="shared" si="1"/>
        <v>Q-2</v>
      </c>
      <c r="D24" s="220"/>
      <c r="E24" s="220"/>
      <c r="F24" s="220"/>
      <c r="G24" s="220"/>
      <c r="H24" s="220"/>
      <c r="I24" s="350">
        <v>22</v>
      </c>
      <c r="L24" s="1"/>
      <c r="M24" s="361"/>
      <c r="N24" s="359" t="s">
        <v>22</v>
      </c>
      <c r="O24" s="306" t="str">
        <f t="shared" ref="O24:AN24" si="8">IF( O32="","",VLOOKUP(O32,$A$3:$B$54,2,FALSE))</f>
        <v>M4-1</v>
      </c>
      <c r="P24" s="306" t="str">
        <f t="shared" si="8"/>
        <v>Q-1</v>
      </c>
      <c r="Q24" s="306" t="str">
        <f t="shared" si="8"/>
        <v>WW-1</v>
      </c>
      <c r="R24" s="306" t="str">
        <f t="shared" si="8"/>
        <v>M4-1</v>
      </c>
      <c r="S24" s="306" t="str">
        <f t="shared" si="8"/>
        <v/>
      </c>
      <c r="T24" s="306" t="str">
        <f t="shared" si="8"/>
        <v/>
      </c>
      <c r="U24" s="306" t="str">
        <f t="shared" si="8"/>
        <v/>
      </c>
      <c r="V24" s="306" t="str">
        <f t="shared" si="8"/>
        <v/>
      </c>
      <c r="W24" s="306" t="str">
        <f t="shared" si="8"/>
        <v/>
      </c>
      <c r="X24" s="306" t="str">
        <f t="shared" si="8"/>
        <v/>
      </c>
      <c r="Y24" s="306" t="str">
        <f t="shared" si="8"/>
        <v/>
      </c>
      <c r="Z24" s="306" t="str">
        <f t="shared" si="8"/>
        <v/>
      </c>
      <c r="AA24" s="306" t="str">
        <f t="shared" si="8"/>
        <v/>
      </c>
      <c r="AB24" s="306" t="str">
        <f t="shared" si="8"/>
        <v/>
      </c>
      <c r="AC24" s="306" t="str">
        <f t="shared" si="8"/>
        <v/>
      </c>
      <c r="AD24" s="306" t="str">
        <f t="shared" si="8"/>
        <v/>
      </c>
      <c r="AE24" s="306" t="str">
        <f t="shared" si="8"/>
        <v/>
      </c>
      <c r="AF24" s="306" t="str">
        <f t="shared" si="8"/>
        <v/>
      </c>
      <c r="AG24" s="306" t="str">
        <f t="shared" si="8"/>
        <v/>
      </c>
      <c r="AH24" s="306" t="str">
        <f t="shared" si="8"/>
        <v/>
      </c>
      <c r="AI24" s="306" t="str">
        <f t="shared" si="8"/>
        <v/>
      </c>
      <c r="AJ24" s="306" t="str">
        <f t="shared" si="8"/>
        <v/>
      </c>
      <c r="AK24" s="306" t="str">
        <f t="shared" si="8"/>
        <v/>
      </c>
      <c r="AL24" s="306" t="str">
        <f t="shared" si="8"/>
        <v/>
      </c>
      <c r="AM24" s="306" t="str">
        <f t="shared" si="8"/>
        <v/>
      </c>
      <c r="AN24" s="306" t="str">
        <f t="shared" si="8"/>
        <v/>
      </c>
    </row>
    <row r="25" spans="1:40" ht="19" thickBot="1">
      <c r="A25" s="220">
        <f t="shared" si="0"/>
        <v>23</v>
      </c>
      <c r="B25" s="273" t="s">
        <v>346</v>
      </c>
      <c r="C25" s="311" t="str">
        <f t="shared" si="1"/>
        <v>J-2</v>
      </c>
      <c r="D25" s="220"/>
      <c r="E25" s="220"/>
      <c r="F25" s="220"/>
      <c r="G25" s="220"/>
      <c r="H25" s="220"/>
      <c r="I25" s="350">
        <v>23</v>
      </c>
      <c r="J25" s="254"/>
      <c r="L25" s="1"/>
      <c r="M25" s="361"/>
      <c r="N25" s="364" t="s">
        <v>23</v>
      </c>
      <c r="O25" s="365" t="str">
        <f t="shared" ref="O25:AN25" si="9">IF( O33="","",VLOOKUP(O33,$A$3:$B$54,2,FALSE))</f>
        <v>M5-1</v>
      </c>
      <c r="P25" s="365" t="str">
        <f t="shared" si="9"/>
        <v>J-1</v>
      </c>
      <c r="Q25" s="365" t="str">
        <f t="shared" si="9"/>
        <v>M4-1</v>
      </c>
      <c r="R25" s="365" t="str">
        <f t="shared" si="9"/>
        <v>M6-1</v>
      </c>
      <c r="S25" s="365" t="str">
        <f t="shared" si="9"/>
        <v/>
      </c>
      <c r="T25" s="365" t="str">
        <f t="shared" si="9"/>
        <v/>
      </c>
      <c r="U25" s="365" t="str">
        <f t="shared" si="9"/>
        <v/>
      </c>
      <c r="V25" s="365" t="str">
        <f t="shared" si="9"/>
        <v/>
      </c>
      <c r="W25" s="365" t="str">
        <f t="shared" si="9"/>
        <v/>
      </c>
      <c r="X25" s="365" t="str">
        <f t="shared" si="9"/>
        <v/>
      </c>
      <c r="Y25" s="365" t="str">
        <f t="shared" si="9"/>
        <v/>
      </c>
      <c r="Z25" s="365" t="str">
        <f t="shared" si="9"/>
        <v/>
      </c>
      <c r="AA25" s="365" t="str">
        <f t="shared" si="9"/>
        <v/>
      </c>
      <c r="AB25" s="365" t="str">
        <f t="shared" si="9"/>
        <v/>
      </c>
      <c r="AC25" s="365" t="str">
        <f t="shared" si="9"/>
        <v/>
      </c>
      <c r="AD25" s="365" t="str">
        <f t="shared" si="9"/>
        <v/>
      </c>
      <c r="AE25" s="365" t="str">
        <f t="shared" si="9"/>
        <v/>
      </c>
      <c r="AF25" s="365" t="str">
        <f t="shared" si="9"/>
        <v/>
      </c>
      <c r="AG25" s="365" t="str">
        <f t="shared" si="9"/>
        <v/>
      </c>
      <c r="AH25" s="365" t="str">
        <f t="shared" si="9"/>
        <v/>
      </c>
      <c r="AI25" s="365" t="str">
        <f t="shared" si="9"/>
        <v/>
      </c>
      <c r="AJ25" s="365" t="str">
        <f t="shared" si="9"/>
        <v/>
      </c>
      <c r="AK25" s="365" t="str">
        <f t="shared" si="9"/>
        <v/>
      </c>
      <c r="AL25" s="365" t="str">
        <f t="shared" si="9"/>
        <v/>
      </c>
      <c r="AM25" s="365" t="str">
        <f t="shared" si="9"/>
        <v/>
      </c>
      <c r="AN25" s="365" t="str">
        <f t="shared" si="9"/>
        <v/>
      </c>
    </row>
    <row r="26" spans="1:40">
      <c r="A26" s="220">
        <f t="shared" si="0"/>
        <v>24</v>
      </c>
      <c r="B26" s="105" t="s">
        <v>347</v>
      </c>
      <c r="C26" s="311" t="str">
        <f t="shared" si="1"/>
        <v>TE-2</v>
      </c>
      <c r="D26" s="220"/>
      <c r="E26" s="220"/>
      <c r="F26" s="220"/>
      <c r="G26" s="220"/>
      <c r="H26" s="220"/>
      <c r="I26" s="350">
        <v>24</v>
      </c>
      <c r="J26" s="254"/>
      <c r="L26" s="1"/>
      <c r="M26" s="361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</row>
    <row r="27" spans="1:40">
      <c r="A27" s="220">
        <f t="shared" si="0"/>
        <v>25</v>
      </c>
      <c r="B27" s="105" t="s">
        <v>348</v>
      </c>
      <c r="C27" s="311" t="str">
        <f t="shared" si="1"/>
        <v>WW-2</v>
      </c>
      <c r="D27" s="220"/>
      <c r="E27" s="220"/>
      <c r="F27" s="220"/>
      <c r="G27" s="220"/>
      <c r="H27" s="220"/>
      <c r="I27" s="350">
        <v>25</v>
      </c>
      <c r="J27" s="254"/>
      <c r="L27" s="1"/>
      <c r="M27" s="361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</row>
    <row r="28" spans="1:40" ht="16" thickBot="1">
      <c r="A28" s="220">
        <f t="shared" si="0"/>
        <v>26</v>
      </c>
      <c r="B28" s="354" t="s">
        <v>349</v>
      </c>
      <c r="C28" s="355" t="str">
        <f t="shared" si="1"/>
        <v>SC-2</v>
      </c>
      <c r="D28" s="309"/>
      <c r="E28" s="309"/>
      <c r="F28" s="309"/>
      <c r="G28" s="309"/>
      <c r="H28" s="309"/>
      <c r="I28" s="357">
        <v>26</v>
      </c>
      <c r="J28" s="254"/>
      <c r="L28" s="1"/>
      <c r="M28" s="361"/>
      <c r="N28" s="360" t="s">
        <v>374</v>
      </c>
      <c r="O28" s="104">
        <f>IF(O29="",0,ROUNDUP(O29/13,0))+IF(O30="",0,ROUNDUP(O30/13,0))+IF(O31="",0,ROUNDUP(O31/13,0))+IF(O32="",0,ROUNDUP(O32/13,0))+IF(O33="",0,ROUNDUP(O33/13,0))</f>
        <v>5</v>
      </c>
      <c r="P28" s="104">
        <f>IF(P29="",0,ROUNDUP(P29/13,0))+IF(P30="",0,ROUNDUP(P30/13,0))+IF(P31="",0,ROUNDUP(P31/13,0))+IF(P32="",0,ROUNDUP(P32/13,0))+IF(P33="",0,ROUNDUP(P33/13,0))</f>
        <v>5</v>
      </c>
      <c r="Q28" s="104">
        <f>IF(Q29="",0,ROUNDUP(Q29/13,0))+IF(Q30="",0,ROUNDUP(Q30/13,0))+IF(Q31="",0,ROUNDUP(Q31/13,0))+IF(Q32="",0,ROUNDUP(Q32/13,0))+IF(Q33="",0,ROUNDUP(Q33/13,0))</f>
        <v>5</v>
      </c>
      <c r="R28" s="104">
        <f t="shared" ref="R28" si="10">IF(R29="",0,ROUNDUP(R29/13,0))+IF(R30="",0,ROUNDUP(R30/13,0))+IF(R31="",0,ROUNDUP(R31/13,0))+IF(R32="",0,ROUNDUP(R32/13,0))+IF(R33="",0,ROUNDUP(R33/13,0))</f>
        <v>5</v>
      </c>
      <c r="S28" s="104">
        <f t="shared" ref="S28" si="11">IF(S29="",0,ROUNDUP(S29/13,0))+IF(S30="",0,ROUNDUP(S30/13,0))+IF(S31="",0,ROUNDUP(S31/13,0))+IF(S32="",0,ROUNDUP(S32/13,0))+IF(S33="",0,ROUNDUP(S33/13,0))</f>
        <v>5</v>
      </c>
      <c r="T28" s="104">
        <f t="shared" ref="T28" si="12">IF(T29="",0,ROUNDUP(T29/13,0))+IF(T30="",0,ROUNDUP(T30/13,0))+IF(T31="",0,ROUNDUP(T31/13,0))+IF(T32="",0,ROUNDUP(T32/13,0))+IF(T33="",0,ROUNDUP(T33/13,0))</f>
        <v>5</v>
      </c>
      <c r="U28" s="104">
        <f t="shared" ref="U28" si="13">IF(U29="",0,ROUNDUP(U29/13,0))+IF(U30="",0,ROUNDUP(U30/13,0))+IF(U31="",0,ROUNDUP(U31/13,0))+IF(U32="",0,ROUNDUP(U32/13,0))+IF(U33="",0,ROUNDUP(U33/13,0))</f>
        <v>0</v>
      </c>
      <c r="V28" s="104">
        <f t="shared" ref="V28" si="14">IF(V29="",0,ROUNDUP(V29/13,0))+IF(V30="",0,ROUNDUP(V30/13,0))+IF(V31="",0,ROUNDUP(V31/13,0))+IF(V32="",0,ROUNDUP(V32/13,0))+IF(V33="",0,ROUNDUP(V33/13,0))</f>
        <v>0</v>
      </c>
      <c r="W28" s="104">
        <f t="shared" ref="W28" si="15">IF(W29="",0,ROUNDUP(W29/13,0))+IF(W30="",0,ROUNDUP(W30/13,0))+IF(W31="",0,ROUNDUP(W31/13,0))+IF(W32="",0,ROUNDUP(W32/13,0))+IF(W33="",0,ROUNDUP(W33/13,0))</f>
        <v>0</v>
      </c>
      <c r="X28" s="104">
        <f t="shared" ref="X28" si="16">IF(X29="",0,ROUNDUP(X29/13,0))+IF(X30="",0,ROUNDUP(X30/13,0))+IF(X31="",0,ROUNDUP(X31/13,0))+IF(X32="",0,ROUNDUP(X32/13,0))+IF(X33="",0,ROUNDUP(X33/13,0))</f>
        <v>0</v>
      </c>
      <c r="Y28" s="104">
        <f t="shared" ref="Y28" si="17">IF(Y29="",0,ROUNDUP(Y29/13,0))+IF(Y30="",0,ROUNDUP(Y30/13,0))+IF(Y31="",0,ROUNDUP(Y31/13,0))+IF(Y32="",0,ROUNDUP(Y32/13,0))+IF(Y33="",0,ROUNDUP(Y33/13,0))</f>
        <v>0</v>
      </c>
      <c r="Z28" s="104">
        <f t="shared" ref="Z28" si="18">IF(Z29="",0,ROUNDUP(Z29/13,0))+IF(Z30="",0,ROUNDUP(Z30/13,0))+IF(Z31="",0,ROUNDUP(Z31/13,0))+IF(Z32="",0,ROUNDUP(Z32/13,0))+IF(Z33="",0,ROUNDUP(Z33/13,0))</f>
        <v>0</v>
      </c>
      <c r="AA28" s="104">
        <f t="shared" ref="AA28" si="19">IF(AA29="",0,ROUNDUP(AA29/13,0))+IF(AA30="",0,ROUNDUP(AA30/13,0))+IF(AA31="",0,ROUNDUP(AA31/13,0))+IF(AA32="",0,ROUNDUP(AA32/13,0))+IF(AA33="",0,ROUNDUP(AA33/13,0))</f>
        <v>0</v>
      </c>
      <c r="AB28" s="104">
        <f t="shared" ref="AB28" si="20">IF(AB29="",0,ROUNDUP(AB29/13,0))+IF(AB30="",0,ROUNDUP(AB30/13,0))+IF(AB31="",0,ROUNDUP(AB31/13,0))+IF(AB32="",0,ROUNDUP(AB32/13,0))+IF(AB33="",0,ROUNDUP(AB33/13,0))</f>
        <v>0</v>
      </c>
      <c r="AC28" s="104">
        <f t="shared" ref="AC28" si="21">IF(AC29="",0,ROUNDUP(AC29/13,0))+IF(AC30="",0,ROUNDUP(AC30/13,0))+IF(AC31="",0,ROUNDUP(AC31/13,0))+IF(AC32="",0,ROUNDUP(AC32/13,0))+IF(AC33="",0,ROUNDUP(AC33/13,0))</f>
        <v>0</v>
      </c>
      <c r="AD28" s="104">
        <f t="shared" ref="AD28" si="22">IF(AD29="",0,ROUNDUP(AD29/13,0))+IF(AD30="",0,ROUNDUP(AD30/13,0))+IF(AD31="",0,ROUNDUP(AD31/13,0))+IF(AD32="",0,ROUNDUP(AD32/13,0))+IF(AD33="",0,ROUNDUP(AD33/13,0))</f>
        <v>0</v>
      </c>
      <c r="AE28" s="104">
        <f t="shared" ref="AE28" si="23">IF(AE29="",0,ROUNDUP(AE29/13,0))+IF(AE30="",0,ROUNDUP(AE30/13,0))+IF(AE31="",0,ROUNDUP(AE31/13,0))+IF(AE32="",0,ROUNDUP(AE32/13,0))+IF(AE33="",0,ROUNDUP(AE33/13,0))</f>
        <v>0</v>
      </c>
      <c r="AF28" s="104">
        <f t="shared" ref="AF28" si="24">IF(AF29="",0,ROUNDUP(AF29/13,0))+IF(AF30="",0,ROUNDUP(AF30/13,0))+IF(AF31="",0,ROUNDUP(AF31/13,0))+IF(AF32="",0,ROUNDUP(AF32/13,0))+IF(AF33="",0,ROUNDUP(AF33/13,0))</f>
        <v>0</v>
      </c>
      <c r="AG28" s="104">
        <f t="shared" ref="AG28" si="25">IF(AG29="",0,ROUNDUP(AG29/13,0))+IF(AG30="",0,ROUNDUP(AG30/13,0))+IF(AG31="",0,ROUNDUP(AG31/13,0))+IF(AG32="",0,ROUNDUP(AG32/13,0))+IF(AG33="",0,ROUNDUP(AG33/13,0))</f>
        <v>0</v>
      </c>
      <c r="AH28" s="104">
        <f t="shared" ref="AH28" si="26">IF(AH29="",0,ROUNDUP(AH29/13,0))+IF(AH30="",0,ROUNDUP(AH30/13,0))+IF(AH31="",0,ROUNDUP(AH31/13,0))+IF(AH32="",0,ROUNDUP(AH32/13,0))+IF(AH33="",0,ROUNDUP(AH33/13,0))</f>
        <v>0</v>
      </c>
      <c r="AI28" s="104">
        <f t="shared" ref="AI28" si="27">IF(AI29="",0,ROUNDUP(AI29/13,0))+IF(AI30="",0,ROUNDUP(AI30/13,0))+IF(AI31="",0,ROUNDUP(AI31/13,0))+IF(AI32="",0,ROUNDUP(AI32/13,0))+IF(AI33="",0,ROUNDUP(AI33/13,0))</f>
        <v>0</v>
      </c>
      <c r="AJ28" s="104">
        <f t="shared" ref="AJ28" si="28">IF(AJ29="",0,ROUNDUP(AJ29/13,0))+IF(AJ30="",0,ROUNDUP(AJ30/13,0))+IF(AJ31="",0,ROUNDUP(AJ31/13,0))+IF(AJ32="",0,ROUNDUP(AJ32/13,0))+IF(AJ33="",0,ROUNDUP(AJ33/13,0))</f>
        <v>0</v>
      </c>
      <c r="AK28" s="104">
        <f t="shared" ref="AK28" si="29">IF(AK29="",0,ROUNDUP(AK29/13,0))+IF(AK30="",0,ROUNDUP(AK30/13,0))+IF(AK31="",0,ROUNDUP(AK31/13,0))+IF(AK32="",0,ROUNDUP(AK32/13,0))+IF(AK33="",0,ROUNDUP(AK33/13,0))</f>
        <v>0</v>
      </c>
      <c r="AL28" s="104">
        <f t="shared" ref="AL28" si="30">IF(AL29="",0,ROUNDUP(AL29/13,0))+IF(AL30="",0,ROUNDUP(AL30/13,0))+IF(AL31="",0,ROUNDUP(AL31/13,0))+IF(AL32="",0,ROUNDUP(AL32/13,0))+IF(AL33="",0,ROUNDUP(AL33/13,0))</f>
        <v>0</v>
      </c>
      <c r="AM28" s="104">
        <f t="shared" ref="AM28" si="31">IF(AM29="",0,ROUNDUP(AM29/13,0))+IF(AM30="",0,ROUNDUP(AM30/13,0))+IF(AM31="",0,ROUNDUP(AM31/13,0))+IF(AM32="",0,ROUNDUP(AM32/13,0))+IF(AM33="",0,ROUNDUP(AM33/13,0))</f>
        <v>0</v>
      </c>
      <c r="AN28" s="104">
        <f t="shared" ref="AN28" si="32">IF(AN29="",0,ROUNDUP(AN29/13,0))+IF(AN30="",0,ROUNDUP(AN30/13,0))+IF(AN31="",0,ROUNDUP(AN31/13,0))+IF(AN32="",0,ROUNDUP(AN32/13,0))+IF(AN33="",0,ROUNDUP(AN33/13,0))</f>
        <v>0</v>
      </c>
    </row>
    <row r="29" spans="1:40">
      <c r="A29" s="220">
        <f t="shared" ref="A29:A41" si="33">I29</f>
        <v>27</v>
      </c>
      <c r="B29" s="351" t="s">
        <v>324</v>
      </c>
      <c r="C29" s="311" t="str">
        <f>B29</f>
        <v>M1-3</v>
      </c>
      <c r="D29" s="220"/>
      <c r="E29" s="220"/>
      <c r="F29" s="220"/>
      <c r="G29" s="220"/>
      <c r="H29" s="220"/>
      <c r="I29" s="350">
        <v>27</v>
      </c>
      <c r="J29" s="254"/>
      <c r="L29" s="1"/>
      <c r="M29" s="361"/>
      <c r="N29" s="2"/>
      <c r="O29" s="2">
        <v>1</v>
      </c>
      <c r="P29" s="2">
        <v>9</v>
      </c>
      <c r="Q29" s="2">
        <v>7</v>
      </c>
      <c r="R29" s="362">
        <v>1</v>
      </c>
      <c r="S29" s="2">
        <v>15</v>
      </c>
      <c r="T29" s="2">
        <v>30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20">
        <f t="shared" si="33"/>
        <v>28</v>
      </c>
      <c r="B30" s="188" t="s">
        <v>350</v>
      </c>
      <c r="C30" s="311" t="str">
        <f t="shared" si="1"/>
        <v>M2-3</v>
      </c>
      <c r="D30" s="220"/>
      <c r="E30" s="220"/>
      <c r="F30" s="220"/>
      <c r="G30" s="220"/>
      <c r="H30" s="220"/>
      <c r="I30" s="350">
        <v>28</v>
      </c>
      <c r="J30" s="254"/>
      <c r="L30" s="1"/>
      <c r="M30" s="361"/>
      <c r="N30" s="2"/>
      <c r="O30" s="2">
        <v>2</v>
      </c>
      <c r="P30" s="2">
        <v>7</v>
      </c>
      <c r="Q30" s="2">
        <v>8</v>
      </c>
      <c r="R30" s="362">
        <v>2</v>
      </c>
      <c r="S30" s="2">
        <v>18</v>
      </c>
      <c r="T30" s="2">
        <v>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20">
        <f t="shared" si="33"/>
        <v>29</v>
      </c>
      <c r="B31" s="188" t="s">
        <v>351</v>
      </c>
      <c r="C31" s="311" t="str">
        <f t="shared" si="1"/>
        <v>M3-3</v>
      </c>
      <c r="D31" s="220"/>
      <c r="E31" s="220"/>
      <c r="F31" s="220"/>
      <c r="G31" s="220"/>
      <c r="H31" s="220"/>
      <c r="I31" s="350">
        <v>29</v>
      </c>
      <c r="J31" s="254"/>
      <c r="L31" s="1"/>
      <c r="M31" s="361"/>
      <c r="N31" s="2"/>
      <c r="O31" s="2">
        <v>3</v>
      </c>
      <c r="P31" s="2">
        <v>8</v>
      </c>
      <c r="Q31" s="2">
        <v>11</v>
      </c>
      <c r="R31" s="362">
        <v>3</v>
      </c>
      <c r="S31" s="2">
        <v>8</v>
      </c>
      <c r="T31" s="2">
        <v>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20">
        <f t="shared" si="33"/>
        <v>30</v>
      </c>
      <c r="B32" s="188" t="s">
        <v>352</v>
      </c>
      <c r="C32" s="311" t="str">
        <f t="shared" si="1"/>
        <v>M4-3</v>
      </c>
      <c r="D32" s="220"/>
      <c r="E32" s="220"/>
      <c r="F32" s="220"/>
      <c r="G32" s="220"/>
      <c r="H32" s="220"/>
      <c r="I32" s="350">
        <v>30</v>
      </c>
      <c r="L32" s="1"/>
      <c r="M32" s="361"/>
      <c r="N32" s="2"/>
      <c r="O32" s="362">
        <v>4</v>
      </c>
      <c r="P32" s="362">
        <v>9</v>
      </c>
      <c r="Q32" s="362">
        <v>12</v>
      </c>
      <c r="R32" s="362">
        <v>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ht="16" thickBot="1">
      <c r="A33" s="220">
        <f t="shared" si="33"/>
        <v>31</v>
      </c>
      <c r="B33" s="188" t="s">
        <v>353</v>
      </c>
      <c r="C33" s="311" t="str">
        <f t="shared" si="1"/>
        <v>M5-3</v>
      </c>
      <c r="D33" s="220"/>
      <c r="E33" s="220"/>
      <c r="F33" s="220"/>
      <c r="G33" s="220"/>
      <c r="H33" s="220"/>
      <c r="I33" s="350">
        <v>31</v>
      </c>
      <c r="L33" s="1"/>
      <c r="M33" s="361"/>
      <c r="N33" s="150"/>
      <c r="O33" s="366">
        <v>5</v>
      </c>
      <c r="P33" s="150">
        <v>10</v>
      </c>
      <c r="Q33" s="366">
        <v>4</v>
      </c>
      <c r="R33" s="366">
        <v>6</v>
      </c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</row>
    <row r="34" spans="1:40">
      <c r="A34" s="220">
        <f t="shared" si="33"/>
        <v>32</v>
      </c>
      <c r="B34" s="187" t="s">
        <v>354</v>
      </c>
      <c r="C34" s="311" t="str">
        <f t="shared" si="1"/>
        <v>M6-3</v>
      </c>
      <c r="D34" s="220"/>
      <c r="E34" s="220"/>
      <c r="F34" s="220"/>
      <c r="G34" s="220"/>
      <c r="H34" s="220"/>
      <c r="I34" s="350">
        <v>32</v>
      </c>
      <c r="L34" s="1"/>
      <c r="N34" s="128"/>
    </row>
    <row r="35" spans="1:40">
      <c r="A35" s="220">
        <f t="shared" si="33"/>
        <v>33</v>
      </c>
      <c r="B35" s="273" t="s">
        <v>355</v>
      </c>
      <c r="C35" s="311" t="str">
        <f t="shared" si="1"/>
        <v>A-3</v>
      </c>
      <c r="D35" s="220"/>
      <c r="E35" s="220"/>
      <c r="F35" s="220"/>
      <c r="G35" s="220"/>
      <c r="H35" s="220"/>
      <c r="I35" s="350">
        <v>33</v>
      </c>
      <c r="L35" s="1"/>
      <c r="N35" s="128"/>
    </row>
    <row r="36" spans="1:40">
      <c r="A36" s="220">
        <f t="shared" si="33"/>
        <v>34</v>
      </c>
      <c r="B36" s="273" t="s">
        <v>356</v>
      </c>
      <c r="C36" s="311" t="str">
        <f t="shared" si="1"/>
        <v>K-3</v>
      </c>
      <c r="D36" s="220"/>
      <c r="E36" s="220"/>
      <c r="F36" s="220"/>
      <c r="G36" s="220"/>
      <c r="H36" s="220"/>
      <c r="I36" s="350">
        <v>34</v>
      </c>
      <c r="L36" s="1"/>
      <c r="N36" s="128"/>
    </row>
    <row r="37" spans="1:40" ht="16" thickBot="1">
      <c r="A37" s="220">
        <f t="shared" si="33"/>
        <v>35</v>
      </c>
      <c r="B37" s="273" t="s">
        <v>357</v>
      </c>
      <c r="C37" s="311" t="str">
        <f t="shared" si="1"/>
        <v>Q-3</v>
      </c>
      <c r="D37" s="220"/>
      <c r="E37" s="220"/>
      <c r="F37" s="220"/>
      <c r="G37" s="220"/>
      <c r="H37" s="220"/>
      <c r="I37" s="350">
        <v>35</v>
      </c>
      <c r="L37" s="1"/>
      <c r="M37" s="361" t="s">
        <v>1</v>
      </c>
      <c r="N37" s="104"/>
      <c r="O37" s="363">
        <v>0</v>
      </c>
      <c r="P37" s="363">
        <v>1</v>
      </c>
      <c r="Q37" s="363">
        <v>2</v>
      </c>
      <c r="R37" s="363">
        <v>3</v>
      </c>
      <c r="S37" s="363">
        <v>4</v>
      </c>
      <c r="T37" s="363">
        <v>5</v>
      </c>
      <c r="U37" s="363">
        <v>6</v>
      </c>
      <c r="V37" s="363">
        <v>7</v>
      </c>
      <c r="W37" s="363">
        <v>8</v>
      </c>
      <c r="X37" s="363">
        <v>9</v>
      </c>
      <c r="Y37" s="363">
        <v>10</v>
      </c>
      <c r="Z37" s="363">
        <v>11</v>
      </c>
      <c r="AA37" s="363">
        <v>12</v>
      </c>
      <c r="AB37" s="363">
        <v>13</v>
      </c>
      <c r="AC37" s="363">
        <v>14</v>
      </c>
      <c r="AD37" s="363">
        <v>15</v>
      </c>
      <c r="AE37" s="363">
        <v>16</v>
      </c>
      <c r="AF37" s="363">
        <v>17</v>
      </c>
      <c r="AG37" s="363">
        <v>18</v>
      </c>
      <c r="AH37" s="363">
        <v>19</v>
      </c>
      <c r="AI37" s="363">
        <v>20</v>
      </c>
      <c r="AJ37" s="363">
        <v>21</v>
      </c>
      <c r="AK37" s="363">
        <v>22</v>
      </c>
      <c r="AL37" s="363">
        <v>23</v>
      </c>
      <c r="AM37" s="363">
        <v>24</v>
      </c>
      <c r="AN37" s="363">
        <v>25</v>
      </c>
    </row>
    <row r="38" spans="1:40" ht="19" thickBot="1">
      <c r="A38" s="220">
        <f t="shared" si="33"/>
        <v>36</v>
      </c>
      <c r="B38" s="273" t="s">
        <v>358</v>
      </c>
      <c r="C38" s="311" t="str">
        <f t="shared" si="1"/>
        <v>J-3</v>
      </c>
      <c r="D38" s="220"/>
      <c r="E38" s="220"/>
      <c r="F38" s="220"/>
      <c r="G38" s="220"/>
      <c r="H38" s="220"/>
      <c r="I38" s="350">
        <v>36</v>
      </c>
      <c r="L38" s="1"/>
      <c r="M38" s="361"/>
      <c r="N38" s="359" t="s">
        <v>144</v>
      </c>
      <c r="O38" s="306" t="str">
        <f>IF( O46="","",VLOOKUP(O46,$A$3:$B$54,2,FALSE))</f>
        <v>M1-1</v>
      </c>
      <c r="P38" s="306" t="str">
        <f t="shared" ref="P38:AN38" si="34">IF( P46="","",VLOOKUP(P46,$A$3:$B$54,2,FALSE))</f>
        <v>M6-1</v>
      </c>
      <c r="Q38" s="306" t="str">
        <f t="shared" si="34"/>
        <v>A-1</v>
      </c>
      <c r="R38" s="306" t="str">
        <f t="shared" si="34"/>
        <v>M1-1</v>
      </c>
      <c r="S38" s="306" t="str">
        <f t="shared" si="34"/>
        <v>M5-4</v>
      </c>
      <c r="T38" s="306" t="str">
        <f t="shared" si="34"/>
        <v>Q-1</v>
      </c>
      <c r="U38" s="306" t="str">
        <f t="shared" si="34"/>
        <v/>
      </c>
      <c r="V38" s="306" t="str">
        <f t="shared" si="34"/>
        <v/>
      </c>
      <c r="W38" s="306" t="str">
        <f t="shared" si="34"/>
        <v/>
      </c>
      <c r="X38" s="306" t="str">
        <f t="shared" si="34"/>
        <v/>
      </c>
      <c r="Y38" s="306" t="str">
        <f t="shared" si="34"/>
        <v/>
      </c>
      <c r="Z38" s="306" t="str">
        <f t="shared" si="34"/>
        <v/>
      </c>
      <c r="AA38" s="306" t="str">
        <f t="shared" si="34"/>
        <v/>
      </c>
      <c r="AB38" s="306" t="str">
        <f t="shared" si="34"/>
        <v/>
      </c>
      <c r="AC38" s="306" t="str">
        <f t="shared" si="34"/>
        <v/>
      </c>
      <c r="AD38" s="306" t="str">
        <f t="shared" si="34"/>
        <v/>
      </c>
      <c r="AE38" s="306" t="str">
        <f t="shared" si="34"/>
        <v/>
      </c>
      <c r="AF38" s="306" t="str">
        <f t="shared" si="34"/>
        <v/>
      </c>
      <c r="AG38" s="306" t="str">
        <f t="shared" si="34"/>
        <v/>
      </c>
      <c r="AH38" s="306" t="str">
        <f t="shared" si="34"/>
        <v/>
      </c>
      <c r="AI38" s="306" t="str">
        <f t="shared" si="34"/>
        <v/>
      </c>
      <c r="AJ38" s="306" t="str">
        <f t="shared" si="34"/>
        <v/>
      </c>
      <c r="AK38" s="306" t="str">
        <f t="shared" si="34"/>
        <v/>
      </c>
      <c r="AL38" s="306" t="str">
        <f t="shared" si="34"/>
        <v/>
      </c>
      <c r="AM38" s="306" t="str">
        <f t="shared" si="34"/>
        <v/>
      </c>
      <c r="AN38" s="306" t="str">
        <f t="shared" si="34"/>
        <v/>
      </c>
    </row>
    <row r="39" spans="1:40" ht="19" thickBot="1">
      <c r="A39" s="220">
        <f t="shared" si="33"/>
        <v>37</v>
      </c>
      <c r="B39" s="105" t="s">
        <v>359</v>
      </c>
      <c r="C39" s="311" t="str">
        <f t="shared" si="1"/>
        <v>TE-3</v>
      </c>
      <c r="D39" s="220"/>
      <c r="E39" s="220"/>
      <c r="F39" s="220"/>
      <c r="G39" s="220"/>
      <c r="H39" s="220"/>
      <c r="I39" s="350">
        <v>37</v>
      </c>
      <c r="J39" s="33"/>
      <c r="L39" s="1"/>
      <c r="M39" s="361"/>
      <c r="N39" s="359" t="s">
        <v>20</v>
      </c>
      <c r="O39" s="306" t="str">
        <f t="shared" ref="O39:AN39" si="35">IF( O47="","",VLOOKUP(O47,$A$3:$B$54,2,FALSE))</f>
        <v>M2-1</v>
      </c>
      <c r="P39" s="306" t="str">
        <f t="shared" si="35"/>
        <v>A-1</v>
      </c>
      <c r="Q39" s="306" t="str">
        <f t="shared" si="35"/>
        <v>K-1</v>
      </c>
      <c r="R39" s="306" t="str">
        <f t="shared" si="35"/>
        <v>M2-1</v>
      </c>
      <c r="S39" s="306" t="str">
        <f t="shared" si="35"/>
        <v>K-1</v>
      </c>
      <c r="T39" s="306" t="str">
        <f t="shared" si="35"/>
        <v>TE-4</v>
      </c>
      <c r="U39" s="306" t="str">
        <f t="shared" si="35"/>
        <v/>
      </c>
      <c r="V39" s="306" t="str">
        <f t="shared" si="35"/>
        <v/>
      </c>
      <c r="W39" s="306" t="str">
        <f t="shared" si="35"/>
        <v/>
      </c>
      <c r="X39" s="306" t="str">
        <f t="shared" si="35"/>
        <v/>
      </c>
      <c r="Y39" s="306" t="str">
        <f t="shared" si="35"/>
        <v/>
      </c>
      <c r="Z39" s="306" t="str">
        <f t="shared" si="35"/>
        <v/>
      </c>
      <c r="AA39" s="306" t="str">
        <f t="shared" si="35"/>
        <v/>
      </c>
      <c r="AB39" s="306" t="str">
        <f t="shared" si="35"/>
        <v/>
      </c>
      <c r="AC39" s="306" t="str">
        <f t="shared" si="35"/>
        <v/>
      </c>
      <c r="AD39" s="306" t="str">
        <f t="shared" si="35"/>
        <v/>
      </c>
      <c r="AE39" s="306" t="str">
        <f t="shared" si="35"/>
        <v/>
      </c>
      <c r="AF39" s="306" t="str">
        <f t="shared" si="35"/>
        <v/>
      </c>
      <c r="AG39" s="306" t="str">
        <f t="shared" si="35"/>
        <v/>
      </c>
      <c r="AH39" s="306" t="str">
        <f t="shared" si="35"/>
        <v/>
      </c>
      <c r="AI39" s="306" t="str">
        <f t="shared" si="35"/>
        <v/>
      </c>
      <c r="AJ39" s="306" t="str">
        <f t="shared" si="35"/>
        <v/>
      </c>
      <c r="AK39" s="306" t="str">
        <f t="shared" si="35"/>
        <v/>
      </c>
      <c r="AL39" s="306" t="str">
        <f t="shared" si="35"/>
        <v/>
      </c>
      <c r="AM39" s="306" t="str">
        <f t="shared" si="35"/>
        <v/>
      </c>
      <c r="AN39" s="306" t="str">
        <f t="shared" si="35"/>
        <v/>
      </c>
    </row>
    <row r="40" spans="1:40" ht="19" thickBot="1">
      <c r="A40" s="220">
        <f t="shared" si="33"/>
        <v>38</v>
      </c>
      <c r="B40" s="105" t="s">
        <v>360</v>
      </c>
      <c r="C40" s="311" t="str">
        <f t="shared" si="1"/>
        <v>WW-3</v>
      </c>
      <c r="D40" s="220"/>
      <c r="E40" s="220"/>
      <c r="F40" s="220"/>
      <c r="G40" s="220"/>
      <c r="H40" s="220"/>
      <c r="I40" s="350">
        <v>38</v>
      </c>
      <c r="J40" s="33"/>
      <c r="L40" s="1"/>
      <c r="M40" s="361"/>
      <c r="N40" s="359" t="s">
        <v>21</v>
      </c>
      <c r="O40" s="306" t="str">
        <f t="shared" ref="O40:AN40" si="36">IF( O48="","",VLOOKUP(O48,$A$3:$B$54,2,FALSE))</f>
        <v>M3-1</v>
      </c>
      <c r="P40" s="306" t="str">
        <f t="shared" si="36"/>
        <v>K-1</v>
      </c>
      <c r="Q40" s="306" t="str">
        <f t="shared" si="36"/>
        <v>TE-1</v>
      </c>
      <c r="R40" s="306" t="str">
        <f t="shared" si="36"/>
        <v>M3-1</v>
      </c>
      <c r="S40" s="306" t="str">
        <f t="shared" si="36"/>
        <v/>
      </c>
      <c r="T40" s="306" t="str">
        <f t="shared" si="36"/>
        <v/>
      </c>
      <c r="U40" s="306" t="str">
        <f t="shared" si="36"/>
        <v/>
      </c>
      <c r="V40" s="306" t="str">
        <f t="shared" si="36"/>
        <v/>
      </c>
      <c r="W40" s="306" t="str">
        <f t="shared" si="36"/>
        <v/>
      </c>
      <c r="X40" s="306" t="str">
        <f t="shared" si="36"/>
        <v/>
      </c>
      <c r="Y40" s="306" t="str">
        <f t="shared" si="36"/>
        <v/>
      </c>
      <c r="Z40" s="306" t="str">
        <f t="shared" si="36"/>
        <v/>
      </c>
      <c r="AA40" s="306" t="str">
        <f t="shared" si="36"/>
        <v/>
      </c>
      <c r="AB40" s="306" t="str">
        <f t="shared" si="36"/>
        <v/>
      </c>
      <c r="AC40" s="306" t="str">
        <f t="shared" si="36"/>
        <v/>
      </c>
      <c r="AD40" s="306" t="str">
        <f t="shared" si="36"/>
        <v/>
      </c>
      <c r="AE40" s="306" t="str">
        <f t="shared" si="36"/>
        <v/>
      </c>
      <c r="AF40" s="306" t="str">
        <f t="shared" si="36"/>
        <v/>
      </c>
      <c r="AG40" s="306" t="str">
        <f t="shared" si="36"/>
        <v/>
      </c>
      <c r="AH40" s="306" t="str">
        <f t="shared" si="36"/>
        <v/>
      </c>
      <c r="AI40" s="306" t="str">
        <f t="shared" si="36"/>
        <v/>
      </c>
      <c r="AJ40" s="306" t="str">
        <f t="shared" si="36"/>
        <v/>
      </c>
      <c r="AK40" s="306" t="str">
        <f t="shared" si="36"/>
        <v/>
      </c>
      <c r="AL40" s="306" t="str">
        <f t="shared" si="36"/>
        <v/>
      </c>
      <c r="AM40" s="306" t="str">
        <f t="shared" si="36"/>
        <v/>
      </c>
      <c r="AN40" s="306" t="str">
        <f t="shared" si="36"/>
        <v/>
      </c>
    </row>
    <row r="41" spans="1:40" ht="19" thickBot="1">
      <c r="A41" s="220">
        <f t="shared" si="33"/>
        <v>39</v>
      </c>
      <c r="B41" s="354" t="s">
        <v>361</v>
      </c>
      <c r="C41" s="355" t="str">
        <f t="shared" si="1"/>
        <v>SC-3</v>
      </c>
      <c r="D41" s="309"/>
      <c r="E41" s="309"/>
      <c r="F41" s="309"/>
      <c r="G41" s="309"/>
      <c r="H41" s="309"/>
      <c r="I41" s="357">
        <v>39</v>
      </c>
      <c r="L41" s="1"/>
      <c r="M41" s="361"/>
      <c r="N41" s="359" t="s">
        <v>22</v>
      </c>
      <c r="O41" s="306" t="str">
        <f t="shared" ref="O41:AN42" si="37">IF( O49="","",VLOOKUP(O49,$A$3:$B$54,2,FALSE))</f>
        <v>M4-1</v>
      </c>
      <c r="P41" s="306" t="str">
        <f t="shared" si="37"/>
        <v>Q-1</v>
      </c>
      <c r="Q41" s="306" t="str">
        <f t="shared" si="37"/>
        <v>WW-1</v>
      </c>
      <c r="R41" s="306" t="str">
        <f t="shared" si="37"/>
        <v>M4-1</v>
      </c>
      <c r="S41" s="306" t="str">
        <f t="shared" si="37"/>
        <v/>
      </c>
      <c r="T41" s="306" t="str">
        <f t="shared" si="37"/>
        <v/>
      </c>
      <c r="U41" s="306" t="str">
        <f t="shared" si="37"/>
        <v/>
      </c>
      <c r="V41" s="306" t="str">
        <f t="shared" si="37"/>
        <v/>
      </c>
      <c r="W41" s="306" t="str">
        <f t="shared" si="37"/>
        <v/>
      </c>
      <c r="X41" s="306" t="str">
        <f t="shared" si="37"/>
        <v/>
      </c>
      <c r="Y41" s="306" t="str">
        <f t="shared" si="37"/>
        <v/>
      </c>
      <c r="Z41" s="306" t="str">
        <f t="shared" si="37"/>
        <v/>
      </c>
      <c r="AA41" s="306" t="str">
        <f t="shared" si="37"/>
        <v/>
      </c>
      <c r="AB41" s="306" t="str">
        <f t="shared" si="37"/>
        <v/>
      </c>
      <c r="AC41" s="306" t="str">
        <f t="shared" si="37"/>
        <v/>
      </c>
      <c r="AD41" s="306" t="str">
        <f t="shared" si="37"/>
        <v/>
      </c>
      <c r="AE41" s="306" t="str">
        <f t="shared" si="37"/>
        <v/>
      </c>
      <c r="AF41" s="306" t="str">
        <f t="shared" si="37"/>
        <v/>
      </c>
      <c r="AG41" s="306" t="str">
        <f t="shared" si="37"/>
        <v/>
      </c>
      <c r="AH41" s="306" t="str">
        <f t="shared" si="37"/>
        <v/>
      </c>
      <c r="AI41" s="306" t="str">
        <f t="shared" si="37"/>
        <v/>
      </c>
      <c r="AJ41" s="306" t="str">
        <f t="shared" si="37"/>
        <v/>
      </c>
      <c r="AK41" s="306" t="str">
        <f t="shared" si="37"/>
        <v/>
      </c>
      <c r="AL41" s="306" t="str">
        <f t="shared" si="37"/>
        <v/>
      </c>
      <c r="AM41" s="306" t="str">
        <f t="shared" si="37"/>
        <v/>
      </c>
      <c r="AN41" s="306" t="str">
        <f t="shared" si="37"/>
        <v/>
      </c>
    </row>
    <row r="42" spans="1:40" ht="19" thickBot="1">
      <c r="A42" s="220">
        <f t="shared" ref="A42:A54" si="38">I42</f>
        <v>40</v>
      </c>
      <c r="B42" s="351" t="s">
        <v>325</v>
      </c>
      <c r="C42" s="311" t="str">
        <f>B42</f>
        <v>M1-4</v>
      </c>
      <c r="D42" s="220"/>
      <c r="E42" s="220"/>
      <c r="F42" s="220"/>
      <c r="G42" s="220"/>
      <c r="H42" s="220"/>
      <c r="I42" s="350">
        <v>40</v>
      </c>
      <c r="L42" s="1"/>
      <c r="M42" s="361"/>
      <c r="N42" s="364" t="s">
        <v>23</v>
      </c>
      <c r="O42" s="365" t="str">
        <f t="shared" si="37"/>
        <v>M5-1</v>
      </c>
      <c r="P42" s="365" t="str">
        <f t="shared" si="37"/>
        <v>J-1</v>
      </c>
      <c r="Q42" s="365" t="str">
        <f t="shared" si="37"/>
        <v>M4-1</v>
      </c>
      <c r="R42" s="365" t="str">
        <f t="shared" si="37"/>
        <v>M6-1</v>
      </c>
      <c r="S42" s="365" t="str">
        <f t="shared" si="37"/>
        <v/>
      </c>
      <c r="T42" s="365" t="str">
        <f t="shared" si="37"/>
        <v/>
      </c>
      <c r="U42" s="365" t="str">
        <f t="shared" si="37"/>
        <v/>
      </c>
      <c r="V42" s="365" t="str">
        <f t="shared" si="37"/>
        <v/>
      </c>
      <c r="W42" s="365" t="str">
        <f t="shared" si="37"/>
        <v/>
      </c>
      <c r="X42" s="365" t="str">
        <f t="shared" si="37"/>
        <v/>
      </c>
      <c r="Y42" s="365" t="str">
        <f t="shared" si="37"/>
        <v/>
      </c>
      <c r="Z42" s="365" t="str">
        <f t="shared" si="37"/>
        <v/>
      </c>
      <c r="AA42" s="365" t="str">
        <f t="shared" si="37"/>
        <v/>
      </c>
      <c r="AB42" s="365" t="str">
        <f t="shared" si="37"/>
        <v/>
      </c>
      <c r="AC42" s="365" t="str">
        <f t="shared" si="37"/>
        <v/>
      </c>
      <c r="AD42" s="365" t="str">
        <f t="shared" si="37"/>
        <v/>
      </c>
      <c r="AE42" s="365" t="str">
        <f t="shared" si="37"/>
        <v/>
      </c>
      <c r="AF42" s="365" t="str">
        <f t="shared" si="37"/>
        <v/>
      </c>
      <c r="AG42" s="365" t="str">
        <f t="shared" si="37"/>
        <v/>
      </c>
      <c r="AH42" s="365" t="str">
        <f t="shared" si="37"/>
        <v/>
      </c>
      <c r="AI42" s="365" t="str">
        <f t="shared" si="37"/>
        <v/>
      </c>
      <c r="AJ42" s="365" t="str">
        <f t="shared" si="37"/>
        <v/>
      </c>
      <c r="AK42" s="365" t="str">
        <f t="shared" si="37"/>
        <v/>
      </c>
      <c r="AL42" s="365" t="str">
        <f t="shared" si="37"/>
        <v/>
      </c>
      <c r="AM42" s="365" t="str">
        <f t="shared" si="37"/>
        <v/>
      </c>
      <c r="AN42" s="365" t="str">
        <f t="shared" si="37"/>
        <v/>
      </c>
    </row>
    <row r="43" spans="1:40">
      <c r="A43" s="220">
        <f t="shared" si="38"/>
        <v>41</v>
      </c>
      <c r="B43" s="188" t="s">
        <v>362</v>
      </c>
      <c r="C43" s="311" t="str">
        <f t="shared" si="1"/>
        <v>M2-4</v>
      </c>
      <c r="D43" s="220"/>
      <c r="E43" s="220"/>
      <c r="F43" s="220"/>
      <c r="G43" s="220"/>
      <c r="H43" s="220"/>
      <c r="I43" s="350">
        <v>41</v>
      </c>
      <c r="L43" s="1"/>
      <c r="M43" s="361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  <c r="AL43" s="220"/>
      <c r="AM43" s="220"/>
      <c r="AN43" s="220"/>
    </row>
    <row r="44" spans="1:40">
      <c r="A44" s="220">
        <f t="shared" si="38"/>
        <v>42</v>
      </c>
      <c r="B44" s="188" t="s">
        <v>363</v>
      </c>
      <c r="C44" s="311" t="str">
        <f t="shared" si="1"/>
        <v>M3-4</v>
      </c>
      <c r="D44" s="220"/>
      <c r="E44" s="220"/>
      <c r="F44" s="220"/>
      <c r="G44" s="220"/>
      <c r="H44" s="220"/>
      <c r="I44" s="350">
        <v>42</v>
      </c>
      <c r="J44" s="33"/>
      <c r="L44" s="1"/>
      <c r="M44" s="361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0"/>
      <c r="AN44" s="220"/>
    </row>
    <row r="45" spans="1:40">
      <c r="A45" s="220">
        <f t="shared" si="38"/>
        <v>43</v>
      </c>
      <c r="B45" s="188" t="s">
        <v>364</v>
      </c>
      <c r="C45" s="311" t="str">
        <f t="shared" si="1"/>
        <v>M4-4</v>
      </c>
      <c r="D45" s="220"/>
      <c r="E45" s="220"/>
      <c r="F45" s="220"/>
      <c r="G45" s="220"/>
      <c r="H45" s="220"/>
      <c r="I45" s="350">
        <v>43</v>
      </c>
      <c r="J45" s="33"/>
      <c r="L45" s="1"/>
      <c r="M45" s="361"/>
      <c r="N45" s="360" t="s">
        <v>374</v>
      </c>
      <c r="O45" s="104">
        <f>IF(O46="",0,ROUNDUP(O46/13,0))+IF(O47="",0,ROUNDUP(O47/13,0))+IF(O48="",0,ROUNDUP(O48/13,0))+IF(O49="",0,ROUNDUP(O49/13,0))+IF(O50="",0,ROUNDUP(O50/13,0))</f>
        <v>5</v>
      </c>
      <c r="P45" s="104">
        <f>IF(P46="",0,ROUNDUP(P46/13,0))+IF(P47="",0,ROUNDUP(P47/13,0))+IF(P48="",0,ROUNDUP(P48/13,0))+IF(P49="",0,ROUNDUP(P49/13,0))+IF(P50="",0,ROUNDUP(P50/13,0))</f>
        <v>5</v>
      </c>
      <c r="Q45" s="104">
        <f>IF(Q46="",0,ROUNDUP(Q46/13,0))+IF(Q47="",0,ROUNDUP(Q47/13,0))+IF(Q48="",0,ROUNDUP(Q48/13,0))+IF(Q49="",0,ROUNDUP(Q49/13,0))+IF(Q50="",0,ROUNDUP(Q50/13,0))</f>
        <v>5</v>
      </c>
      <c r="R45" s="104">
        <f t="shared" ref="R45" si="39">IF(R46="",0,ROUNDUP(R46/13,0))+IF(R47="",0,ROUNDUP(R47/13,0))+IF(R48="",0,ROUNDUP(R48/13,0))+IF(R49="",0,ROUNDUP(R49/13,0))+IF(R50="",0,ROUNDUP(R50/13,0))</f>
        <v>5</v>
      </c>
      <c r="S45" s="104">
        <f t="shared" ref="S45" si="40">IF(S46="",0,ROUNDUP(S46/13,0))+IF(S47="",0,ROUNDUP(S47/13,0))+IF(S48="",0,ROUNDUP(S48/13,0))+IF(S49="",0,ROUNDUP(S49/13,0))+IF(S50="",0,ROUNDUP(S50/13,0))</f>
        <v>5</v>
      </c>
      <c r="T45" s="104">
        <f t="shared" ref="T45" si="41">IF(T46="",0,ROUNDUP(T46/13,0))+IF(T47="",0,ROUNDUP(T47/13,0))+IF(T48="",0,ROUNDUP(T48/13,0))+IF(T49="",0,ROUNDUP(T49/13,0))+IF(T50="",0,ROUNDUP(T50/13,0))</f>
        <v>5</v>
      </c>
      <c r="U45" s="104">
        <f t="shared" ref="U45" si="42">IF(U46="",0,ROUNDUP(U46/13,0))+IF(U47="",0,ROUNDUP(U47/13,0))+IF(U48="",0,ROUNDUP(U48/13,0))+IF(U49="",0,ROUNDUP(U49/13,0))+IF(U50="",0,ROUNDUP(U50/13,0))</f>
        <v>0</v>
      </c>
      <c r="V45" s="104">
        <f t="shared" ref="V45" si="43">IF(V46="",0,ROUNDUP(V46/13,0))+IF(V47="",0,ROUNDUP(V47/13,0))+IF(V48="",0,ROUNDUP(V48/13,0))+IF(V49="",0,ROUNDUP(V49/13,0))+IF(V50="",0,ROUNDUP(V50/13,0))</f>
        <v>0</v>
      </c>
      <c r="W45" s="104">
        <f t="shared" ref="W45" si="44">IF(W46="",0,ROUNDUP(W46/13,0))+IF(W47="",0,ROUNDUP(W47/13,0))+IF(W48="",0,ROUNDUP(W48/13,0))+IF(W49="",0,ROUNDUP(W49/13,0))+IF(W50="",0,ROUNDUP(W50/13,0))</f>
        <v>0</v>
      </c>
      <c r="X45" s="104">
        <f t="shared" ref="X45" si="45">IF(X46="",0,ROUNDUP(X46/13,0))+IF(X47="",0,ROUNDUP(X47/13,0))+IF(X48="",0,ROUNDUP(X48/13,0))+IF(X49="",0,ROUNDUP(X49/13,0))+IF(X50="",0,ROUNDUP(X50/13,0))</f>
        <v>0</v>
      </c>
      <c r="Y45" s="104">
        <f t="shared" ref="Y45" si="46">IF(Y46="",0,ROUNDUP(Y46/13,0))+IF(Y47="",0,ROUNDUP(Y47/13,0))+IF(Y48="",0,ROUNDUP(Y48/13,0))+IF(Y49="",0,ROUNDUP(Y49/13,0))+IF(Y50="",0,ROUNDUP(Y50/13,0))</f>
        <v>0</v>
      </c>
      <c r="Z45" s="104">
        <f t="shared" ref="Z45" si="47">IF(Z46="",0,ROUNDUP(Z46/13,0))+IF(Z47="",0,ROUNDUP(Z47/13,0))+IF(Z48="",0,ROUNDUP(Z48/13,0))+IF(Z49="",0,ROUNDUP(Z49/13,0))+IF(Z50="",0,ROUNDUP(Z50/13,0))</f>
        <v>0</v>
      </c>
      <c r="AA45" s="104">
        <f t="shared" ref="AA45" si="48">IF(AA46="",0,ROUNDUP(AA46/13,0))+IF(AA47="",0,ROUNDUP(AA47/13,0))+IF(AA48="",0,ROUNDUP(AA48/13,0))+IF(AA49="",0,ROUNDUP(AA49/13,0))+IF(AA50="",0,ROUNDUP(AA50/13,0))</f>
        <v>0</v>
      </c>
      <c r="AB45" s="104">
        <f t="shared" ref="AB45" si="49">IF(AB46="",0,ROUNDUP(AB46/13,0))+IF(AB47="",0,ROUNDUP(AB47/13,0))+IF(AB48="",0,ROUNDUP(AB48/13,0))+IF(AB49="",0,ROUNDUP(AB49/13,0))+IF(AB50="",0,ROUNDUP(AB50/13,0))</f>
        <v>0</v>
      </c>
      <c r="AC45" s="104">
        <f t="shared" ref="AC45" si="50">IF(AC46="",0,ROUNDUP(AC46/13,0))+IF(AC47="",0,ROUNDUP(AC47/13,0))+IF(AC48="",0,ROUNDUP(AC48/13,0))+IF(AC49="",0,ROUNDUP(AC49/13,0))+IF(AC50="",0,ROUNDUP(AC50/13,0))</f>
        <v>0</v>
      </c>
      <c r="AD45" s="104">
        <f t="shared" ref="AD45" si="51">IF(AD46="",0,ROUNDUP(AD46/13,0))+IF(AD47="",0,ROUNDUP(AD47/13,0))+IF(AD48="",0,ROUNDUP(AD48/13,0))+IF(AD49="",0,ROUNDUP(AD49/13,0))+IF(AD50="",0,ROUNDUP(AD50/13,0))</f>
        <v>0</v>
      </c>
      <c r="AE45" s="104">
        <f t="shared" ref="AE45" si="52">IF(AE46="",0,ROUNDUP(AE46/13,0))+IF(AE47="",0,ROUNDUP(AE47/13,0))+IF(AE48="",0,ROUNDUP(AE48/13,0))+IF(AE49="",0,ROUNDUP(AE49/13,0))+IF(AE50="",0,ROUNDUP(AE50/13,0))</f>
        <v>0</v>
      </c>
      <c r="AF45" s="104">
        <f t="shared" ref="AF45" si="53">IF(AF46="",0,ROUNDUP(AF46/13,0))+IF(AF47="",0,ROUNDUP(AF47/13,0))+IF(AF48="",0,ROUNDUP(AF48/13,0))+IF(AF49="",0,ROUNDUP(AF49/13,0))+IF(AF50="",0,ROUNDUP(AF50/13,0))</f>
        <v>0</v>
      </c>
      <c r="AG45" s="104">
        <f t="shared" ref="AG45" si="54">IF(AG46="",0,ROUNDUP(AG46/13,0))+IF(AG47="",0,ROUNDUP(AG47/13,0))+IF(AG48="",0,ROUNDUP(AG48/13,0))+IF(AG49="",0,ROUNDUP(AG49/13,0))+IF(AG50="",0,ROUNDUP(AG50/13,0))</f>
        <v>0</v>
      </c>
      <c r="AH45" s="104">
        <f t="shared" ref="AH45" si="55">IF(AH46="",0,ROUNDUP(AH46/13,0))+IF(AH47="",0,ROUNDUP(AH47/13,0))+IF(AH48="",0,ROUNDUP(AH48/13,0))+IF(AH49="",0,ROUNDUP(AH49/13,0))+IF(AH50="",0,ROUNDUP(AH50/13,0))</f>
        <v>0</v>
      </c>
      <c r="AI45" s="104">
        <f t="shared" ref="AI45" si="56">IF(AI46="",0,ROUNDUP(AI46/13,0))+IF(AI47="",0,ROUNDUP(AI47/13,0))+IF(AI48="",0,ROUNDUP(AI48/13,0))+IF(AI49="",0,ROUNDUP(AI49/13,0))+IF(AI50="",0,ROUNDUP(AI50/13,0))</f>
        <v>0</v>
      </c>
      <c r="AJ45" s="104">
        <f t="shared" ref="AJ45" si="57">IF(AJ46="",0,ROUNDUP(AJ46/13,0))+IF(AJ47="",0,ROUNDUP(AJ47/13,0))+IF(AJ48="",0,ROUNDUP(AJ48/13,0))+IF(AJ49="",0,ROUNDUP(AJ49/13,0))+IF(AJ50="",0,ROUNDUP(AJ50/13,0))</f>
        <v>0</v>
      </c>
      <c r="AK45" s="104">
        <f t="shared" ref="AK45" si="58">IF(AK46="",0,ROUNDUP(AK46/13,0))+IF(AK47="",0,ROUNDUP(AK47/13,0))+IF(AK48="",0,ROUNDUP(AK48/13,0))+IF(AK49="",0,ROUNDUP(AK49/13,0))+IF(AK50="",0,ROUNDUP(AK50/13,0))</f>
        <v>0</v>
      </c>
      <c r="AL45" s="104">
        <f t="shared" ref="AL45" si="59">IF(AL46="",0,ROUNDUP(AL46/13,0))+IF(AL47="",0,ROUNDUP(AL47/13,0))+IF(AL48="",0,ROUNDUP(AL48/13,0))+IF(AL49="",0,ROUNDUP(AL49/13,0))+IF(AL50="",0,ROUNDUP(AL50/13,0))</f>
        <v>0</v>
      </c>
      <c r="AM45" s="104">
        <f t="shared" ref="AM45" si="60">IF(AM46="",0,ROUNDUP(AM46/13,0))+IF(AM47="",0,ROUNDUP(AM47/13,0))+IF(AM48="",0,ROUNDUP(AM48/13,0))+IF(AM49="",0,ROUNDUP(AM49/13,0))+IF(AM50="",0,ROUNDUP(AM50/13,0))</f>
        <v>0</v>
      </c>
      <c r="AN45" s="104">
        <f t="shared" ref="AN45" si="61">IF(AN46="",0,ROUNDUP(AN46/13,0))+IF(AN47="",0,ROUNDUP(AN47/13,0))+IF(AN48="",0,ROUNDUP(AN48/13,0))+IF(AN49="",0,ROUNDUP(AN49/13,0))+IF(AN50="",0,ROUNDUP(AN50/13,0))</f>
        <v>0</v>
      </c>
    </row>
    <row r="46" spans="1:40">
      <c r="A46" s="220">
        <f t="shared" si="38"/>
        <v>44</v>
      </c>
      <c r="B46" s="188" t="s">
        <v>365</v>
      </c>
      <c r="C46" s="311" t="str">
        <f t="shared" si="1"/>
        <v>M5-4</v>
      </c>
      <c r="D46" s="220"/>
      <c r="E46" s="220"/>
      <c r="F46" s="220"/>
      <c r="G46" s="220"/>
      <c r="H46" s="220"/>
      <c r="I46" s="350">
        <v>44</v>
      </c>
      <c r="J46" s="33"/>
      <c r="L46" s="1"/>
      <c r="M46" s="361"/>
      <c r="N46" s="2"/>
      <c r="O46" s="2">
        <v>1</v>
      </c>
      <c r="P46" s="2">
        <v>6</v>
      </c>
      <c r="Q46" s="2">
        <v>7</v>
      </c>
      <c r="R46" s="362">
        <v>1</v>
      </c>
      <c r="S46" s="2">
        <v>44</v>
      </c>
      <c r="T46" s="2">
        <v>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>
      <c r="A47" s="220">
        <f t="shared" si="38"/>
        <v>45</v>
      </c>
      <c r="B47" s="187" t="s">
        <v>366</v>
      </c>
      <c r="C47" s="311" t="str">
        <f t="shared" si="1"/>
        <v>M6-4</v>
      </c>
      <c r="D47" s="220"/>
      <c r="E47" s="220"/>
      <c r="F47" s="220"/>
      <c r="G47" s="220"/>
      <c r="H47" s="220"/>
      <c r="I47" s="350">
        <v>45</v>
      </c>
      <c r="J47" s="33"/>
      <c r="L47" s="1"/>
      <c r="M47" s="361"/>
      <c r="N47" s="2"/>
      <c r="O47" s="2">
        <v>2</v>
      </c>
      <c r="P47" s="2">
        <v>7</v>
      </c>
      <c r="Q47" s="2">
        <v>8</v>
      </c>
      <c r="R47" s="362">
        <v>2</v>
      </c>
      <c r="S47" s="2">
        <v>8</v>
      </c>
      <c r="T47" s="2">
        <v>50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>
      <c r="A48" s="220">
        <f t="shared" si="38"/>
        <v>46</v>
      </c>
      <c r="B48" s="273" t="s">
        <v>367</v>
      </c>
      <c r="C48" s="311" t="str">
        <f t="shared" si="1"/>
        <v>A-4</v>
      </c>
      <c r="D48" s="220"/>
      <c r="E48" s="220"/>
      <c r="F48" s="220"/>
      <c r="G48" s="220"/>
      <c r="H48" s="220"/>
      <c r="I48" s="350">
        <v>46</v>
      </c>
      <c r="J48" s="33"/>
      <c r="L48" s="1"/>
      <c r="M48" s="361"/>
      <c r="N48" s="2"/>
      <c r="O48" s="2">
        <v>3</v>
      </c>
      <c r="P48" s="2">
        <v>8</v>
      </c>
      <c r="Q48" s="2">
        <v>11</v>
      </c>
      <c r="R48" s="362">
        <v>3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>
      <c r="A49" s="220">
        <f t="shared" si="38"/>
        <v>47</v>
      </c>
      <c r="B49" s="273" t="s">
        <v>368</v>
      </c>
      <c r="C49" s="311" t="str">
        <f t="shared" si="1"/>
        <v>K-4</v>
      </c>
      <c r="D49" s="220"/>
      <c r="E49" s="220"/>
      <c r="F49" s="220"/>
      <c r="G49" s="220"/>
      <c r="H49" s="220"/>
      <c r="I49" s="350">
        <v>47</v>
      </c>
      <c r="J49" s="33"/>
      <c r="M49" s="361"/>
      <c r="N49" s="2"/>
      <c r="O49" s="362">
        <v>4</v>
      </c>
      <c r="P49" s="362">
        <v>9</v>
      </c>
      <c r="Q49" s="362">
        <v>12</v>
      </c>
      <c r="R49" s="362">
        <v>4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ht="16" thickBot="1">
      <c r="A50" s="220">
        <f t="shared" si="38"/>
        <v>48</v>
      </c>
      <c r="B50" s="273" t="s">
        <v>369</v>
      </c>
      <c r="C50" s="311" t="str">
        <f t="shared" si="1"/>
        <v>Q-4</v>
      </c>
      <c r="D50" s="220"/>
      <c r="E50" s="220"/>
      <c r="F50" s="220"/>
      <c r="G50" s="220"/>
      <c r="H50" s="220"/>
      <c r="I50" s="350">
        <v>48</v>
      </c>
      <c r="J50" s="33"/>
      <c r="M50" s="361"/>
      <c r="N50" s="150"/>
      <c r="O50" s="366">
        <v>5</v>
      </c>
      <c r="P50" s="150">
        <v>10</v>
      </c>
      <c r="Q50" s="366">
        <v>4</v>
      </c>
      <c r="R50" s="366">
        <v>6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</row>
    <row r="51" spans="1:40">
      <c r="A51" s="220">
        <f t="shared" si="38"/>
        <v>49</v>
      </c>
      <c r="B51" s="273" t="s">
        <v>370</v>
      </c>
      <c r="C51" s="311" t="str">
        <f t="shared" si="1"/>
        <v>J-4</v>
      </c>
      <c r="D51" s="220"/>
      <c r="E51" s="220"/>
      <c r="F51" s="220"/>
      <c r="G51" s="220"/>
      <c r="H51" s="220"/>
      <c r="I51" s="350">
        <v>49</v>
      </c>
      <c r="J51" s="33"/>
    </row>
    <row r="52" spans="1:40">
      <c r="A52" s="220">
        <f t="shared" si="38"/>
        <v>50</v>
      </c>
      <c r="B52" s="105" t="s">
        <v>371</v>
      </c>
      <c r="C52" s="311" t="str">
        <f t="shared" si="1"/>
        <v>TE-4</v>
      </c>
      <c r="D52" s="220"/>
      <c r="E52" s="220"/>
      <c r="F52" s="220"/>
      <c r="G52" s="220"/>
      <c r="H52" s="220"/>
      <c r="I52" s="350">
        <v>50</v>
      </c>
      <c r="J52" s="33"/>
    </row>
    <row r="53" spans="1:40">
      <c r="A53" s="220">
        <f t="shared" si="38"/>
        <v>51</v>
      </c>
      <c r="B53" s="105" t="s">
        <v>372</v>
      </c>
      <c r="C53" s="311" t="str">
        <f t="shared" si="1"/>
        <v>WW-4</v>
      </c>
      <c r="D53" s="220"/>
      <c r="E53" s="220"/>
      <c r="F53" s="220"/>
      <c r="G53" s="220"/>
      <c r="H53" s="220"/>
      <c r="I53" s="350">
        <v>51</v>
      </c>
      <c r="J53" s="33"/>
    </row>
    <row r="54" spans="1:40" ht="16" thickBot="1">
      <c r="A54" s="220">
        <f t="shared" si="38"/>
        <v>52</v>
      </c>
      <c r="B54" s="354" t="s">
        <v>373</v>
      </c>
      <c r="C54" s="355" t="str">
        <f t="shared" si="1"/>
        <v>SC-4</v>
      </c>
      <c r="D54" s="309"/>
      <c r="E54" s="309"/>
      <c r="F54" s="309"/>
      <c r="G54" s="309"/>
      <c r="H54" s="309"/>
      <c r="I54" s="357">
        <v>52</v>
      </c>
      <c r="M54" s="361" t="s">
        <v>2</v>
      </c>
      <c r="N54" s="104"/>
      <c r="O54" s="363">
        <v>0</v>
      </c>
      <c r="P54" s="363">
        <v>1</v>
      </c>
      <c r="Q54" s="363">
        <v>2</v>
      </c>
      <c r="R54" s="363">
        <v>3</v>
      </c>
      <c r="S54" s="363">
        <v>4</v>
      </c>
      <c r="T54" s="363">
        <v>5</v>
      </c>
      <c r="U54" s="363">
        <v>6</v>
      </c>
      <c r="V54" s="363">
        <v>7</v>
      </c>
      <c r="W54" s="363">
        <v>8</v>
      </c>
      <c r="X54" s="363">
        <v>9</v>
      </c>
      <c r="Y54" s="363">
        <v>10</v>
      </c>
      <c r="Z54" s="363">
        <v>11</v>
      </c>
      <c r="AA54" s="363">
        <v>12</v>
      </c>
      <c r="AB54" s="363">
        <v>13</v>
      </c>
      <c r="AC54" s="363">
        <v>14</v>
      </c>
      <c r="AD54" s="363">
        <v>15</v>
      </c>
      <c r="AE54" s="363">
        <v>16</v>
      </c>
      <c r="AF54" s="363">
        <v>17</v>
      </c>
      <c r="AG54" s="363">
        <v>18</v>
      </c>
      <c r="AH54" s="363">
        <v>19</v>
      </c>
      <c r="AI54" s="363">
        <v>20</v>
      </c>
      <c r="AJ54" s="363">
        <v>21</v>
      </c>
      <c r="AK54" s="363">
        <v>22</v>
      </c>
      <c r="AL54" s="363">
        <v>23</v>
      </c>
      <c r="AM54" s="363">
        <v>24</v>
      </c>
      <c r="AN54" s="363">
        <v>25</v>
      </c>
    </row>
    <row r="55" spans="1:40" ht="19" thickBot="1">
      <c r="B55" s="353" t="s">
        <v>15</v>
      </c>
      <c r="C55" s="358"/>
      <c r="D55" s="352" t="e">
        <f ca="1">SUM(D3:D63)</f>
        <v>#REF!</v>
      </c>
      <c r="E55" s="352" t="e">
        <f ca="1">SUM(E3:E63)</f>
        <v>#REF!</v>
      </c>
      <c r="F55" s="352" t="e">
        <f ca="1">SUM(F3:F63)</f>
        <v>#REF!</v>
      </c>
      <c r="G55" s="352" t="e">
        <f ca="1">SUM(G3:G63)</f>
        <v>#REF!</v>
      </c>
      <c r="H55" s="352" t="e">
        <f ca="1">SUM(H3:H63)</f>
        <v>#REF!</v>
      </c>
      <c r="M55" s="361"/>
      <c r="N55" s="359" t="s">
        <v>144</v>
      </c>
      <c r="O55" s="306" t="str">
        <f>IF( O63="","",VLOOKUP(O63,$A$3:$B$54,2,FALSE))</f>
        <v>M1-1</v>
      </c>
      <c r="P55" s="306" t="str">
        <f t="shared" ref="P55:AN55" si="62">IF( P63="","",VLOOKUP(P63,$A$3:$B$54,2,FALSE))</f>
        <v>M6-1</v>
      </c>
      <c r="Q55" s="306" t="str">
        <f t="shared" si="62"/>
        <v>A-1</v>
      </c>
      <c r="R55" s="306" t="str">
        <f t="shared" si="62"/>
        <v>M1-1</v>
      </c>
      <c r="S55" s="306" t="str">
        <f t="shared" si="62"/>
        <v>M4-4</v>
      </c>
      <c r="T55" s="306" t="str">
        <f t="shared" si="62"/>
        <v>A-3</v>
      </c>
      <c r="U55" s="306" t="str">
        <f t="shared" si="62"/>
        <v/>
      </c>
      <c r="V55" s="306" t="str">
        <f t="shared" si="62"/>
        <v/>
      </c>
      <c r="W55" s="306" t="str">
        <f t="shared" si="62"/>
        <v/>
      </c>
      <c r="X55" s="306" t="str">
        <f t="shared" si="62"/>
        <v/>
      </c>
      <c r="Y55" s="306" t="str">
        <f t="shared" si="62"/>
        <v/>
      </c>
      <c r="Z55" s="306" t="str">
        <f t="shared" si="62"/>
        <v/>
      </c>
      <c r="AA55" s="306" t="str">
        <f t="shared" si="62"/>
        <v/>
      </c>
      <c r="AB55" s="306" t="str">
        <f t="shared" si="62"/>
        <v/>
      </c>
      <c r="AC55" s="306" t="str">
        <f t="shared" si="62"/>
        <v/>
      </c>
      <c r="AD55" s="306" t="str">
        <f t="shared" si="62"/>
        <v/>
      </c>
      <c r="AE55" s="306" t="str">
        <f t="shared" si="62"/>
        <v/>
      </c>
      <c r="AF55" s="306" t="str">
        <f t="shared" si="62"/>
        <v/>
      </c>
      <c r="AG55" s="306" t="str">
        <f t="shared" si="62"/>
        <v/>
      </c>
      <c r="AH55" s="306" t="str">
        <f t="shared" si="62"/>
        <v/>
      </c>
      <c r="AI55" s="306" t="str">
        <f t="shared" si="62"/>
        <v/>
      </c>
      <c r="AJ55" s="306" t="str">
        <f t="shared" si="62"/>
        <v/>
      </c>
      <c r="AK55" s="306" t="str">
        <f t="shared" si="62"/>
        <v/>
      </c>
      <c r="AL55" s="306" t="str">
        <f t="shared" si="62"/>
        <v/>
      </c>
      <c r="AM55" s="306" t="str">
        <f t="shared" si="62"/>
        <v/>
      </c>
      <c r="AN55" s="306" t="str">
        <f t="shared" si="62"/>
        <v/>
      </c>
    </row>
    <row r="56" spans="1:40" ht="19" thickBot="1">
      <c r="B56" s="220"/>
      <c r="C56" s="220"/>
      <c r="D56" s="220"/>
      <c r="E56" s="220"/>
      <c r="F56" s="220"/>
      <c r="G56" s="220"/>
      <c r="H56" s="220"/>
      <c r="M56" s="361"/>
      <c r="N56" s="359" t="s">
        <v>20</v>
      </c>
      <c r="O56" s="306" t="str">
        <f t="shared" ref="O56:AN56" si="63">IF( O64="","",VLOOKUP(O64,$A$3:$B$54,2,FALSE))</f>
        <v>M2-1</v>
      </c>
      <c r="P56" s="306" t="str">
        <f t="shared" si="63"/>
        <v>A-1</v>
      </c>
      <c r="Q56" s="306" t="str">
        <f t="shared" si="63"/>
        <v>K-1</v>
      </c>
      <c r="R56" s="306" t="str">
        <f t="shared" si="63"/>
        <v>M2-1</v>
      </c>
      <c r="S56" s="306" t="str">
        <f t="shared" si="63"/>
        <v>M2-1</v>
      </c>
      <c r="T56" s="306" t="str">
        <f t="shared" si="63"/>
        <v>M1-2</v>
      </c>
      <c r="U56" s="306" t="str">
        <f t="shared" si="63"/>
        <v/>
      </c>
      <c r="V56" s="306" t="str">
        <f t="shared" si="63"/>
        <v/>
      </c>
      <c r="W56" s="306" t="str">
        <f t="shared" si="63"/>
        <v/>
      </c>
      <c r="X56" s="306" t="str">
        <f t="shared" si="63"/>
        <v/>
      </c>
      <c r="Y56" s="306" t="str">
        <f t="shared" si="63"/>
        <v/>
      </c>
      <c r="Z56" s="306" t="str">
        <f t="shared" si="63"/>
        <v/>
      </c>
      <c r="AA56" s="306" t="str">
        <f t="shared" si="63"/>
        <v/>
      </c>
      <c r="AB56" s="306" t="str">
        <f t="shared" si="63"/>
        <v/>
      </c>
      <c r="AC56" s="306" t="str">
        <f t="shared" si="63"/>
        <v/>
      </c>
      <c r="AD56" s="306" t="str">
        <f t="shared" si="63"/>
        <v/>
      </c>
      <c r="AE56" s="306" t="str">
        <f t="shared" si="63"/>
        <v/>
      </c>
      <c r="AF56" s="306" t="str">
        <f t="shared" si="63"/>
        <v/>
      </c>
      <c r="AG56" s="306" t="str">
        <f t="shared" si="63"/>
        <v/>
      </c>
      <c r="AH56" s="306" t="str">
        <f t="shared" si="63"/>
        <v/>
      </c>
      <c r="AI56" s="306" t="str">
        <f t="shared" si="63"/>
        <v/>
      </c>
      <c r="AJ56" s="306" t="str">
        <f t="shared" si="63"/>
        <v/>
      </c>
      <c r="AK56" s="306" t="str">
        <f t="shared" si="63"/>
        <v/>
      </c>
      <c r="AL56" s="306" t="str">
        <f t="shared" si="63"/>
        <v/>
      </c>
      <c r="AM56" s="306" t="str">
        <f t="shared" si="63"/>
        <v/>
      </c>
      <c r="AN56" s="306" t="str">
        <f t="shared" si="63"/>
        <v/>
      </c>
    </row>
    <row r="57" spans="1:40" ht="19" thickBot="1">
      <c r="B57" s="220"/>
      <c r="C57" s="220"/>
      <c r="D57" s="220"/>
      <c r="E57" s="220"/>
      <c r="F57" s="220"/>
      <c r="G57" s="220"/>
      <c r="H57" s="220"/>
      <c r="M57" s="361"/>
      <c r="N57" s="359" t="s">
        <v>21</v>
      </c>
      <c r="O57" s="306" t="str">
        <f t="shared" ref="O57:AN57" si="64">IF( O65="","",VLOOKUP(O65,$A$3:$B$54,2,FALSE))</f>
        <v>M3-1</v>
      </c>
      <c r="P57" s="306" t="str">
        <f t="shared" si="64"/>
        <v>K-1</v>
      </c>
      <c r="Q57" s="306" t="str">
        <f t="shared" si="64"/>
        <v>TE-1</v>
      </c>
      <c r="R57" s="306" t="str">
        <f t="shared" si="64"/>
        <v>M3-1</v>
      </c>
      <c r="S57" s="306" t="str">
        <f t="shared" si="64"/>
        <v/>
      </c>
      <c r="T57" s="306" t="str">
        <f t="shared" si="64"/>
        <v/>
      </c>
      <c r="U57" s="306" t="str">
        <f t="shared" si="64"/>
        <v/>
      </c>
      <c r="V57" s="306" t="str">
        <f t="shared" si="64"/>
        <v/>
      </c>
      <c r="W57" s="306" t="str">
        <f t="shared" si="64"/>
        <v/>
      </c>
      <c r="X57" s="306" t="str">
        <f t="shared" si="64"/>
        <v/>
      </c>
      <c r="Y57" s="306" t="str">
        <f t="shared" si="64"/>
        <v/>
      </c>
      <c r="Z57" s="306" t="str">
        <f t="shared" si="64"/>
        <v/>
      </c>
      <c r="AA57" s="306" t="str">
        <f t="shared" si="64"/>
        <v/>
      </c>
      <c r="AB57" s="306" t="str">
        <f t="shared" si="64"/>
        <v/>
      </c>
      <c r="AC57" s="306" t="str">
        <f t="shared" si="64"/>
        <v/>
      </c>
      <c r="AD57" s="306" t="str">
        <f t="shared" si="64"/>
        <v/>
      </c>
      <c r="AE57" s="306" t="str">
        <f t="shared" si="64"/>
        <v/>
      </c>
      <c r="AF57" s="306" t="str">
        <f t="shared" si="64"/>
        <v/>
      </c>
      <c r="AG57" s="306" t="str">
        <f t="shared" si="64"/>
        <v/>
      </c>
      <c r="AH57" s="306" t="str">
        <f t="shared" si="64"/>
        <v/>
      </c>
      <c r="AI57" s="306" t="str">
        <f t="shared" si="64"/>
        <v/>
      </c>
      <c r="AJ57" s="306" t="str">
        <f t="shared" si="64"/>
        <v/>
      </c>
      <c r="AK57" s="306" t="str">
        <f t="shared" si="64"/>
        <v/>
      </c>
      <c r="AL57" s="306" t="str">
        <f t="shared" si="64"/>
        <v/>
      </c>
      <c r="AM57" s="306" t="str">
        <f t="shared" si="64"/>
        <v/>
      </c>
      <c r="AN57" s="306" t="str">
        <f t="shared" si="64"/>
        <v/>
      </c>
    </row>
    <row r="58" spans="1:40" ht="19" thickBot="1">
      <c r="B58" s="220"/>
      <c r="C58" s="220"/>
      <c r="D58" s="220"/>
      <c r="E58" s="220"/>
      <c r="F58" s="220"/>
      <c r="G58" s="220"/>
      <c r="H58" s="220"/>
      <c r="M58" s="361"/>
      <c r="N58" s="359" t="s">
        <v>22</v>
      </c>
      <c r="O58" s="306" t="str">
        <f t="shared" ref="O58:AN59" si="65">IF( O66="","",VLOOKUP(O66,$A$3:$B$54,2,FALSE))</f>
        <v>M4-1</v>
      </c>
      <c r="P58" s="306" t="str">
        <f t="shared" si="65"/>
        <v>Q-1</v>
      </c>
      <c r="Q58" s="306" t="str">
        <f t="shared" si="65"/>
        <v>WW-1</v>
      </c>
      <c r="R58" s="306" t="str">
        <f t="shared" si="65"/>
        <v>M4-1</v>
      </c>
      <c r="S58" s="306" t="str">
        <f t="shared" si="65"/>
        <v/>
      </c>
      <c r="T58" s="306" t="str">
        <f t="shared" si="65"/>
        <v/>
      </c>
      <c r="U58" s="306" t="str">
        <f t="shared" si="65"/>
        <v/>
      </c>
      <c r="V58" s="306" t="str">
        <f t="shared" si="65"/>
        <v/>
      </c>
      <c r="W58" s="306" t="str">
        <f t="shared" si="65"/>
        <v/>
      </c>
      <c r="X58" s="306" t="str">
        <f t="shared" si="65"/>
        <v/>
      </c>
      <c r="Y58" s="306" t="str">
        <f t="shared" si="65"/>
        <v/>
      </c>
      <c r="Z58" s="306" t="str">
        <f t="shared" si="65"/>
        <v/>
      </c>
      <c r="AA58" s="306" t="str">
        <f t="shared" si="65"/>
        <v/>
      </c>
      <c r="AB58" s="306" t="str">
        <f t="shared" si="65"/>
        <v/>
      </c>
      <c r="AC58" s="306" t="str">
        <f t="shared" si="65"/>
        <v/>
      </c>
      <c r="AD58" s="306" t="str">
        <f t="shared" si="65"/>
        <v/>
      </c>
      <c r="AE58" s="306" t="str">
        <f t="shared" si="65"/>
        <v/>
      </c>
      <c r="AF58" s="306" t="str">
        <f t="shared" si="65"/>
        <v/>
      </c>
      <c r="AG58" s="306" t="str">
        <f t="shared" si="65"/>
        <v/>
      </c>
      <c r="AH58" s="306" t="str">
        <f t="shared" si="65"/>
        <v/>
      </c>
      <c r="AI58" s="306" t="str">
        <f t="shared" si="65"/>
        <v/>
      </c>
      <c r="AJ58" s="306" t="str">
        <f t="shared" si="65"/>
        <v/>
      </c>
      <c r="AK58" s="306" t="str">
        <f t="shared" si="65"/>
        <v/>
      </c>
      <c r="AL58" s="306" t="str">
        <f t="shared" si="65"/>
        <v/>
      </c>
      <c r="AM58" s="306" t="str">
        <f t="shared" si="65"/>
        <v/>
      </c>
      <c r="AN58" s="306" t="str">
        <f t="shared" si="65"/>
        <v/>
      </c>
    </row>
    <row r="59" spans="1:40" ht="19" thickBot="1">
      <c r="B59" s="220"/>
      <c r="C59" s="220"/>
      <c r="D59" s="220"/>
      <c r="E59" s="220"/>
      <c r="F59" s="220"/>
      <c r="G59" s="220"/>
      <c r="H59" s="220"/>
      <c r="M59" s="361"/>
      <c r="N59" s="364" t="s">
        <v>23</v>
      </c>
      <c r="O59" s="365" t="str">
        <f t="shared" si="65"/>
        <v>M5-1</v>
      </c>
      <c r="P59" s="365" t="str">
        <f t="shared" si="65"/>
        <v>J-1</v>
      </c>
      <c r="Q59" s="365" t="str">
        <f t="shared" si="65"/>
        <v>M4-1</v>
      </c>
      <c r="R59" s="365" t="str">
        <f t="shared" si="65"/>
        <v>M6-1</v>
      </c>
      <c r="S59" s="365" t="str">
        <f t="shared" si="65"/>
        <v/>
      </c>
      <c r="T59" s="365" t="str">
        <f t="shared" si="65"/>
        <v/>
      </c>
      <c r="U59" s="365" t="str">
        <f t="shared" si="65"/>
        <v/>
      </c>
      <c r="V59" s="365" t="str">
        <f t="shared" si="65"/>
        <v/>
      </c>
      <c r="W59" s="365" t="str">
        <f t="shared" si="65"/>
        <v/>
      </c>
      <c r="X59" s="365" t="str">
        <f t="shared" si="65"/>
        <v/>
      </c>
      <c r="Y59" s="365" t="str">
        <f t="shared" si="65"/>
        <v/>
      </c>
      <c r="Z59" s="365" t="str">
        <f t="shared" si="65"/>
        <v/>
      </c>
      <c r="AA59" s="365" t="str">
        <f t="shared" si="65"/>
        <v/>
      </c>
      <c r="AB59" s="365" t="str">
        <f t="shared" si="65"/>
        <v/>
      </c>
      <c r="AC59" s="365" t="str">
        <f t="shared" si="65"/>
        <v/>
      </c>
      <c r="AD59" s="365" t="str">
        <f t="shared" si="65"/>
        <v/>
      </c>
      <c r="AE59" s="365" t="str">
        <f t="shared" si="65"/>
        <v/>
      </c>
      <c r="AF59" s="365" t="str">
        <f t="shared" si="65"/>
        <v/>
      </c>
      <c r="AG59" s="365" t="str">
        <f t="shared" si="65"/>
        <v/>
      </c>
      <c r="AH59" s="365" t="str">
        <f t="shared" si="65"/>
        <v/>
      </c>
      <c r="AI59" s="365" t="str">
        <f t="shared" si="65"/>
        <v/>
      </c>
      <c r="AJ59" s="365" t="str">
        <f t="shared" si="65"/>
        <v/>
      </c>
      <c r="AK59" s="365" t="str">
        <f t="shared" si="65"/>
        <v/>
      </c>
      <c r="AL59" s="365" t="str">
        <f t="shared" si="65"/>
        <v/>
      </c>
      <c r="AM59" s="365" t="str">
        <f t="shared" si="65"/>
        <v/>
      </c>
      <c r="AN59" s="365" t="str">
        <f t="shared" si="65"/>
        <v/>
      </c>
    </row>
    <row r="60" spans="1:40">
      <c r="B60" s="220"/>
      <c r="C60" s="220"/>
      <c r="D60" s="220"/>
      <c r="E60" s="220"/>
      <c r="F60" s="220"/>
      <c r="G60" s="220"/>
      <c r="H60" s="220"/>
      <c r="M60" s="361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</row>
    <row r="61" spans="1:40">
      <c r="B61" s="220"/>
      <c r="C61" s="220"/>
      <c r="D61" s="220"/>
      <c r="E61" s="220"/>
      <c r="F61" s="220"/>
      <c r="G61" s="220"/>
      <c r="H61" s="220"/>
      <c r="M61" s="361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</row>
    <row r="62" spans="1:40">
      <c r="B62" s="220"/>
      <c r="C62" s="220"/>
      <c r="D62" s="220"/>
      <c r="E62" s="220"/>
      <c r="F62" s="220"/>
      <c r="G62" s="220"/>
      <c r="H62" s="220"/>
      <c r="M62" s="361"/>
      <c r="N62" s="360" t="s">
        <v>374</v>
      </c>
      <c r="O62" s="104">
        <f>IF(O63="",0,ROUNDUP(O63/13,0))+IF(O64="",0,ROUNDUP(O64/13,0))+IF(O65="",0,ROUNDUP(O65/13,0))+IF(O66="",0,ROUNDUP(O66/13,0))+IF(O67="",0,ROUNDUP(O67/13,0))</f>
        <v>5</v>
      </c>
      <c r="P62" s="104">
        <f>IF(P63="",0,ROUNDUP(P63/13,0))+IF(P64="",0,ROUNDUP(P64/13,0))+IF(P65="",0,ROUNDUP(P65/13,0))+IF(P66="",0,ROUNDUP(P66/13,0))+IF(P67="",0,ROUNDUP(P67/13,0))</f>
        <v>5</v>
      </c>
      <c r="Q62" s="104">
        <f>IF(Q63="",0,ROUNDUP(Q63/13,0))+IF(Q64="",0,ROUNDUP(Q64/13,0))+IF(Q65="",0,ROUNDUP(Q65/13,0))+IF(Q66="",0,ROUNDUP(Q66/13,0))+IF(Q67="",0,ROUNDUP(Q67/13,0))</f>
        <v>5</v>
      </c>
      <c r="R62" s="104">
        <f t="shared" ref="R62" si="66">IF(R63="",0,ROUNDUP(R63/13,0))+IF(R64="",0,ROUNDUP(R64/13,0))+IF(R65="",0,ROUNDUP(R65/13,0))+IF(R66="",0,ROUNDUP(R66/13,0))+IF(R67="",0,ROUNDUP(R67/13,0))</f>
        <v>5</v>
      </c>
      <c r="S62" s="104">
        <f t="shared" ref="S62" si="67">IF(S63="",0,ROUNDUP(S63/13,0))+IF(S64="",0,ROUNDUP(S64/13,0))+IF(S65="",0,ROUNDUP(S65/13,0))+IF(S66="",0,ROUNDUP(S66/13,0))+IF(S67="",0,ROUNDUP(S67/13,0))</f>
        <v>5</v>
      </c>
      <c r="T62" s="104">
        <f t="shared" ref="T62" si="68">IF(T63="",0,ROUNDUP(T63/13,0))+IF(T64="",0,ROUNDUP(T64/13,0))+IF(T65="",0,ROUNDUP(T65/13,0))+IF(T66="",0,ROUNDUP(T66/13,0))+IF(T67="",0,ROUNDUP(T67/13,0))</f>
        <v>5</v>
      </c>
      <c r="U62" s="104">
        <f t="shared" ref="U62" si="69">IF(U63="",0,ROUNDUP(U63/13,0))+IF(U64="",0,ROUNDUP(U64/13,0))+IF(U65="",0,ROUNDUP(U65/13,0))+IF(U66="",0,ROUNDUP(U66/13,0))+IF(U67="",0,ROUNDUP(U67/13,0))</f>
        <v>0</v>
      </c>
      <c r="V62" s="104">
        <f t="shared" ref="V62" si="70">IF(V63="",0,ROUNDUP(V63/13,0))+IF(V64="",0,ROUNDUP(V64/13,0))+IF(V65="",0,ROUNDUP(V65/13,0))+IF(V66="",0,ROUNDUP(V66/13,0))+IF(V67="",0,ROUNDUP(V67/13,0))</f>
        <v>0</v>
      </c>
      <c r="W62" s="104">
        <f t="shared" ref="W62" si="71">IF(W63="",0,ROUNDUP(W63/13,0))+IF(W64="",0,ROUNDUP(W64/13,0))+IF(W65="",0,ROUNDUP(W65/13,0))+IF(W66="",0,ROUNDUP(W66/13,0))+IF(W67="",0,ROUNDUP(W67/13,0))</f>
        <v>0</v>
      </c>
      <c r="X62" s="104">
        <f t="shared" ref="X62" si="72">IF(X63="",0,ROUNDUP(X63/13,0))+IF(X64="",0,ROUNDUP(X64/13,0))+IF(X65="",0,ROUNDUP(X65/13,0))+IF(X66="",0,ROUNDUP(X66/13,0))+IF(X67="",0,ROUNDUP(X67/13,0))</f>
        <v>0</v>
      </c>
      <c r="Y62" s="104">
        <f t="shared" ref="Y62" si="73">IF(Y63="",0,ROUNDUP(Y63/13,0))+IF(Y64="",0,ROUNDUP(Y64/13,0))+IF(Y65="",0,ROUNDUP(Y65/13,0))+IF(Y66="",0,ROUNDUP(Y66/13,0))+IF(Y67="",0,ROUNDUP(Y67/13,0))</f>
        <v>0</v>
      </c>
      <c r="Z62" s="104">
        <f t="shared" ref="Z62" si="74">IF(Z63="",0,ROUNDUP(Z63/13,0))+IF(Z64="",0,ROUNDUP(Z64/13,0))+IF(Z65="",0,ROUNDUP(Z65/13,0))+IF(Z66="",0,ROUNDUP(Z66/13,0))+IF(Z67="",0,ROUNDUP(Z67/13,0))</f>
        <v>0</v>
      </c>
      <c r="AA62" s="104">
        <f t="shared" ref="AA62" si="75">IF(AA63="",0,ROUNDUP(AA63/13,0))+IF(AA64="",0,ROUNDUP(AA64/13,0))+IF(AA65="",0,ROUNDUP(AA65/13,0))+IF(AA66="",0,ROUNDUP(AA66/13,0))+IF(AA67="",0,ROUNDUP(AA67/13,0))</f>
        <v>0</v>
      </c>
      <c r="AB62" s="104">
        <f t="shared" ref="AB62" si="76">IF(AB63="",0,ROUNDUP(AB63/13,0))+IF(AB64="",0,ROUNDUP(AB64/13,0))+IF(AB65="",0,ROUNDUP(AB65/13,0))+IF(AB66="",0,ROUNDUP(AB66/13,0))+IF(AB67="",0,ROUNDUP(AB67/13,0))</f>
        <v>0</v>
      </c>
      <c r="AC62" s="104">
        <f t="shared" ref="AC62" si="77">IF(AC63="",0,ROUNDUP(AC63/13,0))+IF(AC64="",0,ROUNDUP(AC64/13,0))+IF(AC65="",0,ROUNDUP(AC65/13,0))+IF(AC66="",0,ROUNDUP(AC66/13,0))+IF(AC67="",0,ROUNDUP(AC67/13,0))</f>
        <v>0</v>
      </c>
      <c r="AD62" s="104">
        <f t="shared" ref="AD62" si="78">IF(AD63="",0,ROUNDUP(AD63/13,0))+IF(AD64="",0,ROUNDUP(AD64/13,0))+IF(AD65="",0,ROUNDUP(AD65/13,0))+IF(AD66="",0,ROUNDUP(AD66/13,0))+IF(AD67="",0,ROUNDUP(AD67/13,0))</f>
        <v>0</v>
      </c>
      <c r="AE62" s="104">
        <f t="shared" ref="AE62" si="79">IF(AE63="",0,ROUNDUP(AE63/13,0))+IF(AE64="",0,ROUNDUP(AE64/13,0))+IF(AE65="",0,ROUNDUP(AE65/13,0))+IF(AE66="",0,ROUNDUP(AE66/13,0))+IF(AE67="",0,ROUNDUP(AE67/13,0))</f>
        <v>0</v>
      </c>
      <c r="AF62" s="104">
        <f t="shared" ref="AF62" si="80">IF(AF63="",0,ROUNDUP(AF63/13,0))+IF(AF64="",0,ROUNDUP(AF64/13,0))+IF(AF65="",0,ROUNDUP(AF65/13,0))+IF(AF66="",0,ROUNDUP(AF66/13,0))+IF(AF67="",0,ROUNDUP(AF67/13,0))</f>
        <v>0</v>
      </c>
      <c r="AG62" s="104">
        <f t="shared" ref="AG62" si="81">IF(AG63="",0,ROUNDUP(AG63/13,0))+IF(AG64="",0,ROUNDUP(AG64/13,0))+IF(AG65="",0,ROUNDUP(AG65/13,0))+IF(AG66="",0,ROUNDUP(AG66/13,0))+IF(AG67="",0,ROUNDUP(AG67/13,0))</f>
        <v>0</v>
      </c>
      <c r="AH62" s="104">
        <f t="shared" ref="AH62" si="82">IF(AH63="",0,ROUNDUP(AH63/13,0))+IF(AH64="",0,ROUNDUP(AH64/13,0))+IF(AH65="",0,ROUNDUP(AH65/13,0))+IF(AH66="",0,ROUNDUP(AH66/13,0))+IF(AH67="",0,ROUNDUP(AH67/13,0))</f>
        <v>0</v>
      </c>
      <c r="AI62" s="104">
        <f t="shared" ref="AI62" si="83">IF(AI63="",0,ROUNDUP(AI63/13,0))+IF(AI64="",0,ROUNDUP(AI64/13,0))+IF(AI65="",0,ROUNDUP(AI65/13,0))+IF(AI66="",0,ROUNDUP(AI66/13,0))+IF(AI67="",0,ROUNDUP(AI67/13,0))</f>
        <v>0</v>
      </c>
      <c r="AJ62" s="104">
        <f t="shared" ref="AJ62" si="84">IF(AJ63="",0,ROUNDUP(AJ63/13,0))+IF(AJ64="",0,ROUNDUP(AJ64/13,0))+IF(AJ65="",0,ROUNDUP(AJ65/13,0))+IF(AJ66="",0,ROUNDUP(AJ66/13,0))+IF(AJ67="",0,ROUNDUP(AJ67/13,0))</f>
        <v>0</v>
      </c>
      <c r="AK62" s="104">
        <f t="shared" ref="AK62" si="85">IF(AK63="",0,ROUNDUP(AK63/13,0))+IF(AK64="",0,ROUNDUP(AK64/13,0))+IF(AK65="",0,ROUNDUP(AK65/13,0))+IF(AK66="",0,ROUNDUP(AK66/13,0))+IF(AK67="",0,ROUNDUP(AK67/13,0))</f>
        <v>0</v>
      </c>
      <c r="AL62" s="104">
        <f t="shared" ref="AL62" si="86">IF(AL63="",0,ROUNDUP(AL63/13,0))+IF(AL64="",0,ROUNDUP(AL64/13,0))+IF(AL65="",0,ROUNDUP(AL65/13,0))+IF(AL66="",0,ROUNDUP(AL66/13,0))+IF(AL67="",0,ROUNDUP(AL67/13,0))</f>
        <v>0</v>
      </c>
      <c r="AM62" s="104">
        <f t="shared" ref="AM62" si="87">IF(AM63="",0,ROUNDUP(AM63/13,0))+IF(AM64="",0,ROUNDUP(AM64/13,0))+IF(AM65="",0,ROUNDUP(AM65/13,0))+IF(AM66="",0,ROUNDUP(AM66/13,0))+IF(AM67="",0,ROUNDUP(AM67/13,0))</f>
        <v>0</v>
      </c>
      <c r="AN62" s="104">
        <f t="shared" ref="AN62" si="88">IF(AN63="",0,ROUNDUP(AN63/13,0))+IF(AN64="",0,ROUNDUP(AN64/13,0))+IF(AN65="",0,ROUNDUP(AN65/13,0))+IF(AN66="",0,ROUNDUP(AN66/13,0))+IF(AN67="",0,ROUNDUP(AN67/13,0))</f>
        <v>0</v>
      </c>
    </row>
    <row r="63" spans="1:40">
      <c r="B63" s="220"/>
      <c r="C63" s="220"/>
      <c r="D63" s="220"/>
      <c r="E63" s="220"/>
      <c r="F63" s="220"/>
      <c r="G63" s="220"/>
      <c r="H63" s="220"/>
      <c r="M63" s="361"/>
      <c r="N63" s="2"/>
      <c r="O63" s="2">
        <v>1</v>
      </c>
      <c r="P63" s="2">
        <v>6</v>
      </c>
      <c r="Q63" s="2">
        <v>7</v>
      </c>
      <c r="R63" s="362">
        <v>1</v>
      </c>
      <c r="S63" s="2">
        <v>43</v>
      </c>
      <c r="T63" s="2">
        <v>33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>
      <c r="M64" s="361"/>
      <c r="N64" s="2"/>
      <c r="O64" s="2">
        <v>2</v>
      </c>
      <c r="P64" s="2">
        <v>7</v>
      </c>
      <c r="Q64" s="2">
        <v>8</v>
      </c>
      <c r="R64" s="362">
        <v>2</v>
      </c>
      <c r="S64" s="2">
        <v>2</v>
      </c>
      <c r="T64" s="2">
        <v>14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4:40">
      <c r="D65" s="19"/>
      <c r="M65" s="361"/>
      <c r="N65" s="2"/>
      <c r="O65" s="2">
        <v>3</v>
      </c>
      <c r="P65" s="2">
        <v>8</v>
      </c>
      <c r="Q65" s="2">
        <v>11</v>
      </c>
      <c r="R65" s="362">
        <v>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4:40">
      <c r="M66" s="361"/>
      <c r="N66" s="2"/>
      <c r="O66" s="362">
        <v>4</v>
      </c>
      <c r="P66" s="362">
        <v>9</v>
      </c>
      <c r="Q66" s="362">
        <v>12</v>
      </c>
      <c r="R66" s="362">
        <v>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4:40" ht="16" thickBot="1">
      <c r="I67" s="33"/>
      <c r="M67" s="361"/>
      <c r="N67" s="150"/>
      <c r="O67" s="366">
        <v>5</v>
      </c>
      <c r="P67" s="150">
        <v>10</v>
      </c>
      <c r="Q67" s="366">
        <v>4</v>
      </c>
      <c r="R67" s="366">
        <v>6</v>
      </c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</row>
    <row r="68" spans="4:40">
      <c r="I68" s="33"/>
    </row>
    <row r="69" spans="4:40">
      <c r="I69" s="33"/>
    </row>
    <row r="70" spans="4:40">
      <c r="I70" s="33"/>
    </row>
    <row r="71" spans="4:40" ht="16" thickBot="1">
      <c r="I71" s="33"/>
      <c r="L71" s="1"/>
      <c r="M71" s="361" t="s">
        <v>3</v>
      </c>
      <c r="N71" s="104"/>
      <c r="O71" s="363">
        <v>0</v>
      </c>
      <c r="P71" s="363">
        <v>1</v>
      </c>
      <c r="Q71" s="363">
        <v>2</v>
      </c>
      <c r="R71" s="363">
        <v>3</v>
      </c>
      <c r="S71" s="363">
        <v>4</v>
      </c>
      <c r="T71" s="363">
        <v>5</v>
      </c>
      <c r="U71" s="363">
        <v>6</v>
      </c>
      <c r="V71" s="363">
        <v>7</v>
      </c>
      <c r="W71" s="363">
        <v>8</v>
      </c>
      <c r="X71" s="363">
        <v>9</v>
      </c>
      <c r="Y71" s="363">
        <v>10</v>
      </c>
      <c r="Z71" s="363">
        <v>11</v>
      </c>
      <c r="AA71" s="363">
        <v>12</v>
      </c>
      <c r="AB71" s="363">
        <v>13</v>
      </c>
      <c r="AC71" s="363">
        <v>14</v>
      </c>
      <c r="AD71" s="363">
        <v>15</v>
      </c>
      <c r="AE71" s="363">
        <v>16</v>
      </c>
      <c r="AF71" s="363">
        <v>17</v>
      </c>
      <c r="AG71" s="363">
        <v>18</v>
      </c>
      <c r="AH71" s="363">
        <v>19</v>
      </c>
      <c r="AI71" s="363">
        <v>20</v>
      </c>
      <c r="AJ71" s="363">
        <v>21</v>
      </c>
      <c r="AK71" s="363">
        <v>22</v>
      </c>
      <c r="AL71" s="363">
        <v>23</v>
      </c>
      <c r="AM71" s="363">
        <v>24</v>
      </c>
      <c r="AN71" s="363">
        <v>25</v>
      </c>
    </row>
    <row r="72" spans="4:40" ht="19" thickBot="1">
      <c r="I72" s="33"/>
      <c r="M72" s="361"/>
      <c r="N72" s="359" t="s">
        <v>144</v>
      </c>
      <c r="O72" s="306" t="str">
        <f>IF( O80="","",VLOOKUP(O80,$A$3:$B$54,2,FALSE))</f>
        <v>M1-1</v>
      </c>
      <c r="P72" s="306" t="str">
        <f t="shared" ref="P72:AN72" si="89">IF( P80="","",VLOOKUP(P80,$A$3:$B$54,2,FALSE))</f>
        <v>M6-1</v>
      </c>
      <c r="Q72" s="306" t="str">
        <f t="shared" si="89"/>
        <v>A-1</v>
      </c>
      <c r="R72" s="306" t="str">
        <f t="shared" si="89"/>
        <v>M1-1</v>
      </c>
      <c r="S72" s="306" t="str">
        <f t="shared" si="89"/>
        <v>A-1</v>
      </c>
      <c r="T72" s="306" t="str">
        <f t="shared" si="89"/>
        <v/>
      </c>
      <c r="U72" s="306" t="str">
        <f t="shared" si="89"/>
        <v/>
      </c>
      <c r="V72" s="306" t="str">
        <f t="shared" si="89"/>
        <v/>
      </c>
      <c r="W72" s="306" t="str">
        <f t="shared" si="89"/>
        <v/>
      </c>
      <c r="X72" s="306" t="str">
        <f t="shared" si="89"/>
        <v/>
      </c>
      <c r="Y72" s="306" t="str">
        <f t="shared" si="89"/>
        <v/>
      </c>
      <c r="Z72" s="306" t="str">
        <f t="shared" si="89"/>
        <v/>
      </c>
      <c r="AA72" s="306" t="str">
        <f t="shared" si="89"/>
        <v/>
      </c>
      <c r="AB72" s="306" t="str">
        <f t="shared" si="89"/>
        <v/>
      </c>
      <c r="AC72" s="306" t="str">
        <f t="shared" si="89"/>
        <v/>
      </c>
      <c r="AD72" s="306" t="str">
        <f t="shared" si="89"/>
        <v/>
      </c>
      <c r="AE72" s="306" t="str">
        <f t="shared" si="89"/>
        <v/>
      </c>
      <c r="AF72" s="306" t="str">
        <f t="shared" si="89"/>
        <v/>
      </c>
      <c r="AG72" s="306" t="str">
        <f t="shared" si="89"/>
        <v/>
      </c>
      <c r="AH72" s="306" t="str">
        <f t="shared" si="89"/>
        <v/>
      </c>
      <c r="AI72" s="306" t="str">
        <f t="shared" si="89"/>
        <v/>
      </c>
      <c r="AJ72" s="306" t="str">
        <f t="shared" si="89"/>
        <v/>
      </c>
      <c r="AK72" s="306" t="str">
        <f t="shared" si="89"/>
        <v/>
      </c>
      <c r="AL72" s="306" t="str">
        <f t="shared" si="89"/>
        <v/>
      </c>
      <c r="AM72" s="306" t="str">
        <f t="shared" si="89"/>
        <v/>
      </c>
      <c r="AN72" s="306" t="str">
        <f t="shared" si="89"/>
        <v/>
      </c>
    </row>
    <row r="73" spans="4:40" ht="19" thickBot="1">
      <c r="I73" s="33"/>
      <c r="M73" s="361"/>
      <c r="N73" s="359" t="s">
        <v>20</v>
      </c>
      <c r="O73" s="306" t="str">
        <f t="shared" ref="O73:AN73" si="90">IF( O81="","",VLOOKUP(O81,$A$3:$B$54,2,FALSE))</f>
        <v>M2-1</v>
      </c>
      <c r="P73" s="306" t="str">
        <f t="shared" si="90"/>
        <v>A-1</v>
      </c>
      <c r="Q73" s="306" t="str">
        <f t="shared" si="90"/>
        <v>K-1</v>
      </c>
      <c r="R73" s="306" t="str">
        <f t="shared" si="90"/>
        <v>M2-1</v>
      </c>
      <c r="S73" s="306" t="str">
        <f t="shared" si="90"/>
        <v>A-1</v>
      </c>
      <c r="T73" s="306" t="str">
        <f t="shared" si="90"/>
        <v/>
      </c>
      <c r="U73" s="306" t="str">
        <f t="shared" si="90"/>
        <v/>
      </c>
      <c r="V73" s="306" t="str">
        <f t="shared" si="90"/>
        <v/>
      </c>
      <c r="W73" s="306" t="str">
        <f t="shared" si="90"/>
        <v/>
      </c>
      <c r="X73" s="306" t="str">
        <f t="shared" si="90"/>
        <v/>
      </c>
      <c r="Y73" s="306" t="str">
        <f t="shared" si="90"/>
        <v/>
      </c>
      <c r="Z73" s="306" t="str">
        <f t="shared" si="90"/>
        <v/>
      </c>
      <c r="AA73" s="306" t="str">
        <f t="shared" si="90"/>
        <v/>
      </c>
      <c r="AB73" s="306" t="str">
        <f t="shared" si="90"/>
        <v/>
      </c>
      <c r="AC73" s="306" t="str">
        <f t="shared" si="90"/>
        <v/>
      </c>
      <c r="AD73" s="306" t="str">
        <f t="shared" si="90"/>
        <v/>
      </c>
      <c r="AE73" s="306" t="str">
        <f t="shared" si="90"/>
        <v/>
      </c>
      <c r="AF73" s="306" t="str">
        <f t="shared" si="90"/>
        <v/>
      </c>
      <c r="AG73" s="306" t="str">
        <f t="shared" si="90"/>
        <v/>
      </c>
      <c r="AH73" s="306" t="str">
        <f t="shared" si="90"/>
        <v/>
      </c>
      <c r="AI73" s="306" t="str">
        <f t="shared" si="90"/>
        <v/>
      </c>
      <c r="AJ73" s="306" t="str">
        <f t="shared" si="90"/>
        <v/>
      </c>
      <c r="AK73" s="306" t="str">
        <f t="shared" si="90"/>
        <v/>
      </c>
      <c r="AL73" s="306" t="str">
        <f t="shared" si="90"/>
        <v/>
      </c>
      <c r="AM73" s="306" t="str">
        <f t="shared" si="90"/>
        <v/>
      </c>
      <c r="AN73" s="306" t="str">
        <f t="shared" si="90"/>
        <v/>
      </c>
    </row>
    <row r="74" spans="4:40" ht="19" thickBot="1">
      <c r="I74" s="33"/>
      <c r="M74" s="361"/>
      <c r="N74" s="359" t="s">
        <v>21</v>
      </c>
      <c r="O74" s="306" t="str">
        <f t="shared" ref="O74:AN74" si="91">IF( O82="","",VLOOKUP(O82,$A$3:$B$54,2,FALSE))</f>
        <v>M3-1</v>
      </c>
      <c r="P74" s="306" t="str">
        <f t="shared" si="91"/>
        <v>K-1</v>
      </c>
      <c r="Q74" s="306" t="str">
        <f t="shared" si="91"/>
        <v>TE-1</v>
      </c>
      <c r="R74" s="306" t="str">
        <f t="shared" si="91"/>
        <v>M3-1</v>
      </c>
      <c r="S74" s="306" t="str">
        <f t="shared" si="91"/>
        <v>TE-3</v>
      </c>
      <c r="T74" s="306" t="str">
        <f t="shared" si="91"/>
        <v/>
      </c>
      <c r="U74" s="306" t="str">
        <f t="shared" si="91"/>
        <v/>
      </c>
      <c r="V74" s="306" t="str">
        <f t="shared" si="91"/>
        <v/>
      </c>
      <c r="W74" s="306" t="str">
        <f t="shared" si="91"/>
        <v/>
      </c>
      <c r="X74" s="306" t="str">
        <f t="shared" si="91"/>
        <v/>
      </c>
      <c r="Y74" s="306" t="str">
        <f t="shared" si="91"/>
        <v/>
      </c>
      <c r="Z74" s="306" t="str">
        <f t="shared" si="91"/>
        <v/>
      </c>
      <c r="AA74" s="306" t="str">
        <f t="shared" si="91"/>
        <v/>
      </c>
      <c r="AB74" s="306" t="str">
        <f t="shared" si="91"/>
        <v/>
      </c>
      <c r="AC74" s="306" t="str">
        <f t="shared" si="91"/>
        <v/>
      </c>
      <c r="AD74" s="306" t="str">
        <f t="shared" si="91"/>
        <v/>
      </c>
      <c r="AE74" s="306" t="str">
        <f t="shared" si="91"/>
        <v/>
      </c>
      <c r="AF74" s="306" t="str">
        <f t="shared" si="91"/>
        <v/>
      </c>
      <c r="AG74" s="306" t="str">
        <f t="shared" si="91"/>
        <v/>
      </c>
      <c r="AH74" s="306" t="str">
        <f t="shared" si="91"/>
        <v/>
      </c>
      <c r="AI74" s="306" t="str">
        <f t="shared" si="91"/>
        <v/>
      </c>
      <c r="AJ74" s="306" t="str">
        <f t="shared" si="91"/>
        <v/>
      </c>
      <c r="AK74" s="306" t="str">
        <f t="shared" si="91"/>
        <v/>
      </c>
      <c r="AL74" s="306" t="str">
        <f t="shared" si="91"/>
        <v/>
      </c>
      <c r="AM74" s="306" t="str">
        <f t="shared" si="91"/>
        <v/>
      </c>
      <c r="AN74" s="306" t="str">
        <f t="shared" si="91"/>
        <v/>
      </c>
    </row>
    <row r="75" spans="4:40" ht="19" thickBot="1">
      <c r="I75" s="33"/>
      <c r="M75" s="361"/>
      <c r="N75" s="359" t="s">
        <v>22</v>
      </c>
      <c r="O75" s="306" t="str">
        <f t="shared" ref="O75:AN75" si="92">IF( O83="","",VLOOKUP(O83,$A$3:$B$54,2,FALSE))</f>
        <v>M4-1</v>
      </c>
      <c r="P75" s="306" t="str">
        <f t="shared" si="92"/>
        <v>Q-1</v>
      </c>
      <c r="Q75" s="306" t="str">
        <f t="shared" si="92"/>
        <v>WW-1</v>
      </c>
      <c r="R75" s="306" t="str">
        <f t="shared" si="92"/>
        <v>M4-1</v>
      </c>
      <c r="S75" s="306" t="str">
        <f t="shared" si="92"/>
        <v/>
      </c>
      <c r="T75" s="306" t="str">
        <f t="shared" si="92"/>
        <v/>
      </c>
      <c r="U75" s="306" t="str">
        <f t="shared" si="92"/>
        <v/>
      </c>
      <c r="V75" s="306" t="str">
        <f t="shared" si="92"/>
        <v/>
      </c>
      <c r="W75" s="306" t="str">
        <f t="shared" si="92"/>
        <v/>
      </c>
      <c r="X75" s="306" t="str">
        <f t="shared" si="92"/>
        <v/>
      </c>
      <c r="Y75" s="306" t="str">
        <f t="shared" si="92"/>
        <v/>
      </c>
      <c r="Z75" s="306" t="str">
        <f t="shared" si="92"/>
        <v/>
      </c>
      <c r="AA75" s="306" t="str">
        <f t="shared" si="92"/>
        <v/>
      </c>
      <c r="AB75" s="306" t="str">
        <f t="shared" si="92"/>
        <v/>
      </c>
      <c r="AC75" s="306" t="str">
        <f t="shared" si="92"/>
        <v/>
      </c>
      <c r="AD75" s="306" t="str">
        <f t="shared" si="92"/>
        <v/>
      </c>
      <c r="AE75" s="306" t="str">
        <f t="shared" si="92"/>
        <v/>
      </c>
      <c r="AF75" s="306" t="str">
        <f t="shared" si="92"/>
        <v/>
      </c>
      <c r="AG75" s="306" t="str">
        <f t="shared" si="92"/>
        <v/>
      </c>
      <c r="AH75" s="306" t="str">
        <f t="shared" si="92"/>
        <v/>
      </c>
      <c r="AI75" s="306" t="str">
        <f t="shared" si="92"/>
        <v/>
      </c>
      <c r="AJ75" s="306" t="str">
        <f t="shared" si="92"/>
        <v/>
      </c>
      <c r="AK75" s="306" t="str">
        <f t="shared" si="92"/>
        <v/>
      </c>
      <c r="AL75" s="306" t="str">
        <f t="shared" si="92"/>
        <v/>
      </c>
      <c r="AM75" s="306" t="str">
        <f t="shared" si="92"/>
        <v/>
      </c>
      <c r="AN75" s="306" t="str">
        <f t="shared" si="92"/>
        <v/>
      </c>
    </row>
    <row r="76" spans="4:40" ht="19" thickBot="1">
      <c r="I76" s="33"/>
      <c r="M76" s="361"/>
      <c r="N76" s="364" t="s">
        <v>23</v>
      </c>
      <c r="O76" s="365" t="str">
        <f t="shared" ref="O76:AN76" si="93">IF( O84="","",VLOOKUP(O84,$A$3:$B$54,2,FALSE))</f>
        <v>M5-1</v>
      </c>
      <c r="P76" s="365" t="str">
        <f t="shared" si="93"/>
        <v>J-1</v>
      </c>
      <c r="Q76" s="365" t="str">
        <f t="shared" si="93"/>
        <v>M4-1</v>
      </c>
      <c r="R76" s="365" t="str">
        <f t="shared" si="93"/>
        <v>M6-1</v>
      </c>
      <c r="S76" s="365" t="str">
        <f t="shared" si="93"/>
        <v/>
      </c>
      <c r="T76" s="365" t="str">
        <f t="shared" si="93"/>
        <v/>
      </c>
      <c r="U76" s="365" t="str">
        <f t="shared" si="93"/>
        <v/>
      </c>
      <c r="V76" s="365" t="str">
        <f t="shared" si="93"/>
        <v/>
      </c>
      <c r="W76" s="365" t="str">
        <f t="shared" si="93"/>
        <v/>
      </c>
      <c r="X76" s="365" t="str">
        <f t="shared" si="93"/>
        <v/>
      </c>
      <c r="Y76" s="365" t="str">
        <f t="shared" si="93"/>
        <v/>
      </c>
      <c r="Z76" s="365" t="str">
        <f t="shared" si="93"/>
        <v/>
      </c>
      <c r="AA76" s="365" t="str">
        <f t="shared" si="93"/>
        <v/>
      </c>
      <c r="AB76" s="365" t="str">
        <f t="shared" si="93"/>
        <v/>
      </c>
      <c r="AC76" s="365" t="str">
        <f t="shared" si="93"/>
        <v/>
      </c>
      <c r="AD76" s="365" t="str">
        <f t="shared" si="93"/>
        <v/>
      </c>
      <c r="AE76" s="365" t="str">
        <f t="shared" si="93"/>
        <v/>
      </c>
      <c r="AF76" s="365" t="str">
        <f t="shared" si="93"/>
        <v/>
      </c>
      <c r="AG76" s="365" t="str">
        <f t="shared" si="93"/>
        <v/>
      </c>
      <c r="AH76" s="365" t="str">
        <f t="shared" si="93"/>
        <v/>
      </c>
      <c r="AI76" s="365" t="str">
        <f t="shared" si="93"/>
        <v/>
      </c>
      <c r="AJ76" s="365" t="str">
        <f t="shared" si="93"/>
        <v/>
      </c>
      <c r="AK76" s="365" t="str">
        <f t="shared" si="93"/>
        <v/>
      </c>
      <c r="AL76" s="365" t="str">
        <f t="shared" si="93"/>
        <v/>
      </c>
      <c r="AM76" s="365" t="str">
        <f t="shared" si="93"/>
        <v/>
      </c>
      <c r="AN76" s="365" t="str">
        <f t="shared" si="93"/>
        <v/>
      </c>
    </row>
    <row r="77" spans="4:40">
      <c r="M77" s="361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</row>
    <row r="78" spans="4:40">
      <c r="M78" s="361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</row>
    <row r="79" spans="4:40">
      <c r="M79" s="361"/>
      <c r="N79" s="360" t="s">
        <v>374</v>
      </c>
      <c r="O79" s="104">
        <f>IF(O80="",0,ROUNDUP(O80/13,0))+IF(O81="",0,ROUNDUP(O81/13,0))+IF(O82="",0,ROUNDUP(O82/13,0))+IF(O83="",0,ROUNDUP(O83/13,0))+IF(O84="",0,ROUNDUP(O84/13,0))</f>
        <v>5</v>
      </c>
      <c r="P79" s="104">
        <f>IF(P80="",0,ROUNDUP(P80/13,0))+IF(P81="",0,ROUNDUP(P81/13,0))+IF(P82="",0,ROUNDUP(P82/13,0))+IF(P83="",0,ROUNDUP(P83/13,0))+IF(P84="",0,ROUNDUP(P84/13,0))</f>
        <v>5</v>
      </c>
      <c r="Q79" s="104">
        <f>IF(Q80="",0,ROUNDUP(Q80/13,0))+IF(Q81="",0,ROUNDUP(Q81/13,0))+IF(Q82="",0,ROUNDUP(Q82/13,0))+IF(Q83="",0,ROUNDUP(Q83/13,0))+IF(Q84="",0,ROUNDUP(Q84/13,0))</f>
        <v>5</v>
      </c>
      <c r="R79" s="104">
        <f t="shared" ref="R79" si="94">IF(R80="",0,ROUNDUP(R80/13,0))+IF(R81="",0,ROUNDUP(R81/13,0))+IF(R82="",0,ROUNDUP(R82/13,0))+IF(R83="",0,ROUNDUP(R83/13,0))+IF(R84="",0,ROUNDUP(R84/13,0))</f>
        <v>5</v>
      </c>
      <c r="S79" s="104">
        <f t="shared" ref="S79" si="95">IF(S80="",0,ROUNDUP(S80/13,0))+IF(S81="",0,ROUNDUP(S81/13,0))+IF(S82="",0,ROUNDUP(S82/13,0))+IF(S83="",0,ROUNDUP(S83/13,0))+IF(S84="",0,ROUNDUP(S84/13,0))</f>
        <v>5</v>
      </c>
      <c r="T79" s="104">
        <f t="shared" ref="T79" si="96">IF(T80="",0,ROUNDUP(T80/13,0))+IF(T81="",0,ROUNDUP(T81/13,0))+IF(T82="",0,ROUNDUP(T82/13,0))+IF(T83="",0,ROUNDUP(T83/13,0))+IF(T84="",0,ROUNDUP(T84/13,0))</f>
        <v>0</v>
      </c>
      <c r="U79" s="104">
        <f t="shared" ref="U79" si="97">IF(U80="",0,ROUNDUP(U80/13,0))+IF(U81="",0,ROUNDUP(U81/13,0))+IF(U82="",0,ROUNDUP(U82/13,0))+IF(U83="",0,ROUNDUP(U83/13,0))+IF(U84="",0,ROUNDUP(U84/13,0))</f>
        <v>0</v>
      </c>
      <c r="V79" s="104">
        <f t="shared" ref="V79" si="98">IF(V80="",0,ROUNDUP(V80/13,0))+IF(V81="",0,ROUNDUP(V81/13,0))+IF(V82="",0,ROUNDUP(V82/13,0))+IF(V83="",0,ROUNDUP(V83/13,0))+IF(V84="",0,ROUNDUP(V84/13,0))</f>
        <v>0</v>
      </c>
      <c r="W79" s="104">
        <f t="shared" ref="W79" si="99">IF(W80="",0,ROUNDUP(W80/13,0))+IF(W81="",0,ROUNDUP(W81/13,0))+IF(W82="",0,ROUNDUP(W82/13,0))+IF(W83="",0,ROUNDUP(W83/13,0))+IF(W84="",0,ROUNDUP(W84/13,0))</f>
        <v>0</v>
      </c>
      <c r="X79" s="104">
        <f t="shared" ref="X79" si="100">IF(X80="",0,ROUNDUP(X80/13,0))+IF(X81="",0,ROUNDUP(X81/13,0))+IF(X82="",0,ROUNDUP(X82/13,0))+IF(X83="",0,ROUNDUP(X83/13,0))+IF(X84="",0,ROUNDUP(X84/13,0))</f>
        <v>0</v>
      </c>
      <c r="Y79" s="104">
        <f t="shared" ref="Y79" si="101">IF(Y80="",0,ROUNDUP(Y80/13,0))+IF(Y81="",0,ROUNDUP(Y81/13,0))+IF(Y82="",0,ROUNDUP(Y82/13,0))+IF(Y83="",0,ROUNDUP(Y83/13,0))+IF(Y84="",0,ROUNDUP(Y84/13,0))</f>
        <v>0</v>
      </c>
      <c r="Z79" s="104">
        <f t="shared" ref="Z79" si="102">IF(Z80="",0,ROUNDUP(Z80/13,0))+IF(Z81="",0,ROUNDUP(Z81/13,0))+IF(Z82="",0,ROUNDUP(Z82/13,0))+IF(Z83="",0,ROUNDUP(Z83/13,0))+IF(Z84="",0,ROUNDUP(Z84/13,0))</f>
        <v>0</v>
      </c>
      <c r="AA79" s="104">
        <f t="shared" ref="AA79" si="103">IF(AA80="",0,ROUNDUP(AA80/13,0))+IF(AA81="",0,ROUNDUP(AA81/13,0))+IF(AA82="",0,ROUNDUP(AA82/13,0))+IF(AA83="",0,ROUNDUP(AA83/13,0))+IF(AA84="",0,ROUNDUP(AA84/13,0))</f>
        <v>0</v>
      </c>
      <c r="AB79" s="104">
        <f t="shared" ref="AB79" si="104">IF(AB80="",0,ROUNDUP(AB80/13,0))+IF(AB81="",0,ROUNDUP(AB81/13,0))+IF(AB82="",0,ROUNDUP(AB82/13,0))+IF(AB83="",0,ROUNDUP(AB83/13,0))+IF(AB84="",0,ROUNDUP(AB84/13,0))</f>
        <v>0</v>
      </c>
      <c r="AC79" s="104">
        <f t="shared" ref="AC79" si="105">IF(AC80="",0,ROUNDUP(AC80/13,0))+IF(AC81="",0,ROUNDUP(AC81/13,0))+IF(AC82="",0,ROUNDUP(AC82/13,0))+IF(AC83="",0,ROUNDUP(AC83/13,0))+IF(AC84="",0,ROUNDUP(AC84/13,0))</f>
        <v>0</v>
      </c>
      <c r="AD79" s="104">
        <f t="shared" ref="AD79" si="106">IF(AD80="",0,ROUNDUP(AD80/13,0))+IF(AD81="",0,ROUNDUP(AD81/13,0))+IF(AD82="",0,ROUNDUP(AD82/13,0))+IF(AD83="",0,ROUNDUP(AD83/13,0))+IF(AD84="",0,ROUNDUP(AD84/13,0))</f>
        <v>0</v>
      </c>
      <c r="AE79" s="104">
        <f t="shared" ref="AE79" si="107">IF(AE80="",0,ROUNDUP(AE80/13,0))+IF(AE81="",0,ROUNDUP(AE81/13,0))+IF(AE82="",0,ROUNDUP(AE82/13,0))+IF(AE83="",0,ROUNDUP(AE83/13,0))+IF(AE84="",0,ROUNDUP(AE84/13,0))</f>
        <v>0</v>
      </c>
      <c r="AF79" s="104">
        <f t="shared" ref="AF79" si="108">IF(AF80="",0,ROUNDUP(AF80/13,0))+IF(AF81="",0,ROUNDUP(AF81/13,0))+IF(AF82="",0,ROUNDUP(AF82/13,0))+IF(AF83="",0,ROUNDUP(AF83/13,0))+IF(AF84="",0,ROUNDUP(AF84/13,0))</f>
        <v>0</v>
      </c>
      <c r="AG79" s="104">
        <f t="shared" ref="AG79" si="109">IF(AG80="",0,ROUNDUP(AG80/13,0))+IF(AG81="",0,ROUNDUP(AG81/13,0))+IF(AG82="",0,ROUNDUP(AG82/13,0))+IF(AG83="",0,ROUNDUP(AG83/13,0))+IF(AG84="",0,ROUNDUP(AG84/13,0))</f>
        <v>0</v>
      </c>
      <c r="AH79" s="104">
        <f t="shared" ref="AH79" si="110">IF(AH80="",0,ROUNDUP(AH80/13,0))+IF(AH81="",0,ROUNDUP(AH81/13,0))+IF(AH82="",0,ROUNDUP(AH82/13,0))+IF(AH83="",0,ROUNDUP(AH83/13,0))+IF(AH84="",0,ROUNDUP(AH84/13,0))</f>
        <v>0</v>
      </c>
      <c r="AI79" s="104">
        <f t="shared" ref="AI79" si="111">IF(AI80="",0,ROUNDUP(AI80/13,0))+IF(AI81="",0,ROUNDUP(AI81/13,0))+IF(AI82="",0,ROUNDUP(AI82/13,0))+IF(AI83="",0,ROUNDUP(AI83/13,0))+IF(AI84="",0,ROUNDUP(AI84/13,0))</f>
        <v>0</v>
      </c>
      <c r="AJ79" s="104">
        <f t="shared" ref="AJ79" si="112">IF(AJ80="",0,ROUNDUP(AJ80/13,0))+IF(AJ81="",0,ROUNDUP(AJ81/13,0))+IF(AJ82="",0,ROUNDUP(AJ82/13,0))+IF(AJ83="",0,ROUNDUP(AJ83/13,0))+IF(AJ84="",0,ROUNDUP(AJ84/13,0))</f>
        <v>0</v>
      </c>
      <c r="AK79" s="104">
        <f t="shared" ref="AK79" si="113">IF(AK80="",0,ROUNDUP(AK80/13,0))+IF(AK81="",0,ROUNDUP(AK81/13,0))+IF(AK82="",0,ROUNDUP(AK82/13,0))+IF(AK83="",0,ROUNDUP(AK83/13,0))+IF(AK84="",0,ROUNDUP(AK84/13,0))</f>
        <v>0</v>
      </c>
      <c r="AL79" s="104">
        <f t="shared" ref="AL79" si="114">IF(AL80="",0,ROUNDUP(AL80/13,0))+IF(AL81="",0,ROUNDUP(AL81/13,0))+IF(AL82="",0,ROUNDUP(AL82/13,0))+IF(AL83="",0,ROUNDUP(AL83/13,0))+IF(AL84="",0,ROUNDUP(AL84/13,0))</f>
        <v>0</v>
      </c>
      <c r="AM79" s="104">
        <f t="shared" ref="AM79" si="115">IF(AM80="",0,ROUNDUP(AM80/13,0))+IF(AM81="",0,ROUNDUP(AM81/13,0))+IF(AM82="",0,ROUNDUP(AM82/13,0))+IF(AM83="",0,ROUNDUP(AM83/13,0))+IF(AM84="",0,ROUNDUP(AM84/13,0))</f>
        <v>0</v>
      </c>
      <c r="AN79" s="104">
        <f t="shared" ref="AN79" si="116">IF(AN80="",0,ROUNDUP(AN80/13,0))+IF(AN81="",0,ROUNDUP(AN81/13,0))+IF(AN82="",0,ROUNDUP(AN82/13,0))+IF(AN83="",0,ROUNDUP(AN83/13,0))+IF(AN84="",0,ROUNDUP(AN84/13,0))</f>
        <v>0</v>
      </c>
    </row>
    <row r="80" spans="4:40">
      <c r="M80" s="361"/>
      <c r="N80" s="2"/>
      <c r="O80" s="2">
        <v>1</v>
      </c>
      <c r="P80" s="2">
        <v>6</v>
      </c>
      <c r="Q80" s="2">
        <v>7</v>
      </c>
      <c r="R80" s="362">
        <v>1</v>
      </c>
      <c r="S80" s="2">
        <v>7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3:40">
      <c r="M81" s="361"/>
      <c r="N81" s="2"/>
      <c r="O81" s="2">
        <v>2</v>
      </c>
      <c r="P81" s="2">
        <v>7</v>
      </c>
      <c r="Q81" s="2">
        <v>8</v>
      </c>
      <c r="R81" s="362">
        <v>2</v>
      </c>
      <c r="S81" s="2">
        <v>7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3:40">
      <c r="M82" s="361"/>
      <c r="N82" s="2"/>
      <c r="O82" s="2">
        <v>3</v>
      </c>
      <c r="P82" s="2">
        <v>8</v>
      </c>
      <c r="Q82" s="2">
        <v>11</v>
      </c>
      <c r="R82" s="362">
        <v>3</v>
      </c>
      <c r="S82" s="2">
        <v>37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3:40">
      <c r="M83" s="361"/>
      <c r="N83" s="2"/>
      <c r="O83" s="362">
        <v>4</v>
      </c>
      <c r="P83" s="362">
        <v>9</v>
      </c>
      <c r="Q83" s="362">
        <v>12</v>
      </c>
      <c r="R83" s="362">
        <v>4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3:40" ht="16" thickBot="1">
      <c r="M84" s="361"/>
      <c r="N84" s="150"/>
      <c r="O84" s="366">
        <v>5</v>
      </c>
      <c r="P84" s="150">
        <v>10</v>
      </c>
      <c r="Q84" s="366">
        <v>4</v>
      </c>
      <c r="R84" s="366">
        <v>6</v>
      </c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</row>
    <row r="88" spans="13:40" ht="16" thickBot="1">
      <c r="M88" s="361" t="s">
        <v>375</v>
      </c>
      <c r="N88" s="104"/>
      <c r="O88" s="363">
        <v>0</v>
      </c>
      <c r="P88" s="363">
        <v>1</v>
      </c>
      <c r="Q88" s="363">
        <v>2</v>
      </c>
      <c r="R88" s="363">
        <v>3</v>
      </c>
      <c r="S88" s="363">
        <v>4</v>
      </c>
      <c r="T88" s="363">
        <v>5</v>
      </c>
      <c r="U88" s="363">
        <v>6</v>
      </c>
      <c r="V88" s="363">
        <v>7</v>
      </c>
      <c r="W88" s="363">
        <v>8</v>
      </c>
      <c r="X88" s="363">
        <v>9</v>
      </c>
      <c r="Y88" s="363">
        <v>10</v>
      </c>
      <c r="Z88" s="363">
        <v>11</v>
      </c>
      <c r="AA88" s="363">
        <v>12</v>
      </c>
      <c r="AB88" s="363">
        <v>13</v>
      </c>
      <c r="AC88" s="363">
        <v>14</v>
      </c>
      <c r="AD88" s="363">
        <v>15</v>
      </c>
      <c r="AE88" s="363">
        <v>16</v>
      </c>
      <c r="AF88" s="363">
        <v>17</v>
      </c>
      <c r="AG88" s="363">
        <v>18</v>
      </c>
      <c r="AH88" s="363">
        <v>19</v>
      </c>
      <c r="AI88" s="363">
        <v>20</v>
      </c>
      <c r="AJ88" s="363">
        <v>21</v>
      </c>
      <c r="AK88" s="363">
        <v>22</v>
      </c>
      <c r="AL88" s="363">
        <v>23</v>
      </c>
      <c r="AM88" s="363">
        <v>24</v>
      </c>
      <c r="AN88" s="363">
        <v>25</v>
      </c>
    </row>
    <row r="89" spans="13:40" ht="19" thickBot="1">
      <c r="M89" s="361"/>
      <c r="N89" s="359" t="s">
        <v>144</v>
      </c>
      <c r="O89" s="306" t="str">
        <f>IF( O97="","",VLOOKUP(O97,$A$3:$B$54,2,FALSE))</f>
        <v>M1-1</v>
      </c>
      <c r="P89" s="306" t="str">
        <f t="shared" ref="P89:AN89" si="117">IF( P97="","",VLOOKUP(P97,$A$3:$B$54,2,FALSE))</f>
        <v>M6-1</v>
      </c>
      <c r="Q89" s="306" t="str">
        <f t="shared" si="117"/>
        <v>A-1</v>
      </c>
      <c r="R89" s="306" t="str">
        <f t="shared" si="117"/>
        <v>M1-1</v>
      </c>
      <c r="S89" s="306" t="str">
        <f t="shared" si="117"/>
        <v>M5-1</v>
      </c>
      <c r="T89" s="306" t="str">
        <f t="shared" si="117"/>
        <v/>
      </c>
      <c r="U89" s="306" t="str">
        <f t="shared" si="117"/>
        <v/>
      </c>
      <c r="V89" s="306" t="str">
        <f t="shared" si="117"/>
        <v/>
      </c>
      <c r="W89" s="306" t="str">
        <f t="shared" si="117"/>
        <v/>
      </c>
      <c r="X89" s="306" t="str">
        <f t="shared" si="117"/>
        <v/>
      </c>
      <c r="Y89" s="306" t="str">
        <f t="shared" si="117"/>
        <v/>
      </c>
      <c r="Z89" s="306" t="str">
        <f t="shared" si="117"/>
        <v/>
      </c>
      <c r="AA89" s="306" t="str">
        <f t="shared" si="117"/>
        <v/>
      </c>
      <c r="AB89" s="306" t="str">
        <f t="shared" si="117"/>
        <v/>
      </c>
      <c r="AC89" s="306" t="str">
        <f t="shared" si="117"/>
        <v/>
      </c>
      <c r="AD89" s="306" t="str">
        <f t="shared" si="117"/>
        <v/>
      </c>
      <c r="AE89" s="306" t="str">
        <f t="shared" si="117"/>
        <v/>
      </c>
      <c r="AF89" s="306" t="str">
        <f t="shared" si="117"/>
        <v/>
      </c>
      <c r="AG89" s="306" t="str">
        <f t="shared" si="117"/>
        <v/>
      </c>
      <c r="AH89" s="306" t="str">
        <f t="shared" si="117"/>
        <v/>
      </c>
      <c r="AI89" s="306" t="str">
        <f t="shared" si="117"/>
        <v/>
      </c>
      <c r="AJ89" s="306" t="str">
        <f t="shared" si="117"/>
        <v/>
      </c>
      <c r="AK89" s="306" t="str">
        <f t="shared" si="117"/>
        <v/>
      </c>
      <c r="AL89" s="306" t="str">
        <f t="shared" si="117"/>
        <v/>
      </c>
      <c r="AM89" s="306" t="str">
        <f t="shared" si="117"/>
        <v/>
      </c>
      <c r="AN89" s="306" t="str">
        <f t="shared" si="117"/>
        <v/>
      </c>
    </row>
    <row r="90" spans="13:40" ht="19" thickBot="1">
      <c r="M90" s="361"/>
      <c r="N90" s="359" t="s">
        <v>20</v>
      </c>
      <c r="O90" s="306" t="str">
        <f t="shared" ref="O90:AN90" si="118">IF( O98="","",VLOOKUP(O98,$A$3:$B$54,2,FALSE))</f>
        <v>M2-1</v>
      </c>
      <c r="P90" s="306" t="str">
        <f t="shared" si="118"/>
        <v>A-1</v>
      </c>
      <c r="Q90" s="306" t="str">
        <f t="shared" si="118"/>
        <v>K-1</v>
      </c>
      <c r="R90" s="306" t="str">
        <f t="shared" si="118"/>
        <v>M2-1</v>
      </c>
      <c r="S90" s="306" t="str">
        <f t="shared" si="118"/>
        <v>A-1</v>
      </c>
      <c r="T90" s="306" t="str">
        <f t="shared" si="118"/>
        <v/>
      </c>
      <c r="U90" s="306" t="str">
        <f t="shared" si="118"/>
        <v/>
      </c>
      <c r="V90" s="306" t="str">
        <f t="shared" si="118"/>
        <v/>
      </c>
      <c r="W90" s="306" t="str">
        <f t="shared" si="118"/>
        <v/>
      </c>
      <c r="X90" s="306" t="str">
        <f t="shared" si="118"/>
        <v/>
      </c>
      <c r="Y90" s="306" t="str">
        <f t="shared" si="118"/>
        <v/>
      </c>
      <c r="Z90" s="306" t="str">
        <f t="shared" si="118"/>
        <v/>
      </c>
      <c r="AA90" s="306" t="str">
        <f t="shared" si="118"/>
        <v/>
      </c>
      <c r="AB90" s="306" t="str">
        <f t="shared" si="118"/>
        <v/>
      </c>
      <c r="AC90" s="306" t="str">
        <f t="shared" si="118"/>
        <v/>
      </c>
      <c r="AD90" s="306" t="str">
        <f t="shared" si="118"/>
        <v/>
      </c>
      <c r="AE90" s="306" t="str">
        <f t="shared" si="118"/>
        <v/>
      </c>
      <c r="AF90" s="306" t="str">
        <f t="shared" si="118"/>
        <v/>
      </c>
      <c r="AG90" s="306" t="str">
        <f t="shared" si="118"/>
        <v/>
      </c>
      <c r="AH90" s="306" t="str">
        <f t="shared" si="118"/>
        <v/>
      </c>
      <c r="AI90" s="306" t="str">
        <f t="shared" si="118"/>
        <v/>
      </c>
      <c r="AJ90" s="306" t="str">
        <f t="shared" si="118"/>
        <v/>
      </c>
      <c r="AK90" s="306" t="str">
        <f t="shared" si="118"/>
        <v/>
      </c>
      <c r="AL90" s="306" t="str">
        <f t="shared" si="118"/>
        <v/>
      </c>
      <c r="AM90" s="306" t="str">
        <f t="shared" si="118"/>
        <v/>
      </c>
      <c r="AN90" s="306" t="str">
        <f t="shared" si="118"/>
        <v/>
      </c>
    </row>
    <row r="91" spans="13:40" ht="19" thickBot="1">
      <c r="M91" s="361"/>
      <c r="N91" s="359" t="s">
        <v>21</v>
      </c>
      <c r="O91" s="306" t="str">
        <f t="shared" ref="O91:AN91" si="119">IF( O99="","",VLOOKUP(O99,$A$3:$B$54,2,FALSE))</f>
        <v>M3-1</v>
      </c>
      <c r="P91" s="306" t="str">
        <f t="shared" si="119"/>
        <v>K-1</v>
      </c>
      <c r="Q91" s="306" t="str">
        <f t="shared" si="119"/>
        <v>TE-1</v>
      </c>
      <c r="R91" s="306" t="str">
        <f t="shared" si="119"/>
        <v>M3-1</v>
      </c>
      <c r="S91" s="306" t="str">
        <f t="shared" si="119"/>
        <v>Q-1</v>
      </c>
      <c r="T91" s="306" t="str">
        <f t="shared" si="119"/>
        <v/>
      </c>
      <c r="U91" s="306" t="str">
        <f t="shared" si="119"/>
        <v/>
      </c>
      <c r="V91" s="306" t="str">
        <f t="shared" si="119"/>
        <v/>
      </c>
      <c r="W91" s="306" t="str">
        <f t="shared" si="119"/>
        <v/>
      </c>
      <c r="X91" s="306" t="str">
        <f t="shared" si="119"/>
        <v/>
      </c>
      <c r="Y91" s="306" t="str">
        <f t="shared" si="119"/>
        <v/>
      </c>
      <c r="Z91" s="306" t="str">
        <f t="shared" si="119"/>
        <v/>
      </c>
      <c r="AA91" s="306" t="str">
        <f t="shared" si="119"/>
        <v/>
      </c>
      <c r="AB91" s="306" t="str">
        <f t="shared" si="119"/>
        <v/>
      </c>
      <c r="AC91" s="306" t="str">
        <f t="shared" si="119"/>
        <v/>
      </c>
      <c r="AD91" s="306" t="str">
        <f t="shared" si="119"/>
        <v/>
      </c>
      <c r="AE91" s="306" t="str">
        <f t="shared" si="119"/>
        <v/>
      </c>
      <c r="AF91" s="306" t="str">
        <f t="shared" si="119"/>
        <v/>
      </c>
      <c r="AG91" s="306" t="str">
        <f t="shared" si="119"/>
        <v/>
      </c>
      <c r="AH91" s="306" t="str">
        <f t="shared" si="119"/>
        <v/>
      </c>
      <c r="AI91" s="306" t="str">
        <f t="shared" si="119"/>
        <v/>
      </c>
      <c r="AJ91" s="306" t="str">
        <f t="shared" si="119"/>
        <v/>
      </c>
      <c r="AK91" s="306" t="str">
        <f t="shared" si="119"/>
        <v/>
      </c>
      <c r="AL91" s="306" t="str">
        <f t="shared" si="119"/>
        <v/>
      </c>
      <c r="AM91" s="306" t="str">
        <f t="shared" si="119"/>
        <v/>
      </c>
      <c r="AN91" s="306" t="str">
        <f t="shared" si="119"/>
        <v/>
      </c>
    </row>
    <row r="92" spans="13:40" ht="19" thickBot="1">
      <c r="M92" s="361"/>
      <c r="N92" s="359" t="s">
        <v>22</v>
      </c>
      <c r="O92" s="306" t="str">
        <f t="shared" ref="O92:AN93" si="120">IF( O100="","",VLOOKUP(O100,$A$3:$B$54,2,FALSE))</f>
        <v>M4-1</v>
      </c>
      <c r="P92" s="306" t="str">
        <f t="shared" si="120"/>
        <v>Q-1</v>
      </c>
      <c r="Q92" s="306" t="str">
        <f t="shared" si="120"/>
        <v>WW-1</v>
      </c>
      <c r="R92" s="306" t="str">
        <f t="shared" si="120"/>
        <v>M4-1</v>
      </c>
      <c r="S92" s="306" t="str">
        <f t="shared" si="120"/>
        <v>J-1</v>
      </c>
      <c r="T92" s="306" t="str">
        <f t="shared" si="120"/>
        <v/>
      </c>
      <c r="U92" s="306" t="str">
        <f t="shared" si="120"/>
        <v/>
      </c>
      <c r="V92" s="306" t="str">
        <f t="shared" si="120"/>
        <v/>
      </c>
      <c r="W92" s="306" t="str">
        <f t="shared" si="120"/>
        <v/>
      </c>
      <c r="X92" s="306" t="str">
        <f t="shared" si="120"/>
        <v/>
      </c>
      <c r="Y92" s="306" t="str">
        <f t="shared" si="120"/>
        <v/>
      </c>
      <c r="Z92" s="306" t="str">
        <f t="shared" si="120"/>
        <v/>
      </c>
      <c r="AA92" s="306" t="str">
        <f t="shared" si="120"/>
        <v/>
      </c>
      <c r="AB92" s="306" t="str">
        <f t="shared" si="120"/>
        <v/>
      </c>
      <c r="AC92" s="306" t="str">
        <f t="shared" si="120"/>
        <v/>
      </c>
      <c r="AD92" s="306" t="str">
        <f t="shared" si="120"/>
        <v/>
      </c>
      <c r="AE92" s="306" t="str">
        <f t="shared" si="120"/>
        <v/>
      </c>
      <c r="AF92" s="306" t="str">
        <f t="shared" si="120"/>
        <v/>
      </c>
      <c r="AG92" s="306" t="str">
        <f t="shared" si="120"/>
        <v/>
      </c>
      <c r="AH92" s="306" t="str">
        <f t="shared" si="120"/>
        <v/>
      </c>
      <c r="AI92" s="306" t="str">
        <f t="shared" si="120"/>
        <v/>
      </c>
      <c r="AJ92" s="306" t="str">
        <f t="shared" si="120"/>
        <v/>
      </c>
      <c r="AK92" s="306" t="str">
        <f t="shared" si="120"/>
        <v/>
      </c>
      <c r="AL92" s="306" t="str">
        <f t="shared" si="120"/>
        <v/>
      </c>
      <c r="AM92" s="306" t="str">
        <f t="shared" si="120"/>
        <v/>
      </c>
      <c r="AN92" s="306" t="str">
        <f t="shared" si="120"/>
        <v/>
      </c>
    </row>
    <row r="93" spans="13:40" ht="19" thickBot="1">
      <c r="M93" s="361"/>
      <c r="N93" s="364" t="s">
        <v>23</v>
      </c>
      <c r="O93" s="365" t="str">
        <f t="shared" si="120"/>
        <v>M5-1</v>
      </c>
      <c r="P93" s="365" t="str">
        <f t="shared" si="120"/>
        <v>J-1</v>
      </c>
      <c r="Q93" s="365" t="str">
        <f t="shared" si="120"/>
        <v>M4-1</v>
      </c>
      <c r="R93" s="365" t="str">
        <f t="shared" si="120"/>
        <v>M6-1</v>
      </c>
      <c r="S93" s="365" t="str">
        <f t="shared" si="120"/>
        <v>M6-1</v>
      </c>
      <c r="T93" s="365" t="str">
        <f t="shared" si="120"/>
        <v/>
      </c>
      <c r="U93" s="365" t="str">
        <f t="shared" si="120"/>
        <v/>
      </c>
      <c r="V93" s="365" t="str">
        <f t="shared" si="120"/>
        <v/>
      </c>
      <c r="W93" s="365" t="str">
        <f t="shared" si="120"/>
        <v/>
      </c>
      <c r="X93" s="365" t="str">
        <f t="shared" si="120"/>
        <v/>
      </c>
      <c r="Y93" s="365" t="str">
        <f t="shared" si="120"/>
        <v/>
      </c>
      <c r="Z93" s="365" t="str">
        <f t="shared" si="120"/>
        <v/>
      </c>
      <c r="AA93" s="365" t="str">
        <f t="shared" si="120"/>
        <v/>
      </c>
      <c r="AB93" s="365" t="str">
        <f t="shared" si="120"/>
        <v/>
      </c>
      <c r="AC93" s="365" t="str">
        <f t="shared" si="120"/>
        <v/>
      </c>
      <c r="AD93" s="365" t="str">
        <f t="shared" si="120"/>
        <v/>
      </c>
      <c r="AE93" s="365" t="str">
        <f t="shared" si="120"/>
        <v/>
      </c>
      <c r="AF93" s="365" t="str">
        <f t="shared" si="120"/>
        <v/>
      </c>
      <c r="AG93" s="365" t="str">
        <f t="shared" si="120"/>
        <v/>
      </c>
      <c r="AH93" s="365" t="str">
        <f t="shared" si="120"/>
        <v/>
      </c>
      <c r="AI93" s="365" t="str">
        <f t="shared" si="120"/>
        <v/>
      </c>
      <c r="AJ93" s="365" t="str">
        <f t="shared" si="120"/>
        <v/>
      </c>
      <c r="AK93" s="365" t="str">
        <f t="shared" si="120"/>
        <v/>
      </c>
      <c r="AL93" s="365" t="str">
        <f t="shared" si="120"/>
        <v/>
      </c>
      <c r="AM93" s="365" t="str">
        <f t="shared" si="120"/>
        <v/>
      </c>
      <c r="AN93" s="365" t="str">
        <f t="shared" si="120"/>
        <v/>
      </c>
    </row>
    <row r="94" spans="13:40">
      <c r="M94" s="361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</row>
    <row r="95" spans="13:40">
      <c r="M95" s="361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</row>
    <row r="96" spans="13:40">
      <c r="M96" s="361"/>
      <c r="N96" s="360" t="s">
        <v>374</v>
      </c>
      <c r="O96" s="104">
        <f>IF(O97="",0,ROUNDUP(O97/13,0))+IF(O98="",0,ROUNDUP(O98/13,0))+IF(O99="",0,ROUNDUP(O99/13,0))+IF(O100="",0,ROUNDUP(O100/13,0))+IF(O101="",0,ROUNDUP(O101/13,0))</f>
        <v>5</v>
      </c>
      <c r="P96" s="104">
        <f>IF(P97="",0,ROUNDUP(P97/13,0))+IF(P98="",0,ROUNDUP(P98/13,0))+IF(P99="",0,ROUNDUP(P99/13,0))+IF(P100="",0,ROUNDUP(P100/13,0))+IF(P101="",0,ROUNDUP(P101/13,0))</f>
        <v>5</v>
      </c>
      <c r="Q96" s="104">
        <f>IF(Q97="",0,ROUNDUP(Q97/13,0))+IF(Q98="",0,ROUNDUP(Q98/13,0))+IF(Q99="",0,ROUNDUP(Q99/13,0))+IF(Q100="",0,ROUNDUP(Q100/13,0))+IF(Q101="",0,ROUNDUP(Q101/13,0))</f>
        <v>5</v>
      </c>
      <c r="R96" s="104">
        <f t="shared" ref="R96" si="121">IF(R97="",0,ROUNDUP(R97/13,0))+IF(R98="",0,ROUNDUP(R98/13,0))+IF(R99="",0,ROUNDUP(R99/13,0))+IF(R100="",0,ROUNDUP(R100/13,0))+IF(R101="",0,ROUNDUP(R101/13,0))</f>
        <v>5</v>
      </c>
      <c r="S96" s="104">
        <f t="shared" ref="S96" si="122">IF(S97="",0,ROUNDUP(S97/13,0))+IF(S98="",0,ROUNDUP(S98/13,0))+IF(S99="",0,ROUNDUP(S99/13,0))+IF(S100="",0,ROUNDUP(S100/13,0))+IF(S101="",0,ROUNDUP(S101/13,0))</f>
        <v>5</v>
      </c>
      <c r="T96" s="104">
        <f t="shared" ref="T96" si="123">IF(T97="",0,ROUNDUP(T97/13,0))+IF(T98="",0,ROUNDUP(T98/13,0))+IF(T99="",0,ROUNDUP(T99/13,0))+IF(T100="",0,ROUNDUP(T100/13,0))+IF(T101="",0,ROUNDUP(T101/13,0))</f>
        <v>0</v>
      </c>
      <c r="U96" s="104">
        <f t="shared" ref="U96" si="124">IF(U97="",0,ROUNDUP(U97/13,0))+IF(U98="",0,ROUNDUP(U98/13,0))+IF(U99="",0,ROUNDUP(U99/13,0))+IF(U100="",0,ROUNDUP(U100/13,0))+IF(U101="",0,ROUNDUP(U101/13,0))</f>
        <v>0</v>
      </c>
      <c r="V96" s="104">
        <f t="shared" ref="V96" si="125">IF(V97="",0,ROUNDUP(V97/13,0))+IF(V98="",0,ROUNDUP(V98/13,0))+IF(V99="",0,ROUNDUP(V99/13,0))+IF(V100="",0,ROUNDUP(V100/13,0))+IF(V101="",0,ROUNDUP(V101/13,0))</f>
        <v>0</v>
      </c>
      <c r="W96" s="104">
        <f t="shared" ref="W96" si="126">IF(W97="",0,ROUNDUP(W97/13,0))+IF(W98="",0,ROUNDUP(W98/13,0))+IF(W99="",0,ROUNDUP(W99/13,0))+IF(W100="",0,ROUNDUP(W100/13,0))+IF(W101="",0,ROUNDUP(W101/13,0))</f>
        <v>0</v>
      </c>
      <c r="X96" s="104">
        <f t="shared" ref="X96" si="127">IF(X97="",0,ROUNDUP(X97/13,0))+IF(X98="",0,ROUNDUP(X98/13,0))+IF(X99="",0,ROUNDUP(X99/13,0))+IF(X100="",0,ROUNDUP(X100/13,0))+IF(X101="",0,ROUNDUP(X101/13,0))</f>
        <v>0</v>
      </c>
      <c r="Y96" s="104">
        <f t="shared" ref="Y96" si="128">IF(Y97="",0,ROUNDUP(Y97/13,0))+IF(Y98="",0,ROUNDUP(Y98/13,0))+IF(Y99="",0,ROUNDUP(Y99/13,0))+IF(Y100="",0,ROUNDUP(Y100/13,0))+IF(Y101="",0,ROUNDUP(Y101/13,0))</f>
        <v>0</v>
      </c>
      <c r="Z96" s="104">
        <f t="shared" ref="Z96" si="129">IF(Z97="",0,ROUNDUP(Z97/13,0))+IF(Z98="",0,ROUNDUP(Z98/13,0))+IF(Z99="",0,ROUNDUP(Z99/13,0))+IF(Z100="",0,ROUNDUP(Z100/13,0))+IF(Z101="",0,ROUNDUP(Z101/13,0))</f>
        <v>0</v>
      </c>
      <c r="AA96" s="104">
        <f t="shared" ref="AA96" si="130">IF(AA97="",0,ROUNDUP(AA97/13,0))+IF(AA98="",0,ROUNDUP(AA98/13,0))+IF(AA99="",0,ROUNDUP(AA99/13,0))+IF(AA100="",0,ROUNDUP(AA100/13,0))+IF(AA101="",0,ROUNDUP(AA101/13,0))</f>
        <v>0</v>
      </c>
      <c r="AB96" s="104">
        <f t="shared" ref="AB96" si="131">IF(AB97="",0,ROUNDUP(AB97/13,0))+IF(AB98="",0,ROUNDUP(AB98/13,0))+IF(AB99="",0,ROUNDUP(AB99/13,0))+IF(AB100="",0,ROUNDUP(AB100/13,0))+IF(AB101="",0,ROUNDUP(AB101/13,0))</f>
        <v>0</v>
      </c>
      <c r="AC96" s="104">
        <f t="shared" ref="AC96" si="132">IF(AC97="",0,ROUNDUP(AC97/13,0))+IF(AC98="",0,ROUNDUP(AC98/13,0))+IF(AC99="",0,ROUNDUP(AC99/13,0))+IF(AC100="",0,ROUNDUP(AC100/13,0))+IF(AC101="",0,ROUNDUP(AC101/13,0))</f>
        <v>0</v>
      </c>
      <c r="AD96" s="104">
        <f t="shared" ref="AD96" si="133">IF(AD97="",0,ROUNDUP(AD97/13,0))+IF(AD98="",0,ROUNDUP(AD98/13,0))+IF(AD99="",0,ROUNDUP(AD99/13,0))+IF(AD100="",0,ROUNDUP(AD100/13,0))+IF(AD101="",0,ROUNDUP(AD101/13,0))</f>
        <v>0</v>
      </c>
      <c r="AE96" s="104">
        <f t="shared" ref="AE96" si="134">IF(AE97="",0,ROUNDUP(AE97/13,0))+IF(AE98="",0,ROUNDUP(AE98/13,0))+IF(AE99="",0,ROUNDUP(AE99/13,0))+IF(AE100="",0,ROUNDUP(AE100/13,0))+IF(AE101="",0,ROUNDUP(AE101/13,0))</f>
        <v>0</v>
      </c>
      <c r="AF96" s="104">
        <f t="shared" ref="AF96" si="135">IF(AF97="",0,ROUNDUP(AF97/13,0))+IF(AF98="",0,ROUNDUP(AF98/13,0))+IF(AF99="",0,ROUNDUP(AF99/13,0))+IF(AF100="",0,ROUNDUP(AF100/13,0))+IF(AF101="",0,ROUNDUP(AF101/13,0))</f>
        <v>0</v>
      </c>
      <c r="AG96" s="104">
        <f t="shared" ref="AG96" si="136">IF(AG97="",0,ROUNDUP(AG97/13,0))+IF(AG98="",0,ROUNDUP(AG98/13,0))+IF(AG99="",0,ROUNDUP(AG99/13,0))+IF(AG100="",0,ROUNDUP(AG100/13,0))+IF(AG101="",0,ROUNDUP(AG101/13,0))</f>
        <v>0</v>
      </c>
      <c r="AH96" s="104">
        <f t="shared" ref="AH96" si="137">IF(AH97="",0,ROUNDUP(AH97/13,0))+IF(AH98="",0,ROUNDUP(AH98/13,0))+IF(AH99="",0,ROUNDUP(AH99/13,0))+IF(AH100="",0,ROUNDUP(AH100/13,0))+IF(AH101="",0,ROUNDUP(AH101/13,0))</f>
        <v>0</v>
      </c>
      <c r="AI96" s="104">
        <f t="shared" ref="AI96" si="138">IF(AI97="",0,ROUNDUP(AI97/13,0))+IF(AI98="",0,ROUNDUP(AI98/13,0))+IF(AI99="",0,ROUNDUP(AI99/13,0))+IF(AI100="",0,ROUNDUP(AI100/13,0))+IF(AI101="",0,ROUNDUP(AI101/13,0))</f>
        <v>0</v>
      </c>
      <c r="AJ96" s="104">
        <f t="shared" ref="AJ96" si="139">IF(AJ97="",0,ROUNDUP(AJ97/13,0))+IF(AJ98="",0,ROUNDUP(AJ98/13,0))+IF(AJ99="",0,ROUNDUP(AJ99/13,0))+IF(AJ100="",0,ROUNDUP(AJ100/13,0))+IF(AJ101="",0,ROUNDUP(AJ101/13,0))</f>
        <v>0</v>
      </c>
      <c r="AK96" s="104">
        <f t="shared" ref="AK96" si="140">IF(AK97="",0,ROUNDUP(AK97/13,0))+IF(AK98="",0,ROUNDUP(AK98/13,0))+IF(AK99="",0,ROUNDUP(AK99/13,0))+IF(AK100="",0,ROUNDUP(AK100/13,0))+IF(AK101="",0,ROUNDUP(AK101/13,0))</f>
        <v>0</v>
      </c>
      <c r="AL96" s="104">
        <f t="shared" ref="AL96" si="141">IF(AL97="",0,ROUNDUP(AL97/13,0))+IF(AL98="",0,ROUNDUP(AL98/13,0))+IF(AL99="",0,ROUNDUP(AL99/13,0))+IF(AL100="",0,ROUNDUP(AL100/13,0))+IF(AL101="",0,ROUNDUP(AL101/13,0))</f>
        <v>0</v>
      </c>
      <c r="AM96" s="104">
        <f t="shared" ref="AM96" si="142">IF(AM97="",0,ROUNDUP(AM97/13,0))+IF(AM98="",0,ROUNDUP(AM98/13,0))+IF(AM99="",0,ROUNDUP(AM99/13,0))+IF(AM100="",0,ROUNDUP(AM100/13,0))+IF(AM101="",0,ROUNDUP(AM101/13,0))</f>
        <v>0</v>
      </c>
      <c r="AN96" s="104">
        <f t="shared" ref="AN96" si="143">IF(AN97="",0,ROUNDUP(AN97/13,0))+IF(AN98="",0,ROUNDUP(AN98/13,0))+IF(AN99="",0,ROUNDUP(AN99/13,0))+IF(AN100="",0,ROUNDUP(AN100/13,0))+IF(AN101="",0,ROUNDUP(AN101/13,0))</f>
        <v>0</v>
      </c>
    </row>
    <row r="97" spans="13:40">
      <c r="M97" s="361"/>
      <c r="N97" s="2"/>
      <c r="O97" s="2">
        <v>1</v>
      </c>
      <c r="P97" s="2">
        <v>6</v>
      </c>
      <c r="Q97" s="2">
        <v>7</v>
      </c>
      <c r="R97" s="362">
        <v>1</v>
      </c>
      <c r="S97" s="2">
        <v>5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3:40">
      <c r="M98" s="361"/>
      <c r="N98" s="2"/>
      <c r="O98" s="2">
        <v>2</v>
      </c>
      <c r="P98" s="2">
        <v>7</v>
      </c>
      <c r="Q98" s="2">
        <v>8</v>
      </c>
      <c r="R98" s="362">
        <v>2</v>
      </c>
      <c r="S98" s="2">
        <v>7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3:40">
      <c r="M99" s="361"/>
      <c r="N99" s="2"/>
      <c r="O99" s="2">
        <v>3</v>
      </c>
      <c r="P99" s="2">
        <v>8</v>
      </c>
      <c r="Q99" s="2">
        <v>11</v>
      </c>
      <c r="R99" s="362">
        <v>3</v>
      </c>
      <c r="S99" s="2">
        <v>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3:40">
      <c r="M100" s="361"/>
      <c r="N100" s="2"/>
      <c r="O100" s="362">
        <v>4</v>
      </c>
      <c r="P100" s="362">
        <v>9</v>
      </c>
      <c r="Q100" s="362">
        <v>12</v>
      </c>
      <c r="R100" s="362">
        <v>4</v>
      </c>
      <c r="S100" s="2">
        <v>10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3:40" ht="16" thickBot="1">
      <c r="M101" s="361"/>
      <c r="N101" s="150"/>
      <c r="O101" s="366">
        <v>5</v>
      </c>
      <c r="P101" s="150">
        <v>10</v>
      </c>
      <c r="Q101" s="366">
        <v>4</v>
      </c>
      <c r="R101" s="366">
        <v>6</v>
      </c>
      <c r="S101" s="150">
        <v>6</v>
      </c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</row>
  </sheetData>
  <dataConsolidate/>
  <mergeCells count="6">
    <mergeCell ref="M71:M84"/>
    <mergeCell ref="M88:M101"/>
    <mergeCell ref="M3:M16"/>
    <mergeCell ref="M20:M33"/>
    <mergeCell ref="M37:M50"/>
    <mergeCell ref="M54:M67"/>
  </mergeCells>
  <phoneticPr fontId="1" type="noConversion"/>
  <conditionalFormatting sqref="O38:AN41">
    <cfRule type="cellIs" dxfId="541" priority="121" operator="equal">
      <formula>"S2"</formula>
    </cfRule>
    <cfRule type="cellIs" dxfId="540" priority="122" operator="equal">
      <formula>"WW"</formula>
    </cfRule>
    <cfRule type="cellIs" dxfId="539" priority="123" operator="equal">
      <formula>"S1"</formula>
    </cfRule>
    <cfRule type="cellIs" dxfId="538" priority="124" operator="equal">
      <formula>"M5"</formula>
    </cfRule>
    <cfRule type="cellIs" dxfId="537" priority="125" operator="equal">
      <formula>"M4"</formula>
    </cfRule>
    <cfRule type="cellIs" dxfId="536" priority="126" operator="equal">
      <formula>"M3"</formula>
    </cfRule>
    <cfRule type="cellIs" dxfId="535" priority="127" operator="equal">
      <formula>"M2"</formula>
    </cfRule>
    <cfRule type="cellIs" dxfId="534" priority="128" operator="equal">
      <formula>"M1"</formula>
    </cfRule>
  </conditionalFormatting>
  <conditionalFormatting sqref="O38:AN41">
    <cfRule type="cellIs" dxfId="533" priority="114" operator="equal">
      <formula>"M5"</formula>
    </cfRule>
    <cfRule type="cellIs" dxfId="532" priority="115" operator="equal">
      <formula>"M4"</formula>
    </cfRule>
    <cfRule type="cellIs" dxfId="531" priority="116" operator="equal">
      <formula>"M3"</formula>
    </cfRule>
    <cfRule type="cellIs" dxfId="530" priority="117" operator="equal">
      <formula>"M2"</formula>
    </cfRule>
    <cfRule type="cellIs" dxfId="529" priority="118" operator="equal">
      <formula>"M1"</formula>
    </cfRule>
    <cfRule type="cellIs" dxfId="528" priority="119" operator="equal">
      <formula>"WW"</formula>
    </cfRule>
    <cfRule type="cellIs" dxfId="527" priority="120" operator="equal">
      <formula>"S1"</formula>
    </cfRule>
  </conditionalFormatting>
  <conditionalFormatting sqref="O38:AN41">
    <cfRule type="beginsWith" dxfId="526" priority="113" operator="beginsWith" text="M6">
      <formula>LEFT(O38,LEN("M6"))="M6"</formula>
    </cfRule>
  </conditionalFormatting>
  <conditionalFormatting sqref="O4:AN8">
    <cfRule type="cellIs" dxfId="525" priority="153" operator="equal">
      <formula>"S2"</formula>
    </cfRule>
    <cfRule type="cellIs" dxfId="524" priority="154" operator="equal">
      <formula>"WW"</formula>
    </cfRule>
    <cfRule type="cellIs" dxfId="523" priority="155" operator="equal">
      <formula>"S1"</formula>
    </cfRule>
    <cfRule type="cellIs" dxfId="522" priority="156" operator="equal">
      <formula>"M5"</formula>
    </cfRule>
    <cfRule type="cellIs" dxfId="521" priority="157" operator="equal">
      <formula>"M4"</formula>
    </cfRule>
    <cfRule type="cellIs" dxfId="520" priority="158" operator="equal">
      <formula>"M3"</formula>
    </cfRule>
    <cfRule type="cellIs" dxfId="519" priority="159" operator="equal">
      <formula>"M2"</formula>
    </cfRule>
    <cfRule type="cellIs" dxfId="518" priority="160" operator="equal">
      <formula>"M1"</formula>
    </cfRule>
  </conditionalFormatting>
  <conditionalFormatting sqref="O4:AN8">
    <cfRule type="cellIs" dxfId="517" priority="146" operator="equal">
      <formula>"M5"</formula>
    </cfRule>
    <cfRule type="cellIs" dxfId="516" priority="147" operator="equal">
      <formula>"M4"</formula>
    </cfRule>
    <cfRule type="cellIs" dxfId="515" priority="148" operator="equal">
      <formula>"M3"</formula>
    </cfRule>
    <cfRule type="cellIs" dxfId="514" priority="149" operator="equal">
      <formula>"M2"</formula>
    </cfRule>
    <cfRule type="cellIs" dxfId="513" priority="150" operator="equal">
      <formula>"M1"</formula>
    </cfRule>
    <cfRule type="cellIs" dxfId="512" priority="151" operator="equal">
      <formula>"WW"</formula>
    </cfRule>
    <cfRule type="cellIs" dxfId="511" priority="152" operator="equal">
      <formula>"S1"</formula>
    </cfRule>
  </conditionalFormatting>
  <conditionalFormatting sqref="O4:AN8">
    <cfRule type="beginsWith" dxfId="510" priority="145" operator="beginsWith" text="M6">
      <formula>LEFT(O4,LEN("M6"))="M6"</formula>
    </cfRule>
  </conditionalFormatting>
  <conditionalFormatting sqref="O21:AN25">
    <cfRule type="cellIs" dxfId="509" priority="137" operator="equal">
      <formula>"S2"</formula>
    </cfRule>
    <cfRule type="cellIs" dxfId="508" priority="138" operator="equal">
      <formula>"WW"</formula>
    </cfRule>
    <cfRule type="cellIs" dxfId="507" priority="139" operator="equal">
      <formula>"S1"</formula>
    </cfRule>
    <cfRule type="cellIs" dxfId="506" priority="140" operator="equal">
      <formula>"M5"</formula>
    </cfRule>
    <cfRule type="cellIs" dxfId="505" priority="141" operator="equal">
      <formula>"M4"</formula>
    </cfRule>
    <cfRule type="cellIs" dxfId="504" priority="142" operator="equal">
      <formula>"M3"</formula>
    </cfRule>
    <cfRule type="cellIs" dxfId="503" priority="143" operator="equal">
      <formula>"M2"</formula>
    </cfRule>
    <cfRule type="cellIs" dxfId="502" priority="144" operator="equal">
      <formula>"M1"</formula>
    </cfRule>
  </conditionalFormatting>
  <conditionalFormatting sqref="O21:AN25">
    <cfRule type="cellIs" dxfId="501" priority="130" operator="equal">
      <formula>"M5"</formula>
    </cfRule>
    <cfRule type="cellIs" dxfId="500" priority="131" operator="equal">
      <formula>"M4"</formula>
    </cfRule>
    <cfRule type="cellIs" dxfId="499" priority="132" operator="equal">
      <formula>"M3"</formula>
    </cfRule>
    <cfRule type="cellIs" dxfId="498" priority="133" operator="equal">
      <formula>"M2"</formula>
    </cfRule>
    <cfRule type="cellIs" dxfId="497" priority="134" operator="equal">
      <formula>"M1"</formula>
    </cfRule>
    <cfRule type="cellIs" dxfId="496" priority="135" operator="equal">
      <formula>"WW"</formula>
    </cfRule>
    <cfRule type="cellIs" dxfId="495" priority="136" operator="equal">
      <formula>"S1"</formula>
    </cfRule>
  </conditionalFormatting>
  <conditionalFormatting sqref="O21:AN25">
    <cfRule type="beginsWith" dxfId="494" priority="129" operator="beginsWith" text="M6">
      <formula>LEFT(O21,LEN("M6"))="M6"</formula>
    </cfRule>
  </conditionalFormatting>
  <conditionalFormatting sqref="O89:AN92">
    <cfRule type="beginsWith" dxfId="478" priority="65" operator="beginsWith" text="M6">
      <formula>LEFT(O89,LEN("M6"))="M6"</formula>
    </cfRule>
  </conditionalFormatting>
  <conditionalFormatting sqref="O55:AN58">
    <cfRule type="cellIs" dxfId="477" priority="105" operator="equal">
      <formula>"S2"</formula>
    </cfRule>
    <cfRule type="cellIs" dxfId="476" priority="106" operator="equal">
      <formula>"WW"</formula>
    </cfRule>
    <cfRule type="cellIs" dxfId="475" priority="107" operator="equal">
      <formula>"S1"</formula>
    </cfRule>
    <cfRule type="cellIs" dxfId="474" priority="108" operator="equal">
      <formula>"M5"</formula>
    </cfRule>
    <cfRule type="cellIs" dxfId="473" priority="109" operator="equal">
      <formula>"M4"</formula>
    </cfRule>
    <cfRule type="cellIs" dxfId="472" priority="110" operator="equal">
      <formula>"M3"</formula>
    </cfRule>
    <cfRule type="cellIs" dxfId="471" priority="111" operator="equal">
      <formula>"M2"</formula>
    </cfRule>
    <cfRule type="cellIs" dxfId="470" priority="112" operator="equal">
      <formula>"M1"</formula>
    </cfRule>
  </conditionalFormatting>
  <conditionalFormatting sqref="O55:AN58">
    <cfRule type="cellIs" dxfId="469" priority="98" operator="equal">
      <formula>"M5"</formula>
    </cfRule>
    <cfRule type="cellIs" dxfId="468" priority="99" operator="equal">
      <formula>"M4"</formula>
    </cfRule>
    <cfRule type="cellIs" dxfId="467" priority="100" operator="equal">
      <formula>"M3"</formula>
    </cfRule>
    <cfRule type="cellIs" dxfId="466" priority="101" operator="equal">
      <formula>"M2"</formula>
    </cfRule>
    <cfRule type="cellIs" dxfId="465" priority="102" operator="equal">
      <formula>"M1"</formula>
    </cfRule>
    <cfRule type="cellIs" dxfId="464" priority="103" operator="equal">
      <formula>"WW"</formula>
    </cfRule>
    <cfRule type="cellIs" dxfId="463" priority="104" operator="equal">
      <formula>"S1"</formula>
    </cfRule>
  </conditionalFormatting>
  <conditionalFormatting sqref="O55:AN58">
    <cfRule type="beginsWith" dxfId="462" priority="97" operator="beginsWith" text="M6">
      <formula>LEFT(O55,LEN("M6"))="M6"</formula>
    </cfRule>
  </conditionalFormatting>
  <conditionalFormatting sqref="O72:AN76">
    <cfRule type="cellIs" dxfId="461" priority="89" operator="equal">
      <formula>"S2"</formula>
    </cfRule>
    <cfRule type="cellIs" dxfId="460" priority="90" operator="equal">
      <formula>"WW"</formula>
    </cfRule>
    <cfRule type="cellIs" dxfId="459" priority="91" operator="equal">
      <formula>"S1"</formula>
    </cfRule>
    <cfRule type="cellIs" dxfId="458" priority="92" operator="equal">
      <formula>"M5"</formula>
    </cfRule>
    <cfRule type="cellIs" dxfId="457" priority="93" operator="equal">
      <formula>"M4"</formula>
    </cfRule>
    <cfRule type="cellIs" dxfId="456" priority="94" operator="equal">
      <formula>"M3"</formula>
    </cfRule>
    <cfRule type="cellIs" dxfId="455" priority="95" operator="equal">
      <formula>"M2"</formula>
    </cfRule>
    <cfRule type="cellIs" dxfId="454" priority="96" operator="equal">
      <formula>"M1"</formula>
    </cfRule>
  </conditionalFormatting>
  <conditionalFormatting sqref="O72:AN76">
    <cfRule type="cellIs" dxfId="453" priority="82" operator="equal">
      <formula>"M5"</formula>
    </cfRule>
    <cfRule type="cellIs" dxfId="452" priority="83" operator="equal">
      <formula>"M4"</formula>
    </cfRule>
    <cfRule type="cellIs" dxfId="451" priority="84" operator="equal">
      <formula>"M3"</formula>
    </cfRule>
    <cfRule type="cellIs" dxfId="450" priority="85" operator="equal">
      <formula>"M2"</formula>
    </cfRule>
    <cfRule type="cellIs" dxfId="449" priority="86" operator="equal">
      <formula>"M1"</formula>
    </cfRule>
    <cfRule type="cellIs" dxfId="448" priority="87" operator="equal">
      <formula>"WW"</formula>
    </cfRule>
    <cfRule type="cellIs" dxfId="447" priority="88" operator="equal">
      <formula>"S1"</formula>
    </cfRule>
  </conditionalFormatting>
  <conditionalFormatting sqref="O72:AN76">
    <cfRule type="beginsWith" dxfId="446" priority="81" operator="beginsWith" text="M6">
      <formula>LEFT(O72,LEN("M6"))="M6"</formula>
    </cfRule>
  </conditionalFormatting>
  <conditionalFormatting sqref="O89:AN92">
    <cfRule type="cellIs" dxfId="445" priority="73" operator="equal">
      <formula>"S2"</formula>
    </cfRule>
    <cfRule type="cellIs" dxfId="444" priority="74" operator="equal">
      <formula>"WW"</formula>
    </cfRule>
    <cfRule type="cellIs" dxfId="443" priority="75" operator="equal">
      <formula>"S1"</formula>
    </cfRule>
    <cfRule type="cellIs" dxfId="442" priority="76" operator="equal">
      <formula>"M5"</formula>
    </cfRule>
    <cfRule type="cellIs" dxfId="441" priority="77" operator="equal">
      <formula>"M4"</formula>
    </cfRule>
    <cfRule type="cellIs" dxfId="440" priority="78" operator="equal">
      <formula>"M3"</formula>
    </cfRule>
    <cfRule type="cellIs" dxfId="439" priority="79" operator="equal">
      <formula>"M2"</formula>
    </cfRule>
    <cfRule type="cellIs" dxfId="438" priority="80" operator="equal">
      <formula>"M1"</formula>
    </cfRule>
  </conditionalFormatting>
  <conditionalFormatting sqref="O89:AN92">
    <cfRule type="cellIs" dxfId="437" priority="66" operator="equal">
      <formula>"M5"</formula>
    </cfRule>
    <cfRule type="cellIs" dxfId="436" priority="67" operator="equal">
      <formula>"M4"</formula>
    </cfRule>
    <cfRule type="cellIs" dxfId="435" priority="68" operator="equal">
      <formula>"M3"</formula>
    </cfRule>
    <cfRule type="cellIs" dxfId="434" priority="69" operator="equal">
      <formula>"M2"</formula>
    </cfRule>
    <cfRule type="cellIs" dxfId="433" priority="70" operator="equal">
      <formula>"M1"</formula>
    </cfRule>
    <cfRule type="cellIs" dxfId="432" priority="71" operator="equal">
      <formula>"WW"</formula>
    </cfRule>
    <cfRule type="cellIs" dxfId="431" priority="72" operator="equal">
      <formula>"S1"</formula>
    </cfRule>
  </conditionalFormatting>
  <conditionalFormatting sqref="O42:AN42">
    <cfRule type="cellIs" dxfId="47" priority="41" operator="equal">
      <formula>"S2"</formula>
    </cfRule>
    <cfRule type="cellIs" dxfId="46" priority="42" operator="equal">
      <formula>"WW"</formula>
    </cfRule>
    <cfRule type="cellIs" dxfId="45" priority="43" operator="equal">
      <formula>"S1"</formula>
    </cfRule>
    <cfRule type="cellIs" dxfId="44" priority="44" operator="equal">
      <formula>"M5"</formula>
    </cfRule>
    <cfRule type="cellIs" dxfId="43" priority="45" operator="equal">
      <formula>"M4"</formula>
    </cfRule>
    <cfRule type="cellIs" dxfId="42" priority="46" operator="equal">
      <formula>"M3"</formula>
    </cfRule>
    <cfRule type="cellIs" dxfId="41" priority="47" operator="equal">
      <formula>"M2"</formula>
    </cfRule>
    <cfRule type="cellIs" dxfId="40" priority="48" operator="equal">
      <formula>"M1"</formula>
    </cfRule>
  </conditionalFormatting>
  <conditionalFormatting sqref="O42:AN42">
    <cfRule type="cellIs" dxfId="39" priority="34" operator="equal">
      <formula>"M5"</formula>
    </cfRule>
    <cfRule type="cellIs" dxfId="38" priority="35" operator="equal">
      <formula>"M4"</formula>
    </cfRule>
    <cfRule type="cellIs" dxfId="37" priority="36" operator="equal">
      <formula>"M3"</formula>
    </cfRule>
    <cfRule type="cellIs" dxfId="36" priority="37" operator="equal">
      <formula>"M2"</formula>
    </cfRule>
    <cfRule type="cellIs" dxfId="35" priority="38" operator="equal">
      <formula>"M1"</formula>
    </cfRule>
    <cfRule type="cellIs" dxfId="34" priority="39" operator="equal">
      <formula>"WW"</formula>
    </cfRule>
    <cfRule type="cellIs" dxfId="33" priority="40" operator="equal">
      <formula>"S1"</formula>
    </cfRule>
  </conditionalFormatting>
  <conditionalFormatting sqref="O42:AN42">
    <cfRule type="beginsWith" dxfId="32" priority="33" operator="beginsWith" text="M6">
      <formula>LEFT(O42,LEN("M6"))="M6"</formula>
    </cfRule>
  </conditionalFormatting>
  <conditionalFormatting sqref="O59:AN59">
    <cfRule type="cellIs" dxfId="31" priority="25" operator="equal">
      <formula>"S2"</formula>
    </cfRule>
    <cfRule type="cellIs" dxfId="30" priority="26" operator="equal">
      <formula>"WW"</formula>
    </cfRule>
    <cfRule type="cellIs" dxfId="29" priority="27" operator="equal">
      <formula>"S1"</formula>
    </cfRule>
    <cfRule type="cellIs" dxfId="28" priority="28" operator="equal">
      <formula>"M5"</formula>
    </cfRule>
    <cfRule type="cellIs" dxfId="27" priority="29" operator="equal">
      <formula>"M4"</formula>
    </cfRule>
    <cfRule type="cellIs" dxfId="26" priority="30" operator="equal">
      <formula>"M3"</formula>
    </cfRule>
    <cfRule type="cellIs" dxfId="25" priority="31" operator="equal">
      <formula>"M2"</formula>
    </cfRule>
    <cfRule type="cellIs" dxfId="24" priority="32" operator="equal">
      <formula>"M1"</formula>
    </cfRule>
  </conditionalFormatting>
  <conditionalFormatting sqref="O59:AN59">
    <cfRule type="cellIs" dxfId="23" priority="18" operator="equal">
      <formula>"M5"</formula>
    </cfRule>
    <cfRule type="cellIs" dxfId="22" priority="19" operator="equal">
      <formula>"M4"</formula>
    </cfRule>
    <cfRule type="cellIs" dxfId="21" priority="20" operator="equal">
      <formula>"M3"</formula>
    </cfRule>
    <cfRule type="cellIs" dxfId="20" priority="21" operator="equal">
      <formula>"M2"</formula>
    </cfRule>
    <cfRule type="cellIs" dxfId="19" priority="22" operator="equal">
      <formula>"M1"</formula>
    </cfRule>
    <cfRule type="cellIs" dxfId="18" priority="23" operator="equal">
      <formula>"WW"</formula>
    </cfRule>
    <cfRule type="cellIs" dxfId="17" priority="24" operator="equal">
      <formula>"S1"</formula>
    </cfRule>
  </conditionalFormatting>
  <conditionalFormatting sqref="O59:AN59">
    <cfRule type="beginsWith" dxfId="16" priority="17" operator="beginsWith" text="M6">
      <formula>LEFT(O59,LEN("M6"))="M6"</formula>
    </cfRule>
  </conditionalFormatting>
  <conditionalFormatting sqref="O93:AN93">
    <cfRule type="cellIs" dxfId="15" priority="9" operator="equal">
      <formula>"S2"</formula>
    </cfRule>
    <cfRule type="cellIs" dxfId="14" priority="10" operator="equal">
      <formula>"WW"</formula>
    </cfRule>
    <cfRule type="cellIs" dxfId="13" priority="11" operator="equal">
      <formula>"S1"</formula>
    </cfRule>
    <cfRule type="cellIs" dxfId="12" priority="12" operator="equal">
      <formula>"M5"</formula>
    </cfRule>
    <cfRule type="cellIs" dxfId="11" priority="13" operator="equal">
      <formula>"M4"</formula>
    </cfRule>
    <cfRule type="cellIs" dxfId="10" priority="14" operator="equal">
      <formula>"M3"</formula>
    </cfRule>
    <cfRule type="cellIs" dxfId="9" priority="15" operator="equal">
      <formula>"M2"</formula>
    </cfRule>
    <cfRule type="cellIs" dxfId="8" priority="16" operator="equal">
      <formula>"M1"</formula>
    </cfRule>
  </conditionalFormatting>
  <conditionalFormatting sqref="O93:AN93">
    <cfRule type="cellIs" dxfId="7" priority="2" operator="equal">
      <formula>"M5"</formula>
    </cfRule>
    <cfRule type="cellIs" dxfId="6" priority="3" operator="equal">
      <formula>"M4"</formula>
    </cfRule>
    <cfRule type="cellIs" dxfId="5" priority="4" operator="equal">
      <formula>"M3"</formula>
    </cfRule>
    <cfRule type="cellIs" dxfId="4" priority="5" operator="equal">
      <formula>"M2"</formula>
    </cfRule>
    <cfRule type="cellIs" dxfId="3" priority="6" operator="equal">
      <formula>"M1"</formula>
    </cfRule>
    <cfRule type="cellIs" dxfId="2" priority="7" operator="equal">
      <formula>"WW"</formula>
    </cfRule>
    <cfRule type="cellIs" dxfId="1" priority="8" operator="equal">
      <formula>"S1"</formula>
    </cfRule>
  </conditionalFormatting>
  <conditionalFormatting sqref="O93:AN93">
    <cfRule type="beginsWith" dxfId="0" priority="1" operator="beginsWith" text="M6">
      <formula>LEFT(O93,LEN("M6"))="M6"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2:Y78"/>
  <sheetViews>
    <sheetView zoomScale="138" zoomScaleNormal="125" workbookViewId="0">
      <pane ySplit="6" topLeftCell="A10" activePane="bottomLeft" state="frozen"/>
      <selection pane="bottomLeft" activeCell="K45" sqref="K45"/>
    </sheetView>
  </sheetViews>
  <sheetFormatPr baseColWidth="10" defaultColWidth="9" defaultRowHeight="13"/>
  <cols>
    <col min="1" max="1" width="19.83203125" style="15" customWidth="1"/>
    <col min="2" max="3" width="11.1640625" style="15" customWidth="1"/>
    <col min="4" max="4" width="11" style="15" customWidth="1"/>
    <col min="5" max="5" width="12" style="15" bestFit="1" customWidth="1"/>
    <col min="6" max="6" width="9" style="15" customWidth="1"/>
    <col min="7" max="7" width="8.83203125" style="15" customWidth="1"/>
    <col min="8" max="8" width="10" style="15" customWidth="1"/>
    <col min="9" max="9" width="8.5" style="15" customWidth="1"/>
    <col min="10" max="10" width="14.1640625" style="15" customWidth="1"/>
    <col min="11" max="11" width="13.1640625" style="15" customWidth="1"/>
    <col min="12" max="12" width="13.33203125" style="15" customWidth="1"/>
    <col min="13" max="13" width="17.6640625" style="189" customWidth="1"/>
    <col min="14" max="14" width="12.1640625" style="17" bestFit="1" customWidth="1"/>
    <col min="15" max="16" width="9" style="17"/>
    <col min="17" max="24" width="9" style="15"/>
    <col min="25" max="25" width="10" style="15" bestFit="1" customWidth="1"/>
    <col min="26" max="16384" width="9" style="15"/>
  </cols>
  <sheetData>
    <row r="2" spans="1:25">
      <c r="A2" s="15" t="s">
        <v>44</v>
      </c>
      <c r="B2" s="15" t="s">
        <v>45</v>
      </c>
      <c r="C2" s="15" t="s">
        <v>46</v>
      </c>
      <c r="D2" s="15" t="s">
        <v>47</v>
      </c>
      <c r="E2" s="15" t="s">
        <v>48</v>
      </c>
    </row>
    <row r="3" spans="1:25">
      <c r="B3" s="15">
        <f>OverView!B17</f>
        <v>50</v>
      </c>
      <c r="C3" s="15" t="s">
        <v>252</v>
      </c>
      <c r="D3" s="26" t="e">
        <f ca="1">SUM(J7:J42)</f>
        <v>#REF!</v>
      </c>
      <c r="E3" s="16" t="e">
        <f ca="1">SUM(K7:K40)</f>
        <v>#REF!</v>
      </c>
    </row>
    <row r="5" spans="1:25" ht="14">
      <c r="A5" s="24" t="s">
        <v>24</v>
      </c>
      <c r="B5" s="329" t="e">
        <f ca="1">PRODUCT('Regular Symbol'!D55:'Regular Symbol'!H55)</f>
        <v>#REF!</v>
      </c>
      <c r="C5" s="329"/>
      <c r="D5" s="329"/>
      <c r="E5" s="329"/>
      <c r="F5" s="329"/>
      <c r="G5" s="10"/>
      <c r="H5" s="11"/>
      <c r="I5" s="12"/>
      <c r="J5" s="13"/>
      <c r="K5" s="14"/>
      <c r="L5" s="18"/>
      <c r="M5" s="192"/>
    </row>
    <row r="6" spans="1:25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25">
      <c r="A7" s="181" t="s">
        <v>34</v>
      </c>
      <c r="B7" s="25" t="e">
        <f>'Regular Symbol'!#REF!*OverView!C$26</f>
        <v>#REF!</v>
      </c>
      <c r="C7" s="25" t="e">
        <f>'Regular Symbol'!#REF!*OverView!D$26</f>
        <v>#REF!</v>
      </c>
      <c r="D7" s="25" t="e">
        <f>'Regular Symbol'!#REF!*OverView!E$26</f>
        <v>#REF!</v>
      </c>
      <c r="E7" s="25" t="e">
        <f>'Regular Symbol'!#REF!*OverView!F$26</f>
        <v>#REF!</v>
      </c>
      <c r="F7" s="25" t="e">
        <f>'Regular Symbol'!#REF!*OverView!G$26</f>
        <v>#REF!</v>
      </c>
      <c r="G7" s="251" t="e">
        <f>PRODUCT(B7:F7)</f>
        <v>#REF!</v>
      </c>
      <c r="H7" s="240" t="e">
        <f t="shared" ref="H7" ca="1" si="0">$B$5/G7</f>
        <v>#REF!</v>
      </c>
      <c r="I7" s="186">
        <f>OverView!C49</f>
        <v>800</v>
      </c>
      <c r="J7" s="179" t="e">
        <f ca="1">L7/$B$3</f>
        <v>#REF!</v>
      </c>
      <c r="K7" s="270" t="e">
        <f t="shared" ref="K7:K10" ca="1" si="1">1/H7</f>
        <v>#REF!</v>
      </c>
      <c r="L7" s="269" t="e">
        <f t="shared" ref="L7:L10" ca="1" si="2">K7*I7</f>
        <v>#REF!</v>
      </c>
      <c r="M7" s="130"/>
      <c r="N7" s="15"/>
    </row>
    <row r="8" spans="1:25">
      <c r="A8" s="181" t="s">
        <v>25</v>
      </c>
      <c r="B8" s="25" t="e">
        <f>'Regular Symbol'!#REF!*OverView!C$26</f>
        <v>#REF!</v>
      </c>
      <c r="C8" s="25" t="e">
        <f>'Regular Symbol'!#REF!*OverView!D$26</f>
        <v>#REF!</v>
      </c>
      <c r="D8" s="25" t="e">
        <f>'Regular Symbol'!#REF!*OverView!E$26</f>
        <v>#REF!</v>
      </c>
      <c r="E8" s="25" t="e">
        <f>'Regular Symbol'!#REF!*OverView!F$26</f>
        <v>#REF!</v>
      </c>
      <c r="F8" s="25" t="e">
        <f>'Regular Symbol'!#REF!*OverView!G$26</f>
        <v>#REF!</v>
      </c>
      <c r="G8" s="251" t="e">
        <f t="shared" ref="G8:G38" si="3">PRODUCT(B8:F8)</f>
        <v>#REF!</v>
      </c>
      <c r="H8" s="240" t="e">
        <f t="shared" ref="H8:H10" ca="1" si="4">$B$5/G8</f>
        <v>#REF!</v>
      </c>
      <c r="I8" s="186">
        <f>OverView!C50</f>
        <v>800</v>
      </c>
      <c r="J8" s="179" t="e">
        <f t="shared" ref="J8:J10" ca="1" si="5">L8/$B$3</f>
        <v>#REF!</v>
      </c>
      <c r="K8" s="270" t="e">
        <f t="shared" ca="1" si="1"/>
        <v>#REF!</v>
      </c>
      <c r="L8" s="269" t="e">
        <f t="shared" ca="1" si="2"/>
        <v>#REF!</v>
      </c>
      <c r="M8" s="130"/>
      <c r="N8" s="189" t="s">
        <v>276</v>
      </c>
      <c r="O8" s="191"/>
      <c r="P8" s="191"/>
      <c r="Q8" s="189"/>
      <c r="R8" s="189"/>
      <c r="S8" s="189"/>
      <c r="T8" s="189"/>
      <c r="U8" s="189"/>
      <c r="V8" s="189"/>
      <c r="W8" s="189"/>
      <c r="X8" s="189"/>
      <c r="Y8" s="189"/>
    </row>
    <row r="9" spans="1:25">
      <c r="A9" s="181" t="s">
        <v>26</v>
      </c>
      <c r="B9" s="25" t="e">
        <f>'Regular Symbol'!#REF!*OverView!C$26</f>
        <v>#REF!</v>
      </c>
      <c r="C9" s="25" t="e">
        <f>'Regular Symbol'!#REF!*OverView!D$26</f>
        <v>#REF!</v>
      </c>
      <c r="D9" s="25" t="e">
        <f>'Regular Symbol'!#REF!*OverView!E$26</f>
        <v>#REF!</v>
      </c>
      <c r="E9" s="25" t="e">
        <f>'Regular Symbol'!#REF!*OverView!F$26</f>
        <v>#REF!</v>
      </c>
      <c r="F9" s="25" t="e">
        <f>'Regular Symbol'!#REF!*OverView!G$26</f>
        <v>#REF!</v>
      </c>
      <c r="G9" s="251" t="e">
        <f t="shared" si="3"/>
        <v>#REF!</v>
      </c>
      <c r="H9" s="240" t="e">
        <f t="shared" ca="1" si="4"/>
        <v>#REF!</v>
      </c>
      <c r="I9" s="186">
        <f>OverView!C51</f>
        <v>300</v>
      </c>
      <c r="J9" s="179" t="e">
        <f t="shared" ca="1" si="5"/>
        <v>#REF!</v>
      </c>
      <c r="K9" s="270" t="e">
        <f t="shared" ca="1" si="1"/>
        <v>#REF!</v>
      </c>
      <c r="L9" s="269" t="e">
        <f t="shared" ca="1" si="2"/>
        <v>#REF!</v>
      </c>
      <c r="M9" s="130"/>
      <c r="N9" s="295"/>
      <c r="O9" s="295"/>
      <c r="P9" s="295"/>
      <c r="Q9" s="295"/>
      <c r="R9" s="295"/>
      <c r="S9" s="295" t="s">
        <v>0</v>
      </c>
      <c r="T9" s="295" t="s">
        <v>4</v>
      </c>
      <c r="U9" s="295" t="s">
        <v>1</v>
      </c>
      <c r="V9" s="295" t="s">
        <v>2</v>
      </c>
      <c r="W9" s="295" t="s">
        <v>3</v>
      </c>
      <c r="X9" s="296" t="s">
        <v>277</v>
      </c>
      <c r="Y9" s="296" t="s">
        <v>278</v>
      </c>
    </row>
    <row r="10" spans="1:25">
      <c r="A10" s="181" t="s">
        <v>27</v>
      </c>
      <c r="B10" s="25" t="e">
        <f>'Regular Symbol'!#REF!*OverView!C$26</f>
        <v>#REF!</v>
      </c>
      <c r="C10" s="25" t="e">
        <f>'Regular Symbol'!#REF!*OverView!D$26</f>
        <v>#REF!</v>
      </c>
      <c r="D10" s="25" t="e">
        <f>'Regular Symbol'!#REF!*OverView!E$26</f>
        <v>#REF!</v>
      </c>
      <c r="E10" s="25" t="e">
        <f>'Regular Symbol'!#REF!*OverView!F$26</f>
        <v>#REF!</v>
      </c>
      <c r="F10" s="25" t="e">
        <f>'Regular Symbol'!#REF!*OverView!G$26</f>
        <v>#REF!</v>
      </c>
      <c r="G10" s="251" t="e">
        <f t="shared" si="3"/>
        <v>#REF!</v>
      </c>
      <c r="H10" s="240" t="e">
        <f t="shared" ca="1" si="4"/>
        <v>#REF!</v>
      </c>
      <c r="I10" s="186">
        <f>OverView!C52</f>
        <v>300</v>
      </c>
      <c r="J10" s="179" t="e">
        <f t="shared" ca="1" si="5"/>
        <v>#REF!</v>
      </c>
      <c r="K10" s="270" t="e">
        <f t="shared" ca="1" si="1"/>
        <v>#REF!</v>
      </c>
      <c r="L10" s="269" t="e">
        <f t="shared" ca="1" si="2"/>
        <v>#REF!</v>
      </c>
      <c r="M10" s="130"/>
      <c r="N10" s="297" t="s">
        <v>43</v>
      </c>
      <c r="O10" s="297" t="s">
        <v>43</v>
      </c>
      <c r="P10" s="297" t="s">
        <v>43</v>
      </c>
      <c r="Q10" s="297" t="s">
        <v>43</v>
      </c>
      <c r="R10" s="297" t="s">
        <v>43</v>
      </c>
      <c r="S10" s="295" t="e">
        <f>IF(N10="S1",'Regular Symbol'!#REF!*OverView!C$26,'Regular Symbol'!D$55-'Regular Symbol'!#REF!*OverView!C$26)</f>
        <v>#REF!</v>
      </c>
      <c r="T10" s="295" t="e">
        <f>IF(O10="S1",'Regular Symbol'!#REF!*OverView!D$26,'Regular Symbol'!E$55-'Regular Symbol'!#REF!*OverView!D$26)</f>
        <v>#REF!</v>
      </c>
      <c r="U10" s="295" t="e">
        <f>IF(P10="S1",'Regular Symbol'!#REF!*OverView!E$26,'Regular Symbol'!F$55-'Regular Symbol'!#REF!*OverView!E$26)</f>
        <v>#REF!</v>
      </c>
      <c r="V10" s="295" t="e">
        <f>IF(Q10="S1",'Regular Symbol'!#REF!*OverView!F$26,'Regular Symbol'!G$55-'Regular Symbol'!#REF!*OverView!F$26)</f>
        <v>#REF!</v>
      </c>
      <c r="W10" s="295" t="e">
        <f>IF(R10="S1",'Regular Symbol'!#REF!*OverView!G$26,'Regular Symbol'!H$55-'Regular Symbol'!#REF!*OverView!G$26)</f>
        <v>#REF!</v>
      </c>
      <c r="X10" s="298" t="e">
        <f>PRODUCT(S10,T10,U10,V10,W10)</f>
        <v>#REF!</v>
      </c>
      <c r="Y10" s="16" t="e">
        <f ca="1">X10/$B$5</f>
        <v>#REF!</v>
      </c>
    </row>
    <row r="11" spans="1:25">
      <c r="A11" s="181" t="s">
        <v>118</v>
      </c>
      <c r="B11" s="25" t="e">
        <f>'Regular Symbol'!#REF!*OverView!C$26</f>
        <v>#REF!</v>
      </c>
      <c r="C11" s="25" t="e">
        <f>'Regular Symbol'!#REF!*OverView!D$26</f>
        <v>#REF!</v>
      </c>
      <c r="D11" s="25" t="e">
        <f>'Regular Symbol'!#REF!*OverView!E$26</f>
        <v>#REF!</v>
      </c>
      <c r="E11" s="25" t="e">
        <f>'Regular Symbol'!#REF!*OverView!F$26</f>
        <v>#REF!</v>
      </c>
      <c r="F11" s="25" t="e">
        <f>'Regular Symbol'!#REF!*OverView!G$26</f>
        <v>#REF!</v>
      </c>
      <c r="G11" s="251" t="e">
        <f t="shared" si="3"/>
        <v>#REF!</v>
      </c>
      <c r="H11" s="240" t="e">
        <f t="shared" ref="H11:H40" ca="1" si="6">$B$5/G11</f>
        <v>#REF!</v>
      </c>
      <c r="I11" s="186">
        <f>OverView!C53</f>
        <v>200</v>
      </c>
      <c r="J11" s="179" t="e">
        <f t="shared" ref="J11:J15" ca="1" si="7">L11/$B$3</f>
        <v>#REF!</v>
      </c>
      <c r="K11" s="270" t="e">
        <f t="shared" ref="K11:K15" ca="1" si="8">1/H11</f>
        <v>#REF!</v>
      </c>
      <c r="L11" s="269" t="e">
        <f t="shared" ref="L11:L15" ca="1" si="9">K11*I11</f>
        <v>#REF!</v>
      </c>
      <c r="M11" s="130"/>
      <c r="N11" s="299" t="s">
        <v>43</v>
      </c>
      <c r="O11" s="299" t="s">
        <v>43</v>
      </c>
      <c r="P11" s="299" t="s">
        <v>43</v>
      </c>
      <c r="Q11" s="299" t="s">
        <v>43</v>
      </c>
      <c r="R11" s="299" t="s">
        <v>279</v>
      </c>
      <c r="S11" s="295" t="e">
        <f>IF(N11="S1",'Regular Symbol'!#REF!*OverView!C$26,'Regular Symbol'!D$55-'Regular Symbol'!#REF!*OverView!C$26)</f>
        <v>#REF!</v>
      </c>
      <c r="T11" s="295" t="e">
        <f>IF(O11="S1",'Regular Symbol'!#REF!*OverView!D$26,'Regular Symbol'!E$55-'Regular Symbol'!#REF!*OverView!D$26)</f>
        <v>#REF!</v>
      </c>
      <c r="U11" s="295" t="e">
        <f>IF(P11="S1",'Regular Symbol'!#REF!*OverView!E$26,'Regular Symbol'!F$55-'Regular Symbol'!#REF!*OverView!E$26)</f>
        <v>#REF!</v>
      </c>
      <c r="V11" s="295" t="e">
        <f>IF(Q11="S1",'Regular Symbol'!#REF!*OverView!F$26,'Regular Symbol'!G$55-'Regular Symbol'!#REF!*OverView!F$26)</f>
        <v>#REF!</v>
      </c>
      <c r="W11" s="295" t="e">
        <f ca="1">IF(R11="S1",'Regular Symbol'!#REF!*OverView!G$26,'Regular Symbol'!H$55-'Regular Symbol'!#REF!*OverView!G$26)</f>
        <v>#REF!</v>
      </c>
      <c r="X11" s="298" t="e">
        <f>PRODUCT(S11,T11,U11,V11,W11)</f>
        <v>#REF!</v>
      </c>
      <c r="Y11" s="16" t="e">
        <f t="shared" ref="Y11:Y25" ca="1" si="10">X11/$B$5</f>
        <v>#REF!</v>
      </c>
    </row>
    <row r="12" spans="1:25" s="189" customFormat="1">
      <c r="A12" s="181" t="s">
        <v>291</v>
      </c>
      <c r="B12" s="25" t="e">
        <f>'Regular Symbol'!#REF!*OverView!C$26</f>
        <v>#REF!</v>
      </c>
      <c r="C12" s="25" t="e">
        <f>'Regular Symbol'!#REF!*OverView!D$26</f>
        <v>#REF!</v>
      </c>
      <c r="D12" s="25" t="e">
        <f>'Regular Symbol'!#REF!*OverView!E$26</f>
        <v>#REF!</v>
      </c>
      <c r="E12" s="25" t="e">
        <f>'Regular Symbol'!#REF!*OverView!F$26</f>
        <v>#REF!</v>
      </c>
      <c r="F12" s="25" t="e">
        <f>'Regular Symbol'!#REF!*OverView!G$26</f>
        <v>#REF!</v>
      </c>
      <c r="G12" s="251" t="e">
        <f t="shared" si="3"/>
        <v>#REF!</v>
      </c>
      <c r="H12" s="240" t="e">
        <f t="shared" ca="1" si="6"/>
        <v>#REF!</v>
      </c>
      <c r="I12" s="186">
        <f>OverView!C54</f>
        <v>200</v>
      </c>
      <c r="J12" s="179" t="e">
        <f t="shared" ca="1" si="7"/>
        <v>#REF!</v>
      </c>
      <c r="K12" s="270" t="e">
        <f t="shared" ca="1" si="8"/>
        <v>#REF!</v>
      </c>
      <c r="L12" s="269" t="e">
        <f t="shared" ca="1" si="9"/>
        <v>#REF!</v>
      </c>
      <c r="M12" s="130"/>
      <c r="N12" s="299" t="s">
        <v>43</v>
      </c>
      <c r="O12" s="299" t="s">
        <v>43</v>
      </c>
      <c r="P12" s="299" t="s">
        <v>43</v>
      </c>
      <c r="Q12" s="299" t="s">
        <v>279</v>
      </c>
      <c r="R12" s="299" t="s">
        <v>43</v>
      </c>
      <c r="S12" s="295" t="e">
        <f>IF(N12="S1",'Regular Symbol'!#REF!*OverView!C$26,'Regular Symbol'!D$55-'Regular Symbol'!#REF!*OverView!C$26)</f>
        <v>#REF!</v>
      </c>
      <c r="T12" s="295" t="e">
        <f>IF(O12="S1",'Regular Symbol'!#REF!*OverView!D$26,'Regular Symbol'!E$55-'Regular Symbol'!#REF!*OverView!D$26)</f>
        <v>#REF!</v>
      </c>
      <c r="U12" s="295" t="e">
        <f>IF(P12="S1",'Regular Symbol'!#REF!*OverView!E$26,'Regular Symbol'!F$55-'Regular Symbol'!#REF!*OverView!E$26)</f>
        <v>#REF!</v>
      </c>
      <c r="V12" s="295" t="e">
        <f ca="1">IF(Q12="S1",'Regular Symbol'!#REF!*OverView!F$26,'Regular Symbol'!G$55-'Regular Symbol'!#REF!*OverView!F$26)</f>
        <v>#REF!</v>
      </c>
      <c r="W12" s="295" t="e">
        <f>IF(R12="S1",'Regular Symbol'!#REF!*OverView!G$26,'Regular Symbol'!H$55-'Regular Symbol'!#REF!*OverView!G$26)</f>
        <v>#REF!</v>
      </c>
      <c r="X12" s="298" t="e">
        <f t="shared" ref="X12:X25" si="11">PRODUCT(S12,T12,U12,V12,W12)</f>
        <v>#REF!</v>
      </c>
      <c r="Y12" s="16" t="e">
        <f t="shared" ca="1" si="10"/>
        <v>#REF!</v>
      </c>
    </row>
    <row r="13" spans="1:25" s="189" customFormat="1">
      <c r="A13" s="181" t="s">
        <v>202</v>
      </c>
      <c r="B13" s="25" t="e">
        <f>'Regular Symbol'!#REF!*OverView!C$26</f>
        <v>#REF!</v>
      </c>
      <c r="C13" s="25" t="e">
        <f>'Regular Symbol'!#REF!*OverView!D$26</f>
        <v>#REF!</v>
      </c>
      <c r="D13" s="25" t="e">
        <f>'Regular Symbol'!#REF!*OverView!E$26</f>
        <v>#REF!</v>
      </c>
      <c r="E13" s="25" t="e">
        <f>'Regular Symbol'!#REF!*OverView!F$26</f>
        <v>#REF!</v>
      </c>
      <c r="F13" s="25" t="e">
        <f>'Regular Symbol'!#REF!*OverView!G$26</f>
        <v>#REF!</v>
      </c>
      <c r="G13" s="251" t="e">
        <f t="shared" si="3"/>
        <v>#REF!</v>
      </c>
      <c r="H13" s="240" t="e">
        <f t="shared" ca="1" si="6"/>
        <v>#REF!</v>
      </c>
      <c r="I13" s="186">
        <f>OverView!C55</f>
        <v>50</v>
      </c>
      <c r="J13" s="179" t="e">
        <f t="shared" ca="1" si="7"/>
        <v>#REF!</v>
      </c>
      <c r="K13" s="270" t="e">
        <f t="shared" ca="1" si="8"/>
        <v>#REF!</v>
      </c>
      <c r="L13" s="269" t="e">
        <f t="shared" ca="1" si="9"/>
        <v>#REF!</v>
      </c>
      <c r="M13" s="130"/>
      <c r="N13" s="299" t="s">
        <v>43</v>
      </c>
      <c r="O13" s="299" t="s">
        <v>43</v>
      </c>
      <c r="P13" s="299" t="s">
        <v>279</v>
      </c>
      <c r="Q13" s="299" t="s">
        <v>43</v>
      </c>
      <c r="R13" s="299" t="s">
        <v>43</v>
      </c>
      <c r="S13" s="295" t="e">
        <f>IF(N13="S1",'Regular Symbol'!#REF!*OverView!C$26,'Regular Symbol'!D$55-'Regular Symbol'!#REF!*OverView!C$26)</f>
        <v>#REF!</v>
      </c>
      <c r="T13" s="295" t="e">
        <f>IF(O13="S1",'Regular Symbol'!#REF!*OverView!D$26,'Regular Symbol'!E$55-'Regular Symbol'!#REF!*OverView!D$26)</f>
        <v>#REF!</v>
      </c>
      <c r="U13" s="295" t="e">
        <f ca="1">IF(P13="S1",'Regular Symbol'!#REF!*OverView!E$26,'Regular Symbol'!F$55-'Regular Symbol'!#REF!*OverView!E$26)</f>
        <v>#REF!</v>
      </c>
      <c r="V13" s="295" t="e">
        <f>IF(Q13="S1",'Regular Symbol'!#REF!*OverView!F$26,'Regular Symbol'!G$55-'Regular Symbol'!#REF!*OverView!F$26)</f>
        <v>#REF!</v>
      </c>
      <c r="W13" s="295" t="e">
        <f>IF(R13="S1",'Regular Symbol'!#REF!*OverView!G$26,'Regular Symbol'!H$55-'Regular Symbol'!#REF!*OverView!G$26)</f>
        <v>#REF!</v>
      </c>
      <c r="X13" s="298" t="e">
        <f t="shared" si="11"/>
        <v>#REF!</v>
      </c>
      <c r="Y13" s="16" t="e">
        <f t="shared" ca="1" si="10"/>
        <v>#REF!</v>
      </c>
    </row>
    <row r="14" spans="1:25" s="189" customFormat="1">
      <c r="A14" s="181" t="s">
        <v>200</v>
      </c>
      <c r="B14" s="25" t="e">
        <f>'Regular Symbol'!#REF!*OverView!C$26</f>
        <v>#REF!</v>
      </c>
      <c r="C14" s="25" t="e">
        <f>'Regular Symbol'!#REF!*OverView!D$26</f>
        <v>#REF!</v>
      </c>
      <c r="D14" s="25" t="e">
        <f>'Regular Symbol'!#REF!*OverView!E$26</f>
        <v>#REF!</v>
      </c>
      <c r="E14" s="25" t="e">
        <f>'Regular Symbol'!#REF!*OverView!F$26</f>
        <v>#REF!</v>
      </c>
      <c r="F14" s="25" t="e">
        <f>'Regular Symbol'!#REF!*OverView!G$26</f>
        <v>#REF!</v>
      </c>
      <c r="G14" s="251" t="e">
        <f t="shared" si="3"/>
        <v>#REF!</v>
      </c>
      <c r="H14" s="240" t="e">
        <f t="shared" ca="1" si="6"/>
        <v>#REF!</v>
      </c>
      <c r="I14" s="186">
        <f>OverView!C56</f>
        <v>50</v>
      </c>
      <c r="J14" s="179" t="e">
        <f t="shared" ca="1" si="7"/>
        <v>#REF!</v>
      </c>
      <c r="K14" s="270" t="e">
        <f t="shared" ca="1" si="8"/>
        <v>#REF!</v>
      </c>
      <c r="L14" s="269" t="e">
        <f t="shared" ca="1" si="9"/>
        <v>#REF!</v>
      </c>
      <c r="M14" s="130"/>
      <c r="N14" s="299" t="s">
        <v>43</v>
      </c>
      <c r="O14" s="299" t="s">
        <v>279</v>
      </c>
      <c r="P14" s="299" t="s">
        <v>43</v>
      </c>
      <c r="Q14" s="299" t="s">
        <v>43</v>
      </c>
      <c r="R14" s="299" t="s">
        <v>43</v>
      </c>
      <c r="S14" s="295" t="e">
        <f>IF(N14="S1",'Regular Symbol'!#REF!*OverView!C$26,'Regular Symbol'!D$55-'Regular Symbol'!#REF!*OverView!C$26)</f>
        <v>#REF!</v>
      </c>
      <c r="T14" s="295" t="e">
        <f ca="1">IF(O14="S1",'Regular Symbol'!#REF!*OverView!D$26,'Regular Symbol'!E$55-'Regular Symbol'!#REF!*OverView!D$26)</f>
        <v>#REF!</v>
      </c>
      <c r="U14" s="295" t="e">
        <f>IF(P14="S1",'Regular Symbol'!#REF!*OverView!E$26,'Regular Symbol'!F$55-'Regular Symbol'!#REF!*OverView!E$26)</f>
        <v>#REF!</v>
      </c>
      <c r="V14" s="295" t="e">
        <f>IF(Q14="S1",'Regular Symbol'!#REF!*OverView!F$26,'Regular Symbol'!G$55-'Regular Symbol'!#REF!*OverView!F$26)</f>
        <v>#REF!</v>
      </c>
      <c r="W14" s="295" t="e">
        <f>IF(R14="S1",'Regular Symbol'!#REF!*OverView!G$26,'Regular Symbol'!H$55-'Regular Symbol'!#REF!*OverView!G$26)</f>
        <v>#REF!</v>
      </c>
      <c r="X14" s="298" t="e">
        <f t="shared" si="11"/>
        <v>#REF!</v>
      </c>
      <c r="Y14" s="16" t="e">
        <f t="shared" ca="1" si="10"/>
        <v>#REF!</v>
      </c>
    </row>
    <row r="15" spans="1:25" s="189" customFormat="1">
      <c r="A15" s="181" t="s">
        <v>201</v>
      </c>
      <c r="B15" s="25" t="e">
        <f>'Regular Symbol'!#REF!*OverView!C$26</f>
        <v>#REF!</v>
      </c>
      <c r="C15" s="25" t="e">
        <f>'Regular Symbol'!#REF!*OverView!D$26</f>
        <v>#REF!</v>
      </c>
      <c r="D15" s="25" t="e">
        <f>'Regular Symbol'!#REF!*OverView!E$26</f>
        <v>#REF!</v>
      </c>
      <c r="E15" s="25" t="e">
        <f>'Regular Symbol'!#REF!*OverView!F$26</f>
        <v>#REF!</v>
      </c>
      <c r="F15" s="25" t="e">
        <f>'Regular Symbol'!#REF!*OverView!G$26</f>
        <v>#REF!</v>
      </c>
      <c r="G15" s="251" t="e">
        <f t="shared" si="3"/>
        <v>#REF!</v>
      </c>
      <c r="H15" s="240" t="e">
        <f t="shared" ca="1" si="6"/>
        <v>#REF!</v>
      </c>
      <c r="I15" s="186">
        <f>OverView!C57</f>
        <v>50</v>
      </c>
      <c r="J15" s="179" t="e">
        <f t="shared" ca="1" si="7"/>
        <v>#REF!</v>
      </c>
      <c r="K15" s="270" t="e">
        <f t="shared" ca="1" si="8"/>
        <v>#REF!</v>
      </c>
      <c r="L15" s="269" t="e">
        <f t="shared" ca="1" si="9"/>
        <v>#REF!</v>
      </c>
      <c r="M15" s="130"/>
      <c r="N15" s="299" t="s">
        <v>279</v>
      </c>
      <c r="O15" s="299" t="s">
        <v>43</v>
      </c>
      <c r="P15" s="299" t="s">
        <v>43</v>
      </c>
      <c r="Q15" s="299" t="s">
        <v>43</v>
      </c>
      <c r="R15" s="299" t="s">
        <v>43</v>
      </c>
      <c r="S15" s="295" t="e">
        <f ca="1">IF(N15="S1",'Regular Symbol'!#REF!*OverView!C$26,'Regular Symbol'!D$55-'Regular Symbol'!#REF!*OverView!C$26)</f>
        <v>#REF!</v>
      </c>
      <c r="T15" s="295" t="e">
        <f>IF(O15="S1",'Regular Symbol'!#REF!*OverView!D$26,'Regular Symbol'!E$55-'Regular Symbol'!#REF!*OverView!D$26)</f>
        <v>#REF!</v>
      </c>
      <c r="U15" s="295" t="e">
        <f>IF(P15="S1",'Regular Symbol'!#REF!*OverView!E$26,'Regular Symbol'!F$55-'Regular Symbol'!#REF!*OverView!E$26)</f>
        <v>#REF!</v>
      </c>
      <c r="V15" s="295" t="e">
        <f>IF(Q15="S1",'Regular Symbol'!#REF!*OverView!F$26,'Regular Symbol'!G$55-'Regular Symbol'!#REF!*OverView!F$26)</f>
        <v>#REF!</v>
      </c>
      <c r="W15" s="295" t="e">
        <f>IF(R15="S1",'Regular Symbol'!#REF!*OverView!G$26,'Regular Symbol'!H$55-'Regular Symbol'!#REF!*OverView!G$26)</f>
        <v>#REF!</v>
      </c>
      <c r="X15" s="298" t="e">
        <f t="shared" ca="1" si="11"/>
        <v>#REF!</v>
      </c>
      <c r="Y15" s="16" t="e">
        <f t="shared" ca="1" si="10"/>
        <v>#REF!</v>
      </c>
    </row>
    <row r="16" spans="1:25">
      <c r="A16" s="181" t="s">
        <v>203</v>
      </c>
      <c r="B16" s="25" t="e">
        <f>'Regular Symbol'!#REF!*OverView!C$26</f>
        <v>#REF!</v>
      </c>
      <c r="C16" s="25" t="e">
        <f>'Regular Symbol'!#REF!*OverView!D$26</f>
        <v>#REF!</v>
      </c>
      <c r="D16" s="25" t="e">
        <f>'Regular Symbol'!#REF!*OverView!E$26</f>
        <v>#REF!</v>
      </c>
      <c r="E16" s="25" t="e">
        <f>'Regular Symbol'!#REF!*OverView!F$26</f>
        <v>#REF!</v>
      </c>
      <c r="F16" s="25" t="e">
        <f>'Regular Symbol'!#REF!*OverView!G$26</f>
        <v>#REF!</v>
      </c>
      <c r="G16" s="251" t="e">
        <f t="shared" si="3"/>
        <v>#REF!</v>
      </c>
      <c r="H16" s="240" t="e">
        <f t="shared" ca="1" si="6"/>
        <v>#REF!</v>
      </c>
      <c r="I16" s="186">
        <f>OverView!C58</f>
        <v>50</v>
      </c>
      <c r="J16" s="179" t="e">
        <f t="shared" ref="J16:J39" ca="1" si="12">L16/$B$3</f>
        <v>#REF!</v>
      </c>
      <c r="K16" s="270" t="e">
        <f t="shared" ref="K16:K39" ca="1" si="13">1/H16</f>
        <v>#REF!</v>
      </c>
      <c r="L16" s="269" t="e">
        <f t="shared" ref="L16:L39" ca="1" si="14">K16*I16</f>
        <v>#REF!</v>
      </c>
      <c r="M16" s="130"/>
      <c r="N16" s="300" t="s">
        <v>43</v>
      </c>
      <c r="O16" s="300" t="s">
        <v>43</v>
      </c>
      <c r="P16" s="300" t="s">
        <v>43</v>
      </c>
      <c r="Q16" s="300" t="s">
        <v>279</v>
      </c>
      <c r="R16" s="300" t="s">
        <v>279</v>
      </c>
      <c r="S16" s="295" t="e">
        <f>IF(N16="S1",'Regular Symbol'!#REF!*OverView!C$26,'Regular Symbol'!D$55-'Regular Symbol'!#REF!*OverView!C$26)</f>
        <v>#REF!</v>
      </c>
      <c r="T16" s="295" t="e">
        <f>IF(O16="S1",'Regular Symbol'!#REF!*OverView!D$26,'Regular Symbol'!E$55-'Regular Symbol'!#REF!*OverView!D$26)</f>
        <v>#REF!</v>
      </c>
      <c r="U16" s="295" t="e">
        <f>IF(P16="S1",'Regular Symbol'!#REF!*OverView!E$26,'Regular Symbol'!F$55-'Regular Symbol'!#REF!*OverView!E$26)</f>
        <v>#REF!</v>
      </c>
      <c r="V16" s="295" t="e">
        <f ca="1">IF(Q16="S1",'Regular Symbol'!#REF!*OverView!F$26,'Regular Symbol'!G$55-'Regular Symbol'!#REF!*OverView!F$26)</f>
        <v>#REF!</v>
      </c>
      <c r="W16" s="295" t="e">
        <f ca="1">IF(R16="S1",'Regular Symbol'!#REF!*OverView!G$26,'Regular Symbol'!H$55-'Regular Symbol'!#REF!*OverView!G$26)</f>
        <v>#REF!</v>
      </c>
      <c r="X16" s="298" t="e">
        <f t="shared" si="11"/>
        <v>#REF!</v>
      </c>
      <c r="Y16" s="16" t="e">
        <f t="shared" ca="1" si="10"/>
        <v>#REF!</v>
      </c>
    </row>
    <row r="17" spans="1:25">
      <c r="A17" s="181" t="s">
        <v>212</v>
      </c>
      <c r="B17" s="25" t="e">
        <f>'Regular Symbol'!#REF!*OverView!C$26</f>
        <v>#REF!</v>
      </c>
      <c r="C17" s="25" t="e">
        <f>'Regular Symbol'!#REF!*OverView!D$26</f>
        <v>#REF!</v>
      </c>
      <c r="D17" s="25" t="e">
        <f>'Regular Symbol'!#REF!*OverView!E$26</f>
        <v>#REF!</v>
      </c>
      <c r="E17" s="25" t="e">
        <f>'Regular Symbol'!#REF!*OverView!F$26</f>
        <v>#REF!</v>
      </c>
      <c r="F17" s="25" t="e">
        <f>'Regular Symbol'!#REF!*OverView!G$26</f>
        <v>#REF!</v>
      </c>
      <c r="G17" s="251" t="e">
        <f t="shared" si="3"/>
        <v>#REF!</v>
      </c>
      <c r="H17" s="240" t="e">
        <f t="shared" ca="1" si="6"/>
        <v>#REF!</v>
      </c>
      <c r="I17" s="186">
        <f>OverView!C59</f>
        <v>50</v>
      </c>
      <c r="J17" s="179" t="e">
        <f t="shared" ca="1" si="12"/>
        <v>#REF!</v>
      </c>
      <c r="K17" s="270" t="e">
        <f t="shared" ca="1" si="13"/>
        <v>#REF!</v>
      </c>
      <c r="L17" s="269" t="e">
        <f t="shared" ca="1" si="14"/>
        <v>#REF!</v>
      </c>
      <c r="M17" s="130"/>
      <c r="N17" s="300" t="s">
        <v>43</v>
      </c>
      <c r="O17" s="300" t="s">
        <v>43</v>
      </c>
      <c r="P17" s="300" t="s">
        <v>279</v>
      </c>
      <c r="Q17" s="300" t="s">
        <v>43</v>
      </c>
      <c r="R17" s="300" t="s">
        <v>279</v>
      </c>
      <c r="S17" s="295" t="e">
        <f>IF(N17="S1",'Regular Symbol'!#REF!*OverView!C$26,'Regular Symbol'!D$55-'Regular Symbol'!#REF!*OverView!C$26)</f>
        <v>#REF!</v>
      </c>
      <c r="T17" s="295" t="e">
        <f>IF(O17="S1",'Regular Symbol'!#REF!*OverView!D$26,'Regular Symbol'!E$55-'Regular Symbol'!#REF!*OverView!D$26)</f>
        <v>#REF!</v>
      </c>
      <c r="U17" s="295" t="e">
        <f ca="1">IF(P17="S1",'Regular Symbol'!#REF!*OverView!E$26,'Regular Symbol'!F$55-'Regular Symbol'!#REF!*OverView!E$26)</f>
        <v>#REF!</v>
      </c>
      <c r="V17" s="295" t="e">
        <f>IF(Q17="S1",'Regular Symbol'!#REF!*OverView!F$26,'Regular Symbol'!G$55-'Regular Symbol'!#REF!*OverView!F$26)</f>
        <v>#REF!</v>
      </c>
      <c r="W17" s="295" t="e">
        <f ca="1">IF(R17="S1",'Regular Symbol'!#REF!*OverView!G$26,'Regular Symbol'!H$55-'Regular Symbol'!#REF!*OverView!G$26)</f>
        <v>#REF!</v>
      </c>
      <c r="X17" s="298" t="e">
        <f t="shared" si="11"/>
        <v>#REF!</v>
      </c>
      <c r="Y17" s="16" t="e">
        <f t="shared" ca="1" si="10"/>
        <v>#REF!</v>
      </c>
    </row>
    <row r="18" spans="1:25">
      <c r="A18" s="181" t="s">
        <v>35</v>
      </c>
      <c r="B18" s="25" t="e">
        <f>'Regular Symbol'!#REF!*OverView!C$26</f>
        <v>#REF!</v>
      </c>
      <c r="C18" s="25" t="e">
        <f>'Regular Symbol'!#REF!*OverView!D$26</f>
        <v>#REF!</v>
      </c>
      <c r="D18" s="25" t="e">
        <f>'Regular Symbol'!#REF!*OverView!E$26</f>
        <v>#REF!</v>
      </c>
      <c r="E18" s="25" t="e">
        <f>'Regular Symbol'!#REF!*OverView!F$26</f>
        <v>#REF!</v>
      </c>
      <c r="F18" s="239" t="e">
        <f>'Regular Symbol'!#REF!</f>
        <v>#REF!</v>
      </c>
      <c r="G18" s="251" t="e">
        <f t="shared" si="3"/>
        <v>#REF!</v>
      </c>
      <c r="H18" s="240" t="e">
        <f t="shared" ca="1" si="6"/>
        <v>#REF!</v>
      </c>
      <c r="I18" s="238">
        <f>OverView!D49</f>
        <v>200</v>
      </c>
      <c r="J18" s="179" t="e">
        <f t="shared" ca="1" si="12"/>
        <v>#REF!</v>
      </c>
      <c r="K18" s="270" t="e">
        <f t="shared" ca="1" si="13"/>
        <v>#REF!</v>
      </c>
      <c r="L18" s="269" t="e">
        <f t="shared" ca="1" si="14"/>
        <v>#REF!</v>
      </c>
      <c r="M18" s="130"/>
      <c r="N18" s="300" t="s">
        <v>43</v>
      </c>
      <c r="O18" s="300" t="s">
        <v>43</v>
      </c>
      <c r="P18" s="300" t="s">
        <v>279</v>
      </c>
      <c r="Q18" s="300" t="s">
        <v>279</v>
      </c>
      <c r="R18" s="300" t="s">
        <v>43</v>
      </c>
      <c r="S18" s="295" t="e">
        <f>IF(N18="S1",'Regular Symbol'!#REF!*OverView!C$26,'Regular Symbol'!D$55-'Regular Symbol'!#REF!*OverView!C$26)</f>
        <v>#REF!</v>
      </c>
      <c r="T18" s="295" t="e">
        <f>IF(O18="S1",'Regular Symbol'!#REF!*OverView!D$26,'Regular Symbol'!E$55-'Regular Symbol'!#REF!*OverView!D$26)</f>
        <v>#REF!</v>
      </c>
      <c r="U18" s="295" t="e">
        <f ca="1">IF(P18="S1",'Regular Symbol'!#REF!*OverView!E$26,'Regular Symbol'!F$55-'Regular Symbol'!#REF!*OverView!E$26)</f>
        <v>#REF!</v>
      </c>
      <c r="V18" s="295" t="e">
        <f ca="1">IF(Q18="S1",'Regular Symbol'!#REF!*OverView!F$26,'Regular Symbol'!G$55-'Regular Symbol'!#REF!*OverView!F$26)</f>
        <v>#REF!</v>
      </c>
      <c r="W18" s="295" t="e">
        <f>IF(R18="S1",'Regular Symbol'!#REF!*OverView!G$26,'Regular Symbol'!H$55-'Regular Symbol'!#REF!*OverView!G$26)</f>
        <v>#REF!</v>
      </c>
      <c r="X18" s="298" t="e">
        <f>PRODUCT(S18,T18,U18,V18,W18)</f>
        <v>#REF!</v>
      </c>
      <c r="Y18" s="16" t="e">
        <f t="shared" ca="1" si="10"/>
        <v>#REF!</v>
      </c>
    </row>
    <row r="19" spans="1:25">
      <c r="A19" s="181" t="s">
        <v>36</v>
      </c>
      <c r="B19" s="25" t="e">
        <f>'Regular Symbol'!#REF!*OverView!C$26</f>
        <v>#REF!</v>
      </c>
      <c r="C19" s="25" t="e">
        <f>'Regular Symbol'!#REF!*OverView!D$26</f>
        <v>#REF!</v>
      </c>
      <c r="D19" s="25" t="e">
        <f>'Regular Symbol'!#REF!*OverView!E$26</f>
        <v>#REF!</v>
      </c>
      <c r="E19" s="25" t="e">
        <f>'Regular Symbol'!#REF!*OverView!F$26</f>
        <v>#REF!</v>
      </c>
      <c r="F19" s="239" t="e">
        <f>'Regular Symbol'!#REF!</f>
        <v>#REF!</v>
      </c>
      <c r="G19" s="251" t="e">
        <f t="shared" si="3"/>
        <v>#REF!</v>
      </c>
      <c r="H19" s="240" t="e">
        <f t="shared" ca="1" si="6"/>
        <v>#REF!</v>
      </c>
      <c r="I19" s="238">
        <f>OverView!D50</f>
        <v>200</v>
      </c>
      <c r="J19" s="179" t="e">
        <f t="shared" ca="1" si="12"/>
        <v>#REF!</v>
      </c>
      <c r="K19" s="270" t="e">
        <f t="shared" ca="1" si="13"/>
        <v>#REF!</v>
      </c>
      <c r="L19" s="269" t="e">
        <f t="shared" ca="1" si="14"/>
        <v>#REF!</v>
      </c>
      <c r="M19" s="130"/>
      <c r="N19" s="300" t="s">
        <v>43</v>
      </c>
      <c r="O19" s="300" t="s">
        <v>279</v>
      </c>
      <c r="P19" s="300" t="s">
        <v>43</v>
      </c>
      <c r="Q19" s="300" t="s">
        <v>43</v>
      </c>
      <c r="R19" s="300" t="s">
        <v>279</v>
      </c>
      <c r="S19" s="295" t="e">
        <f>IF(N19="S1",'Regular Symbol'!#REF!*OverView!C$26,'Regular Symbol'!D$55-'Regular Symbol'!#REF!*OverView!C$26)</f>
        <v>#REF!</v>
      </c>
      <c r="T19" s="295" t="e">
        <f ca="1">IF(O19="S1",'Regular Symbol'!#REF!*OverView!D$26,'Regular Symbol'!E$55-'Regular Symbol'!#REF!*OverView!D$26)</f>
        <v>#REF!</v>
      </c>
      <c r="U19" s="295" t="e">
        <f>IF(P19="S1",'Regular Symbol'!#REF!*OverView!E$26,'Regular Symbol'!F$55-'Regular Symbol'!#REF!*OverView!E$26)</f>
        <v>#REF!</v>
      </c>
      <c r="V19" s="295" t="e">
        <f>IF(Q19="S1",'Regular Symbol'!#REF!*OverView!F$26,'Regular Symbol'!G$55-'Regular Symbol'!#REF!*OverView!F$26)</f>
        <v>#REF!</v>
      </c>
      <c r="W19" s="295" t="e">
        <f ca="1">IF(R19="S1",'Regular Symbol'!#REF!*OverView!G$26,'Regular Symbol'!H$55-'Regular Symbol'!#REF!*OverView!G$26)</f>
        <v>#REF!</v>
      </c>
      <c r="X19" s="298" t="e">
        <f t="shared" si="11"/>
        <v>#REF!</v>
      </c>
      <c r="Y19" s="16" t="e">
        <f t="shared" ca="1" si="10"/>
        <v>#REF!</v>
      </c>
    </row>
    <row r="20" spans="1:25">
      <c r="A20" s="181" t="s">
        <v>37</v>
      </c>
      <c r="B20" s="25" t="e">
        <f>'Regular Symbol'!#REF!*OverView!C$26</f>
        <v>#REF!</v>
      </c>
      <c r="C20" s="25" t="e">
        <f>'Regular Symbol'!#REF!*OverView!D$26</f>
        <v>#REF!</v>
      </c>
      <c r="D20" s="25" t="e">
        <f>'Regular Symbol'!#REF!*OverView!E$26</f>
        <v>#REF!</v>
      </c>
      <c r="E20" s="25" t="e">
        <f>'Regular Symbol'!#REF!*OverView!F$26</f>
        <v>#REF!</v>
      </c>
      <c r="F20" s="239" t="e">
        <f>'Regular Symbol'!#REF!</f>
        <v>#REF!</v>
      </c>
      <c r="G20" s="251" t="e">
        <f t="shared" si="3"/>
        <v>#REF!</v>
      </c>
      <c r="H20" s="240" t="e">
        <f t="shared" ca="1" si="6"/>
        <v>#REF!</v>
      </c>
      <c r="I20" s="238">
        <f>OverView!D51</f>
        <v>100</v>
      </c>
      <c r="J20" s="179" t="e">
        <f t="shared" ca="1" si="12"/>
        <v>#REF!</v>
      </c>
      <c r="K20" s="270" t="e">
        <f t="shared" ca="1" si="13"/>
        <v>#REF!</v>
      </c>
      <c r="L20" s="269" t="e">
        <f t="shared" ca="1" si="14"/>
        <v>#REF!</v>
      </c>
      <c r="M20" s="130"/>
      <c r="N20" s="300" t="s">
        <v>43</v>
      </c>
      <c r="O20" s="300" t="s">
        <v>279</v>
      </c>
      <c r="P20" s="300" t="s">
        <v>43</v>
      </c>
      <c r="Q20" s="300" t="s">
        <v>279</v>
      </c>
      <c r="R20" s="300" t="s">
        <v>43</v>
      </c>
      <c r="S20" s="295" t="e">
        <f>IF(N20="S1",'Regular Symbol'!#REF!*OverView!C$26,'Regular Symbol'!D$55-'Regular Symbol'!#REF!*OverView!C$26)</f>
        <v>#REF!</v>
      </c>
      <c r="T20" s="295" t="e">
        <f ca="1">IF(O20="S1",'Regular Symbol'!#REF!*OverView!D$26,'Regular Symbol'!E$55-'Regular Symbol'!#REF!*OverView!D$26)</f>
        <v>#REF!</v>
      </c>
      <c r="U20" s="295" t="e">
        <f>IF(P20="S1",'Regular Symbol'!#REF!*OverView!E$26,'Regular Symbol'!F$55-'Regular Symbol'!#REF!*OverView!E$26)</f>
        <v>#REF!</v>
      </c>
      <c r="V20" s="295" t="e">
        <f ca="1">IF(Q20="S1",'Regular Symbol'!#REF!*OverView!F$26,'Regular Symbol'!G$55-'Regular Symbol'!#REF!*OverView!F$26)</f>
        <v>#REF!</v>
      </c>
      <c r="W20" s="295" t="e">
        <f>IF(R20="S1",'Regular Symbol'!#REF!*OverView!G$26,'Regular Symbol'!H$55-'Regular Symbol'!#REF!*OverView!G$26)</f>
        <v>#REF!</v>
      </c>
      <c r="X20" s="298" t="e">
        <f t="shared" si="11"/>
        <v>#REF!</v>
      </c>
      <c r="Y20" s="16" t="e">
        <f t="shared" ca="1" si="10"/>
        <v>#REF!</v>
      </c>
    </row>
    <row r="21" spans="1:25" s="189" customFormat="1">
      <c r="A21" s="181" t="s">
        <v>38</v>
      </c>
      <c r="B21" s="25" t="e">
        <f>'Regular Symbol'!#REF!*OverView!C$26</f>
        <v>#REF!</v>
      </c>
      <c r="C21" s="25" t="e">
        <f>'Regular Symbol'!#REF!*OverView!D$26</f>
        <v>#REF!</v>
      </c>
      <c r="D21" s="25" t="e">
        <f>'Regular Symbol'!#REF!*OverView!E$26</f>
        <v>#REF!</v>
      </c>
      <c r="E21" s="25" t="e">
        <f>'Regular Symbol'!#REF!*OverView!F$26</f>
        <v>#REF!</v>
      </c>
      <c r="F21" s="239" t="e">
        <f>'Regular Symbol'!#REF!</f>
        <v>#REF!</v>
      </c>
      <c r="G21" s="251" t="e">
        <f t="shared" si="3"/>
        <v>#REF!</v>
      </c>
      <c r="H21" s="240" t="e">
        <f t="shared" ca="1" si="6"/>
        <v>#REF!</v>
      </c>
      <c r="I21" s="238">
        <f>OverView!D52</f>
        <v>100</v>
      </c>
      <c r="J21" s="179" t="e">
        <f t="shared" ca="1" si="12"/>
        <v>#REF!</v>
      </c>
      <c r="K21" s="270" t="e">
        <f t="shared" ca="1" si="13"/>
        <v>#REF!</v>
      </c>
      <c r="L21" s="269" t="e">
        <f t="shared" ca="1" si="14"/>
        <v>#REF!</v>
      </c>
      <c r="M21" s="130"/>
      <c r="N21" s="300" t="s">
        <v>43</v>
      </c>
      <c r="O21" s="300" t="s">
        <v>279</v>
      </c>
      <c r="P21" s="300" t="s">
        <v>279</v>
      </c>
      <c r="Q21" s="300" t="s">
        <v>43</v>
      </c>
      <c r="R21" s="300" t="s">
        <v>43</v>
      </c>
      <c r="S21" s="295" t="e">
        <f>IF(N21="S1",'Regular Symbol'!#REF!*OverView!C$26,'Regular Symbol'!D$55-'Regular Symbol'!#REF!*OverView!C$26)</f>
        <v>#REF!</v>
      </c>
      <c r="T21" s="295" t="e">
        <f ca="1">IF(O21="S1",'Regular Symbol'!#REF!*OverView!D$26,'Regular Symbol'!E$55-'Regular Symbol'!#REF!*OverView!D$26)</f>
        <v>#REF!</v>
      </c>
      <c r="U21" s="295" t="e">
        <f ca="1">IF(P21="S1",'Regular Symbol'!#REF!*OverView!E$26,'Regular Symbol'!F$55-'Regular Symbol'!#REF!*OverView!E$26)</f>
        <v>#REF!</v>
      </c>
      <c r="V21" s="295" t="e">
        <f>IF(Q21="S1",'Regular Symbol'!#REF!*OverView!F$26,'Regular Symbol'!G$55-'Regular Symbol'!#REF!*OverView!F$26)</f>
        <v>#REF!</v>
      </c>
      <c r="W21" s="295" t="e">
        <f>IF(R21="S1",'Regular Symbol'!#REF!*OverView!G$26,'Regular Symbol'!H$55-'Regular Symbol'!#REF!*OverView!G$26)</f>
        <v>#REF!</v>
      </c>
      <c r="X21" s="298" t="e">
        <f t="shared" si="11"/>
        <v>#REF!</v>
      </c>
      <c r="Y21" s="16" t="e">
        <f t="shared" ca="1" si="10"/>
        <v>#REF!</v>
      </c>
    </row>
    <row r="22" spans="1:25">
      <c r="A22" s="181" t="s">
        <v>119</v>
      </c>
      <c r="B22" s="25" t="e">
        <f>'Regular Symbol'!#REF!*OverView!C$26</f>
        <v>#REF!</v>
      </c>
      <c r="C22" s="25" t="e">
        <f>'Regular Symbol'!#REF!*OverView!D$26</f>
        <v>#REF!</v>
      </c>
      <c r="D22" s="25" t="e">
        <f>'Regular Symbol'!#REF!*OverView!E$26</f>
        <v>#REF!</v>
      </c>
      <c r="E22" s="25" t="e">
        <f>'Regular Symbol'!#REF!*OverView!F$26</f>
        <v>#REF!</v>
      </c>
      <c r="F22" s="239" t="e">
        <f>'Regular Symbol'!#REF!</f>
        <v>#REF!</v>
      </c>
      <c r="G22" s="251" t="e">
        <f t="shared" si="3"/>
        <v>#REF!</v>
      </c>
      <c r="H22" s="240" t="e">
        <f t="shared" ca="1" si="6"/>
        <v>#REF!</v>
      </c>
      <c r="I22" s="238">
        <f>OverView!D53</f>
        <v>60</v>
      </c>
      <c r="J22" s="179" t="e">
        <f t="shared" ca="1" si="12"/>
        <v>#REF!</v>
      </c>
      <c r="K22" s="270" t="e">
        <f t="shared" ca="1" si="13"/>
        <v>#REF!</v>
      </c>
      <c r="L22" s="269" t="e">
        <f t="shared" ca="1" si="14"/>
        <v>#REF!</v>
      </c>
      <c r="M22" s="130"/>
      <c r="N22" s="300" t="s">
        <v>279</v>
      </c>
      <c r="O22" s="300" t="s">
        <v>43</v>
      </c>
      <c r="P22" s="300" t="s">
        <v>43</v>
      </c>
      <c r="Q22" s="300" t="s">
        <v>43</v>
      </c>
      <c r="R22" s="300" t="s">
        <v>279</v>
      </c>
      <c r="S22" s="295" t="e">
        <f ca="1">IF(N22="S1",'Regular Symbol'!#REF!*OverView!C$26,'Regular Symbol'!D$55-'Regular Symbol'!#REF!*OverView!C$26)</f>
        <v>#REF!</v>
      </c>
      <c r="T22" s="295" t="e">
        <f>IF(O22="S1",'Regular Symbol'!#REF!*OverView!D$26,'Regular Symbol'!E$55-'Regular Symbol'!#REF!*OverView!D$26)</f>
        <v>#REF!</v>
      </c>
      <c r="U22" s="295" t="e">
        <f>IF(P22="S1",'Regular Symbol'!#REF!*OverView!E$26,'Regular Symbol'!F$55-'Regular Symbol'!#REF!*OverView!E$26)</f>
        <v>#REF!</v>
      </c>
      <c r="V22" s="295" t="e">
        <f>IF(Q22="S1",'Regular Symbol'!#REF!*OverView!F$26,'Regular Symbol'!G$55-'Regular Symbol'!#REF!*OverView!F$26)</f>
        <v>#REF!</v>
      </c>
      <c r="W22" s="295" t="e">
        <f ca="1">IF(R22="S1",'Regular Symbol'!#REF!*OverView!G$26,'Regular Symbol'!H$55-'Regular Symbol'!#REF!*OverView!G$26)</f>
        <v>#REF!</v>
      </c>
      <c r="X22" s="298" t="e">
        <f t="shared" ca="1" si="11"/>
        <v>#REF!</v>
      </c>
      <c r="Y22" s="16" t="e">
        <f t="shared" ca="1" si="10"/>
        <v>#REF!</v>
      </c>
    </row>
    <row r="23" spans="1:25">
      <c r="A23" s="181" t="s">
        <v>292</v>
      </c>
      <c r="B23" s="25" t="e">
        <f>'Regular Symbol'!#REF!*OverView!C$26</f>
        <v>#REF!</v>
      </c>
      <c r="C23" s="25" t="e">
        <f>'Regular Symbol'!#REF!*OverView!D$26</f>
        <v>#REF!</v>
      </c>
      <c r="D23" s="25" t="e">
        <f>'Regular Symbol'!#REF!*OverView!E$26</f>
        <v>#REF!</v>
      </c>
      <c r="E23" s="25" t="e">
        <f>'Regular Symbol'!#REF!*OverView!F$26</f>
        <v>#REF!</v>
      </c>
      <c r="F23" s="239" t="e">
        <f>'Regular Symbol'!#REF!</f>
        <v>#REF!</v>
      </c>
      <c r="G23" s="251" t="e">
        <f t="shared" si="3"/>
        <v>#REF!</v>
      </c>
      <c r="H23" s="240" t="e">
        <f t="shared" ca="1" si="6"/>
        <v>#REF!</v>
      </c>
      <c r="I23" s="238">
        <f>OverView!D54</f>
        <v>60</v>
      </c>
      <c r="J23" s="179" t="e">
        <f t="shared" ca="1" si="12"/>
        <v>#REF!</v>
      </c>
      <c r="K23" s="270" t="e">
        <f t="shared" ca="1" si="13"/>
        <v>#REF!</v>
      </c>
      <c r="L23" s="269" t="e">
        <f t="shared" ca="1" si="14"/>
        <v>#REF!</v>
      </c>
      <c r="M23" s="130"/>
      <c r="N23" s="300" t="s">
        <v>279</v>
      </c>
      <c r="O23" s="300" t="s">
        <v>43</v>
      </c>
      <c r="P23" s="300" t="s">
        <v>43</v>
      </c>
      <c r="Q23" s="300" t="s">
        <v>279</v>
      </c>
      <c r="R23" s="300" t="s">
        <v>43</v>
      </c>
      <c r="S23" s="295" t="e">
        <f ca="1">IF(N23="S1",'Regular Symbol'!#REF!*OverView!C$26,'Regular Symbol'!D$55-'Regular Symbol'!#REF!*OverView!C$26)</f>
        <v>#REF!</v>
      </c>
      <c r="T23" s="295" t="e">
        <f>IF(O23="S1",'Regular Symbol'!#REF!*OverView!D$26,'Regular Symbol'!E$55-'Regular Symbol'!#REF!*OverView!D$26)</f>
        <v>#REF!</v>
      </c>
      <c r="U23" s="295" t="e">
        <f>IF(P23="S1",'Regular Symbol'!#REF!*OverView!E$26,'Regular Symbol'!F$55-'Regular Symbol'!#REF!*OverView!E$26)</f>
        <v>#REF!</v>
      </c>
      <c r="V23" s="295" t="e">
        <f ca="1">IF(Q23="S1",'Regular Symbol'!#REF!*OverView!F$26,'Regular Symbol'!G$55-'Regular Symbol'!#REF!*OverView!F$26)</f>
        <v>#REF!</v>
      </c>
      <c r="W23" s="295" t="e">
        <f>IF(R23="S1",'Regular Symbol'!#REF!*OverView!G$26,'Regular Symbol'!H$55-'Regular Symbol'!#REF!*OverView!G$26)</f>
        <v>#REF!</v>
      </c>
      <c r="X23" s="298" t="e">
        <f ca="1">PRODUCT(S23,T23,U23,V23,W23)</f>
        <v>#REF!</v>
      </c>
      <c r="Y23" s="16" t="e">
        <f t="shared" ca="1" si="10"/>
        <v>#REF!</v>
      </c>
    </row>
    <row r="24" spans="1:25" s="101" customFormat="1">
      <c r="A24" s="181" t="s">
        <v>204</v>
      </c>
      <c r="B24" s="25" t="e">
        <f>'Regular Symbol'!#REF!*OverView!C$26</f>
        <v>#REF!</v>
      </c>
      <c r="C24" s="25" t="e">
        <f>'Regular Symbol'!#REF!*OverView!D$26</f>
        <v>#REF!</v>
      </c>
      <c r="D24" s="25" t="e">
        <f>'Regular Symbol'!#REF!*OverView!E$26</f>
        <v>#REF!</v>
      </c>
      <c r="E24" s="25" t="e">
        <f>'Regular Symbol'!#REF!*OverView!F$26</f>
        <v>#REF!</v>
      </c>
      <c r="F24" s="239" t="e">
        <f>'Regular Symbol'!#REF!</f>
        <v>#REF!</v>
      </c>
      <c r="G24" s="251" t="e">
        <f t="shared" si="3"/>
        <v>#REF!</v>
      </c>
      <c r="H24" s="240" t="e">
        <f t="shared" ca="1" si="6"/>
        <v>#REF!</v>
      </c>
      <c r="I24" s="238">
        <f>OverView!D55</f>
        <v>10</v>
      </c>
      <c r="J24" s="179" t="e">
        <f t="shared" ca="1" si="12"/>
        <v>#REF!</v>
      </c>
      <c r="K24" s="270" t="e">
        <f t="shared" ca="1" si="13"/>
        <v>#REF!</v>
      </c>
      <c r="L24" s="269" t="e">
        <f t="shared" ca="1" si="14"/>
        <v>#REF!</v>
      </c>
      <c r="M24" s="130"/>
      <c r="N24" s="300" t="s">
        <v>279</v>
      </c>
      <c r="O24" s="300" t="s">
        <v>43</v>
      </c>
      <c r="P24" s="300" t="s">
        <v>279</v>
      </c>
      <c r="Q24" s="300" t="s">
        <v>43</v>
      </c>
      <c r="R24" s="300" t="s">
        <v>43</v>
      </c>
      <c r="S24" s="295" t="e">
        <f ca="1">IF(N24="S1",'Regular Symbol'!#REF!*OverView!C$26,'Regular Symbol'!D$55-'Regular Symbol'!#REF!*OverView!C$26)</f>
        <v>#REF!</v>
      </c>
      <c r="T24" s="295" t="e">
        <f>IF(O24="S1",'Regular Symbol'!#REF!*OverView!D$26,'Regular Symbol'!E$55-'Regular Symbol'!#REF!*OverView!D$26)</f>
        <v>#REF!</v>
      </c>
      <c r="U24" s="295" t="e">
        <f ca="1">IF(P24="S1",'Regular Symbol'!#REF!*OverView!E$26,'Regular Symbol'!F$55-'Regular Symbol'!#REF!*OverView!E$26)</f>
        <v>#REF!</v>
      </c>
      <c r="V24" s="295" t="e">
        <f>IF(Q24="S1",'Regular Symbol'!#REF!*OverView!F$26,'Regular Symbol'!G$55-'Regular Symbol'!#REF!*OverView!F$26)</f>
        <v>#REF!</v>
      </c>
      <c r="W24" s="295" t="e">
        <f>IF(R24="S1",'Regular Symbol'!#REF!*OverView!G$26,'Regular Symbol'!H$55-'Regular Symbol'!#REF!*OverView!G$26)</f>
        <v>#REF!</v>
      </c>
      <c r="X24" s="298" t="e">
        <f t="shared" ca="1" si="11"/>
        <v>#REF!</v>
      </c>
      <c r="Y24" s="16" t="e">
        <f t="shared" ca="1" si="10"/>
        <v>#REF!</v>
      </c>
    </row>
    <row r="25" spans="1:25">
      <c r="A25" s="181" t="s">
        <v>205</v>
      </c>
      <c r="B25" s="25" t="e">
        <f>'Regular Symbol'!#REF!*OverView!C$26</f>
        <v>#REF!</v>
      </c>
      <c r="C25" s="25" t="e">
        <f>'Regular Symbol'!#REF!*OverView!D$26</f>
        <v>#REF!</v>
      </c>
      <c r="D25" s="25" t="e">
        <f>'Regular Symbol'!#REF!*OverView!E$26</f>
        <v>#REF!</v>
      </c>
      <c r="E25" s="25" t="e">
        <f>'Regular Symbol'!#REF!*OverView!F$26</f>
        <v>#REF!</v>
      </c>
      <c r="F25" s="239" t="e">
        <f>'Regular Symbol'!#REF!</f>
        <v>#REF!</v>
      </c>
      <c r="G25" s="251" t="e">
        <f t="shared" si="3"/>
        <v>#REF!</v>
      </c>
      <c r="H25" s="240" t="e">
        <f t="shared" ca="1" si="6"/>
        <v>#REF!</v>
      </c>
      <c r="I25" s="238">
        <f>OverView!D56</f>
        <v>10</v>
      </c>
      <c r="J25" s="179" t="e">
        <f t="shared" ca="1" si="12"/>
        <v>#REF!</v>
      </c>
      <c r="K25" s="270" t="e">
        <f t="shared" ca="1" si="13"/>
        <v>#REF!</v>
      </c>
      <c r="L25" s="269" t="e">
        <f t="shared" ca="1" si="14"/>
        <v>#REF!</v>
      </c>
      <c r="M25" s="130"/>
      <c r="N25" s="300" t="s">
        <v>279</v>
      </c>
      <c r="O25" s="300" t="s">
        <v>279</v>
      </c>
      <c r="P25" s="300" t="s">
        <v>43</v>
      </c>
      <c r="Q25" s="300" t="s">
        <v>43</v>
      </c>
      <c r="R25" s="300" t="s">
        <v>43</v>
      </c>
      <c r="S25" s="295" t="e">
        <f ca="1">IF(N25="S1",'Regular Symbol'!#REF!*OverView!C$26,'Regular Symbol'!D$55-'Regular Symbol'!#REF!*OverView!C$26)</f>
        <v>#REF!</v>
      </c>
      <c r="T25" s="295" t="e">
        <f ca="1">IF(O25="S1",'Regular Symbol'!#REF!*OverView!D$26,'Regular Symbol'!E$55-'Regular Symbol'!#REF!*OverView!D$26)</f>
        <v>#REF!</v>
      </c>
      <c r="U25" s="295" t="e">
        <f>IF(P25="S1",'Regular Symbol'!#REF!*OverView!E$26,'Regular Symbol'!F$55-'Regular Symbol'!#REF!*OverView!E$26)</f>
        <v>#REF!</v>
      </c>
      <c r="V25" s="295" t="e">
        <f>IF(Q25="S1",'Regular Symbol'!#REF!*OverView!F$26,'Regular Symbol'!G$55-'Regular Symbol'!#REF!*OverView!F$26)</f>
        <v>#REF!</v>
      </c>
      <c r="W25" s="295" t="e">
        <f>IF(R25="S1",'Regular Symbol'!#REF!*OverView!G$26,'Regular Symbol'!H$55-'Regular Symbol'!#REF!*OverView!G$26)</f>
        <v>#REF!</v>
      </c>
      <c r="X25" s="298" t="e">
        <f t="shared" ca="1" si="11"/>
        <v>#REF!</v>
      </c>
      <c r="Y25" s="16" t="e">
        <f t="shared" ca="1" si="10"/>
        <v>#REF!</v>
      </c>
    </row>
    <row r="26" spans="1:25">
      <c r="A26" s="181" t="s">
        <v>206</v>
      </c>
      <c r="B26" s="25" t="e">
        <f>'Regular Symbol'!#REF!*OverView!C$26</f>
        <v>#REF!</v>
      </c>
      <c r="C26" s="25" t="e">
        <f>'Regular Symbol'!#REF!*OverView!D$26</f>
        <v>#REF!</v>
      </c>
      <c r="D26" s="25" t="e">
        <f>'Regular Symbol'!#REF!*OverView!E$26</f>
        <v>#REF!</v>
      </c>
      <c r="E26" s="25" t="e">
        <f>'Regular Symbol'!#REF!*OverView!F$26</f>
        <v>#REF!</v>
      </c>
      <c r="F26" s="239" t="e">
        <f>'Regular Symbol'!#REF!</f>
        <v>#REF!</v>
      </c>
      <c r="G26" s="251" t="e">
        <f t="shared" si="3"/>
        <v>#REF!</v>
      </c>
      <c r="H26" s="240" t="e">
        <f t="shared" ca="1" si="6"/>
        <v>#REF!</v>
      </c>
      <c r="I26" s="238">
        <f>OverView!D57</f>
        <v>10</v>
      </c>
      <c r="J26" s="179" t="e">
        <f t="shared" ca="1" si="12"/>
        <v>#REF!</v>
      </c>
      <c r="K26" s="270" t="e">
        <f t="shared" ca="1" si="13"/>
        <v>#REF!</v>
      </c>
      <c r="L26" s="269" t="e">
        <f t="shared" ca="1" si="14"/>
        <v>#REF!</v>
      </c>
      <c r="M26" s="130"/>
    </row>
    <row r="27" spans="1:25" s="189" customFormat="1">
      <c r="A27" s="181" t="s">
        <v>207</v>
      </c>
      <c r="B27" s="25" t="e">
        <f>'Regular Symbol'!#REF!*OverView!C$26</f>
        <v>#REF!</v>
      </c>
      <c r="C27" s="25" t="e">
        <f>'Regular Symbol'!#REF!*OverView!D$26</f>
        <v>#REF!</v>
      </c>
      <c r="D27" s="25" t="e">
        <f>'Regular Symbol'!#REF!*OverView!E$26</f>
        <v>#REF!</v>
      </c>
      <c r="E27" s="25" t="e">
        <f>'Regular Symbol'!#REF!*OverView!F$26</f>
        <v>#REF!</v>
      </c>
      <c r="F27" s="239" t="e">
        <f>'Regular Symbol'!#REF!</f>
        <v>#REF!</v>
      </c>
      <c r="G27" s="251" t="e">
        <f t="shared" si="3"/>
        <v>#REF!</v>
      </c>
      <c r="H27" s="240" t="e">
        <f t="shared" ca="1" si="6"/>
        <v>#REF!</v>
      </c>
      <c r="I27" s="238">
        <f>OverView!D58</f>
        <v>10</v>
      </c>
      <c r="J27" s="179" t="e">
        <f t="shared" ca="1" si="12"/>
        <v>#REF!</v>
      </c>
      <c r="K27" s="270" t="e">
        <f t="shared" ca="1" si="13"/>
        <v>#REF!</v>
      </c>
      <c r="L27" s="269" t="e">
        <f t="shared" ca="1" si="14"/>
        <v>#REF!</v>
      </c>
      <c r="M27" s="130"/>
    </row>
    <row r="28" spans="1:25" s="189" customFormat="1">
      <c r="A28" s="181" t="s">
        <v>213</v>
      </c>
      <c r="B28" s="25" t="e">
        <f>'Regular Symbol'!#REF!*OverView!C$26</f>
        <v>#REF!</v>
      </c>
      <c r="C28" s="25" t="e">
        <f>'Regular Symbol'!#REF!*OverView!D$26</f>
        <v>#REF!</v>
      </c>
      <c r="D28" s="25" t="e">
        <f>'Regular Symbol'!#REF!*OverView!E$26</f>
        <v>#REF!</v>
      </c>
      <c r="E28" s="25" t="e">
        <f>'Regular Symbol'!#REF!*OverView!F$26</f>
        <v>#REF!</v>
      </c>
      <c r="F28" s="239" t="e">
        <f>'Regular Symbol'!#REF!</f>
        <v>#REF!</v>
      </c>
      <c r="G28" s="251" t="e">
        <f t="shared" si="3"/>
        <v>#REF!</v>
      </c>
      <c r="H28" s="240" t="e">
        <f t="shared" ca="1" si="6"/>
        <v>#REF!</v>
      </c>
      <c r="I28" s="238">
        <f>OverView!D59</f>
        <v>10</v>
      </c>
      <c r="J28" s="179" t="e">
        <f t="shared" ca="1" si="12"/>
        <v>#REF!</v>
      </c>
      <c r="K28" s="270" t="e">
        <f t="shared" ca="1" si="13"/>
        <v>#REF!</v>
      </c>
      <c r="L28" s="269" t="e">
        <f t="shared" ca="1" si="14"/>
        <v>#REF!</v>
      </c>
      <c r="M28" s="130"/>
    </row>
    <row r="29" spans="1:25" s="189" customFormat="1">
      <c r="A29" s="181" t="s">
        <v>39</v>
      </c>
      <c r="B29" s="25" t="e">
        <f>'Regular Symbol'!#REF!*OverView!C$26</f>
        <v>#REF!</v>
      </c>
      <c r="C29" s="25" t="e">
        <f>'Regular Symbol'!#REF!*OverView!D$26</f>
        <v>#REF!</v>
      </c>
      <c r="D29" s="25" t="e">
        <f>'Regular Symbol'!#REF!*OverView!E$26</f>
        <v>#REF!</v>
      </c>
      <c r="E29" s="239" t="e">
        <f>'Regular Symbol'!#REF!</f>
        <v>#REF!</v>
      </c>
      <c r="F29" s="239" t="e">
        <f ca="1">'Regular Symbol'!H$55</f>
        <v>#REF!</v>
      </c>
      <c r="G29" s="251" t="e">
        <f t="shared" si="3"/>
        <v>#REF!</v>
      </c>
      <c r="H29" s="240" t="e">
        <f t="shared" ca="1" si="6"/>
        <v>#REF!</v>
      </c>
      <c r="I29" s="238">
        <f>OverView!E49</f>
        <v>100</v>
      </c>
      <c r="J29" s="179" t="e">
        <f t="shared" ca="1" si="12"/>
        <v>#REF!</v>
      </c>
      <c r="K29" s="270" t="e">
        <f t="shared" ca="1" si="13"/>
        <v>#REF!</v>
      </c>
      <c r="L29" s="269" t="e">
        <f t="shared" ca="1" si="14"/>
        <v>#REF!</v>
      </c>
      <c r="M29" s="130"/>
    </row>
    <row r="30" spans="1:25" s="189" customFormat="1">
      <c r="A30" s="181" t="s">
        <v>40</v>
      </c>
      <c r="B30" s="25" t="e">
        <f>'Regular Symbol'!#REF!*OverView!C$26</f>
        <v>#REF!</v>
      </c>
      <c r="C30" s="25" t="e">
        <f>'Regular Symbol'!#REF!*OverView!D$26</f>
        <v>#REF!</v>
      </c>
      <c r="D30" s="25" t="e">
        <f>'Regular Symbol'!#REF!*OverView!E$26</f>
        <v>#REF!</v>
      </c>
      <c r="E30" s="239" t="e">
        <f>'Regular Symbol'!#REF!</f>
        <v>#REF!</v>
      </c>
      <c r="F30" s="239" t="e">
        <f ca="1">'Regular Symbol'!H$55</f>
        <v>#REF!</v>
      </c>
      <c r="G30" s="251" t="e">
        <f t="shared" si="3"/>
        <v>#REF!</v>
      </c>
      <c r="H30" s="240" t="e">
        <f t="shared" ca="1" si="6"/>
        <v>#REF!</v>
      </c>
      <c r="I30" s="238">
        <f>OverView!E50</f>
        <v>100</v>
      </c>
      <c r="J30" s="179" t="e">
        <f t="shared" ca="1" si="12"/>
        <v>#REF!</v>
      </c>
      <c r="K30" s="270" t="e">
        <f t="shared" ca="1" si="13"/>
        <v>#REF!</v>
      </c>
      <c r="L30" s="269" t="e">
        <f t="shared" ca="1" si="14"/>
        <v>#REF!</v>
      </c>
      <c r="M30" s="130"/>
    </row>
    <row r="31" spans="1:25">
      <c r="A31" s="181" t="s">
        <v>41</v>
      </c>
      <c r="B31" s="25" t="e">
        <f>'Regular Symbol'!#REF!*OverView!C$26</f>
        <v>#REF!</v>
      </c>
      <c r="C31" s="25" t="e">
        <f>'Regular Symbol'!#REF!*OverView!D$26</f>
        <v>#REF!</v>
      </c>
      <c r="D31" s="25" t="e">
        <f>'Regular Symbol'!#REF!*OverView!E$26</f>
        <v>#REF!</v>
      </c>
      <c r="E31" s="239" t="e">
        <f>'Regular Symbol'!#REF!</f>
        <v>#REF!</v>
      </c>
      <c r="F31" s="239" t="e">
        <f ca="1">'Regular Symbol'!H$55</f>
        <v>#REF!</v>
      </c>
      <c r="G31" s="251" t="e">
        <f t="shared" si="3"/>
        <v>#REF!</v>
      </c>
      <c r="H31" s="240" t="e">
        <f t="shared" ca="1" si="6"/>
        <v>#REF!</v>
      </c>
      <c r="I31" s="238">
        <f>OverView!E51</f>
        <v>50</v>
      </c>
      <c r="J31" s="179" t="e">
        <f t="shared" ca="1" si="12"/>
        <v>#REF!</v>
      </c>
      <c r="K31" s="270" t="e">
        <f t="shared" ca="1" si="13"/>
        <v>#REF!</v>
      </c>
      <c r="L31" s="269" t="e">
        <f t="shared" ca="1" si="14"/>
        <v>#REF!</v>
      </c>
      <c r="M31" s="130"/>
      <c r="N31" s="15"/>
      <c r="O31" s="15"/>
      <c r="P31" s="15"/>
    </row>
    <row r="32" spans="1:25">
      <c r="A32" s="181" t="s">
        <v>42</v>
      </c>
      <c r="B32" s="25" t="e">
        <f>'Regular Symbol'!#REF!*OverView!C$26</f>
        <v>#REF!</v>
      </c>
      <c r="C32" s="25" t="e">
        <f>'Regular Symbol'!#REF!*OverView!D$26</f>
        <v>#REF!</v>
      </c>
      <c r="D32" s="25" t="e">
        <f>'Regular Symbol'!#REF!*OverView!E$26</f>
        <v>#REF!</v>
      </c>
      <c r="E32" s="239" t="e">
        <f>'Regular Symbol'!#REF!</f>
        <v>#REF!</v>
      </c>
      <c r="F32" s="239" t="e">
        <f ca="1">'Regular Symbol'!H$55</f>
        <v>#REF!</v>
      </c>
      <c r="G32" s="251" t="e">
        <f t="shared" si="3"/>
        <v>#REF!</v>
      </c>
      <c r="H32" s="240" t="e">
        <f t="shared" ca="1" si="6"/>
        <v>#REF!</v>
      </c>
      <c r="I32" s="238">
        <f>OverView!E52</f>
        <v>50</v>
      </c>
      <c r="J32" s="179" t="e">
        <f t="shared" ca="1" si="12"/>
        <v>#REF!</v>
      </c>
      <c r="K32" s="270" t="e">
        <f t="shared" ca="1" si="13"/>
        <v>#REF!</v>
      </c>
      <c r="L32" s="269" t="e">
        <f t="shared" ca="1" si="14"/>
        <v>#REF!</v>
      </c>
      <c r="M32" s="130"/>
      <c r="N32" s="15"/>
      <c r="O32" s="15"/>
      <c r="P32" s="15"/>
    </row>
    <row r="33" spans="1:16">
      <c r="A33" s="181" t="s">
        <v>120</v>
      </c>
      <c r="B33" s="25" t="e">
        <f>'Regular Symbol'!#REF!*OverView!C$26</f>
        <v>#REF!</v>
      </c>
      <c r="C33" s="25" t="e">
        <f>'Regular Symbol'!#REF!*OverView!D$26</f>
        <v>#REF!</v>
      </c>
      <c r="D33" s="25" t="e">
        <f>'Regular Symbol'!#REF!*OverView!E$26</f>
        <v>#REF!</v>
      </c>
      <c r="E33" s="239" t="e">
        <f>'Regular Symbol'!#REF!</f>
        <v>#REF!</v>
      </c>
      <c r="F33" s="239" t="e">
        <f ca="1">'Regular Symbol'!H$55</f>
        <v>#REF!</v>
      </c>
      <c r="G33" s="251" t="e">
        <f t="shared" si="3"/>
        <v>#REF!</v>
      </c>
      <c r="H33" s="240" t="e">
        <f t="shared" ca="1" si="6"/>
        <v>#REF!</v>
      </c>
      <c r="I33" s="238">
        <f>OverView!E53</f>
        <v>30</v>
      </c>
      <c r="J33" s="179" t="e">
        <f t="shared" ca="1" si="12"/>
        <v>#REF!</v>
      </c>
      <c r="K33" s="270" t="e">
        <f t="shared" ca="1" si="13"/>
        <v>#REF!</v>
      </c>
      <c r="L33" s="269" t="e">
        <f t="shared" ca="1" si="14"/>
        <v>#REF!</v>
      </c>
      <c r="M33" s="130"/>
      <c r="N33" s="15"/>
      <c r="O33" s="15"/>
      <c r="P33" s="15"/>
    </row>
    <row r="34" spans="1:16">
      <c r="A34" s="181" t="s">
        <v>293</v>
      </c>
      <c r="B34" s="25" t="e">
        <f>'Regular Symbol'!#REF!*OverView!C$26</f>
        <v>#REF!</v>
      </c>
      <c r="C34" s="25" t="e">
        <f>'Regular Symbol'!#REF!*OverView!D$26</f>
        <v>#REF!</v>
      </c>
      <c r="D34" s="25" t="e">
        <f>'Regular Symbol'!#REF!*OverView!E$26</f>
        <v>#REF!</v>
      </c>
      <c r="E34" s="239" t="e">
        <f>'Regular Symbol'!#REF!</f>
        <v>#REF!</v>
      </c>
      <c r="F34" s="239" t="e">
        <f ca="1">'Regular Symbol'!H$55</f>
        <v>#REF!</v>
      </c>
      <c r="G34" s="251" t="e">
        <f t="shared" si="3"/>
        <v>#REF!</v>
      </c>
      <c r="H34" s="240" t="e">
        <f t="shared" ca="1" si="6"/>
        <v>#REF!</v>
      </c>
      <c r="I34" s="238">
        <f>OverView!E54</f>
        <v>30</v>
      </c>
      <c r="J34" s="179" t="e">
        <f t="shared" ca="1" si="12"/>
        <v>#REF!</v>
      </c>
      <c r="K34" s="270" t="e">
        <f t="shared" ca="1" si="13"/>
        <v>#REF!</v>
      </c>
      <c r="L34" s="269" t="e">
        <f t="shared" ca="1" si="14"/>
        <v>#REF!</v>
      </c>
      <c r="M34" s="130"/>
      <c r="N34" s="15"/>
      <c r="O34" s="15"/>
      <c r="P34" s="15"/>
    </row>
    <row r="35" spans="1:16">
      <c r="A35" s="181" t="s">
        <v>208</v>
      </c>
      <c r="B35" s="25" t="e">
        <f>'Regular Symbol'!#REF!*OverView!C$26</f>
        <v>#REF!</v>
      </c>
      <c r="C35" s="25" t="e">
        <f>'Regular Symbol'!#REF!*OverView!D$26</f>
        <v>#REF!</v>
      </c>
      <c r="D35" s="25" t="e">
        <f>'Regular Symbol'!#REF!*OverView!E$26</f>
        <v>#REF!</v>
      </c>
      <c r="E35" s="239" t="e">
        <f>'Regular Symbol'!#REF!</f>
        <v>#REF!</v>
      </c>
      <c r="F35" s="239" t="e">
        <f ca="1">'Regular Symbol'!H$55</f>
        <v>#REF!</v>
      </c>
      <c r="G35" s="251" t="e">
        <f t="shared" si="3"/>
        <v>#REF!</v>
      </c>
      <c r="H35" s="240" t="e">
        <f t="shared" ca="1" si="6"/>
        <v>#REF!</v>
      </c>
      <c r="I35" s="238">
        <f>OverView!E55</f>
        <v>5</v>
      </c>
      <c r="J35" s="179" t="e">
        <f t="shared" ca="1" si="12"/>
        <v>#REF!</v>
      </c>
      <c r="K35" s="270" t="e">
        <f t="shared" ca="1" si="13"/>
        <v>#REF!</v>
      </c>
      <c r="L35" s="269" t="e">
        <f t="shared" ca="1" si="14"/>
        <v>#REF!</v>
      </c>
      <c r="M35" s="130"/>
      <c r="N35" s="15"/>
      <c r="O35" s="15"/>
      <c r="P35" s="15"/>
    </row>
    <row r="36" spans="1:16" s="189" customFormat="1">
      <c r="A36" s="181" t="s">
        <v>209</v>
      </c>
      <c r="B36" s="25" t="e">
        <f>'Regular Symbol'!#REF!*OverView!C$26</f>
        <v>#REF!</v>
      </c>
      <c r="C36" s="25" t="e">
        <f>'Regular Symbol'!#REF!*OverView!D$26</f>
        <v>#REF!</v>
      </c>
      <c r="D36" s="25" t="e">
        <f>'Regular Symbol'!#REF!*OverView!E$26</f>
        <v>#REF!</v>
      </c>
      <c r="E36" s="239" t="e">
        <f>'Regular Symbol'!#REF!</f>
        <v>#REF!</v>
      </c>
      <c r="F36" s="239" t="e">
        <f ca="1">'Regular Symbol'!H$55</f>
        <v>#REF!</v>
      </c>
      <c r="G36" s="251" t="e">
        <f t="shared" si="3"/>
        <v>#REF!</v>
      </c>
      <c r="H36" s="240" t="e">
        <f t="shared" ca="1" si="6"/>
        <v>#REF!</v>
      </c>
      <c r="I36" s="238">
        <f>OverView!E56</f>
        <v>5</v>
      </c>
      <c r="J36" s="179" t="e">
        <f t="shared" ca="1" si="12"/>
        <v>#REF!</v>
      </c>
      <c r="K36" s="270" t="e">
        <f t="shared" ca="1" si="13"/>
        <v>#REF!</v>
      </c>
      <c r="L36" s="269" t="e">
        <f t="shared" ca="1" si="14"/>
        <v>#REF!</v>
      </c>
      <c r="M36" s="130"/>
      <c r="N36" s="191"/>
      <c r="O36" s="191"/>
      <c r="P36" s="191"/>
    </row>
    <row r="37" spans="1:16">
      <c r="A37" s="181" t="s">
        <v>210</v>
      </c>
      <c r="B37" s="25" t="e">
        <f>'Regular Symbol'!#REF!*OverView!C$26</f>
        <v>#REF!</v>
      </c>
      <c r="C37" s="25" t="e">
        <f>'Regular Symbol'!#REF!*OverView!D$26</f>
        <v>#REF!</v>
      </c>
      <c r="D37" s="25" t="e">
        <f>'Regular Symbol'!#REF!*OverView!E$26</f>
        <v>#REF!</v>
      </c>
      <c r="E37" s="239" t="e">
        <f>'Regular Symbol'!#REF!</f>
        <v>#REF!</v>
      </c>
      <c r="F37" s="239" t="e">
        <f ca="1">'Regular Symbol'!H$55</f>
        <v>#REF!</v>
      </c>
      <c r="G37" s="251" t="e">
        <f t="shared" si="3"/>
        <v>#REF!</v>
      </c>
      <c r="H37" s="240" t="e">
        <f t="shared" ca="1" si="6"/>
        <v>#REF!</v>
      </c>
      <c r="I37" s="238">
        <f>OverView!E57</f>
        <v>5</v>
      </c>
      <c r="J37" s="179" t="e">
        <f t="shared" ca="1" si="12"/>
        <v>#REF!</v>
      </c>
      <c r="K37" s="270" t="e">
        <f t="shared" ca="1" si="13"/>
        <v>#REF!</v>
      </c>
      <c r="L37" s="269" t="e">
        <f t="shared" ca="1" si="14"/>
        <v>#REF!</v>
      </c>
      <c r="M37" s="130"/>
    </row>
    <row r="38" spans="1:16">
      <c r="A38" s="181" t="s">
        <v>211</v>
      </c>
      <c r="B38" s="25" t="e">
        <f>'Regular Symbol'!#REF!*OverView!C$26</f>
        <v>#REF!</v>
      </c>
      <c r="C38" s="25" t="e">
        <f>'Regular Symbol'!#REF!*OverView!D$26</f>
        <v>#REF!</v>
      </c>
      <c r="D38" s="25" t="e">
        <f>'Regular Symbol'!#REF!*OverView!E$26</f>
        <v>#REF!</v>
      </c>
      <c r="E38" s="239" t="e">
        <f>'Regular Symbol'!#REF!</f>
        <v>#REF!</v>
      </c>
      <c r="F38" s="239" t="e">
        <f ca="1">'Regular Symbol'!H$55</f>
        <v>#REF!</v>
      </c>
      <c r="G38" s="251" t="e">
        <f t="shared" si="3"/>
        <v>#REF!</v>
      </c>
      <c r="H38" s="240" t="e">
        <f t="shared" ca="1" si="6"/>
        <v>#REF!</v>
      </c>
      <c r="I38" s="238">
        <f>OverView!E58</f>
        <v>5</v>
      </c>
      <c r="J38" s="179" t="e">
        <f t="shared" ca="1" si="12"/>
        <v>#REF!</v>
      </c>
      <c r="K38" s="270" t="e">
        <f t="shared" ca="1" si="13"/>
        <v>#REF!</v>
      </c>
      <c r="L38" s="269" t="e">
        <f t="shared" ca="1" si="14"/>
        <v>#REF!</v>
      </c>
      <c r="M38" s="130"/>
    </row>
    <row r="39" spans="1:16">
      <c r="A39" s="181" t="s">
        <v>214</v>
      </c>
      <c r="B39" s="25" t="e">
        <f>'Regular Symbol'!#REF!*OverView!C$26</f>
        <v>#REF!</v>
      </c>
      <c r="C39" s="25" t="e">
        <f>'Regular Symbol'!#REF!*OverView!D$26</f>
        <v>#REF!</v>
      </c>
      <c r="D39" s="25" t="e">
        <f>'Regular Symbol'!#REF!*OverView!E$26</f>
        <v>#REF!</v>
      </c>
      <c r="E39" s="239" t="e">
        <f>'Regular Symbol'!#REF!</f>
        <v>#REF!</v>
      </c>
      <c r="F39" s="239" t="e">
        <f ca="1">'Regular Symbol'!H$55</f>
        <v>#REF!</v>
      </c>
      <c r="G39" s="251" t="e">
        <f>PRODUCT(B39:F39)</f>
        <v>#REF!</v>
      </c>
      <c r="H39" s="240" t="e">
        <f ca="1">$B$5/G39</f>
        <v>#REF!</v>
      </c>
      <c r="I39" s="238">
        <f>OverView!E59</f>
        <v>5</v>
      </c>
      <c r="J39" s="179" t="e">
        <f t="shared" ca="1" si="12"/>
        <v>#REF!</v>
      </c>
      <c r="K39" s="270" t="e">
        <f t="shared" ca="1" si="13"/>
        <v>#REF!</v>
      </c>
      <c r="L39" s="269" t="e">
        <f t="shared" ca="1" si="14"/>
        <v>#REF!</v>
      </c>
      <c r="M39" s="130"/>
    </row>
    <row r="40" spans="1:16">
      <c r="A40" s="177" t="s">
        <v>272</v>
      </c>
      <c r="B40" s="25" t="e">
        <f>'Regular Symbol'!#REF!*OverView!C$26</f>
        <v>#REF!</v>
      </c>
      <c r="C40" s="25" t="e">
        <f>'Regular Symbol'!#REF!*OverView!D$26</f>
        <v>#REF!</v>
      </c>
      <c r="D40" s="25" t="e">
        <f>'Regular Symbol'!#REF!*OverView!E$26</f>
        <v>#REF!</v>
      </c>
      <c r="E40" s="25" t="e">
        <f>'Regular Symbol'!#REF!*OverView!F$26</f>
        <v>#REF!</v>
      </c>
      <c r="F40" s="25" t="e">
        <f>'Regular Symbol'!#REF!*OverView!G$26</f>
        <v>#REF!</v>
      </c>
      <c r="G40" s="251" t="e">
        <f t="shared" ref="G40" si="15">PRODUCT(B40:F40)</f>
        <v>#REF!</v>
      </c>
      <c r="H40" s="265" t="e">
        <f t="shared" ca="1" si="6"/>
        <v>#REF!</v>
      </c>
      <c r="I40" s="178">
        <f>OverView!C60</f>
        <v>100</v>
      </c>
      <c r="J40" s="179" t="e">
        <f t="shared" ref="J40:J42" ca="1" si="16">L40/$B$3</f>
        <v>#REF!</v>
      </c>
      <c r="K40" s="270" t="e">
        <f t="shared" ref="K40:K42" ca="1" si="17">1/H40</f>
        <v>#REF!</v>
      </c>
      <c r="L40" s="269" t="e">
        <f ca="1">K40*I40*$B$3</f>
        <v>#REF!</v>
      </c>
      <c r="M40" s="130"/>
      <c r="N40" s="17" t="s">
        <v>290</v>
      </c>
      <c r="O40" s="305" t="e">
        <f ca="1">SUM(J40:J42)</f>
        <v>#REF!</v>
      </c>
    </row>
    <row r="41" spans="1:16">
      <c r="A41" s="177" t="s">
        <v>273</v>
      </c>
      <c r="B41" s="25" t="e">
        <f>'Regular Symbol'!#REF!*OverView!C$26</f>
        <v>#REF!</v>
      </c>
      <c r="C41" s="25" t="e">
        <f>'Regular Symbol'!#REF!*OverView!D$26</f>
        <v>#REF!</v>
      </c>
      <c r="D41" s="25" t="e">
        <f>'Regular Symbol'!#REF!*OverView!E$26</f>
        <v>#REF!</v>
      </c>
      <c r="E41" s="25" t="e">
        <f>'Regular Symbol'!#REF!*OverView!F$26</f>
        <v>#REF!</v>
      </c>
      <c r="F41" s="25" t="e">
        <f ca="1">'Regular Symbol'!$H$55-'Regular Symbol'!#REF!*OverView!G$26</f>
        <v>#REF!</v>
      </c>
      <c r="G41" s="251" t="e">
        <f>SUM(X11:X15)</f>
        <v>#REF!</v>
      </c>
      <c r="H41" s="265" t="e">
        <f t="shared" ref="H41:H42" ca="1" si="18">$B$5/G41</f>
        <v>#REF!</v>
      </c>
      <c r="I41" s="178">
        <f>OverView!D60</f>
        <v>10</v>
      </c>
      <c r="J41" s="179" t="e">
        <f t="shared" ca="1" si="16"/>
        <v>#REF!</v>
      </c>
      <c r="K41" s="270" t="e">
        <f t="shared" ca="1" si="17"/>
        <v>#REF!</v>
      </c>
      <c r="L41" s="269" t="e">
        <f t="shared" ref="L41:L42" ca="1" si="19">K41*I41*$B$3</f>
        <v>#REF!</v>
      </c>
      <c r="M41" s="130"/>
    </row>
    <row r="42" spans="1:16" s="189" customFormat="1">
      <c r="A42" s="177" t="s">
        <v>274</v>
      </c>
      <c r="B42" s="25" t="e">
        <f>'Regular Symbol'!#REF!*OverView!C$26</f>
        <v>#REF!</v>
      </c>
      <c r="C42" s="25" t="e">
        <f>'Regular Symbol'!#REF!*OverView!D$26</f>
        <v>#REF!</v>
      </c>
      <c r="D42" s="25" t="e">
        <f>'Regular Symbol'!#REF!*OverView!E$26</f>
        <v>#REF!</v>
      </c>
      <c r="E42" s="25" t="e">
        <f ca="1">'Regular Symbol'!G$55-'Regular Symbol'!#REF!*OverView!F$26</f>
        <v>#REF!</v>
      </c>
      <c r="F42" s="25" t="e">
        <f ca="1">'Regular Symbol'!H$55</f>
        <v>#REF!</v>
      </c>
      <c r="G42" s="251" t="e">
        <f>SUM(X16:X25)</f>
        <v>#REF!</v>
      </c>
      <c r="H42" s="265" t="e">
        <f t="shared" ca="1" si="18"/>
        <v>#REF!</v>
      </c>
      <c r="I42" s="178">
        <f>OverView!E60</f>
        <v>5</v>
      </c>
      <c r="J42" s="179" t="e">
        <f t="shared" ca="1" si="16"/>
        <v>#REF!</v>
      </c>
      <c r="K42" s="270" t="e">
        <f t="shared" ca="1" si="17"/>
        <v>#REF!</v>
      </c>
      <c r="L42" s="269" t="e">
        <f t="shared" ca="1" si="19"/>
        <v>#REF!</v>
      </c>
      <c r="M42" s="130"/>
    </row>
    <row r="43" spans="1:16" s="189" customFormat="1">
      <c r="A43" s="18" t="s">
        <v>49</v>
      </c>
      <c r="B43" s="18"/>
      <c r="C43" s="18"/>
      <c r="D43" s="18"/>
      <c r="E43" s="18"/>
      <c r="F43" s="18"/>
      <c r="G43" s="252" t="e">
        <f>SUM(G7:G40)</f>
        <v>#REF!</v>
      </c>
      <c r="H43" s="250" t="e">
        <f ca="1">SUM(H7:H40)</f>
        <v>#REF!</v>
      </c>
      <c r="I43" s="18"/>
      <c r="J43" s="271" t="s">
        <v>128</v>
      </c>
      <c r="K43" s="272" t="e">
        <f ca="1">SUM(J7:J42)</f>
        <v>#REF!</v>
      </c>
      <c r="L43" s="130"/>
      <c r="M43" s="130"/>
    </row>
    <row r="44" spans="1:16" s="189" customFormat="1">
      <c r="E44" s="192"/>
      <c r="F44" s="192"/>
      <c r="G44" s="192"/>
      <c r="H44" s="192"/>
      <c r="I44" s="192"/>
      <c r="J44" s="214" t="s">
        <v>129</v>
      </c>
      <c r="K44" s="213">
        <f>倍率區間!B18</f>
        <v>0.14840755</v>
      </c>
      <c r="L44" s="256"/>
      <c r="M44" s="130"/>
    </row>
    <row r="45" spans="1:16" s="189" customFormat="1">
      <c r="E45" s="192"/>
      <c r="F45" s="192"/>
      <c r="G45" s="192"/>
      <c r="H45" s="192"/>
      <c r="I45" s="192"/>
      <c r="J45" s="214" t="s">
        <v>130</v>
      </c>
      <c r="K45" s="213" t="e">
        <f ca="1">K43+K44</f>
        <v>#REF!</v>
      </c>
      <c r="L45" s="192"/>
      <c r="M45" s="130"/>
    </row>
    <row r="46" spans="1:16">
      <c r="A46" s="189"/>
      <c r="B46" s="189"/>
      <c r="C46" s="189"/>
      <c r="D46" s="189"/>
      <c r="E46" s="192"/>
      <c r="F46" s="192"/>
      <c r="G46" s="192"/>
      <c r="H46" s="192"/>
      <c r="I46" s="192"/>
      <c r="J46" s="16"/>
      <c r="K46" s="28"/>
      <c r="L46" s="192"/>
      <c r="M46" s="130"/>
    </row>
    <row r="47" spans="1:16">
      <c r="A47" s="189"/>
      <c r="B47" s="189"/>
      <c r="C47" s="189"/>
      <c r="D47" s="189"/>
      <c r="E47" s="130"/>
      <c r="F47" s="192"/>
      <c r="G47" s="192"/>
      <c r="H47" s="192"/>
      <c r="I47" s="192"/>
      <c r="J47" s="223"/>
      <c r="K47" s="224"/>
      <c r="L47" s="224"/>
      <c r="M47" s="130"/>
    </row>
    <row r="48" spans="1:16">
      <c r="A48" s="189"/>
      <c r="B48" s="189"/>
      <c r="C48" s="189"/>
      <c r="D48" s="189"/>
      <c r="E48" s="130"/>
      <c r="F48" s="192"/>
      <c r="G48" s="192"/>
      <c r="H48" s="192"/>
      <c r="I48" s="192"/>
      <c r="J48" s="223"/>
      <c r="K48" s="224"/>
      <c r="L48" s="224"/>
      <c r="M48" s="130"/>
    </row>
    <row r="49" spans="1:16" ht="14">
      <c r="A49" s="275"/>
      <c r="B49" s="276"/>
      <c r="C49" s="276"/>
      <c r="D49" s="276"/>
      <c r="E49" s="276"/>
      <c r="F49" s="242"/>
      <c r="G49" s="192"/>
      <c r="H49" s="192"/>
      <c r="I49" s="192"/>
      <c r="J49" s="189"/>
      <c r="K49" s="28"/>
      <c r="L49" s="284"/>
      <c r="M49" s="130"/>
    </row>
    <row r="50" spans="1:16" ht="14">
      <c r="A50" s="277"/>
      <c r="B50" s="278"/>
      <c r="C50" s="278"/>
      <c r="D50" s="278"/>
      <c r="E50" s="278"/>
      <c r="F50" s="192"/>
      <c r="G50" s="192"/>
      <c r="H50" s="192"/>
      <c r="I50" s="192"/>
      <c r="J50" s="189"/>
      <c r="K50" s="28"/>
      <c r="L50" s="284"/>
      <c r="M50" s="130"/>
    </row>
    <row r="51" spans="1:16" s="189" customFormat="1" ht="14">
      <c r="A51" s="277"/>
      <c r="B51" s="278"/>
      <c r="C51" s="278"/>
      <c r="D51" s="278"/>
      <c r="E51" s="278"/>
      <c r="F51" s="192"/>
      <c r="G51" s="192"/>
      <c r="H51" s="192"/>
      <c r="I51" s="192"/>
      <c r="M51" s="130"/>
      <c r="N51" s="191"/>
      <c r="O51" s="191"/>
      <c r="P51" s="191"/>
    </row>
    <row r="52" spans="1:16" ht="14">
      <c r="A52" s="277"/>
      <c r="B52" s="279"/>
      <c r="C52" s="279"/>
      <c r="D52" s="279"/>
      <c r="E52" s="279"/>
      <c r="F52" s="192"/>
      <c r="G52" s="192"/>
      <c r="H52" s="192"/>
      <c r="I52" s="192"/>
      <c r="J52" s="223"/>
      <c r="K52" s="189"/>
      <c r="L52" s="224"/>
      <c r="M52" s="330" t="s">
        <v>284</v>
      </c>
      <c r="N52" s="15"/>
      <c r="O52" s="15"/>
      <c r="P52" s="15"/>
    </row>
    <row r="53" spans="1:16" s="189" customFormat="1" ht="14">
      <c r="A53" s="277"/>
      <c r="B53" s="280"/>
      <c r="C53" s="280"/>
      <c r="D53" s="280"/>
      <c r="E53" s="280"/>
      <c r="F53" s="15"/>
      <c r="G53" s="15"/>
      <c r="H53" s="15"/>
      <c r="I53" s="15"/>
      <c r="J53" s="223"/>
      <c r="L53" s="223"/>
      <c r="M53" s="330"/>
    </row>
    <row r="54" spans="1:16" s="189" customFormat="1" ht="14">
      <c r="A54" s="277"/>
      <c r="B54" s="281"/>
      <c r="C54" s="281"/>
      <c r="D54" s="281"/>
      <c r="E54" s="281"/>
      <c r="F54" s="15"/>
      <c r="G54" s="15"/>
      <c r="H54" s="15"/>
      <c r="I54" s="15"/>
      <c r="J54" s="223"/>
      <c r="L54" s="223"/>
      <c r="M54" s="330"/>
    </row>
    <row r="55" spans="1:16" s="101" customFormat="1" ht="14">
      <c r="A55" s="277"/>
      <c r="B55" s="282"/>
      <c r="C55" s="282"/>
      <c r="D55" s="282"/>
      <c r="E55" s="282"/>
      <c r="F55" s="15"/>
      <c r="G55" s="15"/>
      <c r="H55" s="15"/>
      <c r="I55" s="15"/>
      <c r="J55" s="223"/>
      <c r="K55" s="189"/>
      <c r="L55" s="223"/>
      <c r="M55" s="130"/>
    </row>
    <row r="56" spans="1:16" s="189" customFormat="1">
      <c r="B56" s="267"/>
      <c r="C56" s="267"/>
      <c r="D56" s="267"/>
      <c r="E56" s="267"/>
      <c r="F56" s="15"/>
      <c r="G56" s="15"/>
      <c r="H56" s="15"/>
      <c r="I56" s="15"/>
      <c r="J56" s="223"/>
      <c r="K56" s="223"/>
      <c r="L56" s="284"/>
      <c r="M56" s="256"/>
    </row>
    <row r="57" spans="1:16" s="189" customFormat="1">
      <c r="A57" s="15"/>
      <c r="B57" s="15"/>
      <c r="C57" s="15"/>
      <c r="D57" s="15"/>
      <c r="E57" s="15"/>
      <c r="F57" s="15"/>
      <c r="G57" s="15"/>
      <c r="H57" s="15"/>
      <c r="I57" s="15"/>
      <c r="J57" s="223"/>
      <c r="K57" s="223"/>
      <c r="L57" s="223"/>
      <c r="M57" s="256"/>
      <c r="N57" s="303"/>
    </row>
    <row r="58" spans="1:16" s="189" customFormat="1">
      <c r="A58" s="15"/>
      <c r="B58" s="15"/>
      <c r="C58" s="15"/>
      <c r="D58" s="15"/>
      <c r="E58" s="15"/>
      <c r="F58" s="223"/>
      <c r="G58" s="223"/>
      <c r="H58" s="223"/>
      <c r="I58" s="223"/>
      <c r="J58" s="225"/>
      <c r="K58" s="17"/>
      <c r="L58" s="17"/>
      <c r="M58" s="130" t="s">
        <v>285</v>
      </c>
      <c r="N58" s="305" t="e">
        <f ca="1">SUM(K40:K42)</f>
        <v>#REF!</v>
      </c>
      <c r="O58" s="191"/>
      <c r="P58" s="191"/>
    </row>
    <row r="59" spans="1:16" s="189" customFormat="1">
      <c r="A59" s="15"/>
      <c r="F59" s="15"/>
      <c r="G59" s="15"/>
      <c r="H59" s="15"/>
      <c r="I59" s="223"/>
      <c r="J59" s="225"/>
      <c r="K59" s="17"/>
      <c r="L59" s="17"/>
      <c r="M59" s="16"/>
      <c r="N59" s="191"/>
      <c r="O59" s="191"/>
      <c r="P59" s="191"/>
    </row>
    <row r="60" spans="1:16" s="189" customFormat="1">
      <c r="A60" s="15"/>
      <c r="B60" s="15"/>
      <c r="F60" s="15"/>
      <c r="G60" s="15"/>
      <c r="H60" s="15"/>
      <c r="I60" s="223"/>
      <c r="J60" s="225"/>
      <c r="K60" s="17"/>
      <c r="L60" s="17"/>
      <c r="M60" s="16"/>
      <c r="N60" s="191"/>
      <c r="O60" s="191"/>
      <c r="P60" s="191"/>
    </row>
    <row r="61" spans="1:16" s="189" customFormat="1">
      <c r="A61" s="15"/>
      <c r="B61" s="15"/>
      <c r="C61" s="15"/>
      <c r="D61" s="15"/>
      <c r="E61" s="15"/>
      <c r="F61" s="15"/>
      <c r="G61" s="15"/>
      <c r="H61" s="15"/>
      <c r="I61" s="223"/>
      <c r="J61" s="225"/>
      <c r="K61" s="17"/>
      <c r="L61" s="17"/>
      <c r="M61" s="267"/>
      <c r="N61" s="267"/>
      <c r="O61" s="191"/>
      <c r="P61" s="191"/>
    </row>
    <row r="62" spans="1:16" s="189" customFormat="1">
      <c r="A62" s="15"/>
      <c r="B62" s="15"/>
      <c r="C62" s="15"/>
      <c r="D62" s="15"/>
      <c r="F62" s="15"/>
      <c r="G62" s="15"/>
      <c r="H62" s="15"/>
      <c r="I62" s="223"/>
      <c r="J62" s="225"/>
      <c r="K62" s="191"/>
      <c r="L62" s="191"/>
      <c r="M62" s="284"/>
      <c r="N62" s="284"/>
      <c r="O62" s="191"/>
      <c r="P62" s="191"/>
    </row>
    <row r="63" spans="1:16" s="189" customFormat="1">
      <c r="A63" s="15"/>
      <c r="B63" s="15"/>
      <c r="C63" s="15"/>
      <c r="D63" s="15"/>
      <c r="E63" s="285"/>
      <c r="F63" s="15"/>
      <c r="G63" s="15"/>
      <c r="H63" s="15"/>
      <c r="J63" s="17"/>
      <c r="K63" s="17"/>
      <c r="L63" s="17"/>
      <c r="O63" s="191"/>
      <c r="P63" s="191"/>
    </row>
    <row r="64" spans="1:16" s="189" customFormat="1">
      <c r="A64" s="15"/>
      <c r="B64" s="15"/>
      <c r="C64" s="15"/>
      <c r="D64" s="15"/>
      <c r="E64" s="15"/>
      <c r="F64" s="15"/>
      <c r="G64" s="15"/>
      <c r="H64" s="15"/>
      <c r="J64" s="17"/>
      <c r="K64" s="17"/>
      <c r="L64" s="17"/>
      <c r="M64" s="223"/>
      <c r="N64" s="225"/>
      <c r="O64" s="191"/>
      <c r="P64" s="191"/>
    </row>
    <row r="65" spans="1:17" s="189" customFormat="1">
      <c r="A65" s="15"/>
      <c r="B65" s="15"/>
      <c r="C65" s="15"/>
      <c r="D65" s="15"/>
      <c r="E65" s="15"/>
      <c r="F65" s="15"/>
      <c r="G65" s="15"/>
      <c r="H65" s="15"/>
      <c r="J65" s="17"/>
      <c r="K65" s="17"/>
      <c r="L65" s="17"/>
      <c r="M65" s="223"/>
      <c r="N65" s="225"/>
      <c r="O65" s="191"/>
      <c r="P65" s="191"/>
    </row>
    <row r="66" spans="1:17" s="189" customFormat="1">
      <c r="A66" s="15"/>
      <c r="B66" s="15"/>
      <c r="C66" s="15"/>
      <c r="D66" s="15"/>
      <c r="E66" s="15"/>
      <c r="F66" s="15"/>
      <c r="G66" s="15"/>
      <c r="H66" s="15"/>
      <c r="J66" s="17"/>
      <c r="K66" s="17"/>
      <c r="L66" s="17"/>
      <c r="M66" s="224"/>
      <c r="N66" s="224"/>
      <c r="O66" s="191"/>
      <c r="P66" s="191"/>
    </row>
    <row r="67" spans="1:17" s="189" customForma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223"/>
      <c r="N67" s="225"/>
      <c r="O67" s="191"/>
      <c r="P67" s="191"/>
    </row>
    <row r="68" spans="1:17" s="189" customForma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223"/>
      <c r="N68" s="225"/>
      <c r="O68" s="191"/>
      <c r="P68" s="191"/>
    </row>
    <row r="69" spans="1:17" s="189" customForma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223"/>
      <c r="N69" s="225"/>
      <c r="O69" s="191"/>
      <c r="P69" s="191"/>
    </row>
    <row r="70" spans="1:17" s="189" customForma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s="189" customForma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s="189" customForma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>
      <c r="M73" s="15"/>
      <c r="N73" s="15"/>
      <c r="O73" s="15"/>
      <c r="P73" s="15"/>
    </row>
    <row r="74" spans="1:17" s="189" customForma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7">
      <c r="M75" s="15"/>
      <c r="N75" s="15"/>
      <c r="O75" s="15"/>
      <c r="P75" s="15"/>
    </row>
    <row r="76" spans="1:17">
      <c r="M76" s="15"/>
      <c r="N76" s="15"/>
      <c r="O76" s="15"/>
      <c r="P76" s="15"/>
    </row>
    <row r="77" spans="1:17">
      <c r="M77" s="15"/>
      <c r="N77" s="15"/>
      <c r="O77" s="15"/>
      <c r="P77" s="15"/>
    </row>
    <row r="78" spans="1:17">
      <c r="M78" s="15"/>
      <c r="N78" s="15"/>
      <c r="O78" s="15"/>
      <c r="P78" s="15"/>
    </row>
  </sheetData>
  <mergeCells count="2">
    <mergeCell ref="B5:F5"/>
    <mergeCell ref="M52:M5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2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0"/>
  </cols>
  <sheetData>
    <row r="1" spans="1:97">
      <c r="I1" s="2" t="s">
        <v>145</v>
      </c>
      <c r="J1" s="2" t="s">
        <v>148</v>
      </c>
      <c r="K1" s="2"/>
      <c r="L1" s="2"/>
      <c r="M1" s="2"/>
      <c r="O1" s="2" t="s">
        <v>251</v>
      </c>
      <c r="P1" s="2" t="s">
        <v>149</v>
      </c>
      <c r="Q1" s="2"/>
      <c r="R1" s="2"/>
      <c r="S1" s="2"/>
      <c r="U1" s="2" t="s">
        <v>251</v>
      </c>
      <c r="V1" s="2" t="s">
        <v>150</v>
      </c>
      <c r="W1" s="2"/>
      <c r="X1" s="2"/>
      <c r="Y1" s="2"/>
      <c r="AA1" s="2" t="s">
        <v>251</v>
      </c>
      <c r="AB1" s="2" t="s">
        <v>151</v>
      </c>
      <c r="AC1" s="2"/>
      <c r="AD1" s="2"/>
      <c r="AE1" s="2"/>
      <c r="AG1" s="2" t="s">
        <v>251</v>
      </c>
      <c r="AH1" s="2" t="s">
        <v>117</v>
      </c>
      <c r="AI1" s="2"/>
      <c r="AJ1" s="2"/>
      <c r="AK1" s="2"/>
      <c r="AM1" s="2" t="s">
        <v>251</v>
      </c>
      <c r="AN1" s="2" t="s">
        <v>124</v>
      </c>
      <c r="AO1" s="2"/>
      <c r="AP1" s="2"/>
      <c r="AQ1" s="2"/>
      <c r="AS1" s="2" t="s">
        <v>251</v>
      </c>
      <c r="AT1" s="2" t="s">
        <v>125</v>
      </c>
      <c r="AU1" s="2"/>
      <c r="AV1" s="2"/>
      <c r="AW1" s="2"/>
      <c r="AY1" s="2" t="s">
        <v>251</v>
      </c>
      <c r="AZ1" s="2" t="s">
        <v>126</v>
      </c>
      <c r="BA1" s="2"/>
      <c r="BB1" s="2"/>
      <c r="BC1" s="2"/>
      <c r="BE1" s="2" t="s">
        <v>251</v>
      </c>
      <c r="BF1" s="2" t="s">
        <v>127</v>
      </c>
      <c r="BG1" s="2"/>
      <c r="BH1" s="2"/>
      <c r="BI1" s="2"/>
      <c r="BK1" s="2" t="s">
        <v>251</v>
      </c>
      <c r="BL1" s="1" t="s">
        <v>183</v>
      </c>
      <c r="BM1" s="2"/>
      <c r="BN1" s="2"/>
      <c r="BO1" s="2"/>
      <c r="BQ1" s="2" t="s">
        <v>251</v>
      </c>
      <c r="BR1" s="1" t="s">
        <v>186</v>
      </c>
      <c r="BS1" s="2"/>
      <c r="BT1" s="2"/>
      <c r="BU1" s="2"/>
      <c r="BW1" s="2" t="s">
        <v>251</v>
      </c>
      <c r="BX1" s="1" t="s">
        <v>187</v>
      </c>
      <c r="BY1" s="2"/>
      <c r="BZ1" s="2"/>
      <c r="CA1" s="2"/>
      <c r="CC1" s="2" t="s">
        <v>251</v>
      </c>
      <c r="CD1" s="1" t="s">
        <v>188</v>
      </c>
      <c r="CE1" s="2"/>
      <c r="CF1" s="2"/>
      <c r="CG1" s="2"/>
      <c r="CI1" s="2" t="s">
        <v>251</v>
      </c>
      <c r="CJ1" s="1" t="s">
        <v>184</v>
      </c>
      <c r="CK1" s="2"/>
      <c r="CL1" s="2"/>
      <c r="CM1" s="2"/>
      <c r="CO1" s="2" t="s">
        <v>251</v>
      </c>
      <c r="CP1" s="1" t="s">
        <v>185</v>
      </c>
      <c r="CQ1" s="2"/>
      <c r="CR1" s="2"/>
      <c r="CS1" s="2"/>
    </row>
    <row r="2" spans="1:97">
      <c r="A2" s="262" t="e">
        <f>'Regular Symbol'!#REF!</f>
        <v>#REF!</v>
      </c>
      <c r="B2" s="1" t="e">
        <f>'Regular Symbol'!#REF!</f>
        <v>#REF!</v>
      </c>
      <c r="C2" s="1" t="e">
        <f>'Regular Symbol'!#REF!</f>
        <v>#REF!</v>
      </c>
      <c r="D2" s="1" t="e">
        <f>'Regular Symbol'!#REF!</f>
        <v>#REF!</v>
      </c>
      <c r="E2" s="1" t="e">
        <f>'Regular Symbol'!#REF!</f>
        <v>#REF!</v>
      </c>
      <c r="F2" s="1" t="e">
        <f>'Regular Symbol'!#REF!</f>
        <v>#REF!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M2" s="2"/>
      <c r="AN2" s="2"/>
      <c r="AO2" s="2"/>
      <c r="AP2" s="2"/>
      <c r="AQ2" s="2"/>
      <c r="AS2" s="2"/>
      <c r="AT2" s="2"/>
      <c r="AU2" s="2"/>
      <c r="AV2" s="2"/>
      <c r="AW2" s="2"/>
      <c r="AY2" s="2"/>
      <c r="AZ2" s="2"/>
      <c r="BA2" s="2"/>
      <c r="BB2" s="2"/>
      <c r="BC2" s="2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61" t="e">
        <f>'Regular Symbol'!#REF!</f>
        <v>#REF!</v>
      </c>
      <c r="C3" s="261" t="e">
        <f>'Regular Symbol'!#REF!</f>
        <v>#REF!</v>
      </c>
      <c r="D3" s="261" t="e">
        <f>'Regular Symbol'!#REF!</f>
        <v>#REF!</v>
      </c>
      <c r="E3" s="261" t="e">
        <f>'Regular Symbol'!#REF!</f>
        <v>#REF!</v>
      </c>
      <c r="F3" s="261" t="e">
        <f>'Regular Symbol'!#REF!</f>
        <v>#REF!</v>
      </c>
      <c r="I3" s="109" t="s">
        <v>0</v>
      </c>
      <c r="J3" s="109" t="s">
        <v>20</v>
      </c>
      <c r="K3" s="109" t="s">
        <v>21</v>
      </c>
      <c r="L3" s="109" t="s">
        <v>22</v>
      </c>
      <c r="M3" s="109" t="s">
        <v>23</v>
      </c>
      <c r="O3" s="109" t="s">
        <v>0</v>
      </c>
      <c r="P3" s="109" t="s">
        <v>20</v>
      </c>
      <c r="Q3" s="109" t="s">
        <v>21</v>
      </c>
      <c r="R3" s="109" t="s">
        <v>22</v>
      </c>
      <c r="S3" s="109" t="s">
        <v>23</v>
      </c>
      <c r="U3" s="109" t="s">
        <v>0</v>
      </c>
      <c r="V3" s="109" t="s">
        <v>20</v>
      </c>
      <c r="W3" s="109" t="s">
        <v>21</v>
      </c>
      <c r="X3" s="109" t="s">
        <v>22</v>
      </c>
      <c r="Y3" s="109" t="s">
        <v>23</v>
      </c>
      <c r="AA3" s="109" t="s">
        <v>0</v>
      </c>
      <c r="AB3" s="109" t="s">
        <v>20</v>
      </c>
      <c r="AC3" s="109" t="s">
        <v>21</v>
      </c>
      <c r="AD3" s="109" t="s">
        <v>22</v>
      </c>
      <c r="AE3" s="109" t="s">
        <v>23</v>
      </c>
      <c r="AG3" s="109" t="s">
        <v>0</v>
      </c>
      <c r="AH3" s="109" t="s">
        <v>20</v>
      </c>
      <c r="AI3" s="109" t="s">
        <v>21</v>
      </c>
      <c r="AJ3" s="109" t="s">
        <v>22</v>
      </c>
      <c r="AK3" s="109" t="s">
        <v>23</v>
      </c>
      <c r="AM3" s="109" t="s">
        <v>0</v>
      </c>
      <c r="AN3" s="109" t="s">
        <v>20</v>
      </c>
      <c r="AO3" s="109" t="s">
        <v>21</v>
      </c>
      <c r="AP3" s="109" t="s">
        <v>22</v>
      </c>
      <c r="AQ3" s="109" t="s">
        <v>23</v>
      </c>
      <c r="AS3" s="109" t="s">
        <v>0</v>
      </c>
      <c r="AT3" s="109" t="s">
        <v>20</v>
      </c>
      <c r="AU3" s="109" t="s">
        <v>21</v>
      </c>
      <c r="AV3" s="109" t="s">
        <v>22</v>
      </c>
      <c r="AW3" s="109" t="s">
        <v>23</v>
      </c>
      <c r="AY3" s="109" t="s">
        <v>0</v>
      </c>
      <c r="AZ3" s="109" t="s">
        <v>20</v>
      </c>
      <c r="BA3" s="109" t="s">
        <v>21</v>
      </c>
      <c r="BB3" s="109" t="s">
        <v>22</v>
      </c>
      <c r="BC3" s="109" t="s">
        <v>23</v>
      </c>
      <c r="BE3" s="109" t="s">
        <v>0</v>
      </c>
      <c r="BF3" s="109" t="s">
        <v>20</v>
      </c>
      <c r="BG3" s="109" t="s">
        <v>21</v>
      </c>
      <c r="BH3" s="109" t="s">
        <v>22</v>
      </c>
      <c r="BI3" s="109" t="s">
        <v>23</v>
      </c>
      <c r="BK3" s="109" t="s">
        <v>0</v>
      </c>
      <c r="BL3" s="109" t="s">
        <v>20</v>
      </c>
      <c r="BM3" s="109" t="s">
        <v>21</v>
      </c>
      <c r="BN3" s="109" t="s">
        <v>22</v>
      </c>
      <c r="BO3" s="109" t="s">
        <v>23</v>
      </c>
      <c r="BQ3" s="109" t="s">
        <v>0</v>
      </c>
      <c r="BR3" s="109" t="s">
        <v>20</v>
      </c>
      <c r="BS3" s="109" t="s">
        <v>21</v>
      </c>
      <c r="BT3" s="109" t="s">
        <v>22</v>
      </c>
      <c r="BU3" s="109" t="s">
        <v>23</v>
      </c>
      <c r="BW3" s="109" t="s">
        <v>0</v>
      </c>
      <c r="BX3" s="109" t="s">
        <v>20</v>
      </c>
      <c r="BY3" s="109" t="s">
        <v>21</v>
      </c>
      <c r="BZ3" s="109" t="s">
        <v>22</v>
      </c>
      <c r="CA3" s="109" t="s">
        <v>23</v>
      </c>
      <c r="CC3" s="109" t="s">
        <v>0</v>
      </c>
      <c r="CD3" s="109" t="s">
        <v>20</v>
      </c>
      <c r="CE3" s="109" t="s">
        <v>21</v>
      </c>
      <c r="CF3" s="109" t="s">
        <v>22</v>
      </c>
      <c r="CG3" s="109" t="s">
        <v>23</v>
      </c>
      <c r="CI3" s="109" t="s">
        <v>0</v>
      </c>
      <c r="CJ3" s="109" t="s">
        <v>20</v>
      </c>
      <c r="CK3" s="109" t="s">
        <v>21</v>
      </c>
      <c r="CL3" s="109" t="s">
        <v>22</v>
      </c>
      <c r="CM3" s="109" t="s">
        <v>23</v>
      </c>
      <c r="CO3" s="109" t="s">
        <v>0</v>
      </c>
      <c r="CP3" s="109" t="s">
        <v>20</v>
      </c>
      <c r="CQ3" s="109" t="s">
        <v>21</v>
      </c>
      <c r="CR3" s="109" t="s">
        <v>22</v>
      </c>
      <c r="CS3" s="109" t="s">
        <v>23</v>
      </c>
    </row>
    <row r="4" spans="1:97">
      <c r="A4" s="262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2">
        <f>IF(B4=0,"",IF(OR(B4=$I$1,B4=$J$1,B5=$I$1,B5=$J$1,B6=$I$1,B6=$J$1),0,1))</f>
        <v>1</v>
      </c>
      <c r="J4" s="2">
        <f t="shared" ref="J4:M4" si="0">IF(C4=0,"",IF(OR(C4=$I$1,C4=$J$1,C5=$I$1,C5=$J$1,C6=$I$1,C6=$J$1),0,1))</f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O4" s="2">
        <f>IF(B4=0,"",IF(OR(B4=$O$1,B4=$P$1,B5=$O$1,B5=$P$1,B6=$O$1,B6=$P$1),0,1))</f>
        <v>1</v>
      </c>
      <c r="P4" s="2">
        <f t="shared" ref="P4:S19" si="1">IF(C4=0,"",IF(OR(C4=$O$1,C4=$P$1,C5=$O$1,C5=$P$1,C6=$O$1,C6=$P$1),0,1))</f>
        <v>0</v>
      </c>
      <c r="Q4" s="2">
        <f t="shared" si="1"/>
        <v>0</v>
      </c>
      <c r="R4" s="2">
        <f t="shared" si="1"/>
        <v>1</v>
      </c>
      <c r="S4" s="2">
        <f t="shared" si="1"/>
        <v>0</v>
      </c>
      <c r="U4" s="2">
        <f>IF(B4=0,"",IF(OR(B4=$U$1,B4=$V$1,B5=$U$1,B5=$V$1,B6=$U$1,,B6=$V$1),0,1))</f>
        <v>1</v>
      </c>
      <c r="V4" s="2">
        <f t="shared" ref="V4:Y19" si="2">IF(C4=0,"",IF(OR(C4=$U$1,C4=$V$1,C5=$U$1,C5=$V$1,C6=$U$1,,C6=$V$1),0,1))</f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AA4" s="2">
        <f>IF(B4=0,"",IF(OR(B4=$AA$1,B4=$AB$1,B5=$AA$1,B5=$AB$1,B6=$AA$1,B6=$AB$1),0,1))</f>
        <v>0</v>
      </c>
      <c r="AB4" s="2">
        <f t="shared" ref="AB4:AE19" si="3">IF(C4=0,"",IF(OR(C4=$AA$1,C4=$AB$1,C5=$AA$1,C5=$AB$1,C6=$AA$1,C6=$AB$1),0,1))</f>
        <v>1</v>
      </c>
      <c r="AC4" s="2">
        <f t="shared" si="3"/>
        <v>1</v>
      </c>
      <c r="AD4" s="2">
        <f t="shared" si="3"/>
        <v>0</v>
      </c>
      <c r="AE4" s="2">
        <f t="shared" si="3"/>
        <v>1</v>
      </c>
      <c r="AG4" s="2">
        <f>IF(B4=0,"",IF(OR(B4=$AG$1,B4=$AH$1,B5=$AG$1,B5=$AH$1,B6=$AG$1,B6=$AH$1),0,1))</f>
        <v>1</v>
      </c>
      <c r="AH4" s="2">
        <f t="shared" ref="AH4:AK19" si="4">IF(C4=0,"",IF(OR(C4=$AG$1,C4=$AH$1,C5=$AG$1,C5=$AH$1,C6=$AG$1,C6=$AH$1),0,1))</f>
        <v>1</v>
      </c>
      <c r="AI4" s="2">
        <f t="shared" si="4"/>
        <v>0</v>
      </c>
      <c r="AJ4" s="2">
        <f>IF(E4=0,"",IF(OR(E4=$AG$1,E4=$AH$1,E5=$AG$1,E5=$AH$1,E6=$AG$1,E6=$AH$1),0,1))</f>
        <v>1</v>
      </c>
      <c r="AK4" s="2">
        <f t="shared" si="4"/>
        <v>0</v>
      </c>
      <c r="AM4" s="2">
        <f>IF(B4=0,"",IF(OR(B4=$AG$1,B4=$AN$1,B5=$AG$1,B5=$AN$1,B6=$AG$1,B6=$AN$1),0,1))</f>
        <v>1</v>
      </c>
      <c r="AN4" s="2">
        <f t="shared" ref="AN4:AQ19" si="5">IF(C4=0,"",IF(OR(C4=$AG$1,C4=$AN$1,C5=$AG$1,C5=$AN$1,C6=$AG$1,C6=$AN$1),0,1))</f>
        <v>1</v>
      </c>
      <c r="AO4" s="2">
        <f>IF(D4=0,"",IF(OR(D4=$AG$1,D4=$AN$1,D5=$AG$1,D5=$AN$1,D6=$AG$1,D6=$AN$1),0,1))</f>
        <v>1</v>
      </c>
      <c r="AP4" s="2">
        <f t="shared" si="5"/>
        <v>1</v>
      </c>
      <c r="AQ4" s="2">
        <f t="shared" si="5"/>
        <v>1</v>
      </c>
      <c r="AS4" s="2">
        <f>IF(B4=0,"",IF(OR(B4=$AG$1,B4=$AT$1,B5=$AG$1,B5=$AT$1,B6=$AG$1,B6=$AT$1),0,1))</f>
        <v>1</v>
      </c>
      <c r="AT4" s="2">
        <f t="shared" ref="AT4:AW19" si="6">IF(C4=0,"",IF(OR(C4=$AG$1,C4=$AT$1,C5=$AG$1,C5=$AT$1,C6=$AG$1,C6=$AT$1),0,1))</f>
        <v>1</v>
      </c>
      <c r="AU4" s="2">
        <f>IF(D4=0,"",IF(OR(D4=$AG$1,D4=$AT$1,D5=$AG$1,D5=$AT$1,D6=$AG$1,D6=$AT$1),0,1))</f>
        <v>1</v>
      </c>
      <c r="AV4" s="2">
        <f t="shared" si="6"/>
        <v>1</v>
      </c>
      <c r="AW4" s="2">
        <f t="shared" si="6"/>
        <v>1</v>
      </c>
      <c r="AY4" s="2">
        <f>IF(B4=0,"",IF(OR(B4=$AG$1,B4=$AZ$1,B5=$AG$1,B5=$AZ$1,B6=$AG$1,B6=$AZ$1),0,1))</f>
        <v>1</v>
      </c>
      <c r="AZ4" s="2">
        <f>IF(C4=0,"",IF(OR(C4=$AG$1,C4=$AZ$1,C5=$AG$1,C5=$AZ$1,C6=$AG$1,C6=$AZ$1),0,1))</f>
        <v>1</v>
      </c>
      <c r="BA4" s="2">
        <f t="shared" ref="AZ4:BC19" si="7">IF(D4=0,"",IF(OR(D4=$AG$1,D4=$AZ$1,D5=$AG$1,D5=$AZ$1,D6=$AG$1,D6=$AZ$1),0,1))</f>
        <v>1</v>
      </c>
      <c r="BB4" s="2">
        <f t="shared" si="7"/>
        <v>1</v>
      </c>
      <c r="BC4" s="2">
        <f t="shared" si="7"/>
        <v>1</v>
      </c>
      <c r="BE4" s="2">
        <f>IF(B4=0,"",IF(OR(B4=$AG$1,B4=$BF$1,B5=$AG$1,B5=$BF$1,B6=$AG$1,B6=$BF$1),0,1))</f>
        <v>1</v>
      </c>
      <c r="BF4" s="2">
        <f t="shared" ref="BF4:BI19" si="8">IF(C4=0,"",IF(OR(C4=$AG$1,C4=$BF$1,C5=$AG$1,C5=$BF$1,C6=$AG$1,C6=$BF$1),0,1))</f>
        <v>1</v>
      </c>
      <c r="BG4" s="2">
        <f t="shared" si="8"/>
        <v>1</v>
      </c>
      <c r="BH4" s="2">
        <f t="shared" si="8"/>
        <v>1</v>
      </c>
      <c r="BI4" s="2">
        <f t="shared" si="8"/>
        <v>1</v>
      </c>
      <c r="BK4" s="2">
        <f>IF(B4=0,"",IF(OR(B4=$BK$1,B4=$BL$1,B5=$BK$1,B5=$BL$1,B6=$BK$1,B6=$BL$1),0,1))</f>
        <v>1</v>
      </c>
      <c r="BL4" s="2">
        <f t="shared" ref="BL4:BO19" si="9">IF(C4=0,"",IF(OR(C4=$BK$1,C4=$BL$1,C5=$BK$1,C5=$BL$1,C6=$BK$1,C6=$BL$1),0,1))</f>
        <v>1</v>
      </c>
      <c r="BM4" s="2">
        <f t="shared" si="9"/>
        <v>1</v>
      </c>
      <c r="BN4" s="2">
        <f t="shared" si="9"/>
        <v>1</v>
      </c>
      <c r="BO4" s="2">
        <f t="shared" si="9"/>
        <v>1</v>
      </c>
      <c r="BQ4" s="2">
        <f>IF(B4=0,"",IF(OR(B4=$BQ$1,B5=$BQ$1,B6=$BQ$1,B4=$BR$1,B5=$BR$1,B6=$BR$1),0,1))</f>
        <v>1</v>
      </c>
      <c r="BR4" s="2">
        <f t="shared" ref="BR4:BU19" si="10">IF(C4=0,"",IF(OR(C4=$BQ$1,C5=$BQ$1,C6=$BQ$1,C4=$BR$1,C5=$BR$1,C6=$BR$1),0,1))</f>
        <v>1</v>
      </c>
      <c r="BS4" s="2">
        <f t="shared" si="10"/>
        <v>1</v>
      </c>
      <c r="BT4" s="2">
        <f t="shared" si="10"/>
        <v>1</v>
      </c>
      <c r="BU4" s="2">
        <f t="shared" si="10"/>
        <v>1</v>
      </c>
      <c r="BW4" s="2">
        <f>IF(B4=0,"",IF(OR(B4=$BQ$1,B5=$BQ$1,B6=$BQ$1,B4=$BX$1,B5=$BX$1,B6=$BX$1),0,1))</f>
        <v>1</v>
      </c>
      <c r="BX4" s="2">
        <f t="shared" ref="BX4:CA19" si="11">IF(C4=0,"",IF(OR(C4=$BQ$1,C5=$BQ$1,C6=$BQ$1,C4=$BX$1,C5=$BX$1,C6=$BX$1),0,1))</f>
        <v>1</v>
      </c>
      <c r="BY4" s="2">
        <f t="shared" si="11"/>
        <v>1</v>
      </c>
      <c r="BZ4" s="2">
        <f t="shared" si="11"/>
        <v>1</v>
      </c>
      <c r="CA4" s="2">
        <f t="shared" si="11"/>
        <v>1</v>
      </c>
      <c r="CC4" s="2">
        <f>IF(B4=0,"",IF(OR(B4=$BQ$1,B5=$BQ$1,B6=$BQ$1,B4=$CD$1,B5=$CD$1,B6=$CD$1),0,1))</f>
        <v>1</v>
      </c>
      <c r="CD4" s="2">
        <f t="shared" ref="CD4:CG19" si="12">IF(C4=0,"",IF(OR(C4=$BQ$1,C5=$BQ$1,C6=$BQ$1,C4=$CD$1,C5=$CD$1,C6=$CD$1),0,1))</f>
        <v>1</v>
      </c>
      <c r="CE4" s="2">
        <f t="shared" si="12"/>
        <v>1</v>
      </c>
      <c r="CF4" s="2">
        <f t="shared" si="12"/>
        <v>1</v>
      </c>
      <c r="CG4" s="2">
        <f t="shared" si="12"/>
        <v>1</v>
      </c>
      <c r="CI4" s="2">
        <f>IF(B4=0,"",IF(OR(B4=$BQ$1,B5=$BQ$1,B6=$BQ$1,B4=$CJ$1,B5=$CJ$1,B6=$CJ$1),0,1))</f>
        <v>1</v>
      </c>
      <c r="CJ4" s="2">
        <f t="shared" ref="CJ4:CM19" si="13">IF(C4=0,"",IF(OR(C4=$BQ$1,C5=$BQ$1,C6=$BQ$1,C4=$CJ$1,C5=$CJ$1,C6=$CJ$1),0,1))</f>
        <v>1</v>
      </c>
      <c r="CK4" s="2">
        <f t="shared" si="13"/>
        <v>1</v>
      </c>
      <c r="CL4" s="2">
        <f t="shared" si="13"/>
        <v>1</v>
      </c>
      <c r="CM4" s="2">
        <f t="shared" si="13"/>
        <v>1</v>
      </c>
      <c r="CO4" s="2">
        <f>IF(B4=0,"",IF(OR(B4=$BQ$1,B5=$BQ$1,B6=$BQ$1,B4=$CP$1,B5=$CP$1,B6=$CP$1),0,1))</f>
        <v>1</v>
      </c>
      <c r="CP4" s="2">
        <f t="shared" ref="CP4:CS19" si="14">IF(C4=0,"",IF(OR(C4=$BQ$1,C5=$BQ$1,C6=$BQ$1,C4=$CP$1,C5=$CP$1,C6=$CP$1),0,1))</f>
        <v>1</v>
      </c>
      <c r="CQ4" s="2">
        <f t="shared" si="14"/>
        <v>1</v>
      </c>
      <c r="CR4" s="2">
        <f t="shared" si="14"/>
        <v>1</v>
      </c>
      <c r="CS4" s="2">
        <f t="shared" si="14"/>
        <v>1</v>
      </c>
    </row>
    <row r="5" spans="1:97">
      <c r="A5" s="262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2">
        <f t="shared" ref="I5:I59" si="15">IF(B5=0,"",IF(OR(B5=$I$1,B5=$J$1,B6=$I$1,B6=$J$1,B7=$I$1,B7=$J$1),0,1))</f>
        <v>1</v>
      </c>
      <c r="J5" s="2">
        <f t="shared" ref="J5:J59" si="16">IF(C5=0,"",IF(OR(C5=$I$1,C5=$J$1,C6=$I$1,C6=$J$1,C7=$I$1,C7=$J$1),0,1))</f>
        <v>1</v>
      </c>
      <c r="K5" s="2">
        <f t="shared" ref="K5:K59" si="17">IF(D5=0,"",IF(OR(D5=$I$1,D5=$J$1,D6=$I$1,D6=$J$1,D7=$I$1,D7=$J$1),0,1))</f>
        <v>1</v>
      </c>
      <c r="L5" s="2">
        <f t="shared" ref="L5:L59" si="18">IF(E5=0,"",IF(OR(E5=$I$1,E5=$J$1,E6=$I$1,E6=$J$1,E7=$I$1,E7=$J$1),0,1))</f>
        <v>1</v>
      </c>
      <c r="M5" s="2">
        <f t="shared" ref="M5:M59" si="19">IF(F5=0,"",IF(OR(F5=$I$1,F5=$J$1,F6=$I$1,F6=$J$1,F7=$I$1,F7=$J$1),0,1))</f>
        <v>1</v>
      </c>
      <c r="O5" s="2">
        <f t="shared" ref="O5:S20" si="20">IF(B5=0,"",IF(OR(B5=$O$1,B5=$P$1,B6=$O$1,B6=$P$1,B7=$O$1,B7=$P$1),0,1))</f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U5" s="2">
        <f t="shared" ref="U5:U68" si="21">IF(B5=0,"",IF(OR(B5=$U$1,B5=$V$1,B6=$U$1,B6=$V$1,B7=$U$1,,B7=$V$1),0,1))</f>
        <v>1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0</v>
      </c>
      <c r="AA5" s="2">
        <f t="shared" ref="AA5:AA68" si="22">IF(B5=0,"",IF(OR(B5=$AA$1,B5=$AB$1,B6=$AA$1,B6=$AB$1,B7=$AA$1,B7=$AB$1),0,1))</f>
        <v>0</v>
      </c>
      <c r="AB5" s="2">
        <f t="shared" si="3"/>
        <v>1</v>
      </c>
      <c r="AC5" s="2">
        <f t="shared" si="3"/>
        <v>1</v>
      </c>
      <c r="AD5" s="2">
        <f t="shared" si="3"/>
        <v>0</v>
      </c>
      <c r="AE5" s="2">
        <f t="shared" si="3"/>
        <v>1</v>
      </c>
      <c r="AG5" s="2">
        <f t="shared" ref="AG5:AG68" si="23">IF(B5=0,"",IF(OR(B5=$AG$1,B5=$AH$1,B6=$AG$1,B6=$AH$1,B7=$AG$1,B7=$AH$1),0,1))</f>
        <v>1</v>
      </c>
      <c r="AH5" s="2">
        <f t="shared" si="4"/>
        <v>1</v>
      </c>
      <c r="AI5" s="2">
        <f t="shared" si="4"/>
        <v>0</v>
      </c>
      <c r="AJ5" s="2">
        <f>IF(E5=0,"",IF(OR(E5=$AG$1,E5=$AH$1,E6=$AG$1,E6=$AH$1,E7=$AG$1,E7=$AH$1),0,1))</f>
        <v>1</v>
      </c>
      <c r="AK5" s="2">
        <f t="shared" si="4"/>
        <v>0</v>
      </c>
      <c r="AM5" s="2">
        <f t="shared" ref="AM5:AQ20" si="24">IF(B5=0,"",IF(OR(B5=$AG$1,B5=$AN$1,B6=$AG$1,B6=$AN$1,B7=$AG$1,B7=$AN$1),0,1))</f>
        <v>1</v>
      </c>
      <c r="AN5" s="2">
        <f t="shared" si="5"/>
        <v>1</v>
      </c>
      <c r="AO5" s="2">
        <f t="shared" si="5"/>
        <v>1</v>
      </c>
      <c r="AP5" s="2">
        <f t="shared" si="5"/>
        <v>1</v>
      </c>
      <c r="AQ5" s="2">
        <f t="shared" si="5"/>
        <v>1</v>
      </c>
      <c r="AS5" s="2">
        <f t="shared" ref="AS5:AW20" si="25">IF(B5=0,"",IF(OR(B5=$AG$1,B5=$AT$1,B6=$AG$1,B6=$AT$1,B7=$AG$1,B7=$AT$1),0,1))</f>
        <v>1</v>
      </c>
      <c r="AT5" s="2">
        <f t="shared" si="6"/>
        <v>1</v>
      </c>
      <c r="AU5" s="2">
        <f t="shared" si="6"/>
        <v>1</v>
      </c>
      <c r="AV5" s="2">
        <f t="shared" si="6"/>
        <v>1</v>
      </c>
      <c r="AW5" s="2">
        <f t="shared" si="6"/>
        <v>1</v>
      </c>
      <c r="AY5" s="2">
        <f t="shared" ref="AY5:BC20" si="26">IF(B5=0,"",IF(OR(B5=$AG$1,B5=$AZ$1,B6=$AG$1,B6=$AZ$1,B7=$AG$1,B7=$AZ$1),0,1))</f>
        <v>1</v>
      </c>
      <c r="AZ5" s="2">
        <f t="shared" si="7"/>
        <v>1</v>
      </c>
      <c r="BA5" s="2">
        <f t="shared" si="7"/>
        <v>1</v>
      </c>
      <c r="BB5" s="2">
        <f t="shared" si="7"/>
        <v>1</v>
      </c>
      <c r="BC5" s="2">
        <f t="shared" si="7"/>
        <v>1</v>
      </c>
      <c r="BE5" s="2">
        <f t="shared" ref="BE5:BI20" si="27">IF(B5=0,"",IF(OR(B5=$AG$1,B5=$BF$1,B6=$AG$1,B6=$BF$1,B7=$AG$1,B7=$BF$1),0,1))</f>
        <v>1</v>
      </c>
      <c r="BF5" s="2">
        <f t="shared" si="8"/>
        <v>1</v>
      </c>
      <c r="BG5" s="2">
        <f t="shared" si="8"/>
        <v>1</v>
      </c>
      <c r="BH5" s="2">
        <f t="shared" si="8"/>
        <v>1</v>
      </c>
      <c r="BI5" s="2">
        <f t="shared" si="8"/>
        <v>1</v>
      </c>
      <c r="BK5" s="2">
        <f t="shared" ref="BK5:BK68" si="28">IF(B5=0,"",IF(OR(B5=$BK$1,B5=$BL$1,B6=$BK$1,B6=$BL$1,B7=$BK$1,B7=$BL$1),0,1))</f>
        <v>1</v>
      </c>
      <c r="BL5" s="2">
        <f t="shared" si="9"/>
        <v>1</v>
      </c>
      <c r="BM5" s="2">
        <f t="shared" si="9"/>
        <v>1</v>
      </c>
      <c r="BN5" s="2">
        <f t="shared" si="9"/>
        <v>1</v>
      </c>
      <c r="BO5" s="2">
        <f t="shared" si="9"/>
        <v>1</v>
      </c>
      <c r="BQ5" s="2">
        <f t="shared" ref="BQ5:BQ68" si="29">IF(B5=0,"",IF(OR(B5=$BQ$1,B6=$BQ$1,B7=$BQ$1,B5=$BR$1,B6=$BR$1,B7=$BR$1),0,1))</f>
        <v>1</v>
      </c>
      <c r="BR5" s="2">
        <f t="shared" si="10"/>
        <v>1</v>
      </c>
      <c r="BS5" s="2">
        <f t="shared" si="10"/>
        <v>1</v>
      </c>
      <c r="BT5" s="2">
        <f t="shared" si="10"/>
        <v>1</v>
      </c>
      <c r="BU5" s="2">
        <f t="shared" si="10"/>
        <v>1</v>
      </c>
      <c r="BW5" s="2">
        <f t="shared" ref="BW5:BW68" si="30">IF(B5=0,"",IF(OR(B5=$BQ$1,B6=$BQ$1,B7=$BQ$1,B5=$BX$1,B6=$BX$1,B7=$BX$1),0,1))</f>
        <v>1</v>
      </c>
      <c r="BX5" s="2">
        <f t="shared" si="11"/>
        <v>1</v>
      </c>
      <c r="BY5" s="2">
        <f t="shared" si="11"/>
        <v>1</v>
      </c>
      <c r="BZ5" s="2">
        <f t="shared" si="11"/>
        <v>1</v>
      </c>
      <c r="CA5" s="2">
        <f t="shared" si="11"/>
        <v>1</v>
      </c>
      <c r="CC5" s="2">
        <f t="shared" ref="CC5:CC68" si="31">IF(B5=0,"",IF(OR(B5=$BQ$1,B6=$BQ$1,B7=$BQ$1,B5=$CD$1,B6=$CD$1,B7=$CD$1),0,1))</f>
        <v>1</v>
      </c>
      <c r="CD5" s="2">
        <f t="shared" si="12"/>
        <v>1</v>
      </c>
      <c r="CE5" s="2">
        <f t="shared" si="12"/>
        <v>1</v>
      </c>
      <c r="CF5" s="2">
        <f t="shared" si="12"/>
        <v>1</v>
      </c>
      <c r="CG5" s="2">
        <f t="shared" si="12"/>
        <v>1</v>
      </c>
      <c r="CI5" s="2">
        <f t="shared" ref="CI5:CI68" si="32">IF(B5=0,"",IF(OR(B5=$BQ$1,B6=$BQ$1,B7=$BQ$1,B5=$CJ$1,B6=$CJ$1,B7=$CJ$1),0,1))</f>
        <v>1</v>
      </c>
      <c r="CJ5" s="2">
        <f t="shared" si="13"/>
        <v>1</v>
      </c>
      <c r="CK5" s="2">
        <f t="shared" si="13"/>
        <v>1</v>
      </c>
      <c r="CL5" s="2">
        <f t="shared" si="13"/>
        <v>1</v>
      </c>
      <c r="CM5" s="2">
        <f t="shared" si="13"/>
        <v>1</v>
      </c>
      <c r="CO5" s="2">
        <f t="shared" ref="CO5:CO68" si="33">IF(B5=0,"",IF(OR(B5=$BQ$1,B6=$BQ$1,B7=$BQ$1,B5=$CP$1,B6=$CP$1,B7=$CP$1),0,1))</f>
        <v>1</v>
      </c>
      <c r="CP5" s="2">
        <f t="shared" si="14"/>
        <v>1</v>
      </c>
      <c r="CQ5" s="2">
        <f t="shared" si="14"/>
        <v>1</v>
      </c>
      <c r="CR5" s="2">
        <f t="shared" si="14"/>
        <v>1</v>
      </c>
      <c r="CS5" s="2">
        <f t="shared" si="14"/>
        <v>1</v>
      </c>
    </row>
    <row r="6" spans="1:97">
      <c r="A6" s="262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2">
        <f t="shared" si="15"/>
        <v>1</v>
      </c>
      <c r="J6" s="2">
        <f t="shared" si="16"/>
        <v>1</v>
      </c>
      <c r="K6" s="2">
        <f t="shared" si="17"/>
        <v>1</v>
      </c>
      <c r="L6" s="2">
        <f t="shared" si="18"/>
        <v>1</v>
      </c>
      <c r="M6" s="2">
        <f t="shared" si="19"/>
        <v>1</v>
      </c>
      <c r="O6" s="2">
        <f t="shared" si="20"/>
        <v>0</v>
      </c>
      <c r="P6" s="2">
        <f t="shared" si="1"/>
        <v>0</v>
      </c>
      <c r="Q6" s="2">
        <f t="shared" si="1"/>
        <v>1</v>
      </c>
      <c r="R6" s="2">
        <f t="shared" si="1"/>
        <v>0</v>
      </c>
      <c r="S6" s="2">
        <f t="shared" si="1"/>
        <v>0</v>
      </c>
      <c r="U6" s="2">
        <f t="shared" si="21"/>
        <v>1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AA6" s="2">
        <f t="shared" si="22"/>
        <v>0</v>
      </c>
      <c r="AB6" s="2">
        <f t="shared" si="3"/>
        <v>1</v>
      </c>
      <c r="AC6" s="2">
        <f t="shared" si="3"/>
        <v>1</v>
      </c>
      <c r="AD6" s="2">
        <f t="shared" si="3"/>
        <v>0</v>
      </c>
      <c r="AE6" s="2">
        <f t="shared" si="3"/>
        <v>1</v>
      </c>
      <c r="AG6" s="2">
        <f t="shared" si="23"/>
        <v>1</v>
      </c>
      <c r="AH6" s="2">
        <f t="shared" si="4"/>
        <v>1</v>
      </c>
      <c r="AI6" s="2">
        <f t="shared" si="4"/>
        <v>0</v>
      </c>
      <c r="AJ6" s="2">
        <f t="shared" si="4"/>
        <v>1</v>
      </c>
      <c r="AK6" s="2">
        <f t="shared" si="4"/>
        <v>0</v>
      </c>
      <c r="AM6" s="2">
        <f t="shared" si="24"/>
        <v>1</v>
      </c>
      <c r="AN6" s="2">
        <f t="shared" si="5"/>
        <v>1</v>
      </c>
      <c r="AO6" s="2">
        <f t="shared" si="5"/>
        <v>1</v>
      </c>
      <c r="AP6" s="2">
        <f t="shared" si="5"/>
        <v>1</v>
      </c>
      <c r="AQ6" s="2">
        <f t="shared" si="5"/>
        <v>1</v>
      </c>
      <c r="AS6" s="2">
        <f t="shared" si="25"/>
        <v>1</v>
      </c>
      <c r="AT6" s="2">
        <f t="shared" si="6"/>
        <v>1</v>
      </c>
      <c r="AU6" s="2">
        <f t="shared" si="6"/>
        <v>1</v>
      </c>
      <c r="AV6" s="2">
        <f t="shared" si="6"/>
        <v>1</v>
      </c>
      <c r="AW6" s="2">
        <f t="shared" si="6"/>
        <v>1</v>
      </c>
      <c r="AY6" s="2">
        <f t="shared" si="26"/>
        <v>1</v>
      </c>
      <c r="AZ6" s="2">
        <f t="shared" si="7"/>
        <v>1</v>
      </c>
      <c r="BA6" s="2">
        <f t="shared" si="7"/>
        <v>1</v>
      </c>
      <c r="BB6" s="2">
        <f t="shared" si="7"/>
        <v>1</v>
      </c>
      <c r="BC6" s="2">
        <f t="shared" si="7"/>
        <v>1</v>
      </c>
      <c r="BE6" s="2">
        <f t="shared" si="27"/>
        <v>1</v>
      </c>
      <c r="BF6" s="2">
        <f t="shared" si="8"/>
        <v>1</v>
      </c>
      <c r="BG6" s="2">
        <f t="shared" si="8"/>
        <v>1</v>
      </c>
      <c r="BH6" s="2">
        <f t="shared" si="8"/>
        <v>1</v>
      </c>
      <c r="BI6" s="2">
        <f t="shared" si="8"/>
        <v>1</v>
      </c>
      <c r="BK6" s="2">
        <f t="shared" si="28"/>
        <v>1</v>
      </c>
      <c r="BL6" s="2">
        <f t="shared" si="9"/>
        <v>1</v>
      </c>
      <c r="BM6" s="2">
        <f t="shared" si="9"/>
        <v>1</v>
      </c>
      <c r="BN6" s="2">
        <f t="shared" si="9"/>
        <v>1</v>
      </c>
      <c r="BO6" s="2">
        <f t="shared" si="9"/>
        <v>1</v>
      </c>
      <c r="BQ6" s="2">
        <f t="shared" si="29"/>
        <v>1</v>
      </c>
      <c r="BR6" s="2">
        <f t="shared" si="10"/>
        <v>1</v>
      </c>
      <c r="BS6" s="2">
        <f t="shared" si="10"/>
        <v>1</v>
      </c>
      <c r="BT6" s="2">
        <f t="shared" si="10"/>
        <v>1</v>
      </c>
      <c r="BU6" s="2">
        <f t="shared" si="10"/>
        <v>1</v>
      </c>
      <c r="BW6" s="2">
        <f t="shared" si="30"/>
        <v>1</v>
      </c>
      <c r="BX6" s="2">
        <f t="shared" si="11"/>
        <v>1</v>
      </c>
      <c r="BY6" s="2">
        <f t="shared" si="11"/>
        <v>1</v>
      </c>
      <c r="BZ6" s="2">
        <f t="shared" si="11"/>
        <v>1</v>
      </c>
      <c r="CA6" s="2">
        <f t="shared" si="11"/>
        <v>1</v>
      </c>
      <c r="CC6" s="2">
        <f t="shared" si="31"/>
        <v>1</v>
      </c>
      <c r="CD6" s="2">
        <f t="shared" si="12"/>
        <v>1</v>
      </c>
      <c r="CE6" s="2">
        <f t="shared" si="12"/>
        <v>1</v>
      </c>
      <c r="CF6" s="2">
        <f t="shared" si="12"/>
        <v>1</v>
      </c>
      <c r="CG6" s="2">
        <f t="shared" si="12"/>
        <v>1</v>
      </c>
      <c r="CI6" s="2">
        <f t="shared" si="32"/>
        <v>1</v>
      </c>
      <c r="CJ6" s="2">
        <f t="shared" si="13"/>
        <v>1</v>
      </c>
      <c r="CK6" s="2">
        <f t="shared" si="13"/>
        <v>1</v>
      </c>
      <c r="CL6" s="2">
        <f t="shared" si="13"/>
        <v>1</v>
      </c>
      <c r="CM6" s="2">
        <f t="shared" si="13"/>
        <v>1</v>
      </c>
      <c r="CO6" s="2">
        <f t="shared" si="33"/>
        <v>1</v>
      </c>
      <c r="CP6" s="2">
        <f t="shared" si="14"/>
        <v>1</v>
      </c>
      <c r="CQ6" s="2">
        <f t="shared" si="14"/>
        <v>1</v>
      </c>
      <c r="CR6" s="2">
        <f t="shared" si="14"/>
        <v>1</v>
      </c>
      <c r="CS6" s="2">
        <f t="shared" si="14"/>
        <v>1</v>
      </c>
    </row>
    <row r="7" spans="1:97">
      <c r="A7" s="262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2">
        <f t="shared" si="15"/>
        <v>1</v>
      </c>
      <c r="J7" s="2">
        <f t="shared" si="16"/>
        <v>1</v>
      </c>
      <c r="K7" s="2">
        <f t="shared" si="17"/>
        <v>1</v>
      </c>
      <c r="L7" s="2">
        <f t="shared" si="18"/>
        <v>1</v>
      </c>
      <c r="M7" s="2">
        <f t="shared" si="19"/>
        <v>1</v>
      </c>
      <c r="O7" s="2">
        <f t="shared" si="20"/>
        <v>0</v>
      </c>
      <c r="P7" s="2">
        <f t="shared" si="1"/>
        <v>1</v>
      </c>
      <c r="Q7" s="2">
        <f t="shared" si="1"/>
        <v>1</v>
      </c>
      <c r="R7" s="2">
        <f t="shared" si="1"/>
        <v>0</v>
      </c>
      <c r="S7" s="2">
        <f t="shared" si="1"/>
        <v>0</v>
      </c>
      <c r="U7" s="2">
        <f t="shared" si="21"/>
        <v>0</v>
      </c>
      <c r="V7" s="2">
        <f t="shared" si="2"/>
        <v>0</v>
      </c>
      <c r="W7" s="2">
        <f t="shared" si="2"/>
        <v>0</v>
      </c>
      <c r="X7" s="2">
        <f t="shared" si="2"/>
        <v>1</v>
      </c>
      <c r="Y7" s="2">
        <f t="shared" si="2"/>
        <v>0</v>
      </c>
      <c r="AA7" s="2">
        <f t="shared" si="22"/>
        <v>1</v>
      </c>
      <c r="AB7" s="2">
        <f t="shared" si="3"/>
        <v>1</v>
      </c>
      <c r="AC7" s="2">
        <f t="shared" si="3"/>
        <v>1</v>
      </c>
      <c r="AD7" s="2">
        <f t="shared" si="3"/>
        <v>0</v>
      </c>
      <c r="AE7" s="2">
        <f t="shared" si="3"/>
        <v>0</v>
      </c>
      <c r="AG7" s="2">
        <f t="shared" si="23"/>
        <v>1</v>
      </c>
      <c r="AH7" s="2">
        <f t="shared" si="4"/>
        <v>1</v>
      </c>
      <c r="AI7" s="2">
        <f t="shared" si="4"/>
        <v>1</v>
      </c>
      <c r="AJ7" s="2">
        <f t="shared" si="4"/>
        <v>1</v>
      </c>
      <c r="AK7" s="2">
        <f t="shared" si="4"/>
        <v>1</v>
      </c>
      <c r="AM7" s="2">
        <f t="shared" si="24"/>
        <v>1</v>
      </c>
      <c r="AN7" s="2">
        <f t="shared" si="5"/>
        <v>1</v>
      </c>
      <c r="AO7" s="2">
        <f t="shared" si="5"/>
        <v>1</v>
      </c>
      <c r="AP7" s="2">
        <f t="shared" si="5"/>
        <v>1</v>
      </c>
      <c r="AQ7" s="2">
        <f t="shared" si="5"/>
        <v>1</v>
      </c>
      <c r="AS7" s="2">
        <f t="shared" si="25"/>
        <v>1</v>
      </c>
      <c r="AT7" s="2">
        <f t="shared" si="6"/>
        <v>1</v>
      </c>
      <c r="AU7" s="2">
        <f t="shared" si="6"/>
        <v>1</v>
      </c>
      <c r="AV7" s="2">
        <f t="shared" si="6"/>
        <v>1</v>
      </c>
      <c r="AW7" s="2">
        <f t="shared" si="6"/>
        <v>1</v>
      </c>
      <c r="AY7" s="2">
        <f t="shared" si="26"/>
        <v>1</v>
      </c>
      <c r="AZ7" s="2">
        <f t="shared" si="7"/>
        <v>1</v>
      </c>
      <c r="BA7" s="2">
        <f t="shared" si="7"/>
        <v>1</v>
      </c>
      <c r="BB7" s="2">
        <f t="shared" si="7"/>
        <v>1</v>
      </c>
      <c r="BC7" s="2">
        <f t="shared" si="7"/>
        <v>1</v>
      </c>
      <c r="BE7" s="2">
        <f t="shared" si="27"/>
        <v>1</v>
      </c>
      <c r="BF7" s="2">
        <f t="shared" si="8"/>
        <v>1</v>
      </c>
      <c r="BG7" s="2">
        <f t="shared" si="8"/>
        <v>1</v>
      </c>
      <c r="BH7" s="2">
        <f t="shared" si="8"/>
        <v>1</v>
      </c>
      <c r="BI7" s="2">
        <f t="shared" si="8"/>
        <v>1</v>
      </c>
      <c r="BK7" s="2">
        <f t="shared" si="28"/>
        <v>1</v>
      </c>
      <c r="BL7" s="2">
        <f t="shared" si="9"/>
        <v>1</v>
      </c>
      <c r="BM7" s="2">
        <f t="shared" si="9"/>
        <v>1</v>
      </c>
      <c r="BN7" s="2">
        <f t="shared" si="9"/>
        <v>1</v>
      </c>
      <c r="BO7" s="2">
        <f t="shared" si="9"/>
        <v>1</v>
      </c>
      <c r="BQ7" s="2">
        <f t="shared" si="29"/>
        <v>1</v>
      </c>
      <c r="BR7" s="2">
        <f t="shared" si="10"/>
        <v>1</v>
      </c>
      <c r="BS7" s="2">
        <f t="shared" si="10"/>
        <v>1</v>
      </c>
      <c r="BT7" s="2">
        <f t="shared" si="10"/>
        <v>1</v>
      </c>
      <c r="BU7" s="2">
        <f t="shared" si="10"/>
        <v>1</v>
      </c>
      <c r="BW7" s="2">
        <f t="shared" si="30"/>
        <v>1</v>
      </c>
      <c r="BX7" s="2">
        <f t="shared" si="11"/>
        <v>1</v>
      </c>
      <c r="BY7" s="2">
        <f t="shared" si="11"/>
        <v>1</v>
      </c>
      <c r="BZ7" s="2">
        <f t="shared" si="11"/>
        <v>1</v>
      </c>
      <c r="CA7" s="2">
        <f t="shared" si="11"/>
        <v>1</v>
      </c>
      <c r="CC7" s="2">
        <f t="shared" si="31"/>
        <v>1</v>
      </c>
      <c r="CD7" s="2">
        <f t="shared" si="12"/>
        <v>1</v>
      </c>
      <c r="CE7" s="2">
        <f t="shared" si="12"/>
        <v>1</v>
      </c>
      <c r="CF7" s="2">
        <f t="shared" si="12"/>
        <v>1</v>
      </c>
      <c r="CG7" s="2">
        <f t="shared" si="12"/>
        <v>1</v>
      </c>
      <c r="CI7" s="2">
        <f t="shared" si="32"/>
        <v>1</v>
      </c>
      <c r="CJ7" s="2">
        <f t="shared" si="13"/>
        <v>1</v>
      </c>
      <c r="CK7" s="2">
        <f t="shared" si="13"/>
        <v>1</v>
      </c>
      <c r="CL7" s="2">
        <f t="shared" si="13"/>
        <v>1</v>
      </c>
      <c r="CM7" s="2">
        <f t="shared" si="13"/>
        <v>1</v>
      </c>
      <c r="CO7" s="2">
        <f t="shared" si="33"/>
        <v>1</v>
      </c>
      <c r="CP7" s="2">
        <f t="shared" si="14"/>
        <v>1</v>
      </c>
      <c r="CQ7" s="2">
        <f t="shared" si="14"/>
        <v>1</v>
      </c>
      <c r="CR7" s="2">
        <f t="shared" si="14"/>
        <v>1</v>
      </c>
      <c r="CS7" s="2">
        <f t="shared" si="14"/>
        <v>1</v>
      </c>
    </row>
    <row r="8" spans="1:97">
      <c r="A8" s="262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2">
        <f t="shared" si="15"/>
        <v>1</v>
      </c>
      <c r="J8" s="2">
        <f t="shared" si="16"/>
        <v>1</v>
      </c>
      <c r="K8" s="2">
        <f t="shared" si="17"/>
        <v>1</v>
      </c>
      <c r="L8" s="2">
        <f t="shared" si="18"/>
        <v>1</v>
      </c>
      <c r="M8" s="2">
        <f t="shared" si="19"/>
        <v>1</v>
      </c>
      <c r="O8" s="2">
        <f t="shared" si="20"/>
        <v>0</v>
      </c>
      <c r="P8" s="2">
        <f t="shared" si="1"/>
        <v>1</v>
      </c>
      <c r="Q8" s="2">
        <f t="shared" si="1"/>
        <v>1</v>
      </c>
      <c r="R8" s="2">
        <f t="shared" si="1"/>
        <v>0</v>
      </c>
      <c r="S8" s="2">
        <f t="shared" si="1"/>
        <v>0</v>
      </c>
      <c r="U8" s="2">
        <f t="shared" si="21"/>
        <v>0</v>
      </c>
      <c r="V8" s="2">
        <f t="shared" si="2"/>
        <v>0</v>
      </c>
      <c r="W8" s="2">
        <f t="shared" si="2"/>
        <v>0</v>
      </c>
      <c r="X8" s="2">
        <f t="shared" si="2"/>
        <v>1</v>
      </c>
      <c r="Y8" s="2">
        <f t="shared" si="2"/>
        <v>0</v>
      </c>
      <c r="AA8" s="2">
        <f t="shared" si="22"/>
        <v>1</v>
      </c>
      <c r="AB8" s="2">
        <f t="shared" si="3"/>
        <v>1</v>
      </c>
      <c r="AC8" s="2">
        <f t="shared" si="3"/>
        <v>1</v>
      </c>
      <c r="AD8" s="2">
        <f t="shared" si="3"/>
        <v>1</v>
      </c>
      <c r="AE8" s="2">
        <f t="shared" si="3"/>
        <v>0</v>
      </c>
      <c r="AG8" s="2">
        <f t="shared" si="23"/>
        <v>1</v>
      </c>
      <c r="AH8" s="2">
        <f t="shared" si="4"/>
        <v>0</v>
      </c>
      <c r="AI8" s="2">
        <f t="shared" si="4"/>
        <v>1</v>
      </c>
      <c r="AJ8" s="2">
        <f t="shared" si="4"/>
        <v>0</v>
      </c>
      <c r="AK8" s="2">
        <f t="shared" si="4"/>
        <v>1</v>
      </c>
      <c r="AM8" s="2">
        <f t="shared" si="24"/>
        <v>1</v>
      </c>
      <c r="AN8" s="2">
        <f t="shared" si="5"/>
        <v>1</v>
      </c>
      <c r="AO8" s="2">
        <f t="shared" si="5"/>
        <v>1</v>
      </c>
      <c r="AP8" s="2">
        <f t="shared" si="5"/>
        <v>1</v>
      </c>
      <c r="AQ8" s="2">
        <f t="shared" si="5"/>
        <v>1</v>
      </c>
      <c r="AS8" s="2">
        <f t="shared" si="25"/>
        <v>1</v>
      </c>
      <c r="AT8" s="2">
        <f t="shared" si="6"/>
        <v>1</v>
      </c>
      <c r="AU8" s="2">
        <f t="shared" si="6"/>
        <v>1</v>
      </c>
      <c r="AV8" s="2">
        <f t="shared" si="6"/>
        <v>1</v>
      </c>
      <c r="AW8" s="2">
        <f t="shared" si="6"/>
        <v>1</v>
      </c>
      <c r="AY8" s="2">
        <f t="shared" si="26"/>
        <v>1</v>
      </c>
      <c r="AZ8" s="2">
        <f t="shared" si="7"/>
        <v>1</v>
      </c>
      <c r="BA8" s="2">
        <f t="shared" si="7"/>
        <v>1</v>
      </c>
      <c r="BB8" s="2">
        <f t="shared" si="7"/>
        <v>1</v>
      </c>
      <c r="BC8" s="2">
        <f t="shared" si="7"/>
        <v>1</v>
      </c>
      <c r="BE8" s="2">
        <f t="shared" si="27"/>
        <v>1</v>
      </c>
      <c r="BF8" s="2">
        <f t="shared" si="8"/>
        <v>1</v>
      </c>
      <c r="BG8" s="2">
        <f t="shared" si="8"/>
        <v>1</v>
      </c>
      <c r="BH8" s="2">
        <f t="shared" si="8"/>
        <v>1</v>
      </c>
      <c r="BI8" s="2">
        <f t="shared" si="8"/>
        <v>1</v>
      </c>
      <c r="BK8" s="2">
        <f t="shared" si="28"/>
        <v>1</v>
      </c>
      <c r="BL8" s="2">
        <f t="shared" si="9"/>
        <v>1</v>
      </c>
      <c r="BM8" s="2">
        <f t="shared" si="9"/>
        <v>1</v>
      </c>
      <c r="BN8" s="2">
        <f t="shared" si="9"/>
        <v>1</v>
      </c>
      <c r="BO8" s="2">
        <f t="shared" si="9"/>
        <v>1</v>
      </c>
      <c r="BQ8" s="2">
        <f t="shared" si="29"/>
        <v>1</v>
      </c>
      <c r="BR8" s="2">
        <f t="shared" si="10"/>
        <v>1</v>
      </c>
      <c r="BS8" s="2">
        <f t="shared" si="10"/>
        <v>1</v>
      </c>
      <c r="BT8" s="2">
        <f t="shared" si="10"/>
        <v>1</v>
      </c>
      <c r="BU8" s="2">
        <f t="shared" si="10"/>
        <v>1</v>
      </c>
      <c r="BW8" s="2">
        <f t="shared" si="30"/>
        <v>1</v>
      </c>
      <c r="BX8" s="2">
        <f t="shared" si="11"/>
        <v>1</v>
      </c>
      <c r="BY8" s="2">
        <f t="shared" si="11"/>
        <v>1</v>
      </c>
      <c r="BZ8" s="2">
        <f t="shared" si="11"/>
        <v>1</v>
      </c>
      <c r="CA8" s="2">
        <f t="shared" si="11"/>
        <v>1</v>
      </c>
      <c r="CC8" s="2">
        <f t="shared" si="31"/>
        <v>1</v>
      </c>
      <c r="CD8" s="2">
        <f t="shared" si="12"/>
        <v>1</v>
      </c>
      <c r="CE8" s="2">
        <f t="shared" si="12"/>
        <v>1</v>
      </c>
      <c r="CF8" s="2">
        <f t="shared" si="12"/>
        <v>1</v>
      </c>
      <c r="CG8" s="2">
        <f t="shared" si="12"/>
        <v>1</v>
      </c>
      <c r="CI8" s="2">
        <f t="shared" si="32"/>
        <v>1</v>
      </c>
      <c r="CJ8" s="2">
        <f t="shared" si="13"/>
        <v>1</v>
      </c>
      <c r="CK8" s="2">
        <f t="shared" si="13"/>
        <v>1</v>
      </c>
      <c r="CL8" s="2">
        <f t="shared" si="13"/>
        <v>1</v>
      </c>
      <c r="CM8" s="2">
        <f t="shared" si="13"/>
        <v>1</v>
      </c>
      <c r="CO8" s="2">
        <f t="shared" si="33"/>
        <v>1</v>
      </c>
      <c r="CP8" s="2">
        <f t="shared" si="14"/>
        <v>1</v>
      </c>
      <c r="CQ8" s="2">
        <f t="shared" si="14"/>
        <v>1</v>
      </c>
      <c r="CR8" s="2">
        <f t="shared" si="14"/>
        <v>1</v>
      </c>
      <c r="CS8" s="2">
        <f t="shared" si="14"/>
        <v>1</v>
      </c>
    </row>
    <row r="9" spans="1:97">
      <c r="A9" s="262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2">
        <f t="shared" si="15"/>
        <v>1</v>
      </c>
      <c r="J9" s="2">
        <f t="shared" si="16"/>
        <v>1</v>
      </c>
      <c r="K9" s="2">
        <f t="shared" si="17"/>
        <v>1</v>
      </c>
      <c r="L9" s="2">
        <f t="shared" si="18"/>
        <v>1</v>
      </c>
      <c r="M9" s="2">
        <f t="shared" si="19"/>
        <v>1</v>
      </c>
      <c r="O9" s="2">
        <f t="shared" si="20"/>
        <v>1</v>
      </c>
      <c r="P9" s="2">
        <f t="shared" si="1"/>
        <v>1</v>
      </c>
      <c r="Q9" s="2">
        <f t="shared" si="1"/>
        <v>0</v>
      </c>
      <c r="R9" s="2">
        <f t="shared" si="1"/>
        <v>0</v>
      </c>
      <c r="S9" s="2">
        <f t="shared" si="1"/>
        <v>1</v>
      </c>
      <c r="U9" s="2">
        <f t="shared" si="21"/>
        <v>0</v>
      </c>
      <c r="V9" s="2">
        <f t="shared" si="2"/>
        <v>0</v>
      </c>
      <c r="W9" s="2">
        <f t="shared" si="2"/>
        <v>0</v>
      </c>
      <c r="X9" s="2">
        <f t="shared" si="2"/>
        <v>1</v>
      </c>
      <c r="Y9" s="2">
        <f t="shared" si="2"/>
        <v>0</v>
      </c>
      <c r="AA9" s="2">
        <f t="shared" si="22"/>
        <v>1</v>
      </c>
      <c r="AB9" s="2">
        <f t="shared" si="3"/>
        <v>1</v>
      </c>
      <c r="AC9" s="2">
        <f t="shared" si="3"/>
        <v>1</v>
      </c>
      <c r="AD9" s="2">
        <f t="shared" si="3"/>
        <v>1</v>
      </c>
      <c r="AE9" s="2">
        <f t="shared" si="3"/>
        <v>0</v>
      </c>
      <c r="AG9" s="2">
        <f t="shared" si="23"/>
        <v>1</v>
      </c>
      <c r="AH9" s="2">
        <f t="shared" si="4"/>
        <v>0</v>
      </c>
      <c r="AI9" s="2">
        <f t="shared" si="4"/>
        <v>1</v>
      </c>
      <c r="AJ9" s="2">
        <f>IF(E9=0,"",IF(OR(E9=$AG$1,E9=$AH$1,E10=$AG$1,E10=$AH$1,E11=$AG$1,E11=$AH$1),0,1))</f>
        <v>0</v>
      </c>
      <c r="AK9" s="2">
        <f t="shared" si="4"/>
        <v>0</v>
      </c>
      <c r="AM9" s="2">
        <f t="shared" si="24"/>
        <v>1</v>
      </c>
      <c r="AN9" s="2">
        <f t="shared" si="5"/>
        <v>1</v>
      </c>
      <c r="AO9" s="2">
        <f t="shared" si="5"/>
        <v>1</v>
      </c>
      <c r="AP9" s="2">
        <f t="shared" si="5"/>
        <v>1</v>
      </c>
      <c r="AQ9" s="2">
        <f t="shared" si="5"/>
        <v>1</v>
      </c>
      <c r="AS9" s="2">
        <f t="shared" si="25"/>
        <v>1</v>
      </c>
      <c r="AT9" s="2">
        <f t="shared" si="6"/>
        <v>1</v>
      </c>
      <c r="AU9" s="2">
        <f t="shared" si="6"/>
        <v>1</v>
      </c>
      <c r="AV9" s="2">
        <f t="shared" si="6"/>
        <v>1</v>
      </c>
      <c r="AW9" s="2">
        <f t="shared" si="6"/>
        <v>1</v>
      </c>
      <c r="AY9" s="2">
        <f t="shared" si="26"/>
        <v>1</v>
      </c>
      <c r="AZ9" s="2">
        <f t="shared" si="7"/>
        <v>1</v>
      </c>
      <c r="BA9" s="2">
        <f t="shared" si="7"/>
        <v>1</v>
      </c>
      <c r="BB9" s="2">
        <f t="shared" si="7"/>
        <v>1</v>
      </c>
      <c r="BC9" s="2">
        <f t="shared" si="7"/>
        <v>1</v>
      </c>
      <c r="BE9" s="2">
        <f t="shared" si="27"/>
        <v>1</v>
      </c>
      <c r="BF9" s="2">
        <f t="shared" si="8"/>
        <v>1</v>
      </c>
      <c r="BG9" s="2">
        <f t="shared" si="8"/>
        <v>1</v>
      </c>
      <c r="BH9" s="2">
        <f t="shared" si="8"/>
        <v>1</v>
      </c>
      <c r="BI9" s="2">
        <f t="shared" si="8"/>
        <v>1</v>
      </c>
      <c r="BK9" s="2">
        <f t="shared" si="28"/>
        <v>1</v>
      </c>
      <c r="BL9" s="2">
        <f t="shared" si="9"/>
        <v>1</v>
      </c>
      <c r="BM9" s="2">
        <f t="shared" si="9"/>
        <v>1</v>
      </c>
      <c r="BN9" s="2">
        <f t="shared" si="9"/>
        <v>1</v>
      </c>
      <c r="BO9" s="2">
        <f t="shared" si="9"/>
        <v>1</v>
      </c>
      <c r="BQ9" s="2">
        <f t="shared" si="29"/>
        <v>1</v>
      </c>
      <c r="BR9" s="2">
        <f t="shared" si="10"/>
        <v>1</v>
      </c>
      <c r="BS9" s="2">
        <f t="shared" si="10"/>
        <v>1</v>
      </c>
      <c r="BT9" s="2">
        <f t="shared" si="10"/>
        <v>1</v>
      </c>
      <c r="BU9" s="2">
        <f t="shared" si="10"/>
        <v>1</v>
      </c>
      <c r="BW9" s="2">
        <f t="shared" si="30"/>
        <v>1</v>
      </c>
      <c r="BX9" s="2">
        <f t="shared" si="11"/>
        <v>1</v>
      </c>
      <c r="BY9" s="2">
        <f t="shared" si="11"/>
        <v>1</v>
      </c>
      <c r="BZ9" s="2">
        <f t="shared" si="11"/>
        <v>1</v>
      </c>
      <c r="CA9" s="2">
        <f t="shared" si="11"/>
        <v>1</v>
      </c>
      <c r="CC9" s="2">
        <f t="shared" si="31"/>
        <v>1</v>
      </c>
      <c r="CD9" s="2">
        <f t="shared" si="12"/>
        <v>1</v>
      </c>
      <c r="CE9" s="2">
        <f t="shared" si="12"/>
        <v>1</v>
      </c>
      <c r="CF9" s="2">
        <f t="shared" si="12"/>
        <v>1</v>
      </c>
      <c r="CG9" s="2">
        <f t="shared" si="12"/>
        <v>1</v>
      </c>
      <c r="CI9" s="2">
        <f t="shared" si="32"/>
        <v>1</v>
      </c>
      <c r="CJ9" s="2">
        <f t="shared" si="13"/>
        <v>1</v>
      </c>
      <c r="CK9" s="2">
        <f t="shared" si="13"/>
        <v>1</v>
      </c>
      <c r="CL9" s="2">
        <f t="shared" si="13"/>
        <v>1</v>
      </c>
      <c r="CM9" s="2">
        <f t="shared" si="13"/>
        <v>1</v>
      </c>
      <c r="CO9" s="2">
        <f t="shared" si="33"/>
        <v>1</v>
      </c>
      <c r="CP9" s="2">
        <f t="shared" si="14"/>
        <v>1</v>
      </c>
      <c r="CQ9" s="2">
        <f t="shared" si="14"/>
        <v>1</v>
      </c>
      <c r="CR9" s="2">
        <f t="shared" si="14"/>
        <v>1</v>
      </c>
      <c r="CS9" s="2">
        <f t="shared" si="14"/>
        <v>1</v>
      </c>
    </row>
    <row r="10" spans="1:97">
      <c r="A10" s="262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2">
        <f t="shared" si="15"/>
        <v>1</v>
      </c>
      <c r="J10" s="2">
        <f t="shared" si="16"/>
        <v>1</v>
      </c>
      <c r="K10" s="2">
        <f t="shared" si="17"/>
        <v>1</v>
      </c>
      <c r="L10" s="2">
        <f t="shared" si="18"/>
        <v>1</v>
      </c>
      <c r="M10" s="2">
        <f t="shared" si="19"/>
        <v>1</v>
      </c>
      <c r="O10" s="2">
        <f t="shared" si="20"/>
        <v>1</v>
      </c>
      <c r="P10" s="2">
        <f t="shared" si="1"/>
        <v>1</v>
      </c>
      <c r="Q10" s="2">
        <f t="shared" si="1"/>
        <v>0</v>
      </c>
      <c r="R10" s="2">
        <f t="shared" si="1"/>
        <v>1</v>
      </c>
      <c r="S10" s="2">
        <f t="shared" si="1"/>
        <v>1</v>
      </c>
      <c r="U10" s="2">
        <f t="shared" si="21"/>
        <v>0</v>
      </c>
      <c r="V10" s="2">
        <f t="shared" si="2"/>
        <v>1</v>
      </c>
      <c r="W10" s="2">
        <f t="shared" si="2"/>
        <v>0</v>
      </c>
      <c r="X10" s="2">
        <f t="shared" si="2"/>
        <v>1</v>
      </c>
      <c r="Y10" s="2">
        <f t="shared" si="2"/>
        <v>0</v>
      </c>
      <c r="AA10" s="2">
        <f t="shared" si="22"/>
        <v>1</v>
      </c>
      <c r="AB10" s="2">
        <f t="shared" si="3"/>
        <v>1</v>
      </c>
      <c r="AC10" s="2">
        <f t="shared" si="3"/>
        <v>1</v>
      </c>
      <c r="AD10" s="2">
        <f t="shared" si="3"/>
        <v>1</v>
      </c>
      <c r="AE10" s="2">
        <f t="shared" si="3"/>
        <v>0</v>
      </c>
      <c r="AG10" s="2">
        <f t="shared" si="23"/>
        <v>0</v>
      </c>
      <c r="AH10" s="2">
        <f t="shared" si="4"/>
        <v>0</v>
      </c>
      <c r="AI10" s="2">
        <f t="shared" si="4"/>
        <v>1</v>
      </c>
      <c r="AJ10" s="2">
        <f t="shared" si="4"/>
        <v>0</v>
      </c>
      <c r="AK10" s="2">
        <f t="shared" si="4"/>
        <v>0</v>
      </c>
      <c r="AM10" s="2">
        <f t="shared" si="24"/>
        <v>1</v>
      </c>
      <c r="AN10" s="2">
        <f t="shared" si="5"/>
        <v>1</v>
      </c>
      <c r="AO10" s="2">
        <f t="shared" si="5"/>
        <v>1</v>
      </c>
      <c r="AP10" s="2">
        <f t="shared" si="5"/>
        <v>1</v>
      </c>
      <c r="AQ10" s="2">
        <f t="shared" si="5"/>
        <v>1</v>
      </c>
      <c r="AS10" s="2">
        <f t="shared" si="25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Y10" s="2">
        <f t="shared" si="26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E10" s="2">
        <f t="shared" si="27"/>
        <v>1</v>
      </c>
      <c r="BF10" s="2">
        <f t="shared" si="8"/>
        <v>1</v>
      </c>
      <c r="BG10" s="2">
        <f t="shared" si="8"/>
        <v>1</v>
      </c>
      <c r="BH10" s="2">
        <f t="shared" si="8"/>
        <v>1</v>
      </c>
      <c r="BI10" s="2">
        <f t="shared" si="8"/>
        <v>1</v>
      </c>
      <c r="BK10" s="2">
        <f t="shared" si="28"/>
        <v>1</v>
      </c>
      <c r="BL10" s="2">
        <f t="shared" si="9"/>
        <v>1</v>
      </c>
      <c r="BM10" s="2">
        <f t="shared" si="9"/>
        <v>1</v>
      </c>
      <c r="BN10" s="2">
        <f t="shared" si="9"/>
        <v>1</v>
      </c>
      <c r="BO10" s="2">
        <f t="shared" si="9"/>
        <v>1</v>
      </c>
      <c r="BQ10" s="2">
        <f t="shared" si="29"/>
        <v>1</v>
      </c>
      <c r="BR10" s="2">
        <f t="shared" si="10"/>
        <v>1</v>
      </c>
      <c r="BS10" s="2">
        <f t="shared" si="10"/>
        <v>1</v>
      </c>
      <c r="BT10" s="2">
        <f t="shared" si="10"/>
        <v>1</v>
      </c>
      <c r="BU10" s="2">
        <f t="shared" si="10"/>
        <v>1</v>
      </c>
      <c r="BW10" s="2">
        <f t="shared" si="30"/>
        <v>1</v>
      </c>
      <c r="BX10" s="2">
        <f t="shared" si="11"/>
        <v>1</v>
      </c>
      <c r="BY10" s="2">
        <f t="shared" si="11"/>
        <v>1</v>
      </c>
      <c r="BZ10" s="2">
        <f t="shared" si="11"/>
        <v>1</v>
      </c>
      <c r="CA10" s="2">
        <f t="shared" si="11"/>
        <v>1</v>
      </c>
      <c r="CC10" s="2">
        <f t="shared" si="31"/>
        <v>1</v>
      </c>
      <c r="CD10" s="2">
        <f t="shared" si="12"/>
        <v>1</v>
      </c>
      <c r="CE10" s="2">
        <f t="shared" si="12"/>
        <v>1</v>
      </c>
      <c r="CF10" s="2">
        <f t="shared" si="12"/>
        <v>1</v>
      </c>
      <c r="CG10" s="2">
        <f t="shared" si="12"/>
        <v>1</v>
      </c>
      <c r="CI10" s="2">
        <f t="shared" si="32"/>
        <v>1</v>
      </c>
      <c r="CJ10" s="2">
        <f t="shared" si="13"/>
        <v>1</v>
      </c>
      <c r="CK10" s="2">
        <f t="shared" si="13"/>
        <v>1</v>
      </c>
      <c r="CL10" s="2">
        <f t="shared" si="13"/>
        <v>1</v>
      </c>
      <c r="CM10" s="2">
        <f t="shared" si="13"/>
        <v>1</v>
      </c>
      <c r="CO10" s="2">
        <f t="shared" si="33"/>
        <v>1</v>
      </c>
      <c r="CP10" s="2">
        <f t="shared" si="14"/>
        <v>1</v>
      </c>
      <c r="CQ10" s="2">
        <f t="shared" si="14"/>
        <v>1</v>
      </c>
      <c r="CR10" s="2">
        <f t="shared" si="14"/>
        <v>1</v>
      </c>
      <c r="CS10" s="2">
        <f t="shared" si="14"/>
        <v>1</v>
      </c>
    </row>
    <row r="11" spans="1:97">
      <c r="A11" s="262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2">
        <f t="shared" si="15"/>
        <v>1</v>
      </c>
      <c r="J11" s="2">
        <f t="shared" si="16"/>
        <v>1</v>
      </c>
      <c r="K11" s="2">
        <f t="shared" si="17"/>
        <v>0</v>
      </c>
      <c r="L11" s="2">
        <f t="shared" si="18"/>
        <v>1</v>
      </c>
      <c r="M11" s="2">
        <f t="shared" si="19"/>
        <v>1</v>
      </c>
      <c r="O11" s="2">
        <f t="shared" si="20"/>
        <v>1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1</v>
      </c>
      <c r="U11" s="2">
        <f t="shared" si="21"/>
        <v>0</v>
      </c>
      <c r="V11" s="2">
        <f t="shared" si="2"/>
        <v>1</v>
      </c>
      <c r="W11" s="2">
        <f t="shared" si="2"/>
        <v>0</v>
      </c>
      <c r="X11" s="2">
        <f t="shared" si="2"/>
        <v>1</v>
      </c>
      <c r="Y11" s="2">
        <f t="shared" si="2"/>
        <v>1</v>
      </c>
      <c r="AA11" s="2">
        <f t="shared" si="22"/>
        <v>1</v>
      </c>
      <c r="AB11" s="2">
        <f t="shared" si="3"/>
        <v>1</v>
      </c>
      <c r="AC11" s="2">
        <f t="shared" si="3"/>
        <v>0</v>
      </c>
      <c r="AD11" s="2">
        <f t="shared" si="3"/>
        <v>1</v>
      </c>
      <c r="AE11" s="2">
        <f t="shared" si="3"/>
        <v>0</v>
      </c>
      <c r="AG11" s="2">
        <f t="shared" si="23"/>
        <v>0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4"/>
        <v>0</v>
      </c>
      <c r="AM11" s="2">
        <f t="shared" si="24"/>
        <v>1</v>
      </c>
      <c r="AN11" s="2">
        <f t="shared" si="5"/>
        <v>1</v>
      </c>
      <c r="AO11" s="2">
        <f t="shared" si="5"/>
        <v>0</v>
      </c>
      <c r="AP11" s="2">
        <f t="shared" si="5"/>
        <v>1</v>
      </c>
      <c r="AQ11" s="2">
        <f t="shared" si="5"/>
        <v>1</v>
      </c>
      <c r="AS11" s="2">
        <f t="shared" si="25"/>
        <v>1</v>
      </c>
      <c r="AT11" s="2">
        <f t="shared" si="6"/>
        <v>1</v>
      </c>
      <c r="AU11" s="2">
        <f t="shared" si="6"/>
        <v>0</v>
      </c>
      <c r="AV11" s="2">
        <f t="shared" si="6"/>
        <v>1</v>
      </c>
      <c r="AW11" s="2">
        <f t="shared" si="6"/>
        <v>1</v>
      </c>
      <c r="AY11" s="2">
        <f t="shared" si="26"/>
        <v>1</v>
      </c>
      <c r="AZ11" s="2">
        <f t="shared" si="7"/>
        <v>1</v>
      </c>
      <c r="BA11" s="2">
        <f t="shared" si="7"/>
        <v>0</v>
      </c>
      <c r="BB11" s="2">
        <f t="shared" si="7"/>
        <v>1</v>
      </c>
      <c r="BC11" s="2">
        <f t="shared" si="7"/>
        <v>1</v>
      </c>
      <c r="BE11" s="2">
        <f t="shared" si="27"/>
        <v>1</v>
      </c>
      <c r="BF11" s="2">
        <f t="shared" si="8"/>
        <v>1</v>
      </c>
      <c r="BG11" s="2">
        <f t="shared" si="8"/>
        <v>0</v>
      </c>
      <c r="BH11" s="2">
        <f t="shared" si="8"/>
        <v>1</v>
      </c>
      <c r="BI11" s="2">
        <f t="shared" si="8"/>
        <v>1</v>
      </c>
      <c r="BK11" s="2">
        <f t="shared" si="28"/>
        <v>1</v>
      </c>
      <c r="BL11" s="2">
        <f t="shared" si="9"/>
        <v>1</v>
      </c>
      <c r="BM11" s="2">
        <f t="shared" si="9"/>
        <v>0</v>
      </c>
      <c r="BN11" s="2">
        <f t="shared" si="9"/>
        <v>1</v>
      </c>
      <c r="BO11" s="2">
        <f t="shared" si="9"/>
        <v>1</v>
      </c>
      <c r="BQ11" s="2">
        <f t="shared" si="29"/>
        <v>1</v>
      </c>
      <c r="BR11" s="2">
        <f t="shared" si="10"/>
        <v>1</v>
      </c>
      <c r="BS11" s="2">
        <f t="shared" si="10"/>
        <v>0</v>
      </c>
      <c r="BT11" s="2">
        <f t="shared" si="10"/>
        <v>1</v>
      </c>
      <c r="BU11" s="2">
        <f t="shared" si="10"/>
        <v>1</v>
      </c>
      <c r="BW11" s="2">
        <f t="shared" si="30"/>
        <v>1</v>
      </c>
      <c r="BX11" s="2">
        <f t="shared" si="11"/>
        <v>1</v>
      </c>
      <c r="BY11" s="2">
        <f t="shared" si="11"/>
        <v>0</v>
      </c>
      <c r="BZ11" s="2">
        <f t="shared" si="11"/>
        <v>1</v>
      </c>
      <c r="CA11" s="2">
        <f t="shared" si="11"/>
        <v>1</v>
      </c>
      <c r="CC11" s="2">
        <f t="shared" si="31"/>
        <v>1</v>
      </c>
      <c r="CD11" s="2">
        <f t="shared" si="12"/>
        <v>1</v>
      </c>
      <c r="CE11" s="2">
        <f t="shared" si="12"/>
        <v>0</v>
      </c>
      <c r="CF11" s="2">
        <f t="shared" si="12"/>
        <v>1</v>
      </c>
      <c r="CG11" s="2">
        <f t="shared" si="12"/>
        <v>1</v>
      </c>
      <c r="CI11" s="2">
        <f t="shared" si="32"/>
        <v>1</v>
      </c>
      <c r="CJ11" s="2">
        <f t="shared" si="13"/>
        <v>1</v>
      </c>
      <c r="CK11" s="2">
        <f t="shared" si="13"/>
        <v>0</v>
      </c>
      <c r="CL11" s="2">
        <f t="shared" si="13"/>
        <v>1</v>
      </c>
      <c r="CM11" s="2">
        <f t="shared" si="13"/>
        <v>1</v>
      </c>
      <c r="CO11" s="2">
        <f t="shared" si="33"/>
        <v>1</v>
      </c>
      <c r="CP11" s="2">
        <f t="shared" si="14"/>
        <v>1</v>
      </c>
      <c r="CQ11" s="2">
        <f t="shared" si="14"/>
        <v>0</v>
      </c>
      <c r="CR11" s="2">
        <f t="shared" si="14"/>
        <v>1</v>
      </c>
      <c r="CS11" s="2">
        <f t="shared" si="14"/>
        <v>1</v>
      </c>
    </row>
    <row r="12" spans="1:97">
      <c r="A12" s="262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2">
        <f t="shared" si="15"/>
        <v>1</v>
      </c>
      <c r="J12" s="2">
        <f t="shared" si="16"/>
        <v>1</v>
      </c>
      <c r="K12" s="2">
        <f t="shared" si="17"/>
        <v>0</v>
      </c>
      <c r="L12" s="2">
        <f t="shared" si="18"/>
        <v>1</v>
      </c>
      <c r="M12" s="2">
        <f t="shared" si="19"/>
        <v>1</v>
      </c>
      <c r="O12" s="2">
        <f t="shared" si="20"/>
        <v>1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U12" s="2">
        <f t="shared" si="21"/>
        <v>1</v>
      </c>
      <c r="V12" s="2">
        <f t="shared" si="2"/>
        <v>1</v>
      </c>
      <c r="W12" s="2">
        <f t="shared" si="2"/>
        <v>0</v>
      </c>
      <c r="X12" s="2">
        <f t="shared" si="2"/>
        <v>1</v>
      </c>
      <c r="Y12" s="2">
        <f t="shared" si="2"/>
        <v>1</v>
      </c>
      <c r="AA12" s="2">
        <f t="shared" si="22"/>
        <v>1</v>
      </c>
      <c r="AB12" s="2">
        <f t="shared" si="3"/>
        <v>1</v>
      </c>
      <c r="AC12" s="2">
        <f t="shared" si="3"/>
        <v>0</v>
      </c>
      <c r="AD12" s="2">
        <f t="shared" si="3"/>
        <v>1</v>
      </c>
      <c r="AE12" s="2">
        <f t="shared" si="3"/>
        <v>0</v>
      </c>
      <c r="AG12" s="2">
        <f t="shared" si="23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1</v>
      </c>
      <c r="AM12" s="2">
        <f t="shared" si="24"/>
        <v>1</v>
      </c>
      <c r="AN12" s="2">
        <f t="shared" si="5"/>
        <v>1</v>
      </c>
      <c r="AO12" s="2">
        <f t="shared" si="5"/>
        <v>0</v>
      </c>
      <c r="AP12" s="2">
        <f t="shared" si="5"/>
        <v>1</v>
      </c>
      <c r="AQ12" s="2">
        <f t="shared" si="5"/>
        <v>1</v>
      </c>
      <c r="AS12" s="2">
        <f t="shared" si="25"/>
        <v>1</v>
      </c>
      <c r="AT12" s="2">
        <f t="shared" si="6"/>
        <v>1</v>
      </c>
      <c r="AU12" s="2">
        <f t="shared" si="6"/>
        <v>0</v>
      </c>
      <c r="AV12" s="2">
        <f t="shared" si="6"/>
        <v>1</v>
      </c>
      <c r="AW12" s="2">
        <f t="shared" si="6"/>
        <v>1</v>
      </c>
      <c r="AY12" s="2">
        <f t="shared" si="26"/>
        <v>1</v>
      </c>
      <c r="AZ12" s="2">
        <f t="shared" si="7"/>
        <v>1</v>
      </c>
      <c r="BA12" s="2">
        <f t="shared" si="7"/>
        <v>0</v>
      </c>
      <c r="BB12" s="2">
        <f t="shared" si="7"/>
        <v>1</v>
      </c>
      <c r="BC12" s="2">
        <f t="shared" si="7"/>
        <v>1</v>
      </c>
      <c r="BE12" s="2">
        <f t="shared" si="27"/>
        <v>1</v>
      </c>
      <c r="BF12" s="2">
        <f t="shared" si="8"/>
        <v>1</v>
      </c>
      <c r="BG12" s="2">
        <f t="shared" si="8"/>
        <v>0</v>
      </c>
      <c r="BH12" s="2">
        <f t="shared" si="8"/>
        <v>1</v>
      </c>
      <c r="BI12" s="2">
        <f t="shared" si="8"/>
        <v>1</v>
      </c>
      <c r="BK12" s="2">
        <f t="shared" si="28"/>
        <v>1</v>
      </c>
      <c r="BL12" s="2">
        <f t="shared" si="9"/>
        <v>1</v>
      </c>
      <c r="BM12" s="2">
        <f t="shared" si="9"/>
        <v>0</v>
      </c>
      <c r="BN12" s="2">
        <f t="shared" si="9"/>
        <v>1</v>
      </c>
      <c r="BO12" s="2">
        <f t="shared" si="9"/>
        <v>1</v>
      </c>
      <c r="BQ12" s="2">
        <f t="shared" si="29"/>
        <v>1</v>
      </c>
      <c r="BR12" s="2">
        <f t="shared" si="10"/>
        <v>1</v>
      </c>
      <c r="BS12" s="2">
        <f t="shared" si="10"/>
        <v>0</v>
      </c>
      <c r="BT12" s="2">
        <f t="shared" si="10"/>
        <v>1</v>
      </c>
      <c r="BU12" s="2">
        <f t="shared" si="10"/>
        <v>1</v>
      </c>
      <c r="BW12" s="2">
        <f t="shared" si="30"/>
        <v>1</v>
      </c>
      <c r="BX12" s="2">
        <f t="shared" si="11"/>
        <v>1</v>
      </c>
      <c r="BY12" s="2">
        <f t="shared" si="11"/>
        <v>0</v>
      </c>
      <c r="BZ12" s="2">
        <f t="shared" si="11"/>
        <v>1</v>
      </c>
      <c r="CA12" s="2">
        <f t="shared" si="11"/>
        <v>1</v>
      </c>
      <c r="CC12" s="2">
        <f t="shared" si="31"/>
        <v>1</v>
      </c>
      <c r="CD12" s="2">
        <f t="shared" si="12"/>
        <v>1</v>
      </c>
      <c r="CE12" s="2">
        <f t="shared" si="12"/>
        <v>0</v>
      </c>
      <c r="CF12" s="2">
        <f t="shared" si="12"/>
        <v>1</v>
      </c>
      <c r="CG12" s="2">
        <f t="shared" si="12"/>
        <v>1</v>
      </c>
      <c r="CI12" s="2">
        <f t="shared" si="32"/>
        <v>1</v>
      </c>
      <c r="CJ12" s="2">
        <f t="shared" si="13"/>
        <v>1</v>
      </c>
      <c r="CK12" s="2">
        <f t="shared" si="13"/>
        <v>0</v>
      </c>
      <c r="CL12" s="2">
        <f t="shared" si="13"/>
        <v>1</v>
      </c>
      <c r="CM12" s="2">
        <f t="shared" si="13"/>
        <v>1</v>
      </c>
      <c r="CO12" s="2">
        <f t="shared" si="33"/>
        <v>1</v>
      </c>
      <c r="CP12" s="2">
        <f t="shared" si="14"/>
        <v>1</v>
      </c>
      <c r="CQ12" s="2">
        <f t="shared" si="14"/>
        <v>0</v>
      </c>
      <c r="CR12" s="2">
        <f t="shared" si="14"/>
        <v>1</v>
      </c>
      <c r="CS12" s="2">
        <f t="shared" si="14"/>
        <v>1</v>
      </c>
    </row>
    <row r="13" spans="1:97">
      <c r="A13" s="262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2">
        <f t="shared" si="15"/>
        <v>1</v>
      </c>
      <c r="J13" s="2">
        <f t="shared" si="16"/>
        <v>1</v>
      </c>
      <c r="K13" s="2">
        <f t="shared" si="17"/>
        <v>0</v>
      </c>
      <c r="L13" s="2">
        <f t="shared" si="18"/>
        <v>1</v>
      </c>
      <c r="M13" s="2">
        <f t="shared" si="19"/>
        <v>1</v>
      </c>
      <c r="O13" s="2">
        <f t="shared" si="20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U13" s="2">
        <f t="shared" si="21"/>
        <v>1</v>
      </c>
      <c r="V13" s="2">
        <f t="shared" si="2"/>
        <v>1</v>
      </c>
      <c r="W13" s="2">
        <f t="shared" si="2"/>
        <v>0</v>
      </c>
      <c r="X13" s="2">
        <f t="shared" si="2"/>
        <v>1</v>
      </c>
      <c r="Y13" s="2">
        <f t="shared" si="2"/>
        <v>1</v>
      </c>
      <c r="AA13" s="2">
        <f t="shared" si="22"/>
        <v>1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G13" s="2">
        <f t="shared" si="23"/>
        <v>0</v>
      </c>
      <c r="AH13" s="2">
        <f t="shared" si="4"/>
        <v>1</v>
      </c>
      <c r="AI13" s="2">
        <f t="shared" si="4"/>
        <v>0</v>
      </c>
      <c r="AJ13" s="2">
        <f t="shared" si="4"/>
        <v>1</v>
      </c>
      <c r="AK13" s="2">
        <f t="shared" si="4"/>
        <v>0</v>
      </c>
      <c r="AM13" s="2">
        <f t="shared" si="24"/>
        <v>1</v>
      </c>
      <c r="AN13" s="2">
        <f t="shared" si="5"/>
        <v>1</v>
      </c>
      <c r="AO13" s="2">
        <f t="shared" si="5"/>
        <v>0</v>
      </c>
      <c r="AP13" s="2">
        <f t="shared" si="5"/>
        <v>1</v>
      </c>
      <c r="AQ13" s="2">
        <f t="shared" si="5"/>
        <v>1</v>
      </c>
      <c r="AS13" s="2">
        <f t="shared" si="25"/>
        <v>1</v>
      </c>
      <c r="AT13" s="2">
        <f t="shared" si="6"/>
        <v>1</v>
      </c>
      <c r="AU13" s="2">
        <f t="shared" si="6"/>
        <v>0</v>
      </c>
      <c r="AV13" s="2">
        <f t="shared" si="6"/>
        <v>1</v>
      </c>
      <c r="AW13" s="2">
        <f t="shared" si="6"/>
        <v>1</v>
      </c>
      <c r="AY13" s="2">
        <f t="shared" si="26"/>
        <v>1</v>
      </c>
      <c r="AZ13" s="2">
        <f t="shared" si="7"/>
        <v>1</v>
      </c>
      <c r="BA13" s="2">
        <f t="shared" si="7"/>
        <v>0</v>
      </c>
      <c r="BB13" s="2">
        <f t="shared" si="7"/>
        <v>1</v>
      </c>
      <c r="BC13" s="2">
        <f t="shared" si="7"/>
        <v>1</v>
      </c>
      <c r="BE13" s="2">
        <f t="shared" si="27"/>
        <v>1</v>
      </c>
      <c r="BF13" s="2">
        <f t="shared" si="8"/>
        <v>1</v>
      </c>
      <c r="BG13" s="2">
        <f t="shared" si="8"/>
        <v>0</v>
      </c>
      <c r="BH13" s="2">
        <f t="shared" si="8"/>
        <v>1</v>
      </c>
      <c r="BI13" s="2">
        <f t="shared" si="8"/>
        <v>1</v>
      </c>
      <c r="BK13" s="2">
        <f t="shared" si="28"/>
        <v>1</v>
      </c>
      <c r="BL13" s="2">
        <f t="shared" si="9"/>
        <v>1</v>
      </c>
      <c r="BM13" s="2">
        <f t="shared" si="9"/>
        <v>0</v>
      </c>
      <c r="BN13" s="2">
        <f t="shared" si="9"/>
        <v>1</v>
      </c>
      <c r="BO13" s="2">
        <f t="shared" si="9"/>
        <v>1</v>
      </c>
      <c r="BQ13" s="2">
        <f t="shared" si="29"/>
        <v>1</v>
      </c>
      <c r="BR13" s="2">
        <f t="shared" si="10"/>
        <v>1</v>
      </c>
      <c r="BS13" s="2">
        <f t="shared" si="10"/>
        <v>0</v>
      </c>
      <c r="BT13" s="2">
        <f t="shared" si="10"/>
        <v>1</v>
      </c>
      <c r="BU13" s="2">
        <f t="shared" si="10"/>
        <v>1</v>
      </c>
      <c r="BW13" s="2">
        <f t="shared" si="30"/>
        <v>1</v>
      </c>
      <c r="BX13" s="2">
        <f t="shared" si="11"/>
        <v>1</v>
      </c>
      <c r="BY13" s="2">
        <f t="shared" si="11"/>
        <v>0</v>
      </c>
      <c r="BZ13" s="2">
        <f t="shared" si="11"/>
        <v>1</v>
      </c>
      <c r="CA13" s="2">
        <f t="shared" si="11"/>
        <v>1</v>
      </c>
      <c r="CC13" s="2">
        <f t="shared" si="31"/>
        <v>1</v>
      </c>
      <c r="CD13" s="2">
        <f t="shared" si="12"/>
        <v>1</v>
      </c>
      <c r="CE13" s="2">
        <f t="shared" si="12"/>
        <v>0</v>
      </c>
      <c r="CF13" s="2">
        <f t="shared" si="12"/>
        <v>1</v>
      </c>
      <c r="CG13" s="2">
        <f t="shared" si="12"/>
        <v>1</v>
      </c>
      <c r="CI13" s="2">
        <f t="shared" si="32"/>
        <v>1</v>
      </c>
      <c r="CJ13" s="2">
        <f t="shared" si="13"/>
        <v>1</v>
      </c>
      <c r="CK13" s="2">
        <f t="shared" si="13"/>
        <v>0</v>
      </c>
      <c r="CL13" s="2">
        <f t="shared" si="13"/>
        <v>1</v>
      </c>
      <c r="CM13" s="2">
        <f t="shared" si="13"/>
        <v>1</v>
      </c>
      <c r="CO13" s="2">
        <f t="shared" si="33"/>
        <v>1</v>
      </c>
      <c r="CP13" s="2">
        <f t="shared" si="14"/>
        <v>1</v>
      </c>
      <c r="CQ13" s="2">
        <f t="shared" si="14"/>
        <v>0</v>
      </c>
      <c r="CR13" s="2">
        <f t="shared" si="14"/>
        <v>1</v>
      </c>
      <c r="CS13" s="2">
        <f t="shared" si="14"/>
        <v>1</v>
      </c>
    </row>
    <row r="14" spans="1:97">
      <c r="A14" s="262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2">
        <f t="shared" si="15"/>
        <v>1</v>
      </c>
      <c r="J14" s="2">
        <f t="shared" si="16"/>
        <v>1</v>
      </c>
      <c r="K14" s="2">
        <f t="shared" si="17"/>
        <v>0</v>
      </c>
      <c r="L14" s="2">
        <f t="shared" si="18"/>
        <v>1</v>
      </c>
      <c r="M14" s="2">
        <f t="shared" si="19"/>
        <v>1</v>
      </c>
      <c r="O14" s="2">
        <f t="shared" si="20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U14" s="2">
        <f t="shared" si="21"/>
        <v>1</v>
      </c>
      <c r="V14" s="2">
        <f t="shared" si="2"/>
        <v>1</v>
      </c>
      <c r="W14" s="2">
        <f t="shared" si="2"/>
        <v>0</v>
      </c>
      <c r="X14" s="2">
        <f t="shared" si="2"/>
        <v>1</v>
      </c>
      <c r="Y14" s="2">
        <f t="shared" si="2"/>
        <v>0</v>
      </c>
      <c r="AA14" s="2">
        <f t="shared" si="22"/>
        <v>1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1</v>
      </c>
      <c r="AG14" s="2">
        <f t="shared" si="23"/>
        <v>0</v>
      </c>
      <c r="AH14" s="2">
        <f t="shared" si="4"/>
        <v>1</v>
      </c>
      <c r="AI14" s="2">
        <f t="shared" si="4"/>
        <v>0</v>
      </c>
      <c r="AJ14" s="2">
        <f t="shared" si="4"/>
        <v>1</v>
      </c>
      <c r="AK14" s="2">
        <f t="shared" si="4"/>
        <v>0</v>
      </c>
      <c r="AM14" s="2">
        <f t="shared" si="24"/>
        <v>1</v>
      </c>
      <c r="AN14" s="2">
        <f t="shared" si="5"/>
        <v>1</v>
      </c>
      <c r="AO14" s="2">
        <f t="shared" si="5"/>
        <v>0</v>
      </c>
      <c r="AP14" s="2">
        <f t="shared" si="5"/>
        <v>1</v>
      </c>
      <c r="AQ14" s="2">
        <f t="shared" si="5"/>
        <v>1</v>
      </c>
      <c r="AS14" s="2">
        <f t="shared" si="25"/>
        <v>1</v>
      </c>
      <c r="AT14" s="2">
        <f t="shared" si="6"/>
        <v>1</v>
      </c>
      <c r="AU14" s="2">
        <f t="shared" si="6"/>
        <v>0</v>
      </c>
      <c r="AV14" s="2">
        <f t="shared" si="6"/>
        <v>1</v>
      </c>
      <c r="AW14" s="2">
        <f t="shared" si="6"/>
        <v>1</v>
      </c>
      <c r="AY14" s="2">
        <f t="shared" si="26"/>
        <v>1</v>
      </c>
      <c r="AZ14" s="2">
        <f t="shared" si="7"/>
        <v>1</v>
      </c>
      <c r="BA14" s="2">
        <f t="shared" si="7"/>
        <v>0</v>
      </c>
      <c r="BB14" s="2">
        <f t="shared" si="7"/>
        <v>1</v>
      </c>
      <c r="BC14" s="2">
        <f t="shared" si="7"/>
        <v>1</v>
      </c>
      <c r="BE14" s="2">
        <f t="shared" si="27"/>
        <v>1</v>
      </c>
      <c r="BF14" s="2">
        <f t="shared" si="8"/>
        <v>1</v>
      </c>
      <c r="BG14" s="2">
        <f t="shared" si="8"/>
        <v>0</v>
      </c>
      <c r="BH14" s="2">
        <f t="shared" si="8"/>
        <v>1</v>
      </c>
      <c r="BI14" s="2">
        <f t="shared" si="8"/>
        <v>1</v>
      </c>
      <c r="BK14" s="2">
        <f t="shared" si="28"/>
        <v>1</v>
      </c>
      <c r="BL14" s="2">
        <f t="shared" si="9"/>
        <v>1</v>
      </c>
      <c r="BM14" s="2">
        <f t="shared" si="9"/>
        <v>0</v>
      </c>
      <c r="BN14" s="2">
        <f t="shared" si="9"/>
        <v>1</v>
      </c>
      <c r="BO14" s="2">
        <f t="shared" si="9"/>
        <v>1</v>
      </c>
      <c r="BQ14" s="2">
        <f t="shared" si="29"/>
        <v>1</v>
      </c>
      <c r="BR14" s="2">
        <f t="shared" si="10"/>
        <v>1</v>
      </c>
      <c r="BS14" s="2">
        <f t="shared" si="10"/>
        <v>0</v>
      </c>
      <c r="BT14" s="2">
        <f t="shared" si="10"/>
        <v>1</v>
      </c>
      <c r="BU14" s="2">
        <f t="shared" si="10"/>
        <v>1</v>
      </c>
      <c r="BW14" s="2">
        <f t="shared" si="30"/>
        <v>1</v>
      </c>
      <c r="BX14" s="2">
        <f t="shared" si="11"/>
        <v>1</v>
      </c>
      <c r="BY14" s="2">
        <f t="shared" si="11"/>
        <v>0</v>
      </c>
      <c r="BZ14" s="2">
        <f t="shared" si="11"/>
        <v>1</v>
      </c>
      <c r="CA14" s="2">
        <f t="shared" si="11"/>
        <v>1</v>
      </c>
      <c r="CC14" s="2">
        <f t="shared" si="31"/>
        <v>1</v>
      </c>
      <c r="CD14" s="2">
        <f t="shared" si="12"/>
        <v>1</v>
      </c>
      <c r="CE14" s="2">
        <f t="shared" si="12"/>
        <v>0</v>
      </c>
      <c r="CF14" s="2">
        <f t="shared" si="12"/>
        <v>1</v>
      </c>
      <c r="CG14" s="2">
        <f t="shared" si="12"/>
        <v>1</v>
      </c>
      <c r="CI14" s="2">
        <f t="shared" si="32"/>
        <v>1</v>
      </c>
      <c r="CJ14" s="2">
        <f t="shared" si="13"/>
        <v>1</v>
      </c>
      <c r="CK14" s="2">
        <f t="shared" si="13"/>
        <v>0</v>
      </c>
      <c r="CL14" s="2">
        <f t="shared" si="13"/>
        <v>1</v>
      </c>
      <c r="CM14" s="2">
        <f t="shared" si="13"/>
        <v>1</v>
      </c>
      <c r="CO14" s="2">
        <f t="shared" si="33"/>
        <v>1</v>
      </c>
      <c r="CP14" s="2">
        <f t="shared" si="14"/>
        <v>1</v>
      </c>
      <c r="CQ14" s="2">
        <f t="shared" si="14"/>
        <v>0</v>
      </c>
      <c r="CR14" s="2">
        <f t="shared" si="14"/>
        <v>1</v>
      </c>
      <c r="CS14" s="2">
        <f t="shared" si="14"/>
        <v>1</v>
      </c>
    </row>
    <row r="15" spans="1:97">
      <c r="A15" s="262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2">
        <f t="shared" si="15"/>
        <v>1</v>
      </c>
      <c r="J15" s="2">
        <f t="shared" si="16"/>
        <v>1</v>
      </c>
      <c r="K15" s="2">
        <f t="shared" si="17"/>
        <v>0</v>
      </c>
      <c r="L15" s="2">
        <f t="shared" si="18"/>
        <v>1</v>
      </c>
      <c r="M15" s="2">
        <f t="shared" si="19"/>
        <v>1</v>
      </c>
      <c r="O15" s="2">
        <f t="shared" si="20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U15" s="2">
        <f t="shared" si="21"/>
        <v>1</v>
      </c>
      <c r="V15" s="2">
        <f t="shared" si="2"/>
        <v>1</v>
      </c>
      <c r="W15" s="2">
        <f t="shared" si="2"/>
        <v>0</v>
      </c>
      <c r="X15" s="2">
        <f t="shared" si="2"/>
        <v>0</v>
      </c>
      <c r="Y15" s="2">
        <f t="shared" si="2"/>
        <v>0</v>
      </c>
      <c r="AA15" s="2">
        <f t="shared" si="22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1</v>
      </c>
      <c r="AG15" s="2">
        <f t="shared" si="23"/>
        <v>1</v>
      </c>
      <c r="AH15" s="2">
        <f t="shared" si="4"/>
        <v>1</v>
      </c>
      <c r="AI15" s="2">
        <f t="shared" si="4"/>
        <v>0</v>
      </c>
      <c r="AJ15" s="2">
        <f t="shared" si="4"/>
        <v>1</v>
      </c>
      <c r="AK15" s="2">
        <f t="shared" si="4"/>
        <v>0</v>
      </c>
      <c r="AM15" s="2">
        <f t="shared" si="24"/>
        <v>1</v>
      </c>
      <c r="AN15" s="2">
        <f t="shared" si="5"/>
        <v>1</v>
      </c>
      <c r="AO15" s="2">
        <f t="shared" si="5"/>
        <v>0</v>
      </c>
      <c r="AP15" s="2">
        <f t="shared" si="5"/>
        <v>1</v>
      </c>
      <c r="AQ15" s="2">
        <f t="shared" si="5"/>
        <v>1</v>
      </c>
      <c r="AS15" s="2">
        <f t="shared" si="25"/>
        <v>1</v>
      </c>
      <c r="AT15" s="2">
        <f t="shared" si="6"/>
        <v>1</v>
      </c>
      <c r="AU15" s="2">
        <f t="shared" si="6"/>
        <v>0</v>
      </c>
      <c r="AV15" s="2">
        <f t="shared" si="6"/>
        <v>1</v>
      </c>
      <c r="AW15" s="2">
        <f t="shared" si="6"/>
        <v>1</v>
      </c>
      <c r="AY15" s="2">
        <f t="shared" si="26"/>
        <v>1</v>
      </c>
      <c r="AZ15" s="2">
        <f t="shared" si="7"/>
        <v>1</v>
      </c>
      <c r="BA15" s="2">
        <f t="shared" si="7"/>
        <v>0</v>
      </c>
      <c r="BB15" s="2">
        <f t="shared" si="7"/>
        <v>1</v>
      </c>
      <c r="BC15" s="2">
        <f t="shared" si="7"/>
        <v>1</v>
      </c>
      <c r="BE15" s="2">
        <f t="shared" si="27"/>
        <v>1</v>
      </c>
      <c r="BF15" s="2">
        <f t="shared" si="8"/>
        <v>1</v>
      </c>
      <c r="BG15" s="2">
        <f t="shared" si="8"/>
        <v>0</v>
      </c>
      <c r="BH15" s="2">
        <f t="shared" si="8"/>
        <v>1</v>
      </c>
      <c r="BI15" s="2">
        <f t="shared" si="8"/>
        <v>1</v>
      </c>
      <c r="BK15" s="2">
        <f t="shared" si="28"/>
        <v>1</v>
      </c>
      <c r="BL15" s="2">
        <f t="shared" si="9"/>
        <v>1</v>
      </c>
      <c r="BM15" s="2">
        <f t="shared" si="9"/>
        <v>0</v>
      </c>
      <c r="BN15" s="2">
        <f t="shared" si="9"/>
        <v>1</v>
      </c>
      <c r="BO15" s="2">
        <f t="shared" si="9"/>
        <v>1</v>
      </c>
      <c r="BQ15" s="2">
        <f t="shared" si="29"/>
        <v>1</v>
      </c>
      <c r="BR15" s="2">
        <f t="shared" si="10"/>
        <v>1</v>
      </c>
      <c r="BS15" s="2">
        <f t="shared" si="10"/>
        <v>0</v>
      </c>
      <c r="BT15" s="2">
        <f t="shared" si="10"/>
        <v>1</v>
      </c>
      <c r="BU15" s="2">
        <f t="shared" si="10"/>
        <v>1</v>
      </c>
      <c r="BW15" s="2">
        <f t="shared" si="30"/>
        <v>1</v>
      </c>
      <c r="BX15" s="2">
        <f t="shared" si="11"/>
        <v>1</v>
      </c>
      <c r="BY15" s="2">
        <f t="shared" si="11"/>
        <v>0</v>
      </c>
      <c r="BZ15" s="2">
        <f t="shared" si="11"/>
        <v>1</v>
      </c>
      <c r="CA15" s="2">
        <f t="shared" si="11"/>
        <v>1</v>
      </c>
      <c r="CC15" s="2">
        <f t="shared" si="31"/>
        <v>1</v>
      </c>
      <c r="CD15" s="2">
        <f t="shared" si="12"/>
        <v>1</v>
      </c>
      <c r="CE15" s="2">
        <f t="shared" si="12"/>
        <v>0</v>
      </c>
      <c r="CF15" s="2">
        <f t="shared" si="12"/>
        <v>1</v>
      </c>
      <c r="CG15" s="2">
        <f t="shared" si="12"/>
        <v>1</v>
      </c>
      <c r="CI15" s="2">
        <f t="shared" si="32"/>
        <v>1</v>
      </c>
      <c r="CJ15" s="2">
        <f t="shared" si="13"/>
        <v>1</v>
      </c>
      <c r="CK15" s="2">
        <f t="shared" si="13"/>
        <v>0</v>
      </c>
      <c r="CL15" s="2">
        <f t="shared" si="13"/>
        <v>1</v>
      </c>
      <c r="CM15" s="2">
        <f t="shared" si="13"/>
        <v>1</v>
      </c>
      <c r="CO15" s="2">
        <f t="shared" si="33"/>
        <v>1</v>
      </c>
      <c r="CP15" s="2">
        <f t="shared" si="14"/>
        <v>1</v>
      </c>
      <c r="CQ15" s="2">
        <f t="shared" si="14"/>
        <v>0</v>
      </c>
      <c r="CR15" s="2">
        <f t="shared" si="14"/>
        <v>1</v>
      </c>
      <c r="CS15" s="2">
        <f t="shared" si="14"/>
        <v>1</v>
      </c>
    </row>
    <row r="16" spans="1:97">
      <c r="A16" s="262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2">
        <f t="shared" si="15"/>
        <v>1</v>
      </c>
      <c r="J16" s="2">
        <f t="shared" si="16"/>
        <v>1</v>
      </c>
      <c r="K16" s="2">
        <f t="shared" si="17"/>
        <v>0</v>
      </c>
      <c r="L16" s="2">
        <f t="shared" si="18"/>
        <v>0</v>
      </c>
      <c r="M16" s="2">
        <f t="shared" si="19"/>
        <v>1</v>
      </c>
      <c r="O16" s="2">
        <f t="shared" si="20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U16" s="2">
        <f t="shared" si="21"/>
        <v>1</v>
      </c>
      <c r="V16" s="2">
        <f t="shared" si="2"/>
        <v>1</v>
      </c>
      <c r="W16" s="2">
        <f t="shared" si="2"/>
        <v>0</v>
      </c>
      <c r="X16" s="2">
        <f t="shared" si="2"/>
        <v>0</v>
      </c>
      <c r="Y16" s="2">
        <f t="shared" si="2"/>
        <v>0</v>
      </c>
      <c r="AA16" s="2">
        <f t="shared" si="22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1</v>
      </c>
      <c r="AG16" s="2">
        <f t="shared" si="23"/>
        <v>1</v>
      </c>
      <c r="AH16" s="2">
        <f t="shared" si="4"/>
        <v>1</v>
      </c>
      <c r="AI16" s="2">
        <f t="shared" si="4"/>
        <v>0</v>
      </c>
      <c r="AJ16" s="2">
        <f t="shared" si="4"/>
        <v>1</v>
      </c>
      <c r="AK16" s="2">
        <f t="shared" si="4"/>
        <v>0</v>
      </c>
      <c r="AM16" s="2">
        <f t="shared" si="24"/>
        <v>1</v>
      </c>
      <c r="AN16" s="2">
        <f t="shared" si="5"/>
        <v>1</v>
      </c>
      <c r="AO16" s="2">
        <f t="shared" si="5"/>
        <v>0</v>
      </c>
      <c r="AP16" s="2">
        <f t="shared" si="5"/>
        <v>1</v>
      </c>
      <c r="AQ16" s="2">
        <f t="shared" si="5"/>
        <v>1</v>
      </c>
      <c r="AS16" s="2">
        <f t="shared" si="25"/>
        <v>1</v>
      </c>
      <c r="AT16" s="2">
        <f t="shared" si="6"/>
        <v>1</v>
      </c>
      <c r="AU16" s="2">
        <f t="shared" si="6"/>
        <v>0</v>
      </c>
      <c r="AV16" s="2">
        <f t="shared" si="6"/>
        <v>1</v>
      </c>
      <c r="AW16" s="2">
        <f t="shared" si="6"/>
        <v>1</v>
      </c>
      <c r="AY16" s="2">
        <f t="shared" si="26"/>
        <v>1</v>
      </c>
      <c r="AZ16" s="2">
        <f t="shared" si="7"/>
        <v>1</v>
      </c>
      <c r="BA16" s="2">
        <f t="shared" si="7"/>
        <v>0</v>
      </c>
      <c r="BB16" s="2">
        <f t="shared" si="7"/>
        <v>1</v>
      </c>
      <c r="BC16" s="2">
        <f t="shared" si="7"/>
        <v>1</v>
      </c>
      <c r="BE16" s="2">
        <f t="shared" si="27"/>
        <v>1</v>
      </c>
      <c r="BF16" s="2">
        <f t="shared" si="8"/>
        <v>1</v>
      </c>
      <c r="BG16" s="2">
        <f t="shared" si="8"/>
        <v>0</v>
      </c>
      <c r="BH16" s="2">
        <f t="shared" si="8"/>
        <v>1</v>
      </c>
      <c r="BI16" s="2">
        <f t="shared" si="8"/>
        <v>1</v>
      </c>
      <c r="BK16" s="2">
        <f t="shared" si="28"/>
        <v>1</v>
      </c>
      <c r="BL16" s="2">
        <f t="shared" si="9"/>
        <v>1</v>
      </c>
      <c r="BM16" s="2">
        <f t="shared" si="9"/>
        <v>0</v>
      </c>
      <c r="BN16" s="2">
        <f t="shared" si="9"/>
        <v>1</v>
      </c>
      <c r="BO16" s="2">
        <f t="shared" si="9"/>
        <v>1</v>
      </c>
      <c r="BQ16" s="2">
        <f t="shared" si="29"/>
        <v>1</v>
      </c>
      <c r="BR16" s="2">
        <f t="shared" si="10"/>
        <v>1</v>
      </c>
      <c r="BS16" s="2">
        <f t="shared" si="10"/>
        <v>0</v>
      </c>
      <c r="BT16" s="2">
        <f t="shared" si="10"/>
        <v>1</v>
      </c>
      <c r="BU16" s="2">
        <f t="shared" si="10"/>
        <v>1</v>
      </c>
      <c r="BW16" s="2">
        <f t="shared" si="30"/>
        <v>1</v>
      </c>
      <c r="BX16" s="2">
        <f t="shared" si="11"/>
        <v>1</v>
      </c>
      <c r="BY16" s="2">
        <f t="shared" si="11"/>
        <v>0</v>
      </c>
      <c r="BZ16" s="2">
        <f t="shared" si="11"/>
        <v>1</v>
      </c>
      <c r="CA16" s="2">
        <f t="shared" si="11"/>
        <v>1</v>
      </c>
      <c r="CC16" s="2">
        <f t="shared" si="31"/>
        <v>1</v>
      </c>
      <c r="CD16" s="2">
        <f t="shared" si="12"/>
        <v>1</v>
      </c>
      <c r="CE16" s="2">
        <f t="shared" si="12"/>
        <v>0</v>
      </c>
      <c r="CF16" s="2">
        <f t="shared" si="12"/>
        <v>1</v>
      </c>
      <c r="CG16" s="2">
        <f t="shared" si="12"/>
        <v>1</v>
      </c>
      <c r="CI16" s="2">
        <f t="shared" si="32"/>
        <v>1</v>
      </c>
      <c r="CJ16" s="2">
        <f t="shared" si="13"/>
        <v>1</v>
      </c>
      <c r="CK16" s="2">
        <f t="shared" si="13"/>
        <v>0</v>
      </c>
      <c r="CL16" s="2">
        <f t="shared" si="13"/>
        <v>1</v>
      </c>
      <c r="CM16" s="2">
        <f t="shared" si="13"/>
        <v>1</v>
      </c>
      <c r="CO16" s="2">
        <f t="shared" si="33"/>
        <v>1</v>
      </c>
      <c r="CP16" s="2">
        <f t="shared" si="14"/>
        <v>1</v>
      </c>
      <c r="CQ16" s="2">
        <f t="shared" si="14"/>
        <v>0</v>
      </c>
      <c r="CR16" s="2">
        <f t="shared" si="14"/>
        <v>1</v>
      </c>
      <c r="CS16" s="2">
        <f t="shared" si="14"/>
        <v>1</v>
      </c>
    </row>
    <row r="17" spans="1:97">
      <c r="A17" s="262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2">
        <f t="shared" si="15"/>
        <v>1</v>
      </c>
      <c r="J17" s="2">
        <f t="shared" si="16"/>
        <v>1</v>
      </c>
      <c r="K17" s="2">
        <f t="shared" si="17"/>
        <v>1</v>
      </c>
      <c r="L17" s="2">
        <f t="shared" si="18"/>
        <v>0</v>
      </c>
      <c r="M17" s="2">
        <f t="shared" si="19"/>
        <v>1</v>
      </c>
      <c r="O17" s="2">
        <f t="shared" si="20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U17" s="2">
        <f t="shared" si="21"/>
        <v>1</v>
      </c>
      <c r="V17" s="2">
        <f t="shared" si="2"/>
        <v>1</v>
      </c>
      <c r="W17" s="2">
        <f t="shared" si="2"/>
        <v>1</v>
      </c>
      <c r="X17" s="2">
        <f t="shared" si="2"/>
        <v>0</v>
      </c>
      <c r="Y17" s="2">
        <f t="shared" si="2"/>
        <v>0</v>
      </c>
      <c r="AA17" s="2">
        <f t="shared" si="22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</v>
      </c>
      <c r="AG17" s="2">
        <f t="shared" si="23"/>
        <v>1</v>
      </c>
      <c r="AH17" s="2">
        <f t="shared" si="4"/>
        <v>1</v>
      </c>
      <c r="AI17" s="2">
        <f t="shared" si="4"/>
        <v>1</v>
      </c>
      <c r="AJ17" s="2">
        <f t="shared" si="4"/>
        <v>0</v>
      </c>
      <c r="AK17" s="2">
        <f t="shared" si="4"/>
        <v>0</v>
      </c>
      <c r="AM17" s="2">
        <f t="shared" si="24"/>
        <v>1</v>
      </c>
      <c r="AN17" s="2">
        <f t="shared" si="5"/>
        <v>1</v>
      </c>
      <c r="AO17" s="2">
        <f t="shared" si="5"/>
        <v>1</v>
      </c>
      <c r="AP17" s="2">
        <f t="shared" si="5"/>
        <v>0</v>
      </c>
      <c r="AQ17" s="2">
        <f t="shared" si="5"/>
        <v>1</v>
      </c>
      <c r="AS17" s="2">
        <f t="shared" si="25"/>
        <v>1</v>
      </c>
      <c r="AT17" s="2">
        <f t="shared" si="6"/>
        <v>1</v>
      </c>
      <c r="AU17" s="2">
        <f t="shared" si="6"/>
        <v>1</v>
      </c>
      <c r="AV17" s="2">
        <f t="shared" si="6"/>
        <v>0</v>
      </c>
      <c r="AW17" s="2">
        <f t="shared" si="6"/>
        <v>1</v>
      </c>
      <c r="AY17" s="2">
        <f t="shared" si="26"/>
        <v>1</v>
      </c>
      <c r="AZ17" s="2">
        <f t="shared" si="7"/>
        <v>1</v>
      </c>
      <c r="BA17" s="2">
        <f t="shared" si="7"/>
        <v>1</v>
      </c>
      <c r="BB17" s="2">
        <f t="shared" si="7"/>
        <v>0</v>
      </c>
      <c r="BC17" s="2">
        <f t="shared" si="7"/>
        <v>1</v>
      </c>
      <c r="BE17" s="2">
        <f t="shared" si="27"/>
        <v>1</v>
      </c>
      <c r="BF17" s="2">
        <f t="shared" si="8"/>
        <v>1</v>
      </c>
      <c r="BG17" s="2">
        <f t="shared" si="8"/>
        <v>1</v>
      </c>
      <c r="BH17" s="2">
        <f t="shared" si="8"/>
        <v>0</v>
      </c>
      <c r="BI17" s="2">
        <f t="shared" si="8"/>
        <v>1</v>
      </c>
      <c r="BK17" s="2">
        <f t="shared" si="28"/>
        <v>1</v>
      </c>
      <c r="BL17" s="2">
        <f t="shared" si="9"/>
        <v>1</v>
      </c>
      <c r="BM17" s="2">
        <f t="shared" si="9"/>
        <v>1</v>
      </c>
      <c r="BN17" s="2">
        <f t="shared" si="9"/>
        <v>0</v>
      </c>
      <c r="BO17" s="2">
        <f t="shared" si="9"/>
        <v>1</v>
      </c>
      <c r="BQ17" s="2">
        <f t="shared" si="29"/>
        <v>1</v>
      </c>
      <c r="BR17" s="2">
        <f t="shared" si="10"/>
        <v>1</v>
      </c>
      <c r="BS17" s="2">
        <f t="shared" si="10"/>
        <v>1</v>
      </c>
      <c r="BT17" s="2">
        <f t="shared" si="10"/>
        <v>0</v>
      </c>
      <c r="BU17" s="2">
        <f t="shared" si="10"/>
        <v>1</v>
      </c>
      <c r="BW17" s="2">
        <f t="shared" si="30"/>
        <v>1</v>
      </c>
      <c r="BX17" s="2">
        <f t="shared" si="11"/>
        <v>1</v>
      </c>
      <c r="BY17" s="2">
        <f t="shared" si="11"/>
        <v>1</v>
      </c>
      <c r="BZ17" s="2">
        <f t="shared" si="11"/>
        <v>0</v>
      </c>
      <c r="CA17" s="2">
        <f t="shared" si="11"/>
        <v>1</v>
      </c>
      <c r="CC17" s="2">
        <f t="shared" si="31"/>
        <v>1</v>
      </c>
      <c r="CD17" s="2">
        <f t="shared" si="12"/>
        <v>1</v>
      </c>
      <c r="CE17" s="2">
        <f t="shared" si="12"/>
        <v>1</v>
      </c>
      <c r="CF17" s="2">
        <f t="shared" si="12"/>
        <v>0</v>
      </c>
      <c r="CG17" s="2">
        <f t="shared" si="12"/>
        <v>1</v>
      </c>
      <c r="CI17" s="2">
        <f t="shared" si="32"/>
        <v>1</v>
      </c>
      <c r="CJ17" s="2">
        <f t="shared" si="13"/>
        <v>1</v>
      </c>
      <c r="CK17" s="2">
        <f t="shared" si="13"/>
        <v>1</v>
      </c>
      <c r="CL17" s="2">
        <f t="shared" si="13"/>
        <v>0</v>
      </c>
      <c r="CM17" s="2">
        <f t="shared" si="13"/>
        <v>1</v>
      </c>
      <c r="CO17" s="2">
        <f t="shared" si="33"/>
        <v>1</v>
      </c>
      <c r="CP17" s="2">
        <f t="shared" si="14"/>
        <v>1</v>
      </c>
      <c r="CQ17" s="2">
        <f t="shared" si="14"/>
        <v>1</v>
      </c>
      <c r="CR17" s="2">
        <f t="shared" si="14"/>
        <v>0</v>
      </c>
      <c r="CS17" s="2">
        <f t="shared" si="14"/>
        <v>1</v>
      </c>
    </row>
    <row r="18" spans="1:97">
      <c r="A18" s="262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2">
        <f t="shared" si="15"/>
        <v>1</v>
      </c>
      <c r="J18" s="2">
        <f t="shared" si="16"/>
        <v>1</v>
      </c>
      <c r="K18" s="2">
        <f t="shared" si="17"/>
        <v>1</v>
      </c>
      <c r="L18" s="2">
        <f t="shared" si="18"/>
        <v>0</v>
      </c>
      <c r="M18" s="2">
        <f t="shared" si="19"/>
        <v>1</v>
      </c>
      <c r="O18" s="2">
        <f t="shared" si="20"/>
        <v>1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1</v>
      </c>
      <c r="U18" s="2">
        <f t="shared" si="21"/>
        <v>1</v>
      </c>
      <c r="V18" s="2">
        <f t="shared" si="2"/>
        <v>1</v>
      </c>
      <c r="W18" s="2">
        <f t="shared" si="2"/>
        <v>1</v>
      </c>
      <c r="X18" s="2">
        <f t="shared" si="2"/>
        <v>0</v>
      </c>
      <c r="Y18" s="2">
        <f t="shared" si="2"/>
        <v>0</v>
      </c>
      <c r="AA18" s="2">
        <f t="shared" si="22"/>
        <v>0</v>
      </c>
      <c r="AB18" s="2">
        <f t="shared" si="3"/>
        <v>1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G18" s="2">
        <f t="shared" si="23"/>
        <v>1</v>
      </c>
      <c r="AH18" s="2">
        <f t="shared" si="4"/>
        <v>0</v>
      </c>
      <c r="AI18" s="2">
        <f t="shared" si="4"/>
        <v>1</v>
      </c>
      <c r="AJ18" s="2">
        <f t="shared" si="4"/>
        <v>0</v>
      </c>
      <c r="AK18" s="2">
        <f t="shared" si="4"/>
        <v>0</v>
      </c>
      <c r="AM18" s="2">
        <f t="shared" si="24"/>
        <v>1</v>
      </c>
      <c r="AN18" s="2">
        <f t="shared" si="5"/>
        <v>1</v>
      </c>
      <c r="AO18" s="2">
        <f t="shared" si="5"/>
        <v>1</v>
      </c>
      <c r="AP18" s="2">
        <f t="shared" si="5"/>
        <v>0</v>
      </c>
      <c r="AQ18" s="2">
        <f t="shared" si="5"/>
        <v>1</v>
      </c>
      <c r="AS18" s="2">
        <f t="shared" si="25"/>
        <v>1</v>
      </c>
      <c r="AT18" s="2">
        <f t="shared" si="6"/>
        <v>1</v>
      </c>
      <c r="AU18" s="2">
        <f t="shared" si="6"/>
        <v>1</v>
      </c>
      <c r="AV18" s="2">
        <f t="shared" si="6"/>
        <v>0</v>
      </c>
      <c r="AW18" s="2">
        <f t="shared" si="6"/>
        <v>1</v>
      </c>
      <c r="AY18" s="2">
        <f t="shared" si="26"/>
        <v>1</v>
      </c>
      <c r="AZ18" s="2">
        <f t="shared" si="7"/>
        <v>1</v>
      </c>
      <c r="BA18" s="2">
        <f t="shared" si="7"/>
        <v>1</v>
      </c>
      <c r="BB18" s="2">
        <f t="shared" si="7"/>
        <v>0</v>
      </c>
      <c r="BC18" s="2">
        <f t="shared" si="7"/>
        <v>1</v>
      </c>
      <c r="BE18" s="2">
        <f t="shared" si="27"/>
        <v>1</v>
      </c>
      <c r="BF18" s="2">
        <f t="shared" si="8"/>
        <v>1</v>
      </c>
      <c r="BG18" s="2">
        <f t="shared" si="8"/>
        <v>1</v>
      </c>
      <c r="BH18" s="2">
        <f t="shared" si="8"/>
        <v>0</v>
      </c>
      <c r="BI18" s="2">
        <f t="shared" si="8"/>
        <v>1</v>
      </c>
      <c r="BK18" s="2">
        <f t="shared" si="28"/>
        <v>1</v>
      </c>
      <c r="BL18" s="2">
        <f t="shared" si="9"/>
        <v>1</v>
      </c>
      <c r="BM18" s="2">
        <f t="shared" si="9"/>
        <v>1</v>
      </c>
      <c r="BN18" s="2">
        <f t="shared" si="9"/>
        <v>0</v>
      </c>
      <c r="BO18" s="2">
        <f t="shared" si="9"/>
        <v>1</v>
      </c>
      <c r="BQ18" s="2">
        <f t="shared" si="29"/>
        <v>1</v>
      </c>
      <c r="BR18" s="2">
        <f t="shared" si="10"/>
        <v>1</v>
      </c>
      <c r="BS18" s="2">
        <f t="shared" si="10"/>
        <v>1</v>
      </c>
      <c r="BT18" s="2">
        <f t="shared" si="10"/>
        <v>0</v>
      </c>
      <c r="BU18" s="2">
        <f t="shared" si="10"/>
        <v>1</v>
      </c>
      <c r="BW18" s="2">
        <f t="shared" si="30"/>
        <v>1</v>
      </c>
      <c r="BX18" s="2">
        <f t="shared" si="11"/>
        <v>1</v>
      </c>
      <c r="BY18" s="2">
        <f t="shared" si="11"/>
        <v>1</v>
      </c>
      <c r="BZ18" s="2">
        <f t="shared" si="11"/>
        <v>0</v>
      </c>
      <c r="CA18" s="2">
        <f t="shared" si="11"/>
        <v>1</v>
      </c>
      <c r="CC18" s="2">
        <f t="shared" si="31"/>
        <v>1</v>
      </c>
      <c r="CD18" s="2">
        <f t="shared" si="12"/>
        <v>1</v>
      </c>
      <c r="CE18" s="2">
        <f t="shared" si="12"/>
        <v>1</v>
      </c>
      <c r="CF18" s="2">
        <f t="shared" si="12"/>
        <v>0</v>
      </c>
      <c r="CG18" s="2">
        <f t="shared" si="12"/>
        <v>1</v>
      </c>
      <c r="CI18" s="2">
        <f t="shared" si="32"/>
        <v>1</v>
      </c>
      <c r="CJ18" s="2">
        <f t="shared" si="13"/>
        <v>1</v>
      </c>
      <c r="CK18" s="2">
        <f t="shared" si="13"/>
        <v>1</v>
      </c>
      <c r="CL18" s="2">
        <f t="shared" si="13"/>
        <v>0</v>
      </c>
      <c r="CM18" s="2">
        <f t="shared" si="13"/>
        <v>1</v>
      </c>
      <c r="CO18" s="2">
        <f t="shared" si="33"/>
        <v>1</v>
      </c>
      <c r="CP18" s="2">
        <f t="shared" si="14"/>
        <v>1</v>
      </c>
      <c r="CQ18" s="2">
        <f t="shared" si="14"/>
        <v>1</v>
      </c>
      <c r="CR18" s="2">
        <f t="shared" si="14"/>
        <v>0</v>
      </c>
      <c r="CS18" s="2">
        <f t="shared" si="14"/>
        <v>1</v>
      </c>
    </row>
    <row r="19" spans="1:97">
      <c r="A19" s="262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2">
        <f t="shared" si="15"/>
        <v>1</v>
      </c>
      <c r="J19" s="2">
        <f t="shared" si="16"/>
        <v>1</v>
      </c>
      <c r="K19" s="2">
        <f t="shared" si="17"/>
        <v>1</v>
      </c>
      <c r="L19" s="2">
        <f t="shared" si="18"/>
        <v>0</v>
      </c>
      <c r="M19" s="2">
        <f t="shared" si="19"/>
        <v>1</v>
      </c>
      <c r="O19" s="2">
        <f t="shared" si="20"/>
        <v>1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1</v>
      </c>
      <c r="U19" s="2">
        <f t="shared" si="21"/>
        <v>0</v>
      </c>
      <c r="V19" s="2">
        <f t="shared" si="2"/>
        <v>1</v>
      </c>
      <c r="W19" s="2">
        <f t="shared" si="2"/>
        <v>1</v>
      </c>
      <c r="X19" s="2">
        <f t="shared" si="2"/>
        <v>0</v>
      </c>
      <c r="Y19" s="2">
        <f t="shared" si="2"/>
        <v>0</v>
      </c>
      <c r="AA19" s="2">
        <f t="shared" si="22"/>
        <v>0</v>
      </c>
      <c r="AB19" s="2">
        <f t="shared" si="3"/>
        <v>1</v>
      </c>
      <c r="AC19" s="2">
        <f t="shared" si="3"/>
        <v>1</v>
      </c>
      <c r="AD19" s="2">
        <f t="shared" si="3"/>
        <v>0</v>
      </c>
      <c r="AE19" s="2">
        <f t="shared" si="3"/>
        <v>0</v>
      </c>
      <c r="AG19" s="2">
        <f t="shared" si="23"/>
        <v>1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1</v>
      </c>
      <c r="AM19" s="2">
        <f t="shared" si="24"/>
        <v>1</v>
      </c>
      <c r="AN19" s="2">
        <f t="shared" si="5"/>
        <v>1</v>
      </c>
      <c r="AO19" s="2">
        <f t="shared" si="5"/>
        <v>1</v>
      </c>
      <c r="AP19" s="2">
        <f t="shared" si="5"/>
        <v>0</v>
      </c>
      <c r="AQ19" s="2">
        <f t="shared" si="5"/>
        <v>1</v>
      </c>
      <c r="AS19" s="2">
        <f t="shared" si="25"/>
        <v>1</v>
      </c>
      <c r="AT19" s="2">
        <f t="shared" si="6"/>
        <v>1</v>
      </c>
      <c r="AU19" s="2">
        <f t="shared" si="6"/>
        <v>1</v>
      </c>
      <c r="AV19" s="2">
        <f t="shared" si="6"/>
        <v>0</v>
      </c>
      <c r="AW19" s="2">
        <f t="shared" si="6"/>
        <v>1</v>
      </c>
      <c r="AY19" s="2">
        <f t="shared" si="26"/>
        <v>1</v>
      </c>
      <c r="AZ19" s="2">
        <f t="shared" si="7"/>
        <v>1</v>
      </c>
      <c r="BA19" s="2">
        <f t="shared" si="7"/>
        <v>1</v>
      </c>
      <c r="BB19" s="2">
        <f t="shared" si="7"/>
        <v>0</v>
      </c>
      <c r="BC19" s="2">
        <f t="shared" si="7"/>
        <v>1</v>
      </c>
      <c r="BE19" s="2">
        <f t="shared" si="27"/>
        <v>1</v>
      </c>
      <c r="BF19" s="2">
        <f t="shared" si="8"/>
        <v>1</v>
      </c>
      <c r="BG19" s="2">
        <f t="shared" si="8"/>
        <v>1</v>
      </c>
      <c r="BH19" s="2">
        <f t="shared" si="8"/>
        <v>0</v>
      </c>
      <c r="BI19" s="2">
        <f t="shared" si="8"/>
        <v>1</v>
      </c>
      <c r="BK19" s="2">
        <f t="shared" si="28"/>
        <v>1</v>
      </c>
      <c r="BL19" s="2">
        <f t="shared" si="9"/>
        <v>1</v>
      </c>
      <c r="BM19" s="2">
        <f t="shared" si="9"/>
        <v>1</v>
      </c>
      <c r="BN19" s="2">
        <f t="shared" si="9"/>
        <v>0</v>
      </c>
      <c r="BO19" s="2">
        <f t="shared" si="9"/>
        <v>1</v>
      </c>
      <c r="BQ19" s="2">
        <f t="shared" si="29"/>
        <v>1</v>
      </c>
      <c r="BR19" s="2">
        <f t="shared" si="10"/>
        <v>1</v>
      </c>
      <c r="BS19" s="2">
        <f t="shared" si="10"/>
        <v>1</v>
      </c>
      <c r="BT19" s="2">
        <f t="shared" si="10"/>
        <v>0</v>
      </c>
      <c r="BU19" s="2">
        <f t="shared" si="10"/>
        <v>1</v>
      </c>
      <c r="BW19" s="2">
        <f t="shared" si="30"/>
        <v>1</v>
      </c>
      <c r="BX19" s="2">
        <f t="shared" si="11"/>
        <v>1</v>
      </c>
      <c r="BY19" s="2">
        <f t="shared" si="11"/>
        <v>1</v>
      </c>
      <c r="BZ19" s="2">
        <f t="shared" si="11"/>
        <v>0</v>
      </c>
      <c r="CA19" s="2">
        <f t="shared" si="11"/>
        <v>1</v>
      </c>
      <c r="CC19" s="2">
        <f t="shared" si="31"/>
        <v>1</v>
      </c>
      <c r="CD19" s="2">
        <f t="shared" si="12"/>
        <v>1</v>
      </c>
      <c r="CE19" s="2">
        <f t="shared" si="12"/>
        <v>1</v>
      </c>
      <c r="CF19" s="2">
        <f t="shared" si="12"/>
        <v>0</v>
      </c>
      <c r="CG19" s="2">
        <f t="shared" si="12"/>
        <v>1</v>
      </c>
      <c r="CI19" s="2">
        <f t="shared" si="32"/>
        <v>1</v>
      </c>
      <c r="CJ19" s="2">
        <f t="shared" si="13"/>
        <v>1</v>
      </c>
      <c r="CK19" s="2">
        <f t="shared" si="13"/>
        <v>1</v>
      </c>
      <c r="CL19" s="2">
        <f t="shared" si="13"/>
        <v>0</v>
      </c>
      <c r="CM19" s="2">
        <f t="shared" si="13"/>
        <v>1</v>
      </c>
      <c r="CO19" s="2">
        <f t="shared" si="33"/>
        <v>1</v>
      </c>
      <c r="CP19" s="2">
        <f t="shared" si="14"/>
        <v>1</v>
      </c>
      <c r="CQ19" s="2">
        <f t="shared" si="14"/>
        <v>1</v>
      </c>
      <c r="CR19" s="2">
        <f t="shared" si="14"/>
        <v>0</v>
      </c>
      <c r="CS19" s="2">
        <f t="shared" si="14"/>
        <v>1</v>
      </c>
    </row>
    <row r="20" spans="1:97">
      <c r="A20" s="262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2">
        <f t="shared" si="15"/>
        <v>1</v>
      </c>
      <c r="J20" s="2">
        <f t="shared" si="16"/>
        <v>0</v>
      </c>
      <c r="K20" s="2">
        <f t="shared" si="17"/>
        <v>1</v>
      </c>
      <c r="L20" s="2">
        <f t="shared" si="18"/>
        <v>1</v>
      </c>
      <c r="M20" s="2">
        <f t="shared" si="19"/>
        <v>1</v>
      </c>
      <c r="O20" s="2">
        <f t="shared" si="20"/>
        <v>1</v>
      </c>
      <c r="P20" s="2">
        <f t="shared" si="20"/>
        <v>0</v>
      </c>
      <c r="Q20" s="2">
        <f t="shared" si="20"/>
        <v>0</v>
      </c>
      <c r="R20" s="2">
        <f t="shared" si="20"/>
        <v>1</v>
      </c>
      <c r="S20" s="2">
        <f t="shared" si="20"/>
        <v>1</v>
      </c>
      <c r="U20" s="2">
        <f t="shared" si="21"/>
        <v>0</v>
      </c>
      <c r="V20" s="2">
        <f t="shared" ref="V20:Y71" si="34">IF(C20=0,"",IF(OR(C20=$U$1,C20=$V$1,C21=$U$1,C21=$V$1,C22=$U$1,,C22=$V$1),0,1))</f>
        <v>0</v>
      </c>
      <c r="W20" s="2">
        <f t="shared" si="34"/>
        <v>1</v>
      </c>
      <c r="X20" s="2">
        <f t="shared" si="34"/>
        <v>0</v>
      </c>
      <c r="Y20" s="2">
        <f t="shared" si="34"/>
        <v>0</v>
      </c>
      <c r="AA20" s="2">
        <f t="shared" si="22"/>
        <v>0</v>
      </c>
      <c r="AB20" s="2">
        <f t="shared" ref="AB20:AE71" si="35">IF(C20=0,"",IF(OR(C20=$AA$1,C20=$AB$1,C21=$AA$1,C21=$AB$1,C22=$AA$1,C22=$AB$1),0,1))</f>
        <v>0</v>
      </c>
      <c r="AC20" s="2">
        <f t="shared" si="35"/>
        <v>1</v>
      </c>
      <c r="AD20" s="2">
        <f t="shared" si="35"/>
        <v>1</v>
      </c>
      <c r="AE20" s="2">
        <f t="shared" si="35"/>
        <v>0</v>
      </c>
      <c r="AG20" s="2">
        <f t="shared" si="23"/>
        <v>1</v>
      </c>
      <c r="AH20" s="2">
        <f t="shared" ref="AH20:AK71" si="36">IF(C20=0,"",IF(OR(C20=$AG$1,C20=$AH$1,C21=$AG$1,C21=$AH$1,C22=$AG$1,C22=$AH$1),0,1))</f>
        <v>0</v>
      </c>
      <c r="AI20" s="2">
        <f t="shared" si="36"/>
        <v>0</v>
      </c>
      <c r="AJ20" s="2">
        <f t="shared" si="36"/>
        <v>0</v>
      </c>
      <c r="AK20" s="2">
        <f t="shared" si="36"/>
        <v>1</v>
      </c>
      <c r="AM20" s="2">
        <f t="shared" si="24"/>
        <v>1</v>
      </c>
      <c r="AN20" s="2">
        <f t="shared" si="24"/>
        <v>0</v>
      </c>
      <c r="AO20" s="2">
        <f t="shared" si="24"/>
        <v>1</v>
      </c>
      <c r="AP20" s="2">
        <f t="shared" si="24"/>
        <v>1</v>
      </c>
      <c r="AQ20" s="2">
        <f t="shared" si="24"/>
        <v>1</v>
      </c>
      <c r="AS20" s="2">
        <f t="shared" si="25"/>
        <v>1</v>
      </c>
      <c r="AT20" s="2">
        <f t="shared" si="25"/>
        <v>0</v>
      </c>
      <c r="AU20" s="2">
        <f t="shared" si="25"/>
        <v>1</v>
      </c>
      <c r="AV20" s="2">
        <f t="shared" si="25"/>
        <v>1</v>
      </c>
      <c r="AW20" s="2">
        <f t="shared" si="25"/>
        <v>1</v>
      </c>
      <c r="AY20" s="2">
        <f t="shared" si="26"/>
        <v>1</v>
      </c>
      <c r="AZ20" s="2">
        <f t="shared" si="26"/>
        <v>0</v>
      </c>
      <c r="BA20" s="2">
        <f t="shared" si="26"/>
        <v>1</v>
      </c>
      <c r="BB20" s="2">
        <f t="shared" si="26"/>
        <v>1</v>
      </c>
      <c r="BC20" s="2">
        <f t="shared" si="26"/>
        <v>1</v>
      </c>
      <c r="BE20" s="2">
        <f t="shared" si="27"/>
        <v>1</v>
      </c>
      <c r="BF20" s="2">
        <f t="shared" si="27"/>
        <v>0</v>
      </c>
      <c r="BG20" s="2">
        <f t="shared" si="27"/>
        <v>1</v>
      </c>
      <c r="BH20" s="2">
        <f t="shared" si="27"/>
        <v>1</v>
      </c>
      <c r="BI20" s="2">
        <f t="shared" si="27"/>
        <v>1</v>
      </c>
      <c r="BK20" s="2">
        <f t="shared" si="28"/>
        <v>1</v>
      </c>
      <c r="BL20" s="2">
        <f t="shared" ref="BL20:BO71" si="37">IF(C20=0,"",IF(OR(C20=$BK$1,C20=$BL$1,C21=$BK$1,C21=$BL$1,C22=$BK$1,C22=$BL$1),0,1))</f>
        <v>0</v>
      </c>
      <c r="BM20" s="2">
        <f t="shared" si="37"/>
        <v>1</v>
      </c>
      <c r="BN20" s="2">
        <f t="shared" si="37"/>
        <v>1</v>
      </c>
      <c r="BO20" s="2">
        <f t="shared" si="37"/>
        <v>1</v>
      </c>
      <c r="BQ20" s="2">
        <f t="shared" si="29"/>
        <v>1</v>
      </c>
      <c r="BR20" s="2">
        <f t="shared" ref="BR20:BU71" si="38">IF(C20=0,"",IF(OR(C20=$BQ$1,C21=$BQ$1,C22=$BQ$1,C20=$BR$1,C21=$BR$1,C22=$BR$1),0,1))</f>
        <v>0</v>
      </c>
      <c r="BS20" s="2">
        <f t="shared" si="38"/>
        <v>1</v>
      </c>
      <c r="BT20" s="2">
        <f t="shared" si="38"/>
        <v>1</v>
      </c>
      <c r="BU20" s="2">
        <f t="shared" si="38"/>
        <v>1</v>
      </c>
      <c r="BW20" s="2">
        <f t="shared" si="30"/>
        <v>1</v>
      </c>
      <c r="BX20" s="2">
        <f t="shared" ref="BX20:CA71" si="39">IF(C20=0,"",IF(OR(C20=$BQ$1,C21=$BQ$1,C22=$BQ$1,C20=$BX$1,C21=$BX$1,C22=$BX$1),0,1))</f>
        <v>0</v>
      </c>
      <c r="BY20" s="2">
        <f t="shared" si="39"/>
        <v>1</v>
      </c>
      <c r="BZ20" s="2">
        <f t="shared" si="39"/>
        <v>1</v>
      </c>
      <c r="CA20" s="2">
        <f t="shared" si="39"/>
        <v>1</v>
      </c>
      <c r="CC20" s="2">
        <f t="shared" si="31"/>
        <v>1</v>
      </c>
      <c r="CD20" s="2">
        <f t="shared" ref="CD20:CG71" si="40">IF(C20=0,"",IF(OR(C20=$BQ$1,C21=$BQ$1,C22=$BQ$1,C20=$CD$1,C21=$CD$1,C22=$CD$1),0,1))</f>
        <v>0</v>
      </c>
      <c r="CE20" s="2">
        <f t="shared" si="40"/>
        <v>1</v>
      </c>
      <c r="CF20" s="2">
        <f t="shared" si="40"/>
        <v>1</v>
      </c>
      <c r="CG20" s="2">
        <f t="shared" si="40"/>
        <v>1</v>
      </c>
      <c r="CI20" s="2">
        <f t="shared" si="32"/>
        <v>1</v>
      </c>
      <c r="CJ20" s="2">
        <f t="shared" ref="CJ20:CM71" si="41">IF(C20=0,"",IF(OR(C20=$BQ$1,C21=$BQ$1,C22=$BQ$1,C20=$CJ$1,C21=$CJ$1,C22=$CJ$1),0,1))</f>
        <v>0</v>
      </c>
      <c r="CK20" s="2">
        <f t="shared" si="41"/>
        <v>1</v>
      </c>
      <c r="CL20" s="2">
        <f t="shared" si="41"/>
        <v>1</v>
      </c>
      <c r="CM20" s="2">
        <f t="shared" si="41"/>
        <v>1</v>
      </c>
      <c r="CO20" s="2">
        <f t="shared" si="33"/>
        <v>1</v>
      </c>
      <c r="CP20" s="2">
        <f t="shared" ref="CP20:CS71" si="42">IF(C20=0,"",IF(OR(C20=$BQ$1,C21=$BQ$1,C22=$BQ$1,C20=$CP$1,C21=$CP$1,C22=$CP$1),0,1))</f>
        <v>0</v>
      </c>
      <c r="CQ20" s="2">
        <f t="shared" si="42"/>
        <v>1</v>
      </c>
      <c r="CR20" s="2">
        <f t="shared" si="42"/>
        <v>1</v>
      </c>
      <c r="CS20" s="2">
        <f t="shared" si="42"/>
        <v>1</v>
      </c>
    </row>
    <row r="21" spans="1:97">
      <c r="A21" s="262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2">
        <f t="shared" si="15"/>
        <v>1</v>
      </c>
      <c r="J21" s="2">
        <f t="shared" si="16"/>
        <v>0</v>
      </c>
      <c r="K21" s="2">
        <f t="shared" si="17"/>
        <v>1</v>
      </c>
      <c r="L21" s="2">
        <f t="shared" si="18"/>
        <v>1</v>
      </c>
      <c r="M21" s="2">
        <f t="shared" si="19"/>
        <v>1</v>
      </c>
      <c r="O21" s="2">
        <f t="shared" ref="O21:S36" si="43">IF(B21=0,"",IF(OR(B21=$O$1,B21=$P$1,B22=$O$1,B22=$P$1,B23=$O$1,B23=$P$1),0,1))</f>
        <v>1</v>
      </c>
      <c r="P21" s="2">
        <f t="shared" si="43"/>
        <v>0</v>
      </c>
      <c r="Q21" s="2">
        <f t="shared" si="43"/>
        <v>1</v>
      </c>
      <c r="R21" s="2">
        <f t="shared" si="43"/>
        <v>1</v>
      </c>
      <c r="S21" s="2">
        <f t="shared" si="43"/>
        <v>1</v>
      </c>
      <c r="U21" s="2">
        <f t="shared" si="21"/>
        <v>0</v>
      </c>
      <c r="V21" s="2">
        <f t="shared" si="34"/>
        <v>0</v>
      </c>
      <c r="W21" s="2">
        <f t="shared" si="34"/>
        <v>0</v>
      </c>
      <c r="X21" s="2">
        <f t="shared" si="34"/>
        <v>1</v>
      </c>
      <c r="Y21" s="2">
        <f t="shared" si="34"/>
        <v>0</v>
      </c>
      <c r="AA21" s="2">
        <f t="shared" si="22"/>
        <v>1</v>
      </c>
      <c r="AB21" s="2">
        <f t="shared" si="35"/>
        <v>0</v>
      </c>
      <c r="AC21" s="2">
        <f t="shared" si="35"/>
        <v>1</v>
      </c>
      <c r="AD21" s="2">
        <f t="shared" si="35"/>
        <v>1</v>
      </c>
      <c r="AE21" s="2">
        <f t="shared" si="35"/>
        <v>0</v>
      </c>
      <c r="AG21" s="2">
        <f t="shared" si="23"/>
        <v>1</v>
      </c>
      <c r="AH21" s="2">
        <f t="shared" si="36"/>
        <v>0</v>
      </c>
      <c r="AI21" s="2">
        <f t="shared" si="36"/>
        <v>0</v>
      </c>
      <c r="AJ21" s="2">
        <f t="shared" si="36"/>
        <v>0</v>
      </c>
      <c r="AK21" s="2">
        <f t="shared" si="36"/>
        <v>1</v>
      </c>
      <c r="AM21" s="2">
        <f t="shared" ref="AM21:AQ36" si="44">IF(B21=0,"",IF(OR(B21=$AG$1,B21=$AN$1,B22=$AG$1,B22=$AN$1,B23=$AG$1,B23=$AN$1),0,1))</f>
        <v>1</v>
      </c>
      <c r="AN21" s="2">
        <f t="shared" si="44"/>
        <v>0</v>
      </c>
      <c r="AO21" s="2">
        <f t="shared" si="44"/>
        <v>1</v>
      </c>
      <c r="AP21" s="2">
        <f t="shared" si="44"/>
        <v>1</v>
      </c>
      <c r="AQ21" s="2">
        <f t="shared" si="44"/>
        <v>1</v>
      </c>
      <c r="AS21" s="2">
        <f t="shared" ref="AS21:AW36" si="45">IF(B21=0,"",IF(OR(B21=$AG$1,B21=$AT$1,B22=$AG$1,B22=$AT$1,B23=$AG$1,B23=$AT$1),0,1))</f>
        <v>1</v>
      </c>
      <c r="AT21" s="2">
        <f t="shared" si="45"/>
        <v>0</v>
      </c>
      <c r="AU21" s="2">
        <f t="shared" si="45"/>
        <v>1</v>
      </c>
      <c r="AV21" s="2">
        <f t="shared" si="45"/>
        <v>1</v>
      </c>
      <c r="AW21" s="2">
        <f t="shared" si="45"/>
        <v>1</v>
      </c>
      <c r="AY21" s="2">
        <f t="shared" ref="AY21:BC36" si="46">IF(B21=0,"",IF(OR(B21=$AG$1,B21=$AZ$1,B22=$AG$1,B22=$AZ$1,B23=$AG$1,B23=$AZ$1),0,1))</f>
        <v>1</v>
      </c>
      <c r="AZ21" s="2">
        <f t="shared" si="46"/>
        <v>0</v>
      </c>
      <c r="BA21" s="2">
        <f t="shared" si="46"/>
        <v>1</v>
      </c>
      <c r="BB21" s="2">
        <f t="shared" si="46"/>
        <v>1</v>
      </c>
      <c r="BC21" s="2">
        <f t="shared" si="46"/>
        <v>1</v>
      </c>
      <c r="BE21" s="2">
        <f t="shared" ref="BE21:BI36" si="47">IF(B21=0,"",IF(OR(B21=$AG$1,B21=$BF$1,B22=$AG$1,B22=$BF$1,B23=$AG$1,B23=$BF$1),0,1))</f>
        <v>1</v>
      </c>
      <c r="BF21" s="2">
        <f t="shared" si="47"/>
        <v>0</v>
      </c>
      <c r="BG21" s="2">
        <f t="shared" si="47"/>
        <v>1</v>
      </c>
      <c r="BH21" s="2">
        <f t="shared" si="47"/>
        <v>1</v>
      </c>
      <c r="BI21" s="2">
        <f t="shared" si="47"/>
        <v>1</v>
      </c>
      <c r="BK21" s="2">
        <f t="shared" si="28"/>
        <v>1</v>
      </c>
      <c r="BL21" s="2">
        <f t="shared" si="37"/>
        <v>0</v>
      </c>
      <c r="BM21" s="2">
        <f t="shared" si="37"/>
        <v>1</v>
      </c>
      <c r="BN21" s="2">
        <f t="shared" si="37"/>
        <v>1</v>
      </c>
      <c r="BO21" s="2">
        <f t="shared" si="37"/>
        <v>1</v>
      </c>
      <c r="BQ21" s="2">
        <f t="shared" si="29"/>
        <v>1</v>
      </c>
      <c r="BR21" s="2">
        <f t="shared" si="38"/>
        <v>0</v>
      </c>
      <c r="BS21" s="2">
        <f t="shared" si="38"/>
        <v>1</v>
      </c>
      <c r="BT21" s="2">
        <f t="shared" si="38"/>
        <v>1</v>
      </c>
      <c r="BU21" s="2">
        <f t="shared" si="38"/>
        <v>1</v>
      </c>
      <c r="BW21" s="2">
        <f t="shared" si="30"/>
        <v>1</v>
      </c>
      <c r="BX21" s="2">
        <f t="shared" si="39"/>
        <v>0</v>
      </c>
      <c r="BY21" s="2">
        <f t="shared" si="39"/>
        <v>1</v>
      </c>
      <c r="BZ21" s="2">
        <f t="shared" si="39"/>
        <v>1</v>
      </c>
      <c r="CA21" s="2">
        <f t="shared" si="39"/>
        <v>1</v>
      </c>
      <c r="CC21" s="2">
        <f t="shared" si="31"/>
        <v>1</v>
      </c>
      <c r="CD21" s="2">
        <f t="shared" si="40"/>
        <v>0</v>
      </c>
      <c r="CE21" s="2">
        <f t="shared" si="40"/>
        <v>1</v>
      </c>
      <c r="CF21" s="2">
        <f t="shared" si="40"/>
        <v>1</v>
      </c>
      <c r="CG21" s="2">
        <f t="shared" si="40"/>
        <v>1</v>
      </c>
      <c r="CI21" s="2">
        <f t="shared" si="32"/>
        <v>1</v>
      </c>
      <c r="CJ21" s="2">
        <f t="shared" si="41"/>
        <v>0</v>
      </c>
      <c r="CK21" s="2">
        <f t="shared" si="41"/>
        <v>1</v>
      </c>
      <c r="CL21" s="2">
        <f t="shared" si="41"/>
        <v>1</v>
      </c>
      <c r="CM21" s="2">
        <f t="shared" si="41"/>
        <v>1</v>
      </c>
      <c r="CO21" s="2">
        <f t="shared" si="33"/>
        <v>1</v>
      </c>
      <c r="CP21" s="2">
        <f t="shared" si="42"/>
        <v>0</v>
      </c>
      <c r="CQ21" s="2">
        <f t="shared" si="42"/>
        <v>1</v>
      </c>
      <c r="CR21" s="2">
        <f t="shared" si="42"/>
        <v>1</v>
      </c>
      <c r="CS21" s="2">
        <f t="shared" si="42"/>
        <v>1</v>
      </c>
    </row>
    <row r="22" spans="1:97">
      <c r="A22" s="262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2">
        <f t="shared" si="15"/>
        <v>1</v>
      </c>
      <c r="J22" s="2">
        <f t="shared" si="16"/>
        <v>0</v>
      </c>
      <c r="K22" s="2">
        <f t="shared" si="17"/>
        <v>1</v>
      </c>
      <c r="L22" s="2">
        <f t="shared" si="18"/>
        <v>1</v>
      </c>
      <c r="M22" s="2">
        <f t="shared" si="19"/>
        <v>1</v>
      </c>
      <c r="O22" s="2">
        <f t="shared" si="43"/>
        <v>0</v>
      </c>
      <c r="P22" s="2">
        <f t="shared" si="43"/>
        <v>0</v>
      </c>
      <c r="Q22" s="2">
        <f t="shared" si="43"/>
        <v>1</v>
      </c>
      <c r="R22" s="2">
        <f t="shared" si="43"/>
        <v>1</v>
      </c>
      <c r="S22" s="2">
        <f t="shared" si="43"/>
        <v>0</v>
      </c>
      <c r="U22" s="2">
        <f t="shared" si="21"/>
        <v>0</v>
      </c>
      <c r="V22" s="2">
        <f t="shared" si="34"/>
        <v>0</v>
      </c>
      <c r="W22" s="2">
        <f t="shared" si="34"/>
        <v>0</v>
      </c>
      <c r="X22" s="2">
        <f t="shared" si="34"/>
        <v>0</v>
      </c>
      <c r="Y22" s="2">
        <f t="shared" si="34"/>
        <v>0</v>
      </c>
      <c r="AA22" s="2">
        <f t="shared" si="22"/>
        <v>1</v>
      </c>
      <c r="AB22" s="2">
        <f t="shared" si="35"/>
        <v>0</v>
      </c>
      <c r="AC22" s="2">
        <f t="shared" si="35"/>
        <v>1</v>
      </c>
      <c r="AD22" s="2">
        <f t="shared" si="35"/>
        <v>1</v>
      </c>
      <c r="AE22" s="2">
        <f t="shared" si="35"/>
        <v>1</v>
      </c>
      <c r="AG22" s="2">
        <f t="shared" si="23"/>
        <v>1</v>
      </c>
      <c r="AH22" s="2">
        <f t="shared" si="36"/>
        <v>0</v>
      </c>
      <c r="AI22" s="2">
        <f t="shared" si="36"/>
        <v>0</v>
      </c>
      <c r="AJ22" s="2">
        <f t="shared" si="36"/>
        <v>0</v>
      </c>
      <c r="AK22" s="2">
        <f t="shared" si="36"/>
        <v>1</v>
      </c>
      <c r="AM22" s="2">
        <f t="shared" si="44"/>
        <v>1</v>
      </c>
      <c r="AN22" s="2">
        <f t="shared" si="44"/>
        <v>0</v>
      </c>
      <c r="AO22" s="2">
        <f t="shared" si="44"/>
        <v>1</v>
      </c>
      <c r="AP22" s="2">
        <f t="shared" si="44"/>
        <v>1</v>
      </c>
      <c r="AQ22" s="2">
        <f t="shared" si="44"/>
        <v>1</v>
      </c>
      <c r="AS22" s="2">
        <f t="shared" si="45"/>
        <v>1</v>
      </c>
      <c r="AT22" s="2">
        <f t="shared" si="45"/>
        <v>0</v>
      </c>
      <c r="AU22" s="2">
        <f t="shared" si="45"/>
        <v>1</v>
      </c>
      <c r="AV22" s="2">
        <f t="shared" si="45"/>
        <v>1</v>
      </c>
      <c r="AW22" s="2">
        <f t="shared" si="45"/>
        <v>1</v>
      </c>
      <c r="AY22" s="2">
        <f t="shared" si="46"/>
        <v>1</v>
      </c>
      <c r="AZ22" s="2">
        <f t="shared" si="46"/>
        <v>0</v>
      </c>
      <c r="BA22" s="2">
        <f t="shared" si="46"/>
        <v>1</v>
      </c>
      <c r="BB22" s="2">
        <f t="shared" si="46"/>
        <v>1</v>
      </c>
      <c r="BC22" s="2">
        <f t="shared" si="46"/>
        <v>1</v>
      </c>
      <c r="BE22" s="2">
        <f t="shared" si="47"/>
        <v>1</v>
      </c>
      <c r="BF22" s="2">
        <f t="shared" si="47"/>
        <v>0</v>
      </c>
      <c r="BG22" s="2">
        <f t="shared" si="47"/>
        <v>1</v>
      </c>
      <c r="BH22" s="2">
        <f t="shared" si="47"/>
        <v>1</v>
      </c>
      <c r="BI22" s="2">
        <f t="shared" si="47"/>
        <v>1</v>
      </c>
      <c r="BK22" s="2">
        <f t="shared" si="28"/>
        <v>1</v>
      </c>
      <c r="BL22" s="2">
        <f t="shared" si="37"/>
        <v>0</v>
      </c>
      <c r="BM22" s="2">
        <f t="shared" si="37"/>
        <v>1</v>
      </c>
      <c r="BN22" s="2">
        <f t="shared" si="37"/>
        <v>1</v>
      </c>
      <c r="BO22" s="2">
        <f t="shared" si="37"/>
        <v>1</v>
      </c>
      <c r="BQ22" s="2">
        <f t="shared" si="29"/>
        <v>1</v>
      </c>
      <c r="BR22" s="2">
        <f t="shared" si="38"/>
        <v>0</v>
      </c>
      <c r="BS22" s="2">
        <f t="shared" si="38"/>
        <v>1</v>
      </c>
      <c r="BT22" s="2">
        <f t="shared" si="38"/>
        <v>1</v>
      </c>
      <c r="BU22" s="2">
        <f t="shared" si="38"/>
        <v>1</v>
      </c>
      <c r="BW22" s="2">
        <f t="shared" si="30"/>
        <v>1</v>
      </c>
      <c r="BX22" s="2">
        <f t="shared" si="39"/>
        <v>0</v>
      </c>
      <c r="BY22" s="2">
        <f t="shared" si="39"/>
        <v>1</v>
      </c>
      <c r="BZ22" s="2">
        <f t="shared" si="39"/>
        <v>1</v>
      </c>
      <c r="CA22" s="2">
        <f t="shared" si="39"/>
        <v>1</v>
      </c>
      <c r="CC22" s="2">
        <f t="shared" si="31"/>
        <v>1</v>
      </c>
      <c r="CD22" s="2">
        <f t="shared" si="40"/>
        <v>0</v>
      </c>
      <c r="CE22" s="2">
        <f t="shared" si="40"/>
        <v>1</v>
      </c>
      <c r="CF22" s="2">
        <f t="shared" si="40"/>
        <v>1</v>
      </c>
      <c r="CG22" s="2">
        <f t="shared" si="40"/>
        <v>1</v>
      </c>
      <c r="CI22" s="2">
        <f t="shared" si="32"/>
        <v>1</v>
      </c>
      <c r="CJ22" s="2">
        <f t="shared" si="41"/>
        <v>0</v>
      </c>
      <c r="CK22" s="2">
        <f t="shared" si="41"/>
        <v>1</v>
      </c>
      <c r="CL22" s="2">
        <f t="shared" si="41"/>
        <v>1</v>
      </c>
      <c r="CM22" s="2">
        <f t="shared" si="41"/>
        <v>1</v>
      </c>
      <c r="CO22" s="2">
        <f t="shared" si="33"/>
        <v>1</v>
      </c>
      <c r="CP22" s="2">
        <f t="shared" si="42"/>
        <v>0</v>
      </c>
      <c r="CQ22" s="2">
        <f t="shared" si="42"/>
        <v>1</v>
      </c>
      <c r="CR22" s="2">
        <f t="shared" si="42"/>
        <v>1</v>
      </c>
      <c r="CS22" s="2">
        <f t="shared" si="42"/>
        <v>1</v>
      </c>
    </row>
    <row r="23" spans="1:97">
      <c r="A23" s="262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2">
        <f t="shared" si="15"/>
        <v>1</v>
      </c>
      <c r="J23" s="2">
        <f t="shared" si="16"/>
        <v>1</v>
      </c>
      <c r="K23" s="2">
        <f t="shared" si="17"/>
        <v>0</v>
      </c>
      <c r="L23" s="2">
        <f t="shared" si="18"/>
        <v>1</v>
      </c>
      <c r="M23" s="2">
        <f t="shared" si="19"/>
        <v>1</v>
      </c>
      <c r="O23" s="2">
        <f t="shared" si="43"/>
        <v>0</v>
      </c>
      <c r="P23" s="2">
        <f t="shared" si="43"/>
        <v>0</v>
      </c>
      <c r="Q23" s="2">
        <f t="shared" si="43"/>
        <v>1</v>
      </c>
      <c r="R23" s="2">
        <f t="shared" si="43"/>
        <v>1</v>
      </c>
      <c r="S23" s="2">
        <f t="shared" si="43"/>
        <v>0</v>
      </c>
      <c r="U23" s="2">
        <f t="shared" si="21"/>
        <v>0</v>
      </c>
      <c r="V23" s="2">
        <f t="shared" si="34"/>
        <v>1</v>
      </c>
      <c r="W23" s="2">
        <f t="shared" si="34"/>
        <v>0</v>
      </c>
      <c r="X23" s="2">
        <f t="shared" si="34"/>
        <v>0</v>
      </c>
      <c r="Y23" s="2">
        <f t="shared" si="34"/>
        <v>0</v>
      </c>
      <c r="AA23" s="2">
        <f t="shared" si="22"/>
        <v>1</v>
      </c>
      <c r="AB23" s="2">
        <f t="shared" si="35"/>
        <v>1</v>
      </c>
      <c r="AC23" s="2">
        <f t="shared" si="35"/>
        <v>1</v>
      </c>
      <c r="AD23" s="2">
        <f t="shared" si="35"/>
        <v>1</v>
      </c>
      <c r="AE23" s="2">
        <f t="shared" si="35"/>
        <v>1</v>
      </c>
      <c r="AG23" s="2">
        <f t="shared" si="23"/>
        <v>1</v>
      </c>
      <c r="AH23" s="2">
        <f t="shared" si="36"/>
        <v>1</v>
      </c>
      <c r="AI23" s="2">
        <f t="shared" si="36"/>
        <v>1</v>
      </c>
      <c r="AJ23" s="2">
        <f t="shared" si="36"/>
        <v>1</v>
      </c>
      <c r="AK23" s="2">
        <f t="shared" si="36"/>
        <v>1</v>
      </c>
      <c r="AM23" s="2">
        <f t="shared" si="44"/>
        <v>1</v>
      </c>
      <c r="AN23" s="2">
        <f t="shared" si="44"/>
        <v>1</v>
      </c>
      <c r="AO23" s="2">
        <f t="shared" si="44"/>
        <v>1</v>
      </c>
      <c r="AP23" s="2">
        <f t="shared" si="44"/>
        <v>1</v>
      </c>
      <c r="AQ23" s="2">
        <f t="shared" si="44"/>
        <v>1</v>
      </c>
      <c r="AS23" s="2">
        <f t="shared" si="45"/>
        <v>1</v>
      </c>
      <c r="AT23" s="2">
        <f t="shared" si="45"/>
        <v>1</v>
      </c>
      <c r="AU23" s="2">
        <f t="shared" si="45"/>
        <v>1</v>
      </c>
      <c r="AV23" s="2">
        <f t="shared" si="45"/>
        <v>1</v>
      </c>
      <c r="AW23" s="2">
        <f t="shared" si="45"/>
        <v>1</v>
      </c>
      <c r="AY23" s="2">
        <f t="shared" si="46"/>
        <v>1</v>
      </c>
      <c r="AZ23" s="2">
        <f t="shared" si="46"/>
        <v>1</v>
      </c>
      <c r="BA23" s="2">
        <f t="shared" si="46"/>
        <v>1</v>
      </c>
      <c r="BB23" s="2">
        <f t="shared" si="46"/>
        <v>1</v>
      </c>
      <c r="BC23" s="2">
        <f t="shared" si="46"/>
        <v>1</v>
      </c>
      <c r="BE23" s="2">
        <f t="shared" si="47"/>
        <v>1</v>
      </c>
      <c r="BF23" s="2">
        <f t="shared" si="47"/>
        <v>1</v>
      </c>
      <c r="BG23" s="2">
        <f t="shared" si="47"/>
        <v>1</v>
      </c>
      <c r="BH23" s="2">
        <f t="shared" si="47"/>
        <v>1</v>
      </c>
      <c r="BI23" s="2">
        <f t="shared" si="47"/>
        <v>1</v>
      </c>
      <c r="BK23" s="2">
        <f t="shared" si="28"/>
        <v>1</v>
      </c>
      <c r="BL23" s="2">
        <f t="shared" si="37"/>
        <v>1</v>
      </c>
      <c r="BM23" s="2">
        <f t="shared" si="37"/>
        <v>1</v>
      </c>
      <c r="BN23" s="2">
        <f t="shared" si="37"/>
        <v>1</v>
      </c>
      <c r="BO23" s="2">
        <f t="shared" si="37"/>
        <v>1</v>
      </c>
      <c r="BQ23" s="2">
        <f t="shared" si="29"/>
        <v>1</v>
      </c>
      <c r="BR23" s="2">
        <f t="shared" si="38"/>
        <v>1</v>
      </c>
      <c r="BS23" s="2">
        <f t="shared" si="38"/>
        <v>1</v>
      </c>
      <c r="BT23" s="2">
        <f t="shared" si="38"/>
        <v>1</v>
      </c>
      <c r="BU23" s="2">
        <f t="shared" si="38"/>
        <v>1</v>
      </c>
      <c r="BW23" s="2">
        <f t="shared" si="30"/>
        <v>1</v>
      </c>
      <c r="BX23" s="2">
        <f t="shared" si="39"/>
        <v>1</v>
      </c>
      <c r="BY23" s="2">
        <f t="shared" si="39"/>
        <v>1</v>
      </c>
      <c r="BZ23" s="2">
        <f t="shared" si="39"/>
        <v>1</v>
      </c>
      <c r="CA23" s="2">
        <f t="shared" si="39"/>
        <v>1</v>
      </c>
      <c r="CC23" s="2">
        <f t="shared" si="31"/>
        <v>1</v>
      </c>
      <c r="CD23" s="2">
        <f t="shared" si="40"/>
        <v>1</v>
      </c>
      <c r="CE23" s="2">
        <f t="shared" si="40"/>
        <v>1</v>
      </c>
      <c r="CF23" s="2">
        <f t="shared" si="40"/>
        <v>1</v>
      </c>
      <c r="CG23" s="2">
        <f t="shared" si="40"/>
        <v>1</v>
      </c>
      <c r="CI23" s="2">
        <f t="shared" si="32"/>
        <v>1</v>
      </c>
      <c r="CJ23" s="2">
        <f t="shared" si="41"/>
        <v>1</v>
      </c>
      <c r="CK23" s="2">
        <f t="shared" si="41"/>
        <v>1</v>
      </c>
      <c r="CL23" s="2">
        <f t="shared" si="41"/>
        <v>1</v>
      </c>
      <c r="CM23" s="2">
        <f t="shared" si="41"/>
        <v>1</v>
      </c>
      <c r="CO23" s="2">
        <f t="shared" si="33"/>
        <v>1</v>
      </c>
      <c r="CP23" s="2">
        <f t="shared" si="42"/>
        <v>1</v>
      </c>
      <c r="CQ23" s="2">
        <f t="shared" si="42"/>
        <v>1</v>
      </c>
      <c r="CR23" s="2">
        <f t="shared" si="42"/>
        <v>1</v>
      </c>
      <c r="CS23" s="2">
        <f t="shared" si="42"/>
        <v>1</v>
      </c>
    </row>
    <row r="24" spans="1:97">
      <c r="A24" s="262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2">
        <f t="shared" si="15"/>
        <v>1</v>
      </c>
      <c r="J24" s="2">
        <f t="shared" si="16"/>
        <v>1</v>
      </c>
      <c r="K24" s="2">
        <f t="shared" si="17"/>
        <v>0</v>
      </c>
      <c r="L24" s="2">
        <f t="shared" si="18"/>
        <v>1</v>
      </c>
      <c r="M24" s="2">
        <f t="shared" si="19"/>
        <v>1</v>
      </c>
      <c r="O24" s="2">
        <f t="shared" si="43"/>
        <v>0</v>
      </c>
      <c r="P24" s="2">
        <f t="shared" si="43"/>
        <v>0</v>
      </c>
      <c r="Q24" s="2">
        <f t="shared" si="43"/>
        <v>1</v>
      </c>
      <c r="R24" s="2">
        <f t="shared" si="43"/>
        <v>1</v>
      </c>
      <c r="S24" s="2">
        <f t="shared" si="43"/>
        <v>0</v>
      </c>
      <c r="U24" s="2">
        <f t="shared" si="21"/>
        <v>1</v>
      </c>
      <c r="V24" s="2">
        <f t="shared" si="34"/>
        <v>1</v>
      </c>
      <c r="W24" s="2">
        <f t="shared" si="34"/>
        <v>0</v>
      </c>
      <c r="X24" s="2">
        <f t="shared" si="34"/>
        <v>0</v>
      </c>
      <c r="Y24" s="2">
        <f t="shared" si="34"/>
        <v>1</v>
      </c>
      <c r="AA24" s="2">
        <f t="shared" si="22"/>
        <v>0</v>
      </c>
      <c r="AB24" s="2">
        <f t="shared" si="35"/>
        <v>1</v>
      </c>
      <c r="AC24" s="2">
        <f t="shared" si="35"/>
        <v>1</v>
      </c>
      <c r="AD24" s="2">
        <f t="shared" si="35"/>
        <v>1</v>
      </c>
      <c r="AE24" s="2">
        <f t="shared" si="35"/>
        <v>1</v>
      </c>
      <c r="AG24" s="2">
        <f t="shared" si="23"/>
        <v>1</v>
      </c>
      <c r="AH24" s="2">
        <f t="shared" si="36"/>
        <v>1</v>
      </c>
      <c r="AI24" s="2">
        <f t="shared" si="36"/>
        <v>1</v>
      </c>
      <c r="AJ24" s="2">
        <f t="shared" si="36"/>
        <v>0</v>
      </c>
      <c r="AK24" s="2">
        <f t="shared" si="36"/>
        <v>1</v>
      </c>
      <c r="AM24" s="2">
        <f t="shared" si="44"/>
        <v>1</v>
      </c>
      <c r="AN24" s="2">
        <f t="shared" si="44"/>
        <v>1</v>
      </c>
      <c r="AO24" s="2">
        <f t="shared" si="44"/>
        <v>1</v>
      </c>
      <c r="AP24" s="2">
        <f t="shared" si="44"/>
        <v>1</v>
      </c>
      <c r="AQ24" s="2">
        <f t="shared" si="44"/>
        <v>1</v>
      </c>
      <c r="AS24" s="2">
        <f t="shared" si="45"/>
        <v>1</v>
      </c>
      <c r="AT24" s="2">
        <f t="shared" si="45"/>
        <v>1</v>
      </c>
      <c r="AU24" s="2">
        <f t="shared" si="45"/>
        <v>1</v>
      </c>
      <c r="AV24" s="2">
        <f t="shared" si="45"/>
        <v>1</v>
      </c>
      <c r="AW24" s="2">
        <f t="shared" si="45"/>
        <v>1</v>
      </c>
      <c r="AY24" s="2">
        <f t="shared" si="46"/>
        <v>1</v>
      </c>
      <c r="AZ24" s="2">
        <f t="shared" si="46"/>
        <v>1</v>
      </c>
      <c r="BA24" s="2">
        <f t="shared" si="46"/>
        <v>1</v>
      </c>
      <c r="BB24" s="2">
        <f t="shared" si="46"/>
        <v>1</v>
      </c>
      <c r="BC24" s="2">
        <f t="shared" si="46"/>
        <v>1</v>
      </c>
      <c r="BE24" s="2">
        <f t="shared" si="47"/>
        <v>1</v>
      </c>
      <c r="BF24" s="2">
        <f t="shared" si="47"/>
        <v>1</v>
      </c>
      <c r="BG24" s="2">
        <f t="shared" si="47"/>
        <v>1</v>
      </c>
      <c r="BH24" s="2">
        <f t="shared" si="47"/>
        <v>1</v>
      </c>
      <c r="BI24" s="2">
        <f t="shared" si="47"/>
        <v>1</v>
      </c>
      <c r="BK24" s="2">
        <f t="shared" si="28"/>
        <v>1</v>
      </c>
      <c r="BL24" s="2">
        <f t="shared" si="37"/>
        <v>1</v>
      </c>
      <c r="BM24" s="2">
        <f t="shared" si="37"/>
        <v>1</v>
      </c>
      <c r="BN24" s="2">
        <f t="shared" si="37"/>
        <v>1</v>
      </c>
      <c r="BO24" s="2">
        <f t="shared" si="37"/>
        <v>1</v>
      </c>
      <c r="BQ24" s="2">
        <f t="shared" si="29"/>
        <v>1</v>
      </c>
      <c r="BR24" s="2">
        <f t="shared" si="38"/>
        <v>1</v>
      </c>
      <c r="BS24" s="2">
        <f t="shared" si="38"/>
        <v>1</v>
      </c>
      <c r="BT24" s="2">
        <f t="shared" si="38"/>
        <v>1</v>
      </c>
      <c r="BU24" s="2">
        <f t="shared" si="38"/>
        <v>1</v>
      </c>
      <c r="BW24" s="2">
        <f t="shared" si="30"/>
        <v>1</v>
      </c>
      <c r="BX24" s="2">
        <f t="shared" si="39"/>
        <v>1</v>
      </c>
      <c r="BY24" s="2">
        <f t="shared" si="39"/>
        <v>1</v>
      </c>
      <c r="BZ24" s="2">
        <f t="shared" si="39"/>
        <v>1</v>
      </c>
      <c r="CA24" s="2">
        <f t="shared" si="39"/>
        <v>1</v>
      </c>
      <c r="CC24" s="2">
        <f t="shared" si="31"/>
        <v>1</v>
      </c>
      <c r="CD24" s="2">
        <f t="shared" si="40"/>
        <v>1</v>
      </c>
      <c r="CE24" s="2">
        <f t="shared" si="40"/>
        <v>1</v>
      </c>
      <c r="CF24" s="2">
        <f t="shared" si="40"/>
        <v>1</v>
      </c>
      <c r="CG24" s="2">
        <f t="shared" si="40"/>
        <v>1</v>
      </c>
      <c r="CI24" s="2">
        <f t="shared" si="32"/>
        <v>1</v>
      </c>
      <c r="CJ24" s="2">
        <f t="shared" si="41"/>
        <v>1</v>
      </c>
      <c r="CK24" s="2">
        <f t="shared" si="41"/>
        <v>1</v>
      </c>
      <c r="CL24" s="2">
        <f t="shared" si="41"/>
        <v>1</v>
      </c>
      <c r="CM24" s="2">
        <f t="shared" si="41"/>
        <v>1</v>
      </c>
      <c r="CO24" s="2">
        <f t="shared" si="33"/>
        <v>1</v>
      </c>
      <c r="CP24" s="2">
        <f t="shared" si="42"/>
        <v>1</v>
      </c>
      <c r="CQ24" s="2">
        <f t="shared" si="42"/>
        <v>1</v>
      </c>
      <c r="CR24" s="2">
        <f t="shared" si="42"/>
        <v>1</v>
      </c>
      <c r="CS24" s="2">
        <f t="shared" si="42"/>
        <v>1</v>
      </c>
    </row>
    <row r="25" spans="1:97">
      <c r="A25" s="262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2">
        <f t="shared" si="15"/>
        <v>1</v>
      </c>
      <c r="J25" s="2">
        <f t="shared" si="16"/>
        <v>1</v>
      </c>
      <c r="K25" s="2">
        <f t="shared" si="17"/>
        <v>0</v>
      </c>
      <c r="L25" s="2">
        <f t="shared" si="18"/>
        <v>1</v>
      </c>
      <c r="M25" s="2">
        <f t="shared" si="19"/>
        <v>1</v>
      </c>
      <c r="O25" s="2">
        <f t="shared" si="43"/>
        <v>0</v>
      </c>
      <c r="P25" s="2">
        <f t="shared" si="43"/>
        <v>0</v>
      </c>
      <c r="Q25" s="2">
        <f t="shared" si="43"/>
        <v>1</v>
      </c>
      <c r="R25" s="2">
        <f t="shared" si="43"/>
        <v>0</v>
      </c>
      <c r="S25" s="2">
        <f t="shared" si="43"/>
        <v>0</v>
      </c>
      <c r="U25" s="2">
        <f t="shared" si="21"/>
        <v>1</v>
      </c>
      <c r="V25" s="2">
        <f t="shared" si="34"/>
        <v>1</v>
      </c>
      <c r="W25" s="2">
        <f t="shared" si="34"/>
        <v>1</v>
      </c>
      <c r="X25" s="2">
        <f t="shared" si="34"/>
        <v>0</v>
      </c>
      <c r="Y25" s="2">
        <f t="shared" si="34"/>
        <v>1</v>
      </c>
      <c r="AA25" s="2">
        <f t="shared" si="22"/>
        <v>0</v>
      </c>
      <c r="AB25" s="2">
        <f t="shared" si="35"/>
        <v>1</v>
      </c>
      <c r="AC25" s="2">
        <f t="shared" si="35"/>
        <v>1</v>
      </c>
      <c r="AD25" s="2">
        <f t="shared" si="35"/>
        <v>1</v>
      </c>
      <c r="AE25" s="2">
        <f t="shared" si="35"/>
        <v>0</v>
      </c>
      <c r="AG25" s="2">
        <f t="shared" si="23"/>
        <v>1</v>
      </c>
      <c r="AH25" s="2">
        <f t="shared" si="36"/>
        <v>0</v>
      </c>
      <c r="AI25" s="2">
        <f t="shared" si="36"/>
        <v>0</v>
      </c>
      <c r="AJ25" s="2">
        <f t="shared" si="36"/>
        <v>0</v>
      </c>
      <c r="AK25" s="2">
        <f t="shared" si="36"/>
        <v>1</v>
      </c>
      <c r="AM25" s="2">
        <f t="shared" si="44"/>
        <v>1</v>
      </c>
      <c r="AN25" s="2">
        <f t="shared" si="44"/>
        <v>1</v>
      </c>
      <c r="AO25" s="2">
        <f t="shared" si="44"/>
        <v>1</v>
      </c>
      <c r="AP25" s="2">
        <f t="shared" si="44"/>
        <v>1</v>
      </c>
      <c r="AQ25" s="2">
        <f t="shared" si="44"/>
        <v>1</v>
      </c>
      <c r="AS25" s="2">
        <f t="shared" si="45"/>
        <v>1</v>
      </c>
      <c r="AT25" s="2">
        <f t="shared" si="45"/>
        <v>1</v>
      </c>
      <c r="AU25" s="2">
        <f t="shared" si="45"/>
        <v>1</v>
      </c>
      <c r="AV25" s="2">
        <f t="shared" si="45"/>
        <v>1</v>
      </c>
      <c r="AW25" s="2">
        <f t="shared" si="45"/>
        <v>1</v>
      </c>
      <c r="AY25" s="2">
        <f t="shared" si="46"/>
        <v>1</v>
      </c>
      <c r="AZ25" s="2">
        <f t="shared" si="46"/>
        <v>1</v>
      </c>
      <c r="BA25" s="2">
        <f t="shared" si="46"/>
        <v>1</v>
      </c>
      <c r="BB25" s="2">
        <f t="shared" si="46"/>
        <v>1</v>
      </c>
      <c r="BC25" s="2">
        <f t="shared" si="46"/>
        <v>1</v>
      </c>
      <c r="BE25" s="2">
        <f t="shared" si="47"/>
        <v>1</v>
      </c>
      <c r="BF25" s="2">
        <f t="shared" si="47"/>
        <v>1</v>
      </c>
      <c r="BG25" s="2">
        <f t="shared" si="47"/>
        <v>1</v>
      </c>
      <c r="BH25" s="2">
        <f t="shared" si="47"/>
        <v>1</v>
      </c>
      <c r="BI25" s="2">
        <f t="shared" si="47"/>
        <v>1</v>
      </c>
      <c r="BK25" s="2">
        <f t="shared" si="28"/>
        <v>1</v>
      </c>
      <c r="BL25" s="2">
        <f t="shared" si="37"/>
        <v>1</v>
      </c>
      <c r="BM25" s="2">
        <f t="shared" si="37"/>
        <v>1</v>
      </c>
      <c r="BN25" s="2">
        <f t="shared" si="37"/>
        <v>1</v>
      </c>
      <c r="BO25" s="2">
        <f t="shared" si="37"/>
        <v>1</v>
      </c>
      <c r="BQ25" s="2">
        <f t="shared" si="29"/>
        <v>1</v>
      </c>
      <c r="BR25" s="2">
        <f t="shared" si="38"/>
        <v>1</v>
      </c>
      <c r="BS25" s="2">
        <f t="shared" si="38"/>
        <v>1</v>
      </c>
      <c r="BT25" s="2">
        <f t="shared" si="38"/>
        <v>1</v>
      </c>
      <c r="BU25" s="2">
        <f t="shared" si="38"/>
        <v>1</v>
      </c>
      <c r="BW25" s="2">
        <f t="shared" si="30"/>
        <v>1</v>
      </c>
      <c r="BX25" s="2">
        <f t="shared" si="39"/>
        <v>1</v>
      </c>
      <c r="BY25" s="2">
        <f t="shared" si="39"/>
        <v>1</v>
      </c>
      <c r="BZ25" s="2">
        <f t="shared" si="39"/>
        <v>1</v>
      </c>
      <c r="CA25" s="2">
        <f t="shared" si="39"/>
        <v>1</v>
      </c>
      <c r="CC25" s="2">
        <f t="shared" si="31"/>
        <v>1</v>
      </c>
      <c r="CD25" s="2">
        <f t="shared" si="40"/>
        <v>1</v>
      </c>
      <c r="CE25" s="2">
        <f t="shared" si="40"/>
        <v>1</v>
      </c>
      <c r="CF25" s="2">
        <f t="shared" si="40"/>
        <v>1</v>
      </c>
      <c r="CG25" s="2">
        <f t="shared" si="40"/>
        <v>1</v>
      </c>
      <c r="CI25" s="2">
        <f t="shared" si="32"/>
        <v>1</v>
      </c>
      <c r="CJ25" s="2">
        <f t="shared" si="41"/>
        <v>1</v>
      </c>
      <c r="CK25" s="2">
        <f t="shared" si="41"/>
        <v>1</v>
      </c>
      <c r="CL25" s="2">
        <f t="shared" si="41"/>
        <v>1</v>
      </c>
      <c r="CM25" s="2">
        <f t="shared" si="41"/>
        <v>1</v>
      </c>
      <c r="CO25" s="2">
        <f t="shared" si="33"/>
        <v>1</v>
      </c>
      <c r="CP25" s="2">
        <f t="shared" si="42"/>
        <v>1</v>
      </c>
      <c r="CQ25" s="2">
        <f t="shared" si="42"/>
        <v>1</v>
      </c>
      <c r="CR25" s="2">
        <f t="shared" si="42"/>
        <v>1</v>
      </c>
      <c r="CS25" s="2">
        <f t="shared" si="42"/>
        <v>1</v>
      </c>
    </row>
    <row r="26" spans="1:97">
      <c r="A26" s="262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2">
        <f t="shared" si="15"/>
        <v>1</v>
      </c>
      <c r="J26" s="2">
        <f t="shared" si="16"/>
        <v>1</v>
      </c>
      <c r="K26" s="2">
        <f t="shared" si="17"/>
        <v>0</v>
      </c>
      <c r="L26" s="2">
        <f t="shared" si="18"/>
        <v>1</v>
      </c>
      <c r="M26" s="2">
        <f t="shared" si="19"/>
        <v>1</v>
      </c>
      <c r="O26" s="2">
        <f t="shared" si="43"/>
        <v>1</v>
      </c>
      <c r="P26" s="2">
        <f t="shared" si="43"/>
        <v>1</v>
      </c>
      <c r="Q26" s="2">
        <f t="shared" si="43"/>
        <v>1</v>
      </c>
      <c r="R26" s="2">
        <f t="shared" si="43"/>
        <v>0</v>
      </c>
      <c r="S26" s="2">
        <f t="shared" si="43"/>
        <v>0</v>
      </c>
      <c r="U26" s="2">
        <f t="shared" si="21"/>
        <v>1</v>
      </c>
      <c r="V26" s="2">
        <f t="shared" si="34"/>
        <v>1</v>
      </c>
      <c r="W26" s="2">
        <f t="shared" si="34"/>
        <v>1</v>
      </c>
      <c r="X26" s="2">
        <f t="shared" si="34"/>
        <v>1</v>
      </c>
      <c r="Y26" s="2">
        <f t="shared" si="34"/>
        <v>1</v>
      </c>
      <c r="AA26" s="2">
        <f t="shared" si="22"/>
        <v>0</v>
      </c>
      <c r="AB26" s="2">
        <f t="shared" si="35"/>
        <v>1</v>
      </c>
      <c r="AC26" s="2">
        <f t="shared" si="35"/>
        <v>1</v>
      </c>
      <c r="AD26" s="2">
        <f t="shared" si="35"/>
        <v>1</v>
      </c>
      <c r="AE26" s="2">
        <f t="shared" si="35"/>
        <v>0</v>
      </c>
      <c r="AG26" s="2">
        <f t="shared" si="23"/>
        <v>1</v>
      </c>
      <c r="AH26" s="2">
        <f t="shared" si="36"/>
        <v>0</v>
      </c>
      <c r="AI26" s="2">
        <f t="shared" si="36"/>
        <v>0</v>
      </c>
      <c r="AJ26" s="2">
        <f t="shared" si="36"/>
        <v>0</v>
      </c>
      <c r="AK26" s="2">
        <f t="shared" si="36"/>
        <v>1</v>
      </c>
      <c r="AM26" s="2">
        <f t="shared" si="44"/>
        <v>1</v>
      </c>
      <c r="AN26" s="2">
        <f t="shared" si="44"/>
        <v>1</v>
      </c>
      <c r="AO26" s="2">
        <f t="shared" si="44"/>
        <v>1</v>
      </c>
      <c r="AP26" s="2">
        <f t="shared" si="44"/>
        <v>1</v>
      </c>
      <c r="AQ26" s="2">
        <f t="shared" si="44"/>
        <v>1</v>
      </c>
      <c r="AS26" s="2">
        <f t="shared" si="45"/>
        <v>1</v>
      </c>
      <c r="AT26" s="2">
        <f t="shared" si="45"/>
        <v>1</v>
      </c>
      <c r="AU26" s="2">
        <f t="shared" si="45"/>
        <v>1</v>
      </c>
      <c r="AV26" s="2">
        <f t="shared" si="45"/>
        <v>1</v>
      </c>
      <c r="AW26" s="2">
        <f t="shared" si="45"/>
        <v>1</v>
      </c>
      <c r="AY26" s="2">
        <f t="shared" si="46"/>
        <v>1</v>
      </c>
      <c r="AZ26" s="2">
        <f t="shared" si="46"/>
        <v>1</v>
      </c>
      <c r="BA26" s="2">
        <f t="shared" si="46"/>
        <v>1</v>
      </c>
      <c r="BB26" s="2">
        <f t="shared" si="46"/>
        <v>1</v>
      </c>
      <c r="BC26" s="2">
        <f t="shared" si="46"/>
        <v>1</v>
      </c>
      <c r="BE26" s="2">
        <f t="shared" si="47"/>
        <v>1</v>
      </c>
      <c r="BF26" s="2">
        <f t="shared" si="47"/>
        <v>1</v>
      </c>
      <c r="BG26" s="2">
        <f t="shared" si="47"/>
        <v>1</v>
      </c>
      <c r="BH26" s="2">
        <f t="shared" si="47"/>
        <v>1</v>
      </c>
      <c r="BI26" s="2">
        <f t="shared" si="47"/>
        <v>1</v>
      </c>
      <c r="BK26" s="2">
        <f t="shared" si="28"/>
        <v>1</v>
      </c>
      <c r="BL26" s="2">
        <f t="shared" si="37"/>
        <v>1</v>
      </c>
      <c r="BM26" s="2">
        <f t="shared" si="37"/>
        <v>1</v>
      </c>
      <c r="BN26" s="2">
        <f t="shared" si="37"/>
        <v>1</v>
      </c>
      <c r="BO26" s="2">
        <f t="shared" si="37"/>
        <v>1</v>
      </c>
      <c r="BQ26" s="2">
        <f t="shared" si="29"/>
        <v>1</v>
      </c>
      <c r="BR26" s="2">
        <f t="shared" si="38"/>
        <v>1</v>
      </c>
      <c r="BS26" s="2">
        <f t="shared" si="38"/>
        <v>1</v>
      </c>
      <c r="BT26" s="2">
        <f t="shared" si="38"/>
        <v>1</v>
      </c>
      <c r="BU26" s="2">
        <f t="shared" si="38"/>
        <v>1</v>
      </c>
      <c r="BW26" s="2">
        <f t="shared" si="30"/>
        <v>1</v>
      </c>
      <c r="BX26" s="2">
        <f t="shared" si="39"/>
        <v>1</v>
      </c>
      <c r="BY26" s="2">
        <f t="shared" si="39"/>
        <v>1</v>
      </c>
      <c r="BZ26" s="2">
        <f t="shared" si="39"/>
        <v>1</v>
      </c>
      <c r="CA26" s="2">
        <f t="shared" si="39"/>
        <v>1</v>
      </c>
      <c r="CC26" s="2">
        <f t="shared" si="31"/>
        <v>1</v>
      </c>
      <c r="CD26" s="2">
        <f t="shared" si="40"/>
        <v>1</v>
      </c>
      <c r="CE26" s="2">
        <f t="shared" si="40"/>
        <v>1</v>
      </c>
      <c r="CF26" s="2">
        <f t="shared" si="40"/>
        <v>1</v>
      </c>
      <c r="CG26" s="2">
        <f t="shared" si="40"/>
        <v>1</v>
      </c>
      <c r="CI26" s="2">
        <f t="shared" si="32"/>
        <v>1</v>
      </c>
      <c r="CJ26" s="2">
        <f t="shared" si="41"/>
        <v>1</v>
      </c>
      <c r="CK26" s="2">
        <f t="shared" si="41"/>
        <v>1</v>
      </c>
      <c r="CL26" s="2">
        <f t="shared" si="41"/>
        <v>1</v>
      </c>
      <c r="CM26" s="2">
        <f t="shared" si="41"/>
        <v>1</v>
      </c>
      <c r="CO26" s="2">
        <f t="shared" si="33"/>
        <v>1</v>
      </c>
      <c r="CP26" s="2">
        <f t="shared" si="42"/>
        <v>1</v>
      </c>
      <c r="CQ26" s="2">
        <f t="shared" si="42"/>
        <v>1</v>
      </c>
      <c r="CR26" s="2">
        <f t="shared" si="42"/>
        <v>1</v>
      </c>
      <c r="CS26" s="2">
        <f t="shared" si="42"/>
        <v>1</v>
      </c>
    </row>
    <row r="27" spans="1:97">
      <c r="A27" s="262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2">
        <f t="shared" si="15"/>
        <v>0</v>
      </c>
      <c r="J27" s="2">
        <f t="shared" si="16"/>
        <v>1</v>
      </c>
      <c r="K27" s="2">
        <f t="shared" si="17"/>
        <v>1</v>
      </c>
      <c r="L27" s="2">
        <f t="shared" si="18"/>
        <v>1</v>
      </c>
      <c r="M27" s="2">
        <f t="shared" si="19"/>
        <v>1</v>
      </c>
      <c r="O27" s="2">
        <f t="shared" si="43"/>
        <v>1</v>
      </c>
      <c r="P27" s="2">
        <f t="shared" si="43"/>
        <v>1</v>
      </c>
      <c r="Q27" s="2">
        <f t="shared" si="43"/>
        <v>1</v>
      </c>
      <c r="R27" s="2">
        <f t="shared" si="43"/>
        <v>0</v>
      </c>
      <c r="S27" s="2">
        <f t="shared" si="43"/>
        <v>1</v>
      </c>
      <c r="U27" s="2">
        <f t="shared" si="21"/>
        <v>1</v>
      </c>
      <c r="V27" s="2">
        <f t="shared" si="34"/>
        <v>1</v>
      </c>
      <c r="W27" s="2">
        <f t="shared" si="34"/>
        <v>1</v>
      </c>
      <c r="X27" s="2">
        <f t="shared" si="34"/>
        <v>1</v>
      </c>
      <c r="Y27" s="2">
        <f t="shared" si="34"/>
        <v>0</v>
      </c>
      <c r="AA27" s="2">
        <f t="shared" si="22"/>
        <v>0</v>
      </c>
      <c r="AB27" s="2">
        <f t="shared" si="35"/>
        <v>1</v>
      </c>
      <c r="AC27" s="2">
        <f t="shared" si="35"/>
        <v>1</v>
      </c>
      <c r="AD27" s="2">
        <f t="shared" si="35"/>
        <v>1</v>
      </c>
      <c r="AE27" s="2">
        <f t="shared" si="35"/>
        <v>0</v>
      </c>
      <c r="AG27" s="2">
        <f t="shared" si="23"/>
        <v>1</v>
      </c>
      <c r="AH27" s="2">
        <f t="shared" si="36"/>
        <v>0</v>
      </c>
      <c r="AI27" s="2">
        <f t="shared" si="36"/>
        <v>0</v>
      </c>
      <c r="AJ27" s="2">
        <f t="shared" si="36"/>
        <v>1</v>
      </c>
      <c r="AK27" s="2">
        <f t="shared" si="36"/>
        <v>1</v>
      </c>
      <c r="AM27" s="2">
        <f t="shared" si="44"/>
        <v>1</v>
      </c>
      <c r="AN27" s="2">
        <f t="shared" si="44"/>
        <v>1</v>
      </c>
      <c r="AO27" s="2">
        <f t="shared" si="44"/>
        <v>1</v>
      </c>
      <c r="AP27" s="2">
        <f t="shared" si="44"/>
        <v>1</v>
      </c>
      <c r="AQ27" s="2">
        <f t="shared" si="44"/>
        <v>1</v>
      </c>
      <c r="AS27" s="2">
        <f t="shared" si="45"/>
        <v>1</v>
      </c>
      <c r="AT27" s="2">
        <f t="shared" si="45"/>
        <v>1</v>
      </c>
      <c r="AU27" s="2">
        <f t="shared" si="45"/>
        <v>1</v>
      </c>
      <c r="AV27" s="2">
        <f t="shared" si="45"/>
        <v>1</v>
      </c>
      <c r="AW27" s="2">
        <f t="shared" si="45"/>
        <v>1</v>
      </c>
      <c r="AY27" s="2">
        <f t="shared" si="46"/>
        <v>1</v>
      </c>
      <c r="AZ27" s="2">
        <f t="shared" si="46"/>
        <v>1</v>
      </c>
      <c r="BA27" s="2">
        <f t="shared" si="46"/>
        <v>1</v>
      </c>
      <c r="BB27" s="2">
        <f t="shared" si="46"/>
        <v>1</v>
      </c>
      <c r="BC27" s="2">
        <f t="shared" si="46"/>
        <v>1</v>
      </c>
      <c r="BE27" s="2">
        <f t="shared" si="47"/>
        <v>1</v>
      </c>
      <c r="BF27" s="2">
        <f t="shared" si="47"/>
        <v>1</v>
      </c>
      <c r="BG27" s="2">
        <f t="shared" si="47"/>
        <v>1</v>
      </c>
      <c r="BH27" s="2">
        <f t="shared" si="47"/>
        <v>1</v>
      </c>
      <c r="BI27" s="2">
        <f t="shared" si="47"/>
        <v>1</v>
      </c>
      <c r="BK27" s="2">
        <f t="shared" si="28"/>
        <v>1</v>
      </c>
      <c r="BL27" s="2">
        <f t="shared" si="37"/>
        <v>1</v>
      </c>
      <c r="BM27" s="2">
        <f t="shared" si="37"/>
        <v>1</v>
      </c>
      <c r="BN27" s="2">
        <f t="shared" si="37"/>
        <v>1</v>
      </c>
      <c r="BO27" s="2">
        <f t="shared" si="37"/>
        <v>1</v>
      </c>
      <c r="BQ27" s="2">
        <f t="shared" si="29"/>
        <v>1</v>
      </c>
      <c r="BR27" s="2">
        <f t="shared" si="38"/>
        <v>1</v>
      </c>
      <c r="BS27" s="2">
        <f t="shared" si="38"/>
        <v>1</v>
      </c>
      <c r="BT27" s="2">
        <f t="shared" si="38"/>
        <v>1</v>
      </c>
      <c r="BU27" s="2">
        <f t="shared" si="38"/>
        <v>1</v>
      </c>
      <c r="BW27" s="2">
        <f t="shared" si="30"/>
        <v>1</v>
      </c>
      <c r="BX27" s="2">
        <f t="shared" si="39"/>
        <v>1</v>
      </c>
      <c r="BY27" s="2">
        <f t="shared" si="39"/>
        <v>1</v>
      </c>
      <c r="BZ27" s="2">
        <f t="shared" si="39"/>
        <v>1</v>
      </c>
      <c r="CA27" s="2">
        <f t="shared" si="39"/>
        <v>1</v>
      </c>
      <c r="CC27" s="2">
        <f t="shared" si="31"/>
        <v>1</v>
      </c>
      <c r="CD27" s="2">
        <f t="shared" si="40"/>
        <v>1</v>
      </c>
      <c r="CE27" s="2">
        <f t="shared" si="40"/>
        <v>1</v>
      </c>
      <c r="CF27" s="2">
        <f t="shared" si="40"/>
        <v>1</v>
      </c>
      <c r="CG27" s="2">
        <f t="shared" si="40"/>
        <v>1</v>
      </c>
      <c r="CI27" s="2">
        <f t="shared" si="32"/>
        <v>1</v>
      </c>
      <c r="CJ27" s="2">
        <f t="shared" si="41"/>
        <v>1</v>
      </c>
      <c r="CK27" s="2">
        <f t="shared" si="41"/>
        <v>1</v>
      </c>
      <c r="CL27" s="2">
        <f t="shared" si="41"/>
        <v>1</v>
      </c>
      <c r="CM27" s="2">
        <f t="shared" si="41"/>
        <v>1</v>
      </c>
      <c r="CO27" s="2">
        <f t="shared" si="33"/>
        <v>1</v>
      </c>
      <c r="CP27" s="2">
        <f t="shared" si="42"/>
        <v>1</v>
      </c>
      <c r="CQ27" s="2">
        <f t="shared" si="42"/>
        <v>1</v>
      </c>
      <c r="CR27" s="2">
        <f t="shared" si="42"/>
        <v>1</v>
      </c>
      <c r="CS27" s="2">
        <f t="shared" si="42"/>
        <v>1</v>
      </c>
    </row>
    <row r="28" spans="1:97">
      <c r="A28" s="262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2">
        <f t="shared" si="15"/>
        <v>0</v>
      </c>
      <c r="J28" s="2">
        <f t="shared" si="16"/>
        <v>1</v>
      </c>
      <c r="K28" s="2">
        <f t="shared" si="17"/>
        <v>1</v>
      </c>
      <c r="L28" s="2">
        <f t="shared" si="18"/>
        <v>1</v>
      </c>
      <c r="M28" s="2">
        <f t="shared" si="19"/>
        <v>1</v>
      </c>
      <c r="O28" s="2">
        <f t="shared" si="43"/>
        <v>1</v>
      </c>
      <c r="P28" s="2">
        <f t="shared" si="43"/>
        <v>1</v>
      </c>
      <c r="Q28" s="2">
        <f t="shared" si="43"/>
        <v>1</v>
      </c>
      <c r="R28" s="2">
        <f t="shared" si="43"/>
        <v>0</v>
      </c>
      <c r="S28" s="2">
        <f t="shared" si="43"/>
        <v>1</v>
      </c>
      <c r="U28" s="2">
        <f t="shared" si="21"/>
        <v>1</v>
      </c>
      <c r="V28" s="2">
        <f t="shared" si="34"/>
        <v>0</v>
      </c>
      <c r="W28" s="2">
        <f t="shared" si="34"/>
        <v>1</v>
      </c>
      <c r="X28" s="2">
        <f t="shared" si="34"/>
        <v>1</v>
      </c>
      <c r="Y28" s="2">
        <f t="shared" si="34"/>
        <v>0</v>
      </c>
      <c r="AA28" s="2">
        <f t="shared" si="22"/>
        <v>0</v>
      </c>
      <c r="AB28" s="2">
        <f t="shared" si="35"/>
        <v>1</v>
      </c>
      <c r="AC28" s="2">
        <f t="shared" si="35"/>
        <v>1</v>
      </c>
      <c r="AD28" s="2">
        <f t="shared" si="35"/>
        <v>0</v>
      </c>
      <c r="AE28" s="2">
        <f t="shared" si="35"/>
        <v>0</v>
      </c>
      <c r="AG28" s="2">
        <f t="shared" si="23"/>
        <v>1</v>
      </c>
      <c r="AH28" s="2">
        <f t="shared" si="36"/>
        <v>0</v>
      </c>
      <c r="AI28" s="2">
        <f t="shared" si="36"/>
        <v>0</v>
      </c>
      <c r="AJ28" s="2">
        <f t="shared" si="36"/>
        <v>1</v>
      </c>
      <c r="AK28" s="2">
        <f t="shared" si="36"/>
        <v>1</v>
      </c>
      <c r="AM28" s="2">
        <f t="shared" si="44"/>
        <v>1</v>
      </c>
      <c r="AN28" s="2">
        <f t="shared" si="44"/>
        <v>1</v>
      </c>
      <c r="AO28" s="2">
        <f t="shared" si="44"/>
        <v>1</v>
      </c>
      <c r="AP28" s="2">
        <f t="shared" si="44"/>
        <v>1</v>
      </c>
      <c r="AQ28" s="2">
        <f t="shared" si="44"/>
        <v>1</v>
      </c>
      <c r="AS28" s="2">
        <f t="shared" si="45"/>
        <v>1</v>
      </c>
      <c r="AT28" s="2">
        <f t="shared" si="45"/>
        <v>1</v>
      </c>
      <c r="AU28" s="2">
        <f t="shared" si="45"/>
        <v>1</v>
      </c>
      <c r="AV28" s="2">
        <f t="shared" si="45"/>
        <v>1</v>
      </c>
      <c r="AW28" s="2">
        <f t="shared" si="45"/>
        <v>1</v>
      </c>
      <c r="AY28" s="2">
        <f t="shared" si="46"/>
        <v>1</v>
      </c>
      <c r="AZ28" s="2">
        <f t="shared" si="46"/>
        <v>1</v>
      </c>
      <c r="BA28" s="2">
        <f t="shared" si="46"/>
        <v>1</v>
      </c>
      <c r="BB28" s="2">
        <f t="shared" si="46"/>
        <v>1</v>
      </c>
      <c r="BC28" s="2">
        <f t="shared" si="46"/>
        <v>1</v>
      </c>
      <c r="BE28" s="2">
        <f t="shared" si="47"/>
        <v>1</v>
      </c>
      <c r="BF28" s="2">
        <f t="shared" si="47"/>
        <v>1</v>
      </c>
      <c r="BG28" s="2">
        <f t="shared" si="47"/>
        <v>1</v>
      </c>
      <c r="BH28" s="2">
        <f t="shared" si="47"/>
        <v>1</v>
      </c>
      <c r="BI28" s="2">
        <f t="shared" si="47"/>
        <v>1</v>
      </c>
      <c r="BK28" s="2">
        <f t="shared" si="28"/>
        <v>1</v>
      </c>
      <c r="BL28" s="2">
        <f t="shared" si="37"/>
        <v>1</v>
      </c>
      <c r="BM28" s="2">
        <f t="shared" si="37"/>
        <v>1</v>
      </c>
      <c r="BN28" s="2">
        <f t="shared" si="37"/>
        <v>1</v>
      </c>
      <c r="BO28" s="2">
        <f t="shared" si="37"/>
        <v>1</v>
      </c>
      <c r="BQ28" s="2">
        <f t="shared" si="29"/>
        <v>1</v>
      </c>
      <c r="BR28" s="2">
        <f t="shared" si="38"/>
        <v>1</v>
      </c>
      <c r="BS28" s="2">
        <f t="shared" si="38"/>
        <v>1</v>
      </c>
      <c r="BT28" s="2">
        <f t="shared" si="38"/>
        <v>1</v>
      </c>
      <c r="BU28" s="2">
        <f t="shared" si="38"/>
        <v>1</v>
      </c>
      <c r="BW28" s="2">
        <f t="shared" si="30"/>
        <v>1</v>
      </c>
      <c r="BX28" s="2">
        <f t="shared" si="39"/>
        <v>1</v>
      </c>
      <c r="BY28" s="2">
        <f t="shared" si="39"/>
        <v>1</v>
      </c>
      <c r="BZ28" s="2">
        <f t="shared" si="39"/>
        <v>1</v>
      </c>
      <c r="CA28" s="2">
        <f t="shared" si="39"/>
        <v>1</v>
      </c>
      <c r="CC28" s="2">
        <f t="shared" si="31"/>
        <v>1</v>
      </c>
      <c r="CD28" s="2">
        <f t="shared" si="40"/>
        <v>1</v>
      </c>
      <c r="CE28" s="2">
        <f t="shared" si="40"/>
        <v>1</v>
      </c>
      <c r="CF28" s="2">
        <f t="shared" si="40"/>
        <v>1</v>
      </c>
      <c r="CG28" s="2">
        <f t="shared" si="40"/>
        <v>1</v>
      </c>
      <c r="CI28" s="2">
        <f t="shared" si="32"/>
        <v>1</v>
      </c>
      <c r="CJ28" s="2">
        <f t="shared" si="41"/>
        <v>1</v>
      </c>
      <c r="CK28" s="2">
        <f t="shared" si="41"/>
        <v>1</v>
      </c>
      <c r="CL28" s="2">
        <f t="shared" si="41"/>
        <v>1</v>
      </c>
      <c r="CM28" s="2">
        <f t="shared" si="41"/>
        <v>1</v>
      </c>
      <c r="CO28" s="2">
        <f t="shared" si="33"/>
        <v>1</v>
      </c>
      <c r="CP28" s="2">
        <f t="shared" si="42"/>
        <v>1</v>
      </c>
      <c r="CQ28" s="2">
        <f t="shared" si="42"/>
        <v>1</v>
      </c>
      <c r="CR28" s="2">
        <f t="shared" si="42"/>
        <v>1</v>
      </c>
      <c r="CS28" s="2">
        <f t="shared" si="42"/>
        <v>1</v>
      </c>
    </row>
    <row r="29" spans="1:97">
      <c r="A29" s="262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2">
        <f t="shared" si="15"/>
        <v>0</v>
      </c>
      <c r="J29" s="2">
        <f t="shared" si="16"/>
        <v>0</v>
      </c>
      <c r="K29" s="2">
        <f t="shared" si="17"/>
        <v>1</v>
      </c>
      <c r="L29" s="2">
        <f t="shared" si="18"/>
        <v>1</v>
      </c>
      <c r="M29" s="2">
        <f t="shared" si="19"/>
        <v>1</v>
      </c>
      <c r="O29" s="2">
        <f t="shared" si="43"/>
        <v>1</v>
      </c>
      <c r="P29" s="2">
        <f t="shared" si="43"/>
        <v>0</v>
      </c>
      <c r="Q29" s="2">
        <f t="shared" si="43"/>
        <v>1</v>
      </c>
      <c r="R29" s="2">
        <f t="shared" si="43"/>
        <v>1</v>
      </c>
      <c r="S29" s="2">
        <f t="shared" si="43"/>
        <v>0</v>
      </c>
      <c r="U29" s="2">
        <f t="shared" si="21"/>
        <v>1</v>
      </c>
      <c r="V29" s="2">
        <f t="shared" si="34"/>
        <v>0</v>
      </c>
      <c r="W29" s="2">
        <f t="shared" si="34"/>
        <v>1</v>
      </c>
      <c r="X29" s="2">
        <f t="shared" si="34"/>
        <v>1</v>
      </c>
      <c r="Y29" s="2">
        <f t="shared" si="34"/>
        <v>0</v>
      </c>
      <c r="AA29" s="2">
        <f t="shared" si="22"/>
        <v>1</v>
      </c>
      <c r="AB29" s="2">
        <f t="shared" si="35"/>
        <v>0</v>
      </c>
      <c r="AC29" s="2">
        <f t="shared" si="35"/>
        <v>1</v>
      </c>
      <c r="AD29" s="2">
        <f t="shared" si="35"/>
        <v>0</v>
      </c>
      <c r="AE29" s="2">
        <f t="shared" si="35"/>
        <v>1</v>
      </c>
      <c r="AG29" s="2">
        <f t="shared" si="23"/>
        <v>1</v>
      </c>
      <c r="AH29" s="2">
        <f t="shared" si="36"/>
        <v>0</v>
      </c>
      <c r="AI29" s="2">
        <f t="shared" si="36"/>
        <v>0</v>
      </c>
      <c r="AJ29" s="2">
        <f t="shared" si="36"/>
        <v>1</v>
      </c>
      <c r="AK29" s="2">
        <f t="shared" si="36"/>
        <v>1</v>
      </c>
      <c r="AM29" s="2">
        <f t="shared" si="44"/>
        <v>1</v>
      </c>
      <c r="AN29" s="2">
        <f t="shared" si="44"/>
        <v>0</v>
      </c>
      <c r="AO29" s="2">
        <f t="shared" si="44"/>
        <v>1</v>
      </c>
      <c r="AP29" s="2">
        <f t="shared" si="44"/>
        <v>1</v>
      </c>
      <c r="AQ29" s="2">
        <f t="shared" si="44"/>
        <v>1</v>
      </c>
      <c r="AS29" s="2">
        <f t="shared" si="45"/>
        <v>1</v>
      </c>
      <c r="AT29" s="2">
        <f t="shared" si="45"/>
        <v>0</v>
      </c>
      <c r="AU29" s="2">
        <f t="shared" si="45"/>
        <v>1</v>
      </c>
      <c r="AV29" s="2">
        <f t="shared" si="45"/>
        <v>1</v>
      </c>
      <c r="AW29" s="2">
        <f t="shared" si="45"/>
        <v>1</v>
      </c>
      <c r="AY29" s="2">
        <f t="shared" si="46"/>
        <v>1</v>
      </c>
      <c r="AZ29" s="2">
        <f t="shared" si="46"/>
        <v>0</v>
      </c>
      <c r="BA29" s="2">
        <f t="shared" si="46"/>
        <v>1</v>
      </c>
      <c r="BB29" s="2">
        <f t="shared" si="46"/>
        <v>1</v>
      </c>
      <c r="BC29" s="2">
        <f t="shared" si="46"/>
        <v>1</v>
      </c>
      <c r="BE29" s="2">
        <f t="shared" si="47"/>
        <v>1</v>
      </c>
      <c r="BF29" s="2">
        <f t="shared" si="47"/>
        <v>0</v>
      </c>
      <c r="BG29" s="2">
        <f t="shared" si="47"/>
        <v>1</v>
      </c>
      <c r="BH29" s="2">
        <f t="shared" si="47"/>
        <v>1</v>
      </c>
      <c r="BI29" s="2">
        <f t="shared" si="47"/>
        <v>1</v>
      </c>
      <c r="BK29" s="2">
        <f t="shared" si="28"/>
        <v>1</v>
      </c>
      <c r="BL29" s="2">
        <f t="shared" si="37"/>
        <v>0</v>
      </c>
      <c r="BM29" s="2">
        <f t="shared" si="37"/>
        <v>1</v>
      </c>
      <c r="BN29" s="2">
        <f t="shared" si="37"/>
        <v>1</v>
      </c>
      <c r="BO29" s="2">
        <f t="shared" si="37"/>
        <v>1</v>
      </c>
      <c r="BQ29" s="2">
        <f t="shared" si="29"/>
        <v>1</v>
      </c>
      <c r="BR29" s="2">
        <f t="shared" si="38"/>
        <v>0</v>
      </c>
      <c r="BS29" s="2">
        <f t="shared" si="38"/>
        <v>1</v>
      </c>
      <c r="BT29" s="2">
        <f t="shared" si="38"/>
        <v>1</v>
      </c>
      <c r="BU29" s="2">
        <f t="shared" si="38"/>
        <v>1</v>
      </c>
      <c r="BW29" s="2">
        <f t="shared" si="30"/>
        <v>1</v>
      </c>
      <c r="BX29" s="2">
        <f t="shared" si="39"/>
        <v>0</v>
      </c>
      <c r="BY29" s="2">
        <f t="shared" si="39"/>
        <v>1</v>
      </c>
      <c r="BZ29" s="2">
        <f t="shared" si="39"/>
        <v>1</v>
      </c>
      <c r="CA29" s="2">
        <f t="shared" si="39"/>
        <v>1</v>
      </c>
      <c r="CC29" s="2">
        <f t="shared" si="31"/>
        <v>1</v>
      </c>
      <c r="CD29" s="2">
        <f t="shared" si="40"/>
        <v>0</v>
      </c>
      <c r="CE29" s="2">
        <f t="shared" si="40"/>
        <v>1</v>
      </c>
      <c r="CF29" s="2">
        <f t="shared" si="40"/>
        <v>1</v>
      </c>
      <c r="CG29" s="2">
        <f t="shared" si="40"/>
        <v>1</v>
      </c>
      <c r="CI29" s="2">
        <f t="shared" si="32"/>
        <v>1</v>
      </c>
      <c r="CJ29" s="2">
        <f t="shared" si="41"/>
        <v>0</v>
      </c>
      <c r="CK29" s="2">
        <f t="shared" si="41"/>
        <v>1</v>
      </c>
      <c r="CL29" s="2">
        <f t="shared" si="41"/>
        <v>1</v>
      </c>
      <c r="CM29" s="2">
        <f t="shared" si="41"/>
        <v>1</v>
      </c>
      <c r="CO29" s="2">
        <f t="shared" si="33"/>
        <v>1</v>
      </c>
      <c r="CP29" s="2">
        <f t="shared" si="42"/>
        <v>0</v>
      </c>
      <c r="CQ29" s="2">
        <f t="shared" si="42"/>
        <v>1</v>
      </c>
      <c r="CR29" s="2">
        <f t="shared" si="42"/>
        <v>1</v>
      </c>
      <c r="CS29" s="2">
        <f t="shared" si="42"/>
        <v>1</v>
      </c>
    </row>
    <row r="30" spans="1:97">
      <c r="A30" s="262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2">
        <f t="shared" si="15"/>
        <v>0</v>
      </c>
      <c r="J30" s="2">
        <f t="shared" si="16"/>
        <v>0</v>
      </c>
      <c r="K30" s="2">
        <f t="shared" si="17"/>
        <v>1</v>
      </c>
      <c r="L30" s="2">
        <f t="shared" si="18"/>
        <v>1</v>
      </c>
      <c r="M30" s="2">
        <f t="shared" si="19"/>
        <v>1</v>
      </c>
      <c r="O30" s="2">
        <f t="shared" si="43"/>
        <v>1</v>
      </c>
      <c r="P30" s="2">
        <f t="shared" si="43"/>
        <v>0</v>
      </c>
      <c r="Q30" s="2">
        <f t="shared" si="43"/>
        <v>1</v>
      </c>
      <c r="R30" s="2">
        <f t="shared" si="43"/>
        <v>1</v>
      </c>
      <c r="S30" s="2">
        <f t="shared" si="43"/>
        <v>0</v>
      </c>
      <c r="U30" s="2">
        <f t="shared" si="21"/>
        <v>1</v>
      </c>
      <c r="V30" s="2">
        <f t="shared" si="34"/>
        <v>0</v>
      </c>
      <c r="W30" s="2">
        <f t="shared" si="34"/>
        <v>1</v>
      </c>
      <c r="X30" s="2">
        <f t="shared" si="34"/>
        <v>1</v>
      </c>
      <c r="Y30" s="2">
        <f t="shared" si="34"/>
        <v>0</v>
      </c>
      <c r="AA30" s="2">
        <f t="shared" si="22"/>
        <v>0</v>
      </c>
      <c r="AB30" s="2">
        <f t="shared" si="35"/>
        <v>0</v>
      </c>
      <c r="AC30" s="2">
        <f t="shared" si="35"/>
        <v>0</v>
      </c>
      <c r="AD30" s="2">
        <f t="shared" si="35"/>
        <v>0</v>
      </c>
      <c r="AE30" s="2">
        <f t="shared" si="35"/>
        <v>0</v>
      </c>
      <c r="AG30" s="2">
        <f t="shared" si="23"/>
        <v>1</v>
      </c>
      <c r="AH30" s="2">
        <f t="shared" si="36"/>
        <v>0</v>
      </c>
      <c r="AI30" s="2">
        <f t="shared" si="36"/>
        <v>0</v>
      </c>
      <c r="AJ30" s="2">
        <f t="shared" si="36"/>
        <v>1</v>
      </c>
      <c r="AK30" s="2">
        <f t="shared" si="36"/>
        <v>1</v>
      </c>
      <c r="AM30" s="2">
        <f t="shared" si="44"/>
        <v>1</v>
      </c>
      <c r="AN30" s="2">
        <f t="shared" si="44"/>
        <v>0</v>
      </c>
      <c r="AO30" s="2">
        <f t="shared" si="44"/>
        <v>1</v>
      </c>
      <c r="AP30" s="2">
        <f t="shared" si="44"/>
        <v>1</v>
      </c>
      <c r="AQ30" s="2">
        <f t="shared" si="44"/>
        <v>1</v>
      </c>
      <c r="AS30" s="2">
        <f t="shared" si="45"/>
        <v>1</v>
      </c>
      <c r="AT30" s="2">
        <f t="shared" si="45"/>
        <v>0</v>
      </c>
      <c r="AU30" s="2">
        <f t="shared" si="45"/>
        <v>1</v>
      </c>
      <c r="AV30" s="2">
        <f t="shared" si="45"/>
        <v>1</v>
      </c>
      <c r="AW30" s="2">
        <f t="shared" si="45"/>
        <v>1</v>
      </c>
      <c r="AY30" s="2">
        <f t="shared" si="46"/>
        <v>1</v>
      </c>
      <c r="AZ30" s="2">
        <f t="shared" si="46"/>
        <v>0</v>
      </c>
      <c r="BA30" s="2">
        <f t="shared" si="46"/>
        <v>1</v>
      </c>
      <c r="BB30" s="2">
        <f t="shared" si="46"/>
        <v>1</v>
      </c>
      <c r="BC30" s="2">
        <f t="shared" si="46"/>
        <v>1</v>
      </c>
      <c r="BE30" s="2">
        <f t="shared" si="47"/>
        <v>1</v>
      </c>
      <c r="BF30" s="2">
        <f t="shared" si="47"/>
        <v>0</v>
      </c>
      <c r="BG30" s="2">
        <f t="shared" si="47"/>
        <v>1</v>
      </c>
      <c r="BH30" s="2">
        <f t="shared" si="47"/>
        <v>1</v>
      </c>
      <c r="BI30" s="2">
        <f t="shared" si="47"/>
        <v>1</v>
      </c>
      <c r="BK30" s="2">
        <f t="shared" si="28"/>
        <v>1</v>
      </c>
      <c r="BL30" s="2">
        <f t="shared" si="37"/>
        <v>0</v>
      </c>
      <c r="BM30" s="2">
        <f t="shared" si="37"/>
        <v>1</v>
      </c>
      <c r="BN30" s="2">
        <f t="shared" si="37"/>
        <v>1</v>
      </c>
      <c r="BO30" s="2">
        <f t="shared" si="37"/>
        <v>1</v>
      </c>
      <c r="BQ30" s="2">
        <f t="shared" si="29"/>
        <v>1</v>
      </c>
      <c r="BR30" s="2">
        <f t="shared" si="38"/>
        <v>0</v>
      </c>
      <c r="BS30" s="2">
        <f t="shared" si="38"/>
        <v>1</v>
      </c>
      <c r="BT30" s="2">
        <f t="shared" si="38"/>
        <v>1</v>
      </c>
      <c r="BU30" s="2">
        <f t="shared" si="38"/>
        <v>1</v>
      </c>
      <c r="BW30" s="2">
        <f t="shared" si="30"/>
        <v>1</v>
      </c>
      <c r="BX30" s="2">
        <f t="shared" si="39"/>
        <v>0</v>
      </c>
      <c r="BY30" s="2">
        <f t="shared" si="39"/>
        <v>1</v>
      </c>
      <c r="BZ30" s="2">
        <f t="shared" si="39"/>
        <v>1</v>
      </c>
      <c r="CA30" s="2">
        <f t="shared" si="39"/>
        <v>1</v>
      </c>
      <c r="CC30" s="2">
        <f t="shared" si="31"/>
        <v>1</v>
      </c>
      <c r="CD30" s="2">
        <f t="shared" si="40"/>
        <v>0</v>
      </c>
      <c r="CE30" s="2">
        <f t="shared" si="40"/>
        <v>1</v>
      </c>
      <c r="CF30" s="2">
        <f t="shared" si="40"/>
        <v>1</v>
      </c>
      <c r="CG30" s="2">
        <f t="shared" si="40"/>
        <v>1</v>
      </c>
      <c r="CI30" s="2">
        <f t="shared" si="32"/>
        <v>1</v>
      </c>
      <c r="CJ30" s="2">
        <f t="shared" si="41"/>
        <v>0</v>
      </c>
      <c r="CK30" s="2">
        <f t="shared" si="41"/>
        <v>1</v>
      </c>
      <c r="CL30" s="2">
        <f t="shared" si="41"/>
        <v>1</v>
      </c>
      <c r="CM30" s="2">
        <f t="shared" si="41"/>
        <v>1</v>
      </c>
      <c r="CO30" s="2">
        <f t="shared" si="33"/>
        <v>1</v>
      </c>
      <c r="CP30" s="2">
        <f t="shared" si="42"/>
        <v>0</v>
      </c>
      <c r="CQ30" s="2">
        <f t="shared" si="42"/>
        <v>1</v>
      </c>
      <c r="CR30" s="2">
        <f t="shared" si="42"/>
        <v>1</v>
      </c>
      <c r="CS30" s="2">
        <f t="shared" si="42"/>
        <v>1</v>
      </c>
    </row>
    <row r="31" spans="1:97">
      <c r="A31" s="262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2">
        <f t="shared" si="15"/>
        <v>0</v>
      </c>
      <c r="J31" s="2">
        <f t="shared" si="16"/>
        <v>0</v>
      </c>
      <c r="K31" s="2">
        <f t="shared" si="17"/>
        <v>1</v>
      </c>
      <c r="L31" s="2">
        <f t="shared" si="18"/>
        <v>0</v>
      </c>
      <c r="M31" s="2">
        <f t="shared" si="19"/>
        <v>1</v>
      </c>
      <c r="O31" s="2">
        <f t="shared" si="43"/>
        <v>1</v>
      </c>
      <c r="P31" s="2">
        <f t="shared" si="43"/>
        <v>0</v>
      </c>
      <c r="Q31" s="2">
        <f t="shared" si="43"/>
        <v>1</v>
      </c>
      <c r="R31" s="2">
        <f t="shared" si="43"/>
        <v>0</v>
      </c>
      <c r="S31" s="2">
        <f t="shared" si="43"/>
        <v>0</v>
      </c>
      <c r="U31" s="2">
        <f t="shared" si="21"/>
        <v>1</v>
      </c>
      <c r="V31" s="2">
        <f t="shared" si="34"/>
        <v>0</v>
      </c>
      <c r="W31" s="2">
        <f t="shared" si="34"/>
        <v>0</v>
      </c>
      <c r="X31" s="2">
        <f t="shared" si="34"/>
        <v>0</v>
      </c>
      <c r="Y31" s="2">
        <f t="shared" si="34"/>
        <v>1</v>
      </c>
      <c r="AA31" s="2">
        <f t="shared" si="22"/>
        <v>0</v>
      </c>
      <c r="AB31" s="2">
        <f t="shared" si="35"/>
        <v>0</v>
      </c>
      <c r="AC31" s="2">
        <f t="shared" si="35"/>
        <v>0</v>
      </c>
      <c r="AD31" s="2">
        <f t="shared" si="35"/>
        <v>0</v>
      </c>
      <c r="AE31" s="2">
        <f t="shared" si="35"/>
        <v>0</v>
      </c>
      <c r="AG31" s="2">
        <f t="shared" si="23"/>
        <v>1</v>
      </c>
      <c r="AH31" s="2">
        <f t="shared" si="36"/>
        <v>0</v>
      </c>
      <c r="AI31" s="2">
        <f t="shared" si="36"/>
        <v>0</v>
      </c>
      <c r="AJ31" s="2">
        <f t="shared" si="36"/>
        <v>0</v>
      </c>
      <c r="AK31" s="2">
        <f t="shared" si="36"/>
        <v>1</v>
      </c>
      <c r="AM31" s="2">
        <f t="shared" si="44"/>
        <v>1</v>
      </c>
      <c r="AN31" s="2">
        <f t="shared" si="44"/>
        <v>0</v>
      </c>
      <c r="AO31" s="2">
        <f t="shared" si="44"/>
        <v>1</v>
      </c>
      <c r="AP31" s="2">
        <f t="shared" si="44"/>
        <v>0</v>
      </c>
      <c r="AQ31" s="2">
        <f t="shared" si="44"/>
        <v>1</v>
      </c>
      <c r="AS31" s="2">
        <f t="shared" si="45"/>
        <v>1</v>
      </c>
      <c r="AT31" s="2">
        <f t="shared" si="45"/>
        <v>0</v>
      </c>
      <c r="AU31" s="2">
        <f t="shared" si="45"/>
        <v>1</v>
      </c>
      <c r="AV31" s="2">
        <f t="shared" si="45"/>
        <v>0</v>
      </c>
      <c r="AW31" s="2">
        <f t="shared" si="45"/>
        <v>1</v>
      </c>
      <c r="AY31" s="2">
        <f t="shared" si="46"/>
        <v>1</v>
      </c>
      <c r="AZ31" s="2">
        <f t="shared" si="46"/>
        <v>0</v>
      </c>
      <c r="BA31" s="2">
        <f t="shared" si="46"/>
        <v>1</v>
      </c>
      <c r="BB31" s="2">
        <f t="shared" si="46"/>
        <v>0</v>
      </c>
      <c r="BC31" s="2">
        <f t="shared" si="46"/>
        <v>1</v>
      </c>
      <c r="BE31" s="2">
        <f t="shared" si="47"/>
        <v>1</v>
      </c>
      <c r="BF31" s="2">
        <f t="shared" si="47"/>
        <v>0</v>
      </c>
      <c r="BG31" s="2">
        <f t="shared" si="47"/>
        <v>1</v>
      </c>
      <c r="BH31" s="2">
        <f t="shared" si="47"/>
        <v>0</v>
      </c>
      <c r="BI31" s="2">
        <f t="shared" si="47"/>
        <v>1</v>
      </c>
      <c r="BK31" s="2">
        <f t="shared" si="28"/>
        <v>1</v>
      </c>
      <c r="BL31" s="2">
        <f t="shared" si="37"/>
        <v>0</v>
      </c>
      <c r="BM31" s="2">
        <f t="shared" si="37"/>
        <v>1</v>
      </c>
      <c r="BN31" s="2">
        <f t="shared" si="37"/>
        <v>0</v>
      </c>
      <c r="BO31" s="2">
        <f t="shared" si="37"/>
        <v>1</v>
      </c>
      <c r="BQ31" s="2">
        <f t="shared" si="29"/>
        <v>1</v>
      </c>
      <c r="BR31" s="2">
        <f t="shared" si="38"/>
        <v>0</v>
      </c>
      <c r="BS31" s="2">
        <f t="shared" si="38"/>
        <v>1</v>
      </c>
      <c r="BT31" s="2">
        <f t="shared" si="38"/>
        <v>0</v>
      </c>
      <c r="BU31" s="2">
        <f t="shared" si="38"/>
        <v>1</v>
      </c>
      <c r="BW31" s="2">
        <f t="shared" si="30"/>
        <v>1</v>
      </c>
      <c r="BX31" s="2">
        <f t="shared" si="39"/>
        <v>0</v>
      </c>
      <c r="BY31" s="2">
        <f t="shared" si="39"/>
        <v>1</v>
      </c>
      <c r="BZ31" s="2">
        <f t="shared" si="39"/>
        <v>0</v>
      </c>
      <c r="CA31" s="2">
        <f t="shared" si="39"/>
        <v>1</v>
      </c>
      <c r="CC31" s="2">
        <f t="shared" si="31"/>
        <v>1</v>
      </c>
      <c r="CD31" s="2">
        <f t="shared" si="40"/>
        <v>0</v>
      </c>
      <c r="CE31" s="2">
        <f t="shared" si="40"/>
        <v>1</v>
      </c>
      <c r="CF31" s="2">
        <f t="shared" si="40"/>
        <v>0</v>
      </c>
      <c r="CG31" s="2">
        <f t="shared" si="40"/>
        <v>1</v>
      </c>
      <c r="CI31" s="2">
        <f t="shared" si="32"/>
        <v>1</v>
      </c>
      <c r="CJ31" s="2">
        <f t="shared" si="41"/>
        <v>0</v>
      </c>
      <c r="CK31" s="2">
        <f t="shared" si="41"/>
        <v>1</v>
      </c>
      <c r="CL31" s="2">
        <f t="shared" si="41"/>
        <v>0</v>
      </c>
      <c r="CM31" s="2">
        <f t="shared" si="41"/>
        <v>1</v>
      </c>
      <c r="CO31" s="2">
        <f t="shared" si="33"/>
        <v>1</v>
      </c>
      <c r="CP31" s="2">
        <f t="shared" si="42"/>
        <v>0</v>
      </c>
      <c r="CQ31" s="2">
        <f t="shared" si="42"/>
        <v>1</v>
      </c>
      <c r="CR31" s="2">
        <f t="shared" si="42"/>
        <v>0</v>
      </c>
      <c r="CS31" s="2">
        <f t="shared" si="42"/>
        <v>1</v>
      </c>
    </row>
    <row r="32" spans="1:97">
      <c r="A32" s="262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2">
        <f t="shared" si="15"/>
        <v>1</v>
      </c>
      <c r="J32" s="2">
        <f t="shared" si="16"/>
        <v>0</v>
      </c>
      <c r="K32" s="2">
        <f t="shared" si="17"/>
        <v>1</v>
      </c>
      <c r="L32" s="2">
        <f t="shared" si="18"/>
        <v>0</v>
      </c>
      <c r="M32" s="2">
        <f t="shared" si="19"/>
        <v>1</v>
      </c>
      <c r="O32" s="2">
        <f t="shared" si="43"/>
        <v>1</v>
      </c>
      <c r="P32" s="2">
        <f t="shared" si="43"/>
        <v>0</v>
      </c>
      <c r="Q32" s="2">
        <f t="shared" si="43"/>
        <v>1</v>
      </c>
      <c r="R32" s="2">
        <f t="shared" si="43"/>
        <v>0</v>
      </c>
      <c r="S32" s="2">
        <f t="shared" si="43"/>
        <v>1</v>
      </c>
      <c r="U32" s="2">
        <f t="shared" si="21"/>
        <v>1</v>
      </c>
      <c r="V32" s="2">
        <f t="shared" si="34"/>
        <v>1</v>
      </c>
      <c r="W32" s="2">
        <f t="shared" si="34"/>
        <v>0</v>
      </c>
      <c r="X32" s="2">
        <f t="shared" si="34"/>
        <v>0</v>
      </c>
      <c r="Y32" s="2">
        <f t="shared" si="34"/>
        <v>0</v>
      </c>
      <c r="AA32" s="2">
        <f t="shared" si="22"/>
        <v>0</v>
      </c>
      <c r="AB32" s="2">
        <f t="shared" si="35"/>
        <v>1</v>
      </c>
      <c r="AC32" s="2">
        <f t="shared" si="35"/>
        <v>0</v>
      </c>
      <c r="AD32" s="2">
        <f t="shared" si="35"/>
        <v>0</v>
      </c>
      <c r="AE32" s="2">
        <f t="shared" si="35"/>
        <v>0</v>
      </c>
      <c r="AG32" s="2">
        <f t="shared" si="23"/>
        <v>1</v>
      </c>
      <c r="AH32" s="2">
        <f t="shared" si="36"/>
        <v>0</v>
      </c>
      <c r="AI32" s="2">
        <f t="shared" si="36"/>
        <v>1</v>
      </c>
      <c r="AJ32" s="2">
        <f t="shared" si="36"/>
        <v>0</v>
      </c>
      <c r="AK32" s="2">
        <f t="shared" si="36"/>
        <v>1</v>
      </c>
      <c r="AM32" s="2">
        <f t="shared" si="44"/>
        <v>1</v>
      </c>
      <c r="AN32" s="2">
        <f t="shared" si="44"/>
        <v>1</v>
      </c>
      <c r="AO32" s="2">
        <f t="shared" si="44"/>
        <v>1</v>
      </c>
      <c r="AP32" s="2">
        <f t="shared" si="44"/>
        <v>0</v>
      </c>
      <c r="AQ32" s="2">
        <f t="shared" si="44"/>
        <v>1</v>
      </c>
      <c r="AS32" s="2">
        <f t="shared" si="45"/>
        <v>1</v>
      </c>
      <c r="AT32" s="2">
        <f t="shared" si="45"/>
        <v>1</v>
      </c>
      <c r="AU32" s="2">
        <f t="shared" si="45"/>
        <v>1</v>
      </c>
      <c r="AV32" s="2">
        <f t="shared" si="45"/>
        <v>0</v>
      </c>
      <c r="AW32" s="2">
        <f t="shared" si="45"/>
        <v>1</v>
      </c>
      <c r="AY32" s="2">
        <f t="shared" si="46"/>
        <v>1</v>
      </c>
      <c r="AZ32" s="2">
        <f t="shared" si="46"/>
        <v>1</v>
      </c>
      <c r="BA32" s="2">
        <f t="shared" si="46"/>
        <v>1</v>
      </c>
      <c r="BB32" s="2">
        <f t="shared" si="46"/>
        <v>0</v>
      </c>
      <c r="BC32" s="2">
        <f t="shared" si="46"/>
        <v>1</v>
      </c>
      <c r="BE32" s="2">
        <f t="shared" si="47"/>
        <v>1</v>
      </c>
      <c r="BF32" s="2">
        <f t="shared" si="47"/>
        <v>1</v>
      </c>
      <c r="BG32" s="2">
        <f t="shared" si="47"/>
        <v>1</v>
      </c>
      <c r="BH32" s="2">
        <f t="shared" si="47"/>
        <v>0</v>
      </c>
      <c r="BI32" s="2">
        <f t="shared" si="47"/>
        <v>1</v>
      </c>
      <c r="BK32" s="2">
        <f t="shared" si="28"/>
        <v>1</v>
      </c>
      <c r="BL32" s="2">
        <f t="shared" si="37"/>
        <v>1</v>
      </c>
      <c r="BM32" s="2">
        <f t="shared" si="37"/>
        <v>1</v>
      </c>
      <c r="BN32" s="2">
        <f t="shared" si="37"/>
        <v>0</v>
      </c>
      <c r="BO32" s="2">
        <f t="shared" si="37"/>
        <v>1</v>
      </c>
      <c r="BQ32" s="2">
        <f t="shared" si="29"/>
        <v>1</v>
      </c>
      <c r="BR32" s="2">
        <f t="shared" si="38"/>
        <v>1</v>
      </c>
      <c r="BS32" s="2">
        <f t="shared" si="38"/>
        <v>1</v>
      </c>
      <c r="BT32" s="2">
        <f t="shared" si="38"/>
        <v>0</v>
      </c>
      <c r="BU32" s="2">
        <f t="shared" si="38"/>
        <v>1</v>
      </c>
      <c r="BW32" s="2">
        <f t="shared" si="30"/>
        <v>1</v>
      </c>
      <c r="BX32" s="2">
        <f t="shared" si="39"/>
        <v>1</v>
      </c>
      <c r="BY32" s="2">
        <f t="shared" si="39"/>
        <v>1</v>
      </c>
      <c r="BZ32" s="2">
        <f t="shared" si="39"/>
        <v>0</v>
      </c>
      <c r="CA32" s="2">
        <f t="shared" si="39"/>
        <v>1</v>
      </c>
      <c r="CC32" s="2">
        <f t="shared" si="31"/>
        <v>1</v>
      </c>
      <c r="CD32" s="2">
        <f t="shared" si="40"/>
        <v>1</v>
      </c>
      <c r="CE32" s="2">
        <f t="shared" si="40"/>
        <v>1</v>
      </c>
      <c r="CF32" s="2">
        <f t="shared" si="40"/>
        <v>0</v>
      </c>
      <c r="CG32" s="2">
        <f t="shared" si="40"/>
        <v>1</v>
      </c>
      <c r="CI32" s="2">
        <f t="shared" si="32"/>
        <v>1</v>
      </c>
      <c r="CJ32" s="2">
        <f t="shared" si="41"/>
        <v>1</v>
      </c>
      <c r="CK32" s="2">
        <f t="shared" si="41"/>
        <v>1</v>
      </c>
      <c r="CL32" s="2">
        <f t="shared" si="41"/>
        <v>0</v>
      </c>
      <c r="CM32" s="2">
        <f t="shared" si="41"/>
        <v>1</v>
      </c>
      <c r="CO32" s="2">
        <f t="shared" si="33"/>
        <v>1</v>
      </c>
      <c r="CP32" s="2">
        <f t="shared" si="42"/>
        <v>1</v>
      </c>
      <c r="CQ32" s="2">
        <f t="shared" si="42"/>
        <v>1</v>
      </c>
      <c r="CR32" s="2">
        <f t="shared" si="42"/>
        <v>0</v>
      </c>
      <c r="CS32" s="2">
        <f t="shared" si="42"/>
        <v>1</v>
      </c>
    </row>
    <row r="33" spans="1:97">
      <c r="A33" s="262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2">
        <f t="shared" si="15"/>
        <v>0</v>
      </c>
      <c r="J33" s="2">
        <f t="shared" si="16"/>
        <v>0</v>
      </c>
      <c r="K33" s="2">
        <f t="shared" si="17"/>
        <v>0</v>
      </c>
      <c r="L33" s="2">
        <f t="shared" si="18"/>
        <v>0</v>
      </c>
      <c r="M33" s="2">
        <f t="shared" si="19"/>
        <v>1</v>
      </c>
      <c r="O33" s="2">
        <f t="shared" si="43"/>
        <v>1</v>
      </c>
      <c r="P33" s="2">
        <f t="shared" si="43"/>
        <v>0</v>
      </c>
      <c r="Q33" s="2">
        <f t="shared" si="43"/>
        <v>1</v>
      </c>
      <c r="R33" s="2">
        <f t="shared" si="43"/>
        <v>0</v>
      </c>
      <c r="S33" s="2">
        <f t="shared" si="43"/>
        <v>1</v>
      </c>
      <c r="U33" s="2">
        <f t="shared" si="21"/>
        <v>1</v>
      </c>
      <c r="V33" s="2">
        <f t="shared" si="34"/>
        <v>0</v>
      </c>
      <c r="W33" s="2">
        <f t="shared" si="34"/>
        <v>0</v>
      </c>
      <c r="X33" s="2">
        <f t="shared" si="34"/>
        <v>0</v>
      </c>
      <c r="Y33" s="2">
        <f t="shared" si="34"/>
        <v>0</v>
      </c>
      <c r="AA33" s="2">
        <f t="shared" si="22"/>
        <v>0</v>
      </c>
      <c r="AB33" s="2">
        <f t="shared" si="35"/>
        <v>1</v>
      </c>
      <c r="AC33" s="2">
        <f t="shared" si="35"/>
        <v>1</v>
      </c>
      <c r="AD33" s="2">
        <f t="shared" si="35"/>
        <v>0</v>
      </c>
      <c r="AE33" s="2">
        <f t="shared" si="35"/>
        <v>0</v>
      </c>
      <c r="AG33" s="2">
        <f t="shared" si="23"/>
        <v>1</v>
      </c>
      <c r="AH33" s="2">
        <f t="shared" si="36"/>
        <v>1</v>
      </c>
      <c r="AI33" s="2">
        <f t="shared" si="36"/>
        <v>1</v>
      </c>
      <c r="AJ33" s="2">
        <f t="shared" si="36"/>
        <v>0</v>
      </c>
      <c r="AK33" s="2">
        <f t="shared" si="36"/>
        <v>1</v>
      </c>
      <c r="AM33" s="2">
        <f t="shared" si="44"/>
        <v>1</v>
      </c>
      <c r="AN33" s="2">
        <f t="shared" si="44"/>
        <v>1</v>
      </c>
      <c r="AO33" s="2">
        <f t="shared" si="44"/>
        <v>1</v>
      </c>
      <c r="AP33" s="2">
        <f t="shared" si="44"/>
        <v>0</v>
      </c>
      <c r="AQ33" s="2">
        <f t="shared" si="44"/>
        <v>1</v>
      </c>
      <c r="AS33" s="2">
        <f t="shared" si="45"/>
        <v>1</v>
      </c>
      <c r="AT33" s="2">
        <f t="shared" si="45"/>
        <v>1</v>
      </c>
      <c r="AU33" s="2">
        <f t="shared" si="45"/>
        <v>1</v>
      </c>
      <c r="AV33" s="2">
        <f t="shared" si="45"/>
        <v>0</v>
      </c>
      <c r="AW33" s="2">
        <f t="shared" si="45"/>
        <v>1</v>
      </c>
      <c r="AY33" s="2">
        <f t="shared" si="46"/>
        <v>1</v>
      </c>
      <c r="AZ33" s="2">
        <f t="shared" si="46"/>
        <v>1</v>
      </c>
      <c r="BA33" s="2">
        <f t="shared" si="46"/>
        <v>1</v>
      </c>
      <c r="BB33" s="2">
        <f t="shared" si="46"/>
        <v>0</v>
      </c>
      <c r="BC33" s="2">
        <f t="shared" si="46"/>
        <v>1</v>
      </c>
      <c r="BE33" s="2">
        <f t="shared" si="47"/>
        <v>1</v>
      </c>
      <c r="BF33" s="2">
        <f t="shared" si="47"/>
        <v>1</v>
      </c>
      <c r="BG33" s="2">
        <f t="shared" si="47"/>
        <v>1</v>
      </c>
      <c r="BH33" s="2">
        <f t="shared" si="47"/>
        <v>0</v>
      </c>
      <c r="BI33" s="2">
        <f t="shared" si="47"/>
        <v>1</v>
      </c>
      <c r="BK33" s="2">
        <f t="shared" si="28"/>
        <v>1</v>
      </c>
      <c r="BL33" s="2">
        <f t="shared" si="37"/>
        <v>1</v>
      </c>
      <c r="BM33" s="2">
        <f t="shared" si="37"/>
        <v>1</v>
      </c>
      <c r="BN33" s="2">
        <f t="shared" si="37"/>
        <v>0</v>
      </c>
      <c r="BO33" s="2">
        <f t="shared" si="37"/>
        <v>1</v>
      </c>
      <c r="BQ33" s="2">
        <f t="shared" si="29"/>
        <v>1</v>
      </c>
      <c r="BR33" s="2">
        <f t="shared" si="38"/>
        <v>1</v>
      </c>
      <c r="BS33" s="2">
        <f t="shared" si="38"/>
        <v>1</v>
      </c>
      <c r="BT33" s="2">
        <f t="shared" si="38"/>
        <v>0</v>
      </c>
      <c r="BU33" s="2">
        <f t="shared" si="38"/>
        <v>1</v>
      </c>
      <c r="BW33" s="2">
        <f t="shared" si="30"/>
        <v>1</v>
      </c>
      <c r="BX33" s="2">
        <f t="shared" si="39"/>
        <v>1</v>
      </c>
      <c r="BY33" s="2">
        <f t="shared" si="39"/>
        <v>1</v>
      </c>
      <c r="BZ33" s="2">
        <f t="shared" si="39"/>
        <v>0</v>
      </c>
      <c r="CA33" s="2">
        <f t="shared" si="39"/>
        <v>1</v>
      </c>
      <c r="CC33" s="2">
        <f t="shared" si="31"/>
        <v>1</v>
      </c>
      <c r="CD33" s="2">
        <f t="shared" si="40"/>
        <v>1</v>
      </c>
      <c r="CE33" s="2">
        <f t="shared" si="40"/>
        <v>1</v>
      </c>
      <c r="CF33" s="2">
        <f t="shared" si="40"/>
        <v>0</v>
      </c>
      <c r="CG33" s="2">
        <f t="shared" si="40"/>
        <v>1</v>
      </c>
      <c r="CI33" s="2">
        <f t="shared" si="32"/>
        <v>1</v>
      </c>
      <c r="CJ33" s="2">
        <f t="shared" si="41"/>
        <v>1</v>
      </c>
      <c r="CK33" s="2">
        <f t="shared" si="41"/>
        <v>1</v>
      </c>
      <c r="CL33" s="2">
        <f t="shared" si="41"/>
        <v>0</v>
      </c>
      <c r="CM33" s="2">
        <f t="shared" si="41"/>
        <v>1</v>
      </c>
      <c r="CO33" s="2">
        <f t="shared" si="33"/>
        <v>1</v>
      </c>
      <c r="CP33" s="2">
        <f t="shared" si="42"/>
        <v>1</v>
      </c>
      <c r="CQ33" s="2">
        <f t="shared" si="42"/>
        <v>1</v>
      </c>
      <c r="CR33" s="2">
        <f t="shared" si="42"/>
        <v>0</v>
      </c>
      <c r="CS33" s="2">
        <f t="shared" si="42"/>
        <v>1</v>
      </c>
    </row>
    <row r="34" spans="1:97">
      <c r="A34" s="262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2">
        <f t="shared" si="15"/>
        <v>0</v>
      </c>
      <c r="J34" s="2">
        <f t="shared" si="16"/>
        <v>1</v>
      </c>
      <c r="K34" s="2">
        <f t="shared" si="17"/>
        <v>0</v>
      </c>
      <c r="L34" s="2">
        <f t="shared" si="18"/>
        <v>0</v>
      </c>
      <c r="M34" s="2">
        <f t="shared" si="19"/>
        <v>1</v>
      </c>
      <c r="O34" s="2">
        <f t="shared" si="43"/>
        <v>1</v>
      </c>
      <c r="P34" s="2">
        <f t="shared" si="43"/>
        <v>0</v>
      </c>
      <c r="Q34" s="2">
        <f t="shared" si="43"/>
        <v>1</v>
      </c>
      <c r="R34" s="2">
        <f t="shared" si="43"/>
        <v>0</v>
      </c>
      <c r="S34" s="2">
        <f t="shared" si="43"/>
        <v>1</v>
      </c>
      <c r="U34" s="2">
        <f t="shared" si="21"/>
        <v>1</v>
      </c>
      <c r="V34" s="2">
        <f t="shared" si="34"/>
        <v>0</v>
      </c>
      <c r="W34" s="2">
        <f t="shared" si="34"/>
        <v>0</v>
      </c>
      <c r="X34" s="2">
        <f t="shared" si="34"/>
        <v>1</v>
      </c>
      <c r="Y34" s="2">
        <f t="shared" si="34"/>
        <v>0</v>
      </c>
      <c r="AA34" s="2">
        <f t="shared" si="22"/>
        <v>0</v>
      </c>
      <c r="AB34" s="2">
        <f t="shared" si="35"/>
        <v>1</v>
      </c>
      <c r="AC34" s="2">
        <f t="shared" si="35"/>
        <v>1</v>
      </c>
      <c r="AD34" s="2">
        <f t="shared" si="35"/>
        <v>1</v>
      </c>
      <c r="AE34" s="2">
        <f t="shared" si="35"/>
        <v>1</v>
      </c>
      <c r="AG34" s="2">
        <f t="shared" si="23"/>
        <v>1</v>
      </c>
      <c r="AH34" s="2">
        <f t="shared" si="36"/>
        <v>1</v>
      </c>
      <c r="AI34" s="2">
        <f t="shared" si="36"/>
        <v>1</v>
      </c>
      <c r="AJ34" s="2">
        <f t="shared" si="36"/>
        <v>1</v>
      </c>
      <c r="AK34" s="2">
        <f t="shared" si="36"/>
        <v>1</v>
      </c>
      <c r="AM34" s="2">
        <f t="shared" si="44"/>
        <v>1</v>
      </c>
      <c r="AN34" s="2">
        <f t="shared" si="44"/>
        <v>1</v>
      </c>
      <c r="AO34" s="2">
        <f t="shared" si="44"/>
        <v>1</v>
      </c>
      <c r="AP34" s="2">
        <f t="shared" si="44"/>
        <v>1</v>
      </c>
      <c r="AQ34" s="2">
        <f t="shared" si="44"/>
        <v>1</v>
      </c>
      <c r="AS34" s="2">
        <f t="shared" si="45"/>
        <v>1</v>
      </c>
      <c r="AT34" s="2">
        <f t="shared" si="45"/>
        <v>1</v>
      </c>
      <c r="AU34" s="2">
        <f t="shared" si="45"/>
        <v>1</v>
      </c>
      <c r="AV34" s="2">
        <f t="shared" si="45"/>
        <v>1</v>
      </c>
      <c r="AW34" s="2">
        <f t="shared" si="45"/>
        <v>1</v>
      </c>
      <c r="AY34" s="2">
        <f t="shared" si="46"/>
        <v>1</v>
      </c>
      <c r="AZ34" s="2">
        <f t="shared" si="46"/>
        <v>1</v>
      </c>
      <c r="BA34" s="2">
        <f t="shared" si="46"/>
        <v>1</v>
      </c>
      <c r="BB34" s="2">
        <f t="shared" si="46"/>
        <v>1</v>
      </c>
      <c r="BC34" s="2">
        <f t="shared" si="46"/>
        <v>1</v>
      </c>
      <c r="BE34" s="2">
        <f t="shared" si="47"/>
        <v>1</v>
      </c>
      <c r="BF34" s="2">
        <f t="shared" si="47"/>
        <v>1</v>
      </c>
      <c r="BG34" s="2">
        <f t="shared" si="47"/>
        <v>1</v>
      </c>
      <c r="BH34" s="2">
        <f t="shared" si="47"/>
        <v>1</v>
      </c>
      <c r="BI34" s="2">
        <f t="shared" si="47"/>
        <v>1</v>
      </c>
      <c r="BK34" s="2">
        <f t="shared" si="28"/>
        <v>1</v>
      </c>
      <c r="BL34" s="2">
        <f t="shared" si="37"/>
        <v>1</v>
      </c>
      <c r="BM34" s="2">
        <f t="shared" si="37"/>
        <v>1</v>
      </c>
      <c r="BN34" s="2">
        <f t="shared" si="37"/>
        <v>1</v>
      </c>
      <c r="BO34" s="2">
        <f t="shared" si="37"/>
        <v>1</v>
      </c>
      <c r="BQ34" s="2">
        <f t="shared" si="29"/>
        <v>1</v>
      </c>
      <c r="BR34" s="2">
        <f t="shared" si="38"/>
        <v>1</v>
      </c>
      <c r="BS34" s="2">
        <f t="shared" si="38"/>
        <v>1</v>
      </c>
      <c r="BT34" s="2">
        <f t="shared" si="38"/>
        <v>1</v>
      </c>
      <c r="BU34" s="2">
        <f t="shared" si="38"/>
        <v>1</v>
      </c>
      <c r="BW34" s="2">
        <f t="shared" si="30"/>
        <v>1</v>
      </c>
      <c r="BX34" s="2">
        <f t="shared" si="39"/>
        <v>1</v>
      </c>
      <c r="BY34" s="2">
        <f t="shared" si="39"/>
        <v>1</v>
      </c>
      <c r="BZ34" s="2">
        <f t="shared" si="39"/>
        <v>1</v>
      </c>
      <c r="CA34" s="2">
        <f t="shared" si="39"/>
        <v>1</v>
      </c>
      <c r="CC34" s="2">
        <f t="shared" si="31"/>
        <v>1</v>
      </c>
      <c r="CD34" s="2">
        <f t="shared" si="40"/>
        <v>1</v>
      </c>
      <c r="CE34" s="2">
        <f t="shared" si="40"/>
        <v>1</v>
      </c>
      <c r="CF34" s="2">
        <f t="shared" si="40"/>
        <v>1</v>
      </c>
      <c r="CG34" s="2">
        <f t="shared" si="40"/>
        <v>1</v>
      </c>
      <c r="CI34" s="2">
        <f t="shared" si="32"/>
        <v>1</v>
      </c>
      <c r="CJ34" s="2">
        <f t="shared" si="41"/>
        <v>1</v>
      </c>
      <c r="CK34" s="2">
        <f t="shared" si="41"/>
        <v>1</v>
      </c>
      <c r="CL34" s="2">
        <f t="shared" si="41"/>
        <v>1</v>
      </c>
      <c r="CM34" s="2">
        <f t="shared" si="41"/>
        <v>1</v>
      </c>
      <c r="CO34" s="2">
        <f t="shared" si="33"/>
        <v>1</v>
      </c>
      <c r="CP34" s="2">
        <f t="shared" si="42"/>
        <v>1</v>
      </c>
      <c r="CQ34" s="2">
        <f t="shared" si="42"/>
        <v>1</v>
      </c>
      <c r="CR34" s="2">
        <f t="shared" si="42"/>
        <v>1</v>
      </c>
      <c r="CS34" s="2">
        <f t="shared" si="42"/>
        <v>1</v>
      </c>
    </row>
    <row r="35" spans="1:97">
      <c r="A35" s="262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2">
        <f t="shared" si="15"/>
        <v>0</v>
      </c>
      <c r="J35" s="2">
        <f t="shared" si="16"/>
        <v>1</v>
      </c>
      <c r="K35" s="2">
        <f t="shared" si="17"/>
        <v>0</v>
      </c>
      <c r="L35" s="2">
        <f t="shared" si="18"/>
        <v>0</v>
      </c>
      <c r="M35" s="2">
        <f t="shared" si="19"/>
        <v>1</v>
      </c>
      <c r="O35" s="2">
        <f t="shared" si="43"/>
        <v>1</v>
      </c>
      <c r="P35" s="2">
        <f t="shared" si="43"/>
        <v>0</v>
      </c>
      <c r="Q35" s="2">
        <f t="shared" si="43"/>
        <v>1</v>
      </c>
      <c r="R35" s="2">
        <f t="shared" si="43"/>
        <v>1</v>
      </c>
      <c r="S35" s="2">
        <f t="shared" si="43"/>
        <v>1</v>
      </c>
      <c r="U35" s="2">
        <f t="shared" si="21"/>
        <v>1</v>
      </c>
      <c r="V35" s="2">
        <f t="shared" si="34"/>
        <v>0</v>
      </c>
      <c r="W35" s="2">
        <f t="shared" si="34"/>
        <v>1</v>
      </c>
      <c r="X35" s="2">
        <f t="shared" si="34"/>
        <v>1</v>
      </c>
      <c r="Y35" s="2">
        <f t="shared" si="34"/>
        <v>0</v>
      </c>
      <c r="AA35" s="2">
        <f t="shared" si="22"/>
        <v>1</v>
      </c>
      <c r="AB35" s="2">
        <f t="shared" si="35"/>
        <v>1</v>
      </c>
      <c r="AC35" s="2">
        <f t="shared" si="35"/>
        <v>1</v>
      </c>
      <c r="AD35" s="2">
        <f t="shared" si="35"/>
        <v>1</v>
      </c>
      <c r="AE35" s="2">
        <f t="shared" si="35"/>
        <v>1</v>
      </c>
      <c r="AG35" s="2">
        <f t="shared" si="23"/>
        <v>1</v>
      </c>
      <c r="AH35" s="2">
        <f t="shared" si="36"/>
        <v>1</v>
      </c>
      <c r="AI35" s="2">
        <f t="shared" si="36"/>
        <v>1</v>
      </c>
      <c r="AJ35" s="2">
        <f t="shared" si="36"/>
        <v>0</v>
      </c>
      <c r="AK35" s="2">
        <f t="shared" si="36"/>
        <v>0</v>
      </c>
      <c r="AM35" s="2">
        <f t="shared" si="44"/>
        <v>1</v>
      </c>
      <c r="AN35" s="2">
        <f t="shared" si="44"/>
        <v>1</v>
      </c>
      <c r="AO35" s="2">
        <f t="shared" si="44"/>
        <v>1</v>
      </c>
      <c r="AP35" s="2">
        <f t="shared" si="44"/>
        <v>1</v>
      </c>
      <c r="AQ35" s="2">
        <f t="shared" si="44"/>
        <v>1</v>
      </c>
      <c r="AS35" s="2">
        <f t="shared" si="45"/>
        <v>1</v>
      </c>
      <c r="AT35" s="2">
        <f t="shared" si="45"/>
        <v>1</v>
      </c>
      <c r="AU35" s="2">
        <f t="shared" si="45"/>
        <v>1</v>
      </c>
      <c r="AV35" s="2">
        <f t="shared" si="45"/>
        <v>1</v>
      </c>
      <c r="AW35" s="2">
        <f t="shared" si="45"/>
        <v>1</v>
      </c>
      <c r="AY35" s="2">
        <f t="shared" si="46"/>
        <v>1</v>
      </c>
      <c r="AZ35" s="2">
        <f t="shared" si="46"/>
        <v>1</v>
      </c>
      <c r="BA35" s="2">
        <f t="shared" si="46"/>
        <v>1</v>
      </c>
      <c r="BB35" s="2">
        <f t="shared" si="46"/>
        <v>1</v>
      </c>
      <c r="BC35" s="2">
        <f t="shared" si="46"/>
        <v>1</v>
      </c>
      <c r="BE35" s="2">
        <f t="shared" si="47"/>
        <v>1</v>
      </c>
      <c r="BF35" s="2">
        <f t="shared" si="47"/>
        <v>1</v>
      </c>
      <c r="BG35" s="2">
        <f t="shared" si="47"/>
        <v>1</v>
      </c>
      <c r="BH35" s="2">
        <f t="shared" si="47"/>
        <v>1</v>
      </c>
      <c r="BI35" s="2">
        <f t="shared" si="47"/>
        <v>1</v>
      </c>
      <c r="BK35" s="2">
        <f t="shared" si="28"/>
        <v>1</v>
      </c>
      <c r="BL35" s="2">
        <f t="shared" si="37"/>
        <v>1</v>
      </c>
      <c r="BM35" s="2">
        <f t="shared" si="37"/>
        <v>1</v>
      </c>
      <c r="BN35" s="2">
        <f t="shared" si="37"/>
        <v>1</v>
      </c>
      <c r="BO35" s="2">
        <f t="shared" si="37"/>
        <v>1</v>
      </c>
      <c r="BQ35" s="2">
        <f t="shared" si="29"/>
        <v>1</v>
      </c>
      <c r="BR35" s="2">
        <f t="shared" si="38"/>
        <v>1</v>
      </c>
      <c r="BS35" s="2">
        <f t="shared" si="38"/>
        <v>1</v>
      </c>
      <c r="BT35" s="2">
        <f t="shared" si="38"/>
        <v>1</v>
      </c>
      <c r="BU35" s="2">
        <f t="shared" si="38"/>
        <v>1</v>
      </c>
      <c r="BW35" s="2">
        <f t="shared" si="30"/>
        <v>1</v>
      </c>
      <c r="BX35" s="2">
        <f t="shared" si="39"/>
        <v>1</v>
      </c>
      <c r="BY35" s="2">
        <f t="shared" si="39"/>
        <v>1</v>
      </c>
      <c r="BZ35" s="2">
        <f t="shared" si="39"/>
        <v>1</v>
      </c>
      <c r="CA35" s="2">
        <f t="shared" si="39"/>
        <v>1</v>
      </c>
      <c r="CC35" s="2">
        <f t="shared" si="31"/>
        <v>1</v>
      </c>
      <c r="CD35" s="2">
        <f t="shared" si="40"/>
        <v>1</v>
      </c>
      <c r="CE35" s="2">
        <f t="shared" si="40"/>
        <v>1</v>
      </c>
      <c r="CF35" s="2">
        <f t="shared" si="40"/>
        <v>1</v>
      </c>
      <c r="CG35" s="2">
        <f t="shared" si="40"/>
        <v>1</v>
      </c>
      <c r="CI35" s="2">
        <f t="shared" si="32"/>
        <v>1</v>
      </c>
      <c r="CJ35" s="2">
        <f t="shared" si="41"/>
        <v>1</v>
      </c>
      <c r="CK35" s="2">
        <f t="shared" si="41"/>
        <v>1</v>
      </c>
      <c r="CL35" s="2">
        <f t="shared" si="41"/>
        <v>1</v>
      </c>
      <c r="CM35" s="2">
        <f t="shared" si="41"/>
        <v>1</v>
      </c>
      <c r="CO35" s="2">
        <f t="shared" si="33"/>
        <v>1</v>
      </c>
      <c r="CP35" s="2">
        <f t="shared" si="42"/>
        <v>1</v>
      </c>
      <c r="CQ35" s="2">
        <f t="shared" si="42"/>
        <v>1</v>
      </c>
      <c r="CR35" s="2">
        <f t="shared" si="42"/>
        <v>1</v>
      </c>
      <c r="CS35" s="2">
        <f t="shared" si="42"/>
        <v>1</v>
      </c>
    </row>
    <row r="36" spans="1:97">
      <c r="A36" s="262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2">
        <f t="shared" si="15"/>
        <v>0</v>
      </c>
      <c r="J36" s="2">
        <f t="shared" si="16"/>
        <v>1</v>
      </c>
      <c r="K36" s="2">
        <f t="shared" si="17"/>
        <v>0</v>
      </c>
      <c r="L36" s="2">
        <f t="shared" si="18"/>
        <v>0</v>
      </c>
      <c r="M36" s="2">
        <f t="shared" si="19"/>
        <v>1</v>
      </c>
      <c r="O36" s="2">
        <f t="shared" si="43"/>
        <v>1</v>
      </c>
      <c r="P36" s="2">
        <f t="shared" si="43"/>
        <v>0</v>
      </c>
      <c r="Q36" s="2">
        <f t="shared" si="43"/>
        <v>0</v>
      </c>
      <c r="R36" s="2">
        <f t="shared" si="43"/>
        <v>1</v>
      </c>
      <c r="S36" s="2">
        <f t="shared" si="43"/>
        <v>0</v>
      </c>
      <c r="U36" s="2">
        <f t="shared" si="21"/>
        <v>1</v>
      </c>
      <c r="V36" s="2">
        <f t="shared" si="34"/>
        <v>0</v>
      </c>
      <c r="W36" s="2">
        <f t="shared" si="34"/>
        <v>1</v>
      </c>
      <c r="X36" s="2">
        <f t="shared" si="34"/>
        <v>1</v>
      </c>
      <c r="Y36" s="2">
        <f t="shared" si="34"/>
        <v>0</v>
      </c>
      <c r="AA36" s="2">
        <f t="shared" si="22"/>
        <v>1</v>
      </c>
      <c r="AB36" s="2">
        <f t="shared" si="35"/>
        <v>1</v>
      </c>
      <c r="AC36" s="2">
        <f t="shared" si="35"/>
        <v>1</v>
      </c>
      <c r="AD36" s="2">
        <f t="shared" si="35"/>
        <v>1</v>
      </c>
      <c r="AE36" s="2">
        <f t="shared" si="35"/>
        <v>1</v>
      </c>
      <c r="AG36" s="2">
        <f t="shared" si="23"/>
        <v>1</v>
      </c>
      <c r="AH36" s="2">
        <f t="shared" si="36"/>
        <v>0</v>
      </c>
      <c r="AI36" s="2">
        <f t="shared" si="36"/>
        <v>1</v>
      </c>
      <c r="AJ36" s="2">
        <f t="shared" si="36"/>
        <v>0</v>
      </c>
      <c r="AK36" s="2">
        <f t="shared" si="36"/>
        <v>0</v>
      </c>
      <c r="AM36" s="2">
        <f t="shared" si="44"/>
        <v>1</v>
      </c>
      <c r="AN36" s="2">
        <f t="shared" si="44"/>
        <v>1</v>
      </c>
      <c r="AO36" s="2">
        <f t="shared" si="44"/>
        <v>1</v>
      </c>
      <c r="AP36" s="2">
        <f t="shared" si="44"/>
        <v>1</v>
      </c>
      <c r="AQ36" s="2">
        <f t="shared" si="44"/>
        <v>1</v>
      </c>
      <c r="AS36" s="2">
        <f t="shared" si="45"/>
        <v>1</v>
      </c>
      <c r="AT36" s="2">
        <f t="shared" si="45"/>
        <v>1</v>
      </c>
      <c r="AU36" s="2">
        <f t="shared" si="45"/>
        <v>1</v>
      </c>
      <c r="AV36" s="2">
        <f t="shared" si="45"/>
        <v>1</v>
      </c>
      <c r="AW36" s="2">
        <f t="shared" si="45"/>
        <v>1</v>
      </c>
      <c r="AY36" s="2">
        <f t="shared" si="46"/>
        <v>1</v>
      </c>
      <c r="AZ36" s="2">
        <f t="shared" si="46"/>
        <v>1</v>
      </c>
      <c r="BA36" s="2">
        <f t="shared" si="46"/>
        <v>1</v>
      </c>
      <c r="BB36" s="2">
        <f t="shared" si="46"/>
        <v>1</v>
      </c>
      <c r="BC36" s="2">
        <f t="shared" si="46"/>
        <v>1</v>
      </c>
      <c r="BE36" s="2">
        <f t="shared" si="47"/>
        <v>1</v>
      </c>
      <c r="BF36" s="2">
        <f t="shared" si="47"/>
        <v>1</v>
      </c>
      <c r="BG36" s="2">
        <f t="shared" si="47"/>
        <v>1</v>
      </c>
      <c r="BH36" s="2">
        <f t="shared" si="47"/>
        <v>1</v>
      </c>
      <c r="BI36" s="2">
        <f t="shared" si="47"/>
        <v>1</v>
      </c>
      <c r="BK36" s="2">
        <f t="shared" si="28"/>
        <v>1</v>
      </c>
      <c r="BL36" s="2">
        <f t="shared" si="37"/>
        <v>1</v>
      </c>
      <c r="BM36" s="2">
        <f t="shared" si="37"/>
        <v>1</v>
      </c>
      <c r="BN36" s="2">
        <f t="shared" si="37"/>
        <v>1</v>
      </c>
      <c r="BO36" s="2">
        <f t="shared" si="37"/>
        <v>1</v>
      </c>
      <c r="BQ36" s="2">
        <f t="shared" si="29"/>
        <v>1</v>
      </c>
      <c r="BR36" s="2">
        <f t="shared" si="38"/>
        <v>1</v>
      </c>
      <c r="BS36" s="2">
        <f t="shared" si="38"/>
        <v>1</v>
      </c>
      <c r="BT36" s="2">
        <f t="shared" si="38"/>
        <v>1</v>
      </c>
      <c r="BU36" s="2">
        <f t="shared" si="38"/>
        <v>1</v>
      </c>
      <c r="BW36" s="2">
        <f t="shared" si="30"/>
        <v>1</v>
      </c>
      <c r="BX36" s="2">
        <f t="shared" si="39"/>
        <v>1</v>
      </c>
      <c r="BY36" s="2">
        <f t="shared" si="39"/>
        <v>1</v>
      </c>
      <c r="BZ36" s="2">
        <f t="shared" si="39"/>
        <v>1</v>
      </c>
      <c r="CA36" s="2">
        <f t="shared" si="39"/>
        <v>1</v>
      </c>
      <c r="CC36" s="2">
        <f t="shared" si="31"/>
        <v>1</v>
      </c>
      <c r="CD36" s="2">
        <f t="shared" si="40"/>
        <v>1</v>
      </c>
      <c r="CE36" s="2">
        <f t="shared" si="40"/>
        <v>1</v>
      </c>
      <c r="CF36" s="2">
        <f t="shared" si="40"/>
        <v>1</v>
      </c>
      <c r="CG36" s="2">
        <f t="shared" si="40"/>
        <v>1</v>
      </c>
      <c r="CI36" s="2">
        <f t="shared" si="32"/>
        <v>1</v>
      </c>
      <c r="CJ36" s="2">
        <f t="shared" si="41"/>
        <v>1</v>
      </c>
      <c r="CK36" s="2">
        <f t="shared" si="41"/>
        <v>1</v>
      </c>
      <c r="CL36" s="2">
        <f t="shared" si="41"/>
        <v>1</v>
      </c>
      <c r="CM36" s="2">
        <f t="shared" si="41"/>
        <v>1</v>
      </c>
      <c r="CO36" s="2">
        <f t="shared" si="33"/>
        <v>1</v>
      </c>
      <c r="CP36" s="2">
        <f t="shared" si="42"/>
        <v>1</v>
      </c>
      <c r="CQ36" s="2">
        <f t="shared" si="42"/>
        <v>1</v>
      </c>
      <c r="CR36" s="2">
        <f t="shared" si="42"/>
        <v>1</v>
      </c>
      <c r="CS36" s="2">
        <f t="shared" si="42"/>
        <v>1</v>
      </c>
    </row>
    <row r="37" spans="1:97">
      <c r="A37" s="262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2">
        <f t="shared" si="15"/>
        <v>0</v>
      </c>
      <c r="J37" s="2">
        <f t="shared" si="16"/>
        <v>1</v>
      </c>
      <c r="K37" s="2">
        <f t="shared" si="17"/>
        <v>0</v>
      </c>
      <c r="L37" s="2">
        <f t="shared" si="18"/>
        <v>1</v>
      </c>
      <c r="M37" s="2">
        <f t="shared" si="19"/>
        <v>1</v>
      </c>
      <c r="O37" s="2">
        <f t="shared" ref="O37:S52" si="48">IF(B37=0,"",IF(OR(B37=$O$1,B37=$P$1,B38=$O$1,B38=$P$1,B39=$O$1,B39=$P$1),0,1))</f>
        <v>1</v>
      </c>
      <c r="P37" s="2">
        <f t="shared" si="48"/>
        <v>0</v>
      </c>
      <c r="Q37" s="2">
        <f t="shared" si="48"/>
        <v>0</v>
      </c>
      <c r="R37" s="2">
        <f t="shared" si="48"/>
        <v>1</v>
      </c>
      <c r="S37" s="2">
        <f t="shared" si="48"/>
        <v>0</v>
      </c>
      <c r="U37" s="2">
        <f t="shared" si="21"/>
        <v>0</v>
      </c>
      <c r="V37" s="2">
        <f t="shared" si="34"/>
        <v>1</v>
      </c>
      <c r="W37" s="2">
        <f t="shared" si="34"/>
        <v>1</v>
      </c>
      <c r="X37" s="2">
        <f t="shared" si="34"/>
        <v>1</v>
      </c>
      <c r="Y37" s="2">
        <f t="shared" si="34"/>
        <v>0</v>
      </c>
      <c r="AA37" s="2">
        <f t="shared" si="22"/>
        <v>1</v>
      </c>
      <c r="AB37" s="2">
        <f t="shared" si="35"/>
        <v>1</v>
      </c>
      <c r="AC37" s="2">
        <f t="shared" si="35"/>
        <v>1</v>
      </c>
      <c r="AD37" s="2">
        <f t="shared" si="35"/>
        <v>1</v>
      </c>
      <c r="AE37" s="2">
        <f t="shared" si="35"/>
        <v>1</v>
      </c>
      <c r="AG37" s="2">
        <f t="shared" si="23"/>
        <v>1</v>
      </c>
      <c r="AH37" s="2">
        <f t="shared" si="36"/>
        <v>0</v>
      </c>
      <c r="AI37" s="2">
        <f t="shared" si="36"/>
        <v>1</v>
      </c>
      <c r="AJ37" s="2">
        <f t="shared" si="36"/>
        <v>0</v>
      </c>
      <c r="AK37" s="2">
        <f t="shared" si="36"/>
        <v>0</v>
      </c>
      <c r="AM37" s="2">
        <f t="shared" ref="AM37:AQ52" si="49">IF(B37=0,"",IF(OR(B37=$AG$1,B37=$AN$1,B38=$AG$1,B38=$AN$1,B39=$AG$1,B39=$AN$1),0,1))</f>
        <v>1</v>
      </c>
      <c r="AN37" s="2">
        <f t="shared" si="49"/>
        <v>1</v>
      </c>
      <c r="AO37" s="2">
        <f t="shared" si="49"/>
        <v>1</v>
      </c>
      <c r="AP37" s="2">
        <f t="shared" si="49"/>
        <v>1</v>
      </c>
      <c r="AQ37" s="2">
        <f t="shared" si="49"/>
        <v>1</v>
      </c>
      <c r="AS37" s="2">
        <f t="shared" ref="AS37:AW52" si="50">IF(B37=0,"",IF(OR(B37=$AG$1,B37=$AT$1,B38=$AG$1,B38=$AT$1,B39=$AG$1,B39=$AT$1),0,1))</f>
        <v>1</v>
      </c>
      <c r="AT37" s="2">
        <f t="shared" si="50"/>
        <v>1</v>
      </c>
      <c r="AU37" s="2">
        <f t="shared" si="50"/>
        <v>1</v>
      </c>
      <c r="AV37" s="2">
        <f t="shared" si="50"/>
        <v>1</v>
      </c>
      <c r="AW37" s="2">
        <f t="shared" si="50"/>
        <v>1</v>
      </c>
      <c r="AY37" s="2">
        <f t="shared" ref="AY37:BC52" si="51">IF(B37=0,"",IF(OR(B37=$AG$1,B37=$AZ$1,B38=$AG$1,B38=$AZ$1,B39=$AG$1,B39=$AZ$1),0,1))</f>
        <v>1</v>
      </c>
      <c r="AZ37" s="2">
        <f t="shared" si="51"/>
        <v>1</v>
      </c>
      <c r="BA37" s="2">
        <f t="shared" si="51"/>
        <v>1</v>
      </c>
      <c r="BB37" s="2">
        <f t="shared" si="51"/>
        <v>1</v>
      </c>
      <c r="BC37" s="2">
        <f t="shared" si="51"/>
        <v>1</v>
      </c>
      <c r="BE37" s="2">
        <f t="shared" ref="BE37:BI52" si="52">IF(B37=0,"",IF(OR(B37=$AG$1,B37=$BF$1,B38=$AG$1,B38=$BF$1,B39=$AG$1,B39=$BF$1),0,1))</f>
        <v>1</v>
      </c>
      <c r="BF37" s="2">
        <f t="shared" si="52"/>
        <v>1</v>
      </c>
      <c r="BG37" s="2">
        <f t="shared" si="52"/>
        <v>1</v>
      </c>
      <c r="BH37" s="2">
        <f t="shared" si="52"/>
        <v>1</v>
      </c>
      <c r="BI37" s="2">
        <f t="shared" si="52"/>
        <v>1</v>
      </c>
      <c r="BK37" s="2">
        <f t="shared" si="28"/>
        <v>1</v>
      </c>
      <c r="BL37" s="2">
        <f t="shared" si="37"/>
        <v>1</v>
      </c>
      <c r="BM37" s="2">
        <f t="shared" si="37"/>
        <v>1</v>
      </c>
      <c r="BN37" s="2">
        <f t="shared" si="37"/>
        <v>1</v>
      </c>
      <c r="BO37" s="2">
        <f t="shared" si="37"/>
        <v>1</v>
      </c>
      <c r="BQ37" s="2">
        <f t="shared" si="29"/>
        <v>1</v>
      </c>
      <c r="BR37" s="2">
        <f t="shared" si="38"/>
        <v>1</v>
      </c>
      <c r="BS37" s="2">
        <f t="shared" si="38"/>
        <v>1</v>
      </c>
      <c r="BT37" s="2">
        <f t="shared" si="38"/>
        <v>1</v>
      </c>
      <c r="BU37" s="2">
        <f t="shared" si="38"/>
        <v>1</v>
      </c>
      <c r="BW37" s="2">
        <f t="shared" si="30"/>
        <v>1</v>
      </c>
      <c r="BX37" s="2">
        <f t="shared" si="39"/>
        <v>1</v>
      </c>
      <c r="BY37" s="2">
        <f t="shared" si="39"/>
        <v>1</v>
      </c>
      <c r="BZ37" s="2">
        <f t="shared" si="39"/>
        <v>1</v>
      </c>
      <c r="CA37" s="2">
        <f t="shared" si="39"/>
        <v>1</v>
      </c>
      <c r="CC37" s="2">
        <f t="shared" si="31"/>
        <v>1</v>
      </c>
      <c r="CD37" s="2">
        <f t="shared" si="40"/>
        <v>1</v>
      </c>
      <c r="CE37" s="2">
        <f t="shared" si="40"/>
        <v>1</v>
      </c>
      <c r="CF37" s="2">
        <f t="shared" si="40"/>
        <v>1</v>
      </c>
      <c r="CG37" s="2">
        <f t="shared" si="40"/>
        <v>1</v>
      </c>
      <c r="CI37" s="2">
        <f t="shared" si="32"/>
        <v>1</v>
      </c>
      <c r="CJ37" s="2">
        <f t="shared" si="41"/>
        <v>1</v>
      </c>
      <c r="CK37" s="2">
        <f t="shared" si="41"/>
        <v>1</v>
      </c>
      <c r="CL37" s="2">
        <f t="shared" si="41"/>
        <v>1</v>
      </c>
      <c r="CM37" s="2">
        <f t="shared" si="41"/>
        <v>1</v>
      </c>
      <c r="CO37" s="2">
        <f t="shared" si="33"/>
        <v>1</v>
      </c>
      <c r="CP37" s="2">
        <f t="shared" si="42"/>
        <v>1</v>
      </c>
      <c r="CQ37" s="2">
        <f t="shared" si="42"/>
        <v>1</v>
      </c>
      <c r="CR37" s="2">
        <f t="shared" si="42"/>
        <v>1</v>
      </c>
      <c r="CS37" s="2">
        <f t="shared" si="42"/>
        <v>1</v>
      </c>
    </row>
    <row r="38" spans="1:97">
      <c r="A38" s="262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2">
        <f t="shared" si="15"/>
        <v>1</v>
      </c>
      <c r="J38" s="2">
        <f t="shared" si="16"/>
        <v>0</v>
      </c>
      <c r="K38" s="2">
        <f t="shared" si="17"/>
        <v>1</v>
      </c>
      <c r="L38" s="2">
        <f t="shared" si="18"/>
        <v>0</v>
      </c>
      <c r="M38" s="2">
        <f t="shared" si="19"/>
        <v>1</v>
      </c>
      <c r="O38" s="2">
        <f t="shared" si="48"/>
        <v>1</v>
      </c>
      <c r="P38" s="2">
        <f t="shared" si="48"/>
        <v>1</v>
      </c>
      <c r="Q38" s="2">
        <f t="shared" si="48"/>
        <v>0</v>
      </c>
      <c r="R38" s="2">
        <f t="shared" si="48"/>
        <v>0</v>
      </c>
      <c r="S38" s="2">
        <f t="shared" si="48"/>
        <v>0</v>
      </c>
      <c r="U38" s="2">
        <f t="shared" si="21"/>
        <v>0</v>
      </c>
      <c r="V38" s="2">
        <f t="shared" si="34"/>
        <v>1</v>
      </c>
      <c r="W38" s="2">
        <f t="shared" si="34"/>
        <v>1</v>
      </c>
      <c r="X38" s="2">
        <f t="shared" si="34"/>
        <v>0</v>
      </c>
      <c r="Y38" s="2">
        <f t="shared" si="34"/>
        <v>0</v>
      </c>
      <c r="AA38" s="2">
        <f t="shared" si="22"/>
        <v>0</v>
      </c>
      <c r="AB38" s="2">
        <f t="shared" si="35"/>
        <v>1</v>
      </c>
      <c r="AC38" s="2">
        <f t="shared" si="35"/>
        <v>1</v>
      </c>
      <c r="AD38" s="2">
        <f t="shared" si="35"/>
        <v>0</v>
      </c>
      <c r="AE38" s="2">
        <f t="shared" si="35"/>
        <v>0</v>
      </c>
      <c r="AG38" s="2">
        <f t="shared" si="23"/>
        <v>1</v>
      </c>
      <c r="AH38" s="2">
        <f t="shared" si="36"/>
        <v>0</v>
      </c>
      <c r="AI38" s="2">
        <f t="shared" si="36"/>
        <v>1</v>
      </c>
      <c r="AJ38" s="2">
        <f t="shared" si="36"/>
        <v>0</v>
      </c>
      <c r="AK38" s="2">
        <f t="shared" si="36"/>
        <v>1</v>
      </c>
      <c r="AM38" s="2">
        <f t="shared" si="49"/>
        <v>1</v>
      </c>
      <c r="AN38" s="2">
        <f t="shared" si="49"/>
        <v>1</v>
      </c>
      <c r="AO38" s="2">
        <f t="shared" si="49"/>
        <v>1</v>
      </c>
      <c r="AP38" s="2">
        <f t="shared" si="49"/>
        <v>0</v>
      </c>
      <c r="AQ38" s="2">
        <f t="shared" si="49"/>
        <v>1</v>
      </c>
      <c r="AS38" s="2">
        <f t="shared" si="50"/>
        <v>1</v>
      </c>
      <c r="AT38" s="2">
        <f t="shared" si="50"/>
        <v>1</v>
      </c>
      <c r="AU38" s="2">
        <f t="shared" si="50"/>
        <v>1</v>
      </c>
      <c r="AV38" s="2">
        <f t="shared" si="50"/>
        <v>0</v>
      </c>
      <c r="AW38" s="2">
        <f t="shared" si="50"/>
        <v>1</v>
      </c>
      <c r="AY38" s="2">
        <f t="shared" si="51"/>
        <v>1</v>
      </c>
      <c r="AZ38" s="2">
        <f t="shared" si="51"/>
        <v>1</v>
      </c>
      <c r="BA38" s="2">
        <f t="shared" si="51"/>
        <v>1</v>
      </c>
      <c r="BB38" s="2">
        <f t="shared" si="51"/>
        <v>0</v>
      </c>
      <c r="BC38" s="2">
        <f t="shared" si="51"/>
        <v>1</v>
      </c>
      <c r="BE38" s="2">
        <f t="shared" si="52"/>
        <v>1</v>
      </c>
      <c r="BF38" s="2">
        <f t="shared" si="52"/>
        <v>1</v>
      </c>
      <c r="BG38" s="2">
        <f t="shared" si="52"/>
        <v>1</v>
      </c>
      <c r="BH38" s="2">
        <f t="shared" si="52"/>
        <v>0</v>
      </c>
      <c r="BI38" s="2">
        <f t="shared" si="52"/>
        <v>1</v>
      </c>
      <c r="BK38" s="2">
        <f t="shared" si="28"/>
        <v>1</v>
      </c>
      <c r="BL38" s="2">
        <f t="shared" si="37"/>
        <v>1</v>
      </c>
      <c r="BM38" s="2">
        <f t="shared" si="37"/>
        <v>1</v>
      </c>
      <c r="BN38" s="2">
        <f t="shared" si="37"/>
        <v>0</v>
      </c>
      <c r="BO38" s="2">
        <f t="shared" si="37"/>
        <v>1</v>
      </c>
      <c r="BQ38" s="2">
        <f t="shared" si="29"/>
        <v>1</v>
      </c>
      <c r="BR38" s="2">
        <f t="shared" si="38"/>
        <v>1</v>
      </c>
      <c r="BS38" s="2">
        <f t="shared" si="38"/>
        <v>1</v>
      </c>
      <c r="BT38" s="2">
        <f t="shared" si="38"/>
        <v>0</v>
      </c>
      <c r="BU38" s="2">
        <f t="shared" si="38"/>
        <v>1</v>
      </c>
      <c r="BW38" s="2">
        <f t="shared" si="30"/>
        <v>1</v>
      </c>
      <c r="BX38" s="2">
        <f t="shared" si="39"/>
        <v>1</v>
      </c>
      <c r="BY38" s="2">
        <f t="shared" si="39"/>
        <v>1</v>
      </c>
      <c r="BZ38" s="2">
        <f t="shared" si="39"/>
        <v>0</v>
      </c>
      <c r="CA38" s="2">
        <f t="shared" si="39"/>
        <v>1</v>
      </c>
      <c r="CC38" s="2">
        <f t="shared" si="31"/>
        <v>1</v>
      </c>
      <c r="CD38" s="2">
        <f t="shared" si="40"/>
        <v>1</v>
      </c>
      <c r="CE38" s="2">
        <f t="shared" si="40"/>
        <v>1</v>
      </c>
      <c r="CF38" s="2">
        <f t="shared" si="40"/>
        <v>0</v>
      </c>
      <c r="CG38" s="2">
        <f t="shared" si="40"/>
        <v>1</v>
      </c>
      <c r="CI38" s="2">
        <f t="shared" si="32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O38" s="2">
        <f t="shared" si="33"/>
        <v>1</v>
      </c>
      <c r="CP38" s="2">
        <f t="shared" si="42"/>
        <v>1</v>
      </c>
      <c r="CQ38" s="2">
        <f t="shared" si="42"/>
        <v>1</v>
      </c>
      <c r="CR38" s="2">
        <f t="shared" si="42"/>
        <v>0</v>
      </c>
      <c r="CS38" s="2">
        <f t="shared" si="42"/>
        <v>1</v>
      </c>
    </row>
    <row r="39" spans="1:97">
      <c r="A39" s="262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2">
        <f t="shared" si="15"/>
        <v>1</v>
      </c>
      <c r="J39" s="2">
        <f t="shared" si="16"/>
        <v>0</v>
      </c>
      <c r="K39" s="2">
        <f t="shared" si="17"/>
        <v>1</v>
      </c>
      <c r="L39" s="2">
        <f t="shared" si="18"/>
        <v>0</v>
      </c>
      <c r="M39" s="2">
        <f t="shared" si="19"/>
        <v>1</v>
      </c>
      <c r="O39" s="2">
        <f t="shared" si="48"/>
        <v>1</v>
      </c>
      <c r="P39" s="2">
        <f t="shared" si="48"/>
        <v>1</v>
      </c>
      <c r="Q39" s="2">
        <f t="shared" si="48"/>
        <v>0</v>
      </c>
      <c r="R39" s="2">
        <f t="shared" si="48"/>
        <v>0</v>
      </c>
      <c r="S39" s="2">
        <f t="shared" si="48"/>
        <v>1</v>
      </c>
      <c r="U39" s="2">
        <f t="shared" si="21"/>
        <v>0</v>
      </c>
      <c r="V39" s="2">
        <f t="shared" si="34"/>
        <v>1</v>
      </c>
      <c r="W39" s="2">
        <f t="shared" si="34"/>
        <v>1</v>
      </c>
      <c r="X39" s="2">
        <f t="shared" si="34"/>
        <v>0</v>
      </c>
      <c r="Y39" s="2">
        <f t="shared" si="34"/>
        <v>0</v>
      </c>
      <c r="AA39" s="2">
        <f t="shared" si="22"/>
        <v>0</v>
      </c>
      <c r="AB39" s="2">
        <f t="shared" si="35"/>
        <v>1</v>
      </c>
      <c r="AC39" s="2">
        <f t="shared" si="35"/>
        <v>1</v>
      </c>
      <c r="AD39" s="2">
        <f t="shared" si="35"/>
        <v>0</v>
      </c>
      <c r="AE39" s="2">
        <f t="shared" si="35"/>
        <v>0</v>
      </c>
      <c r="AG39" s="2">
        <f t="shared" si="23"/>
        <v>1</v>
      </c>
      <c r="AH39" s="2">
        <f t="shared" si="36"/>
        <v>0</v>
      </c>
      <c r="AI39" s="2">
        <f t="shared" si="36"/>
        <v>1</v>
      </c>
      <c r="AJ39" s="2">
        <f t="shared" si="36"/>
        <v>0</v>
      </c>
      <c r="AK39" s="2">
        <f t="shared" si="36"/>
        <v>0</v>
      </c>
      <c r="AM39" s="2">
        <f t="shared" si="49"/>
        <v>1</v>
      </c>
      <c r="AN39" s="2">
        <f t="shared" si="49"/>
        <v>1</v>
      </c>
      <c r="AO39" s="2">
        <f t="shared" si="49"/>
        <v>1</v>
      </c>
      <c r="AP39" s="2">
        <f t="shared" si="49"/>
        <v>0</v>
      </c>
      <c r="AQ39" s="2">
        <f t="shared" si="49"/>
        <v>1</v>
      </c>
      <c r="AS39" s="2">
        <f t="shared" si="50"/>
        <v>1</v>
      </c>
      <c r="AT39" s="2">
        <f t="shared" si="50"/>
        <v>1</v>
      </c>
      <c r="AU39" s="2">
        <f t="shared" si="50"/>
        <v>1</v>
      </c>
      <c r="AV39" s="2">
        <f t="shared" si="50"/>
        <v>0</v>
      </c>
      <c r="AW39" s="2">
        <f t="shared" si="50"/>
        <v>1</v>
      </c>
      <c r="AY39" s="2">
        <f t="shared" si="51"/>
        <v>1</v>
      </c>
      <c r="AZ39" s="2">
        <f t="shared" si="51"/>
        <v>1</v>
      </c>
      <c r="BA39" s="2">
        <f t="shared" si="51"/>
        <v>1</v>
      </c>
      <c r="BB39" s="2">
        <f t="shared" si="51"/>
        <v>0</v>
      </c>
      <c r="BC39" s="2">
        <f t="shared" si="51"/>
        <v>1</v>
      </c>
      <c r="BE39" s="2">
        <f t="shared" si="52"/>
        <v>1</v>
      </c>
      <c r="BF39" s="2">
        <f t="shared" si="52"/>
        <v>1</v>
      </c>
      <c r="BG39" s="2">
        <f t="shared" si="52"/>
        <v>1</v>
      </c>
      <c r="BH39" s="2">
        <f t="shared" si="52"/>
        <v>0</v>
      </c>
      <c r="BI39" s="2">
        <f t="shared" si="52"/>
        <v>1</v>
      </c>
      <c r="BK39" s="2">
        <f t="shared" si="28"/>
        <v>1</v>
      </c>
      <c r="BL39" s="2">
        <f t="shared" si="37"/>
        <v>1</v>
      </c>
      <c r="BM39" s="2">
        <f t="shared" si="37"/>
        <v>1</v>
      </c>
      <c r="BN39" s="2">
        <f t="shared" si="37"/>
        <v>0</v>
      </c>
      <c r="BO39" s="2">
        <f t="shared" si="37"/>
        <v>1</v>
      </c>
      <c r="BQ39" s="2">
        <f t="shared" si="29"/>
        <v>1</v>
      </c>
      <c r="BR39" s="2">
        <f t="shared" si="38"/>
        <v>1</v>
      </c>
      <c r="BS39" s="2">
        <f t="shared" si="38"/>
        <v>1</v>
      </c>
      <c r="BT39" s="2">
        <f t="shared" si="38"/>
        <v>0</v>
      </c>
      <c r="BU39" s="2">
        <f t="shared" si="38"/>
        <v>1</v>
      </c>
      <c r="BW39" s="2">
        <f t="shared" si="30"/>
        <v>1</v>
      </c>
      <c r="BX39" s="2">
        <f t="shared" si="39"/>
        <v>1</v>
      </c>
      <c r="BY39" s="2">
        <f t="shared" si="39"/>
        <v>1</v>
      </c>
      <c r="BZ39" s="2">
        <f t="shared" si="39"/>
        <v>0</v>
      </c>
      <c r="CA39" s="2">
        <f t="shared" si="39"/>
        <v>1</v>
      </c>
      <c r="CC39" s="2">
        <f t="shared" si="31"/>
        <v>1</v>
      </c>
      <c r="CD39" s="2">
        <f t="shared" si="40"/>
        <v>1</v>
      </c>
      <c r="CE39" s="2">
        <f t="shared" si="40"/>
        <v>1</v>
      </c>
      <c r="CF39" s="2">
        <f t="shared" si="40"/>
        <v>0</v>
      </c>
      <c r="CG39" s="2">
        <f t="shared" si="40"/>
        <v>1</v>
      </c>
      <c r="CI39" s="2">
        <f t="shared" si="32"/>
        <v>1</v>
      </c>
      <c r="CJ39" s="2">
        <f t="shared" si="41"/>
        <v>1</v>
      </c>
      <c r="CK39" s="2">
        <f t="shared" si="41"/>
        <v>1</v>
      </c>
      <c r="CL39" s="2">
        <f t="shared" si="41"/>
        <v>0</v>
      </c>
      <c r="CM39" s="2">
        <f t="shared" si="41"/>
        <v>1</v>
      </c>
      <c r="CO39" s="2">
        <f t="shared" si="33"/>
        <v>1</v>
      </c>
      <c r="CP39" s="2">
        <f t="shared" si="42"/>
        <v>1</v>
      </c>
      <c r="CQ39" s="2">
        <f t="shared" si="42"/>
        <v>1</v>
      </c>
      <c r="CR39" s="2">
        <f t="shared" si="42"/>
        <v>0</v>
      </c>
      <c r="CS39" s="2">
        <f t="shared" si="42"/>
        <v>1</v>
      </c>
    </row>
    <row r="40" spans="1:97">
      <c r="A40" s="262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2">
        <f t="shared" si="15"/>
        <v>1</v>
      </c>
      <c r="J40" s="2">
        <f t="shared" si="16"/>
        <v>0</v>
      </c>
      <c r="K40" s="2">
        <f t="shared" si="17"/>
        <v>1</v>
      </c>
      <c r="L40" s="2">
        <f t="shared" si="18"/>
        <v>0</v>
      </c>
      <c r="M40" s="2">
        <f t="shared" si="19"/>
        <v>1</v>
      </c>
      <c r="O40" s="2">
        <f t="shared" si="48"/>
        <v>1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si="48"/>
        <v>1</v>
      </c>
      <c r="U40" s="2">
        <f t="shared" si="21"/>
        <v>0</v>
      </c>
      <c r="V40" s="2">
        <f t="shared" si="34"/>
        <v>1</v>
      </c>
      <c r="W40" s="2">
        <f t="shared" si="34"/>
        <v>0</v>
      </c>
      <c r="X40" s="2">
        <f t="shared" si="34"/>
        <v>0</v>
      </c>
      <c r="Y40" s="2">
        <f t="shared" si="34"/>
        <v>1</v>
      </c>
      <c r="AA40" s="2">
        <f t="shared" si="22"/>
        <v>0</v>
      </c>
      <c r="AB40" s="2">
        <f t="shared" si="35"/>
        <v>1</v>
      </c>
      <c r="AC40" s="2">
        <f t="shared" si="35"/>
        <v>1</v>
      </c>
      <c r="AD40" s="2">
        <f t="shared" si="35"/>
        <v>0</v>
      </c>
      <c r="AE40" s="2">
        <f t="shared" si="35"/>
        <v>0</v>
      </c>
      <c r="AG40" s="2">
        <f t="shared" si="23"/>
        <v>1</v>
      </c>
      <c r="AH40" s="2">
        <f t="shared" si="36"/>
        <v>0</v>
      </c>
      <c r="AI40" s="2">
        <f t="shared" si="36"/>
        <v>1</v>
      </c>
      <c r="AJ40" s="2">
        <f t="shared" si="36"/>
        <v>0</v>
      </c>
      <c r="AK40" s="2">
        <f t="shared" si="36"/>
        <v>0</v>
      </c>
      <c r="AM40" s="2">
        <f t="shared" si="49"/>
        <v>1</v>
      </c>
      <c r="AN40" s="2">
        <f t="shared" si="49"/>
        <v>1</v>
      </c>
      <c r="AO40" s="2">
        <f t="shared" si="49"/>
        <v>1</v>
      </c>
      <c r="AP40" s="2">
        <f t="shared" si="49"/>
        <v>0</v>
      </c>
      <c r="AQ40" s="2">
        <f t="shared" si="49"/>
        <v>1</v>
      </c>
      <c r="AS40" s="2">
        <f t="shared" si="50"/>
        <v>1</v>
      </c>
      <c r="AT40" s="2">
        <f t="shared" si="50"/>
        <v>1</v>
      </c>
      <c r="AU40" s="2">
        <f t="shared" si="50"/>
        <v>1</v>
      </c>
      <c r="AV40" s="2">
        <f t="shared" si="50"/>
        <v>0</v>
      </c>
      <c r="AW40" s="2">
        <f t="shared" si="50"/>
        <v>1</v>
      </c>
      <c r="AY40" s="2">
        <f t="shared" si="51"/>
        <v>1</v>
      </c>
      <c r="AZ40" s="2">
        <f t="shared" si="51"/>
        <v>1</v>
      </c>
      <c r="BA40" s="2">
        <f t="shared" si="51"/>
        <v>1</v>
      </c>
      <c r="BB40" s="2">
        <f t="shared" si="51"/>
        <v>0</v>
      </c>
      <c r="BC40" s="2">
        <f t="shared" si="51"/>
        <v>1</v>
      </c>
      <c r="BE40" s="2">
        <f t="shared" si="52"/>
        <v>1</v>
      </c>
      <c r="BF40" s="2">
        <f t="shared" si="52"/>
        <v>1</v>
      </c>
      <c r="BG40" s="2">
        <f t="shared" si="52"/>
        <v>1</v>
      </c>
      <c r="BH40" s="2">
        <f t="shared" si="52"/>
        <v>0</v>
      </c>
      <c r="BI40" s="2">
        <f t="shared" si="52"/>
        <v>1</v>
      </c>
      <c r="BK40" s="2">
        <f t="shared" si="28"/>
        <v>1</v>
      </c>
      <c r="BL40" s="2">
        <f t="shared" si="37"/>
        <v>1</v>
      </c>
      <c r="BM40" s="2">
        <f t="shared" si="37"/>
        <v>1</v>
      </c>
      <c r="BN40" s="2">
        <f t="shared" si="37"/>
        <v>0</v>
      </c>
      <c r="BO40" s="2">
        <f t="shared" si="37"/>
        <v>1</v>
      </c>
      <c r="BQ40" s="2">
        <f t="shared" si="29"/>
        <v>1</v>
      </c>
      <c r="BR40" s="2">
        <f t="shared" si="38"/>
        <v>1</v>
      </c>
      <c r="BS40" s="2">
        <f t="shared" si="38"/>
        <v>1</v>
      </c>
      <c r="BT40" s="2">
        <f t="shared" si="38"/>
        <v>0</v>
      </c>
      <c r="BU40" s="2">
        <f t="shared" si="38"/>
        <v>1</v>
      </c>
      <c r="BW40" s="2">
        <f t="shared" si="30"/>
        <v>1</v>
      </c>
      <c r="BX40" s="2">
        <f t="shared" si="39"/>
        <v>1</v>
      </c>
      <c r="BY40" s="2">
        <f t="shared" si="39"/>
        <v>1</v>
      </c>
      <c r="BZ40" s="2">
        <f t="shared" si="39"/>
        <v>0</v>
      </c>
      <c r="CA40" s="2">
        <f t="shared" si="39"/>
        <v>1</v>
      </c>
      <c r="CC40" s="2">
        <f t="shared" si="31"/>
        <v>1</v>
      </c>
      <c r="CD40" s="2">
        <f t="shared" si="40"/>
        <v>1</v>
      </c>
      <c r="CE40" s="2">
        <f t="shared" si="40"/>
        <v>1</v>
      </c>
      <c r="CF40" s="2">
        <f t="shared" si="40"/>
        <v>0</v>
      </c>
      <c r="CG40" s="2">
        <f t="shared" si="40"/>
        <v>1</v>
      </c>
      <c r="CI40" s="2">
        <f t="shared" si="32"/>
        <v>1</v>
      </c>
      <c r="CJ40" s="2">
        <f t="shared" si="41"/>
        <v>1</v>
      </c>
      <c r="CK40" s="2">
        <f t="shared" si="41"/>
        <v>1</v>
      </c>
      <c r="CL40" s="2">
        <f t="shared" si="41"/>
        <v>0</v>
      </c>
      <c r="CM40" s="2">
        <f t="shared" si="41"/>
        <v>1</v>
      </c>
      <c r="CO40" s="2">
        <f t="shared" si="33"/>
        <v>1</v>
      </c>
      <c r="CP40" s="2">
        <f t="shared" si="42"/>
        <v>1</v>
      </c>
      <c r="CQ40" s="2">
        <f t="shared" si="42"/>
        <v>1</v>
      </c>
      <c r="CR40" s="2">
        <f t="shared" si="42"/>
        <v>0</v>
      </c>
      <c r="CS40" s="2">
        <f t="shared" si="42"/>
        <v>1</v>
      </c>
    </row>
    <row r="41" spans="1:97">
      <c r="A41" s="262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2">
        <f t="shared" si="15"/>
        <v>1</v>
      </c>
      <c r="J41" s="2">
        <f t="shared" si="16"/>
        <v>0</v>
      </c>
      <c r="K41" s="2">
        <f t="shared" si="17"/>
        <v>1</v>
      </c>
      <c r="L41" s="2">
        <f t="shared" si="18"/>
        <v>1</v>
      </c>
      <c r="M41" s="2">
        <f t="shared" si="19"/>
        <v>1</v>
      </c>
      <c r="O41" s="2">
        <f t="shared" si="48"/>
        <v>1</v>
      </c>
      <c r="P41" s="2">
        <f t="shared" si="48"/>
        <v>0</v>
      </c>
      <c r="Q41" s="2">
        <f t="shared" si="48"/>
        <v>0</v>
      </c>
      <c r="R41" s="2">
        <f t="shared" si="48"/>
        <v>0</v>
      </c>
      <c r="S41" s="2">
        <f t="shared" si="48"/>
        <v>1</v>
      </c>
      <c r="U41" s="2">
        <f t="shared" si="21"/>
        <v>0</v>
      </c>
      <c r="V41" s="2">
        <f t="shared" si="34"/>
        <v>1</v>
      </c>
      <c r="W41" s="2">
        <f t="shared" si="34"/>
        <v>0</v>
      </c>
      <c r="X41" s="2">
        <f t="shared" si="34"/>
        <v>1</v>
      </c>
      <c r="Y41" s="2">
        <f t="shared" si="34"/>
        <v>0</v>
      </c>
      <c r="AA41" s="2">
        <f t="shared" si="22"/>
        <v>0</v>
      </c>
      <c r="AB41" s="2">
        <f t="shared" si="35"/>
        <v>1</v>
      </c>
      <c r="AC41" s="2">
        <f t="shared" si="35"/>
        <v>1</v>
      </c>
      <c r="AD41" s="2">
        <f t="shared" si="35"/>
        <v>0</v>
      </c>
      <c r="AE41" s="2">
        <f t="shared" si="35"/>
        <v>1</v>
      </c>
      <c r="AG41" s="2">
        <f t="shared" si="23"/>
        <v>1</v>
      </c>
      <c r="AH41" s="2">
        <f t="shared" si="36"/>
        <v>0</v>
      </c>
      <c r="AI41" s="2">
        <f t="shared" si="36"/>
        <v>1</v>
      </c>
      <c r="AJ41" s="2">
        <f t="shared" si="36"/>
        <v>1</v>
      </c>
      <c r="AK41" s="2">
        <f t="shared" si="36"/>
        <v>0</v>
      </c>
      <c r="AM41" s="2">
        <f t="shared" si="49"/>
        <v>1</v>
      </c>
      <c r="AN41" s="2">
        <f t="shared" si="49"/>
        <v>1</v>
      </c>
      <c r="AO41" s="2">
        <f t="shared" si="49"/>
        <v>1</v>
      </c>
      <c r="AP41" s="2">
        <f t="shared" si="49"/>
        <v>1</v>
      </c>
      <c r="AQ41" s="2">
        <f t="shared" si="49"/>
        <v>1</v>
      </c>
      <c r="AS41" s="2">
        <f t="shared" si="50"/>
        <v>1</v>
      </c>
      <c r="AT41" s="2">
        <f t="shared" si="50"/>
        <v>1</v>
      </c>
      <c r="AU41" s="2">
        <f t="shared" si="50"/>
        <v>1</v>
      </c>
      <c r="AV41" s="2">
        <f t="shared" si="50"/>
        <v>1</v>
      </c>
      <c r="AW41" s="2">
        <f t="shared" si="50"/>
        <v>1</v>
      </c>
      <c r="AY41" s="2">
        <f t="shared" si="51"/>
        <v>1</v>
      </c>
      <c r="AZ41" s="2">
        <f t="shared" si="51"/>
        <v>1</v>
      </c>
      <c r="BA41" s="2">
        <f t="shared" si="51"/>
        <v>1</v>
      </c>
      <c r="BB41" s="2">
        <f t="shared" si="51"/>
        <v>1</v>
      </c>
      <c r="BC41" s="2">
        <f t="shared" si="51"/>
        <v>1</v>
      </c>
      <c r="BE41" s="2">
        <f t="shared" si="52"/>
        <v>1</v>
      </c>
      <c r="BF41" s="2">
        <f t="shared" si="52"/>
        <v>1</v>
      </c>
      <c r="BG41" s="2">
        <f t="shared" si="52"/>
        <v>1</v>
      </c>
      <c r="BH41" s="2">
        <f t="shared" si="52"/>
        <v>1</v>
      </c>
      <c r="BI41" s="2">
        <f t="shared" si="52"/>
        <v>1</v>
      </c>
      <c r="BK41" s="2">
        <f t="shared" si="28"/>
        <v>1</v>
      </c>
      <c r="BL41" s="2">
        <f t="shared" si="37"/>
        <v>1</v>
      </c>
      <c r="BM41" s="2">
        <f t="shared" si="37"/>
        <v>1</v>
      </c>
      <c r="BN41" s="2">
        <f t="shared" si="37"/>
        <v>1</v>
      </c>
      <c r="BO41" s="2">
        <f t="shared" si="37"/>
        <v>1</v>
      </c>
      <c r="BQ41" s="2">
        <f t="shared" si="29"/>
        <v>1</v>
      </c>
      <c r="BR41" s="2">
        <f t="shared" si="38"/>
        <v>1</v>
      </c>
      <c r="BS41" s="2">
        <f t="shared" si="38"/>
        <v>1</v>
      </c>
      <c r="BT41" s="2">
        <f t="shared" si="38"/>
        <v>1</v>
      </c>
      <c r="BU41" s="2">
        <f t="shared" si="38"/>
        <v>1</v>
      </c>
      <c r="BW41" s="2">
        <f t="shared" si="30"/>
        <v>1</v>
      </c>
      <c r="BX41" s="2">
        <f t="shared" si="39"/>
        <v>1</v>
      </c>
      <c r="BY41" s="2">
        <f t="shared" si="39"/>
        <v>1</v>
      </c>
      <c r="BZ41" s="2">
        <f t="shared" si="39"/>
        <v>1</v>
      </c>
      <c r="CA41" s="2">
        <f t="shared" si="39"/>
        <v>1</v>
      </c>
      <c r="CC41" s="2">
        <f t="shared" si="31"/>
        <v>1</v>
      </c>
      <c r="CD41" s="2">
        <f t="shared" si="40"/>
        <v>1</v>
      </c>
      <c r="CE41" s="2">
        <f t="shared" si="40"/>
        <v>1</v>
      </c>
      <c r="CF41" s="2">
        <f t="shared" si="40"/>
        <v>1</v>
      </c>
      <c r="CG41" s="2">
        <f t="shared" si="40"/>
        <v>1</v>
      </c>
      <c r="CI41" s="2">
        <f t="shared" si="32"/>
        <v>1</v>
      </c>
      <c r="CJ41" s="2">
        <f t="shared" si="41"/>
        <v>1</v>
      </c>
      <c r="CK41" s="2">
        <f t="shared" si="41"/>
        <v>1</v>
      </c>
      <c r="CL41" s="2">
        <f t="shared" si="41"/>
        <v>1</v>
      </c>
      <c r="CM41" s="2">
        <f t="shared" si="41"/>
        <v>1</v>
      </c>
      <c r="CO41" s="2">
        <f t="shared" si="33"/>
        <v>1</v>
      </c>
      <c r="CP41" s="2">
        <f t="shared" si="42"/>
        <v>1</v>
      </c>
      <c r="CQ41" s="2">
        <f t="shared" si="42"/>
        <v>1</v>
      </c>
      <c r="CR41" s="2">
        <f t="shared" si="42"/>
        <v>1</v>
      </c>
      <c r="CS41" s="2">
        <f t="shared" si="42"/>
        <v>1</v>
      </c>
    </row>
    <row r="42" spans="1:97">
      <c r="A42" s="262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2">
        <f t="shared" si="15"/>
        <v>1</v>
      </c>
      <c r="J42" s="2">
        <f t="shared" si="16"/>
        <v>0</v>
      </c>
      <c r="K42" s="2">
        <f t="shared" si="17"/>
        <v>0</v>
      </c>
      <c r="L42" s="2">
        <f t="shared" si="18"/>
        <v>1</v>
      </c>
      <c r="M42" s="2">
        <f t="shared" si="19"/>
        <v>1</v>
      </c>
      <c r="O42" s="2">
        <f t="shared" si="48"/>
        <v>1</v>
      </c>
      <c r="P42" s="2">
        <f t="shared" si="48"/>
        <v>0</v>
      </c>
      <c r="Q42" s="2">
        <f t="shared" si="48"/>
        <v>0</v>
      </c>
      <c r="R42" s="2">
        <f t="shared" si="48"/>
        <v>0</v>
      </c>
      <c r="S42" s="2">
        <f t="shared" si="48"/>
        <v>0</v>
      </c>
      <c r="U42" s="2">
        <f t="shared" si="21"/>
        <v>0</v>
      </c>
      <c r="V42" s="2">
        <f t="shared" si="34"/>
        <v>1</v>
      </c>
      <c r="W42" s="2">
        <f t="shared" si="34"/>
        <v>0</v>
      </c>
      <c r="X42" s="2">
        <f t="shared" si="34"/>
        <v>1</v>
      </c>
      <c r="Y42" s="2">
        <f t="shared" si="34"/>
        <v>0</v>
      </c>
      <c r="AA42" s="2">
        <f t="shared" si="22"/>
        <v>0</v>
      </c>
      <c r="AB42" s="2">
        <f t="shared" si="35"/>
        <v>1</v>
      </c>
      <c r="AC42" s="2">
        <f t="shared" si="35"/>
        <v>1</v>
      </c>
      <c r="AD42" s="2">
        <f t="shared" si="35"/>
        <v>0</v>
      </c>
      <c r="AE42" s="2">
        <f t="shared" si="35"/>
        <v>1</v>
      </c>
      <c r="AG42" s="2">
        <f t="shared" si="23"/>
        <v>1</v>
      </c>
      <c r="AH42" s="2">
        <f t="shared" si="36"/>
        <v>0</v>
      </c>
      <c r="AI42" s="2">
        <f t="shared" si="36"/>
        <v>1</v>
      </c>
      <c r="AJ42" s="2">
        <f t="shared" si="36"/>
        <v>0</v>
      </c>
      <c r="AK42" s="2">
        <f t="shared" si="36"/>
        <v>0</v>
      </c>
      <c r="AM42" s="2">
        <f t="shared" si="49"/>
        <v>1</v>
      </c>
      <c r="AN42" s="2">
        <f t="shared" si="49"/>
        <v>1</v>
      </c>
      <c r="AO42" s="2">
        <f t="shared" si="49"/>
        <v>1</v>
      </c>
      <c r="AP42" s="2">
        <f t="shared" si="49"/>
        <v>1</v>
      </c>
      <c r="AQ42" s="2">
        <f t="shared" si="49"/>
        <v>1</v>
      </c>
      <c r="AS42" s="2">
        <f t="shared" si="50"/>
        <v>1</v>
      </c>
      <c r="AT42" s="2">
        <f t="shared" si="50"/>
        <v>1</v>
      </c>
      <c r="AU42" s="2">
        <f t="shared" si="50"/>
        <v>1</v>
      </c>
      <c r="AV42" s="2">
        <f t="shared" si="50"/>
        <v>1</v>
      </c>
      <c r="AW42" s="2">
        <f t="shared" si="50"/>
        <v>1</v>
      </c>
      <c r="AY42" s="2">
        <f t="shared" si="51"/>
        <v>1</v>
      </c>
      <c r="AZ42" s="2">
        <f t="shared" si="51"/>
        <v>1</v>
      </c>
      <c r="BA42" s="2">
        <f t="shared" si="51"/>
        <v>1</v>
      </c>
      <c r="BB42" s="2">
        <f t="shared" si="51"/>
        <v>1</v>
      </c>
      <c r="BC42" s="2">
        <f t="shared" si="51"/>
        <v>1</v>
      </c>
      <c r="BE42" s="2">
        <f t="shared" si="52"/>
        <v>1</v>
      </c>
      <c r="BF42" s="2">
        <f t="shared" si="52"/>
        <v>1</v>
      </c>
      <c r="BG42" s="2">
        <f t="shared" si="52"/>
        <v>1</v>
      </c>
      <c r="BH42" s="2">
        <f t="shared" si="52"/>
        <v>1</v>
      </c>
      <c r="BI42" s="2">
        <f t="shared" si="52"/>
        <v>1</v>
      </c>
      <c r="BK42" s="2">
        <f t="shared" si="28"/>
        <v>1</v>
      </c>
      <c r="BL42" s="2">
        <f t="shared" si="37"/>
        <v>1</v>
      </c>
      <c r="BM42" s="2">
        <f t="shared" si="37"/>
        <v>1</v>
      </c>
      <c r="BN42" s="2">
        <f t="shared" si="37"/>
        <v>1</v>
      </c>
      <c r="BO42" s="2">
        <f t="shared" si="37"/>
        <v>1</v>
      </c>
      <c r="BQ42" s="2">
        <f t="shared" si="29"/>
        <v>1</v>
      </c>
      <c r="BR42" s="2">
        <f t="shared" si="38"/>
        <v>1</v>
      </c>
      <c r="BS42" s="2">
        <f t="shared" si="38"/>
        <v>1</v>
      </c>
      <c r="BT42" s="2">
        <f t="shared" si="38"/>
        <v>1</v>
      </c>
      <c r="BU42" s="2">
        <f t="shared" si="38"/>
        <v>1</v>
      </c>
      <c r="BW42" s="2">
        <f t="shared" si="30"/>
        <v>1</v>
      </c>
      <c r="BX42" s="2">
        <f t="shared" si="39"/>
        <v>1</v>
      </c>
      <c r="BY42" s="2">
        <f t="shared" si="39"/>
        <v>1</v>
      </c>
      <c r="BZ42" s="2">
        <f t="shared" si="39"/>
        <v>1</v>
      </c>
      <c r="CA42" s="2">
        <f t="shared" si="39"/>
        <v>1</v>
      </c>
      <c r="CC42" s="2">
        <f t="shared" si="31"/>
        <v>1</v>
      </c>
      <c r="CD42" s="2">
        <f t="shared" si="40"/>
        <v>1</v>
      </c>
      <c r="CE42" s="2">
        <f t="shared" si="40"/>
        <v>1</v>
      </c>
      <c r="CF42" s="2">
        <f t="shared" si="40"/>
        <v>1</v>
      </c>
      <c r="CG42" s="2">
        <f t="shared" si="40"/>
        <v>1</v>
      </c>
      <c r="CI42" s="2">
        <f t="shared" si="32"/>
        <v>1</v>
      </c>
      <c r="CJ42" s="2">
        <f t="shared" si="41"/>
        <v>1</v>
      </c>
      <c r="CK42" s="2">
        <f t="shared" si="41"/>
        <v>1</v>
      </c>
      <c r="CL42" s="2">
        <f t="shared" si="41"/>
        <v>1</v>
      </c>
      <c r="CM42" s="2">
        <f t="shared" si="41"/>
        <v>1</v>
      </c>
      <c r="CO42" s="2">
        <f t="shared" si="33"/>
        <v>1</v>
      </c>
      <c r="CP42" s="2">
        <f t="shared" si="42"/>
        <v>1</v>
      </c>
      <c r="CQ42" s="2">
        <f t="shared" si="42"/>
        <v>1</v>
      </c>
      <c r="CR42" s="2">
        <f t="shared" si="42"/>
        <v>1</v>
      </c>
      <c r="CS42" s="2">
        <f t="shared" si="42"/>
        <v>1</v>
      </c>
    </row>
    <row r="43" spans="1:97">
      <c r="A43" s="262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2">
        <f t="shared" si="15"/>
        <v>1</v>
      </c>
      <c r="J43" s="2">
        <f t="shared" si="16"/>
        <v>0</v>
      </c>
      <c r="K43" s="2">
        <f t="shared" si="17"/>
        <v>0</v>
      </c>
      <c r="L43" s="2">
        <f t="shared" si="18"/>
        <v>1</v>
      </c>
      <c r="M43" s="2">
        <f t="shared" si="19"/>
        <v>1</v>
      </c>
      <c r="O43" s="2">
        <f t="shared" si="48"/>
        <v>1</v>
      </c>
      <c r="P43" s="2">
        <f t="shared" si="48"/>
        <v>0</v>
      </c>
      <c r="Q43" s="2">
        <f t="shared" si="48"/>
        <v>0</v>
      </c>
      <c r="R43" s="2">
        <f t="shared" si="48"/>
        <v>0</v>
      </c>
      <c r="S43" s="2">
        <f t="shared" si="48"/>
        <v>0</v>
      </c>
      <c r="U43" s="2">
        <f t="shared" si="21"/>
        <v>0</v>
      </c>
      <c r="V43" s="2">
        <f t="shared" si="34"/>
        <v>1</v>
      </c>
      <c r="W43" s="2">
        <f t="shared" si="34"/>
        <v>1</v>
      </c>
      <c r="X43" s="2">
        <f t="shared" si="34"/>
        <v>0</v>
      </c>
      <c r="Y43" s="2">
        <f t="shared" si="34"/>
        <v>0</v>
      </c>
      <c r="AA43" s="2">
        <f t="shared" si="22"/>
        <v>0</v>
      </c>
      <c r="AB43" s="2">
        <f t="shared" si="35"/>
        <v>1</v>
      </c>
      <c r="AC43" s="2">
        <f t="shared" si="35"/>
        <v>1</v>
      </c>
      <c r="AD43" s="2">
        <f t="shared" si="35"/>
        <v>1</v>
      </c>
      <c r="AE43" s="2">
        <f t="shared" si="35"/>
        <v>0</v>
      </c>
      <c r="AG43" s="2">
        <f t="shared" si="23"/>
        <v>1</v>
      </c>
      <c r="AH43" s="2">
        <f t="shared" si="36"/>
        <v>0</v>
      </c>
      <c r="AI43" s="2">
        <f t="shared" si="36"/>
        <v>1</v>
      </c>
      <c r="AJ43" s="2">
        <f t="shared" si="36"/>
        <v>0</v>
      </c>
      <c r="AK43" s="2">
        <f t="shared" si="36"/>
        <v>1</v>
      </c>
      <c r="AM43" s="2">
        <f t="shared" si="49"/>
        <v>1</v>
      </c>
      <c r="AN43" s="2">
        <f t="shared" si="49"/>
        <v>1</v>
      </c>
      <c r="AO43" s="2">
        <f t="shared" si="49"/>
        <v>1</v>
      </c>
      <c r="AP43" s="2">
        <f t="shared" si="49"/>
        <v>1</v>
      </c>
      <c r="AQ43" s="2">
        <f t="shared" si="49"/>
        <v>1</v>
      </c>
      <c r="AS43" s="2">
        <f t="shared" si="50"/>
        <v>1</v>
      </c>
      <c r="AT43" s="2">
        <f t="shared" si="50"/>
        <v>1</v>
      </c>
      <c r="AU43" s="2">
        <f t="shared" si="50"/>
        <v>1</v>
      </c>
      <c r="AV43" s="2">
        <f t="shared" si="50"/>
        <v>1</v>
      </c>
      <c r="AW43" s="2">
        <f t="shared" si="50"/>
        <v>1</v>
      </c>
      <c r="AY43" s="2">
        <f t="shared" si="51"/>
        <v>1</v>
      </c>
      <c r="AZ43" s="2">
        <f t="shared" si="51"/>
        <v>1</v>
      </c>
      <c r="BA43" s="2">
        <f t="shared" si="51"/>
        <v>1</v>
      </c>
      <c r="BB43" s="2">
        <f t="shared" si="51"/>
        <v>1</v>
      </c>
      <c r="BC43" s="2">
        <f t="shared" si="51"/>
        <v>1</v>
      </c>
      <c r="BE43" s="2">
        <f t="shared" si="52"/>
        <v>1</v>
      </c>
      <c r="BF43" s="2">
        <f t="shared" si="52"/>
        <v>1</v>
      </c>
      <c r="BG43" s="2">
        <f t="shared" si="52"/>
        <v>1</v>
      </c>
      <c r="BH43" s="2">
        <f t="shared" si="52"/>
        <v>1</v>
      </c>
      <c r="BI43" s="2">
        <f t="shared" si="52"/>
        <v>1</v>
      </c>
      <c r="BK43" s="2">
        <f t="shared" si="28"/>
        <v>1</v>
      </c>
      <c r="BL43" s="2">
        <f t="shared" si="37"/>
        <v>1</v>
      </c>
      <c r="BM43" s="2">
        <f t="shared" si="37"/>
        <v>1</v>
      </c>
      <c r="BN43" s="2">
        <f t="shared" si="37"/>
        <v>1</v>
      </c>
      <c r="BO43" s="2">
        <f t="shared" si="37"/>
        <v>1</v>
      </c>
      <c r="BQ43" s="2">
        <f t="shared" si="29"/>
        <v>1</v>
      </c>
      <c r="BR43" s="2">
        <f t="shared" si="38"/>
        <v>1</v>
      </c>
      <c r="BS43" s="2">
        <f t="shared" si="38"/>
        <v>1</v>
      </c>
      <c r="BT43" s="2">
        <f t="shared" si="38"/>
        <v>1</v>
      </c>
      <c r="BU43" s="2">
        <f t="shared" si="38"/>
        <v>1</v>
      </c>
      <c r="BW43" s="2">
        <f t="shared" si="30"/>
        <v>1</v>
      </c>
      <c r="BX43" s="2">
        <f t="shared" si="39"/>
        <v>1</v>
      </c>
      <c r="BY43" s="2">
        <f t="shared" si="39"/>
        <v>1</v>
      </c>
      <c r="BZ43" s="2">
        <f t="shared" si="39"/>
        <v>1</v>
      </c>
      <c r="CA43" s="2">
        <f t="shared" si="39"/>
        <v>1</v>
      </c>
      <c r="CC43" s="2">
        <f t="shared" si="31"/>
        <v>1</v>
      </c>
      <c r="CD43" s="2">
        <f t="shared" si="40"/>
        <v>1</v>
      </c>
      <c r="CE43" s="2">
        <f t="shared" si="40"/>
        <v>1</v>
      </c>
      <c r="CF43" s="2">
        <f t="shared" si="40"/>
        <v>1</v>
      </c>
      <c r="CG43" s="2">
        <f t="shared" si="40"/>
        <v>1</v>
      </c>
      <c r="CI43" s="2">
        <f t="shared" si="32"/>
        <v>1</v>
      </c>
      <c r="CJ43" s="2">
        <f t="shared" si="41"/>
        <v>1</v>
      </c>
      <c r="CK43" s="2">
        <f t="shared" si="41"/>
        <v>1</v>
      </c>
      <c r="CL43" s="2">
        <f t="shared" si="41"/>
        <v>1</v>
      </c>
      <c r="CM43" s="2">
        <f t="shared" si="41"/>
        <v>1</v>
      </c>
      <c r="CO43" s="2">
        <f t="shared" si="33"/>
        <v>1</v>
      </c>
      <c r="CP43" s="2">
        <f t="shared" si="42"/>
        <v>1</v>
      </c>
      <c r="CQ43" s="2">
        <f t="shared" si="42"/>
        <v>1</v>
      </c>
      <c r="CR43" s="2">
        <f t="shared" si="42"/>
        <v>1</v>
      </c>
      <c r="CS43" s="2">
        <f t="shared" si="42"/>
        <v>1</v>
      </c>
    </row>
    <row r="44" spans="1:97">
      <c r="A44" s="262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2">
        <f t="shared" si="15"/>
        <v>1</v>
      </c>
      <c r="J44" s="2">
        <f t="shared" si="16"/>
        <v>1</v>
      </c>
      <c r="K44" s="2">
        <f t="shared" si="17"/>
        <v>0</v>
      </c>
      <c r="L44" s="2">
        <f t="shared" si="18"/>
        <v>1</v>
      </c>
      <c r="M44" s="2">
        <f t="shared" si="19"/>
        <v>1</v>
      </c>
      <c r="O44" s="2">
        <f t="shared" si="48"/>
        <v>1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U44" s="2">
        <f t="shared" si="21"/>
        <v>1</v>
      </c>
      <c r="V44" s="2">
        <f t="shared" si="34"/>
        <v>1</v>
      </c>
      <c r="W44" s="2">
        <f t="shared" si="34"/>
        <v>0</v>
      </c>
      <c r="X44" s="2">
        <f t="shared" si="34"/>
        <v>0</v>
      </c>
      <c r="Y44" s="2">
        <f t="shared" si="34"/>
        <v>1</v>
      </c>
      <c r="AA44" s="2">
        <f t="shared" si="22"/>
        <v>0</v>
      </c>
      <c r="AB44" s="2">
        <f t="shared" si="35"/>
        <v>0</v>
      </c>
      <c r="AC44" s="2">
        <f t="shared" si="35"/>
        <v>0</v>
      </c>
      <c r="AD44" s="2">
        <f t="shared" si="35"/>
        <v>1</v>
      </c>
      <c r="AE44" s="2">
        <f t="shared" si="35"/>
        <v>0</v>
      </c>
      <c r="AG44" s="2">
        <f t="shared" si="23"/>
        <v>1</v>
      </c>
      <c r="AH44" s="2">
        <f t="shared" si="36"/>
        <v>0</v>
      </c>
      <c r="AI44" s="2">
        <f t="shared" si="36"/>
        <v>0</v>
      </c>
      <c r="AJ44" s="2">
        <f t="shared" si="36"/>
        <v>0</v>
      </c>
      <c r="AK44" s="2">
        <f t="shared" si="36"/>
        <v>1</v>
      </c>
      <c r="AM44" s="2">
        <f t="shared" si="49"/>
        <v>1</v>
      </c>
      <c r="AN44" s="2">
        <f t="shared" si="49"/>
        <v>1</v>
      </c>
      <c r="AO44" s="2">
        <f t="shared" si="49"/>
        <v>0</v>
      </c>
      <c r="AP44" s="2">
        <f t="shared" si="49"/>
        <v>1</v>
      </c>
      <c r="AQ44" s="2">
        <f t="shared" si="49"/>
        <v>1</v>
      </c>
      <c r="AS44" s="2">
        <f t="shared" si="50"/>
        <v>1</v>
      </c>
      <c r="AT44" s="2">
        <f t="shared" si="50"/>
        <v>1</v>
      </c>
      <c r="AU44" s="2">
        <f t="shared" si="50"/>
        <v>0</v>
      </c>
      <c r="AV44" s="2">
        <f t="shared" si="50"/>
        <v>1</v>
      </c>
      <c r="AW44" s="2">
        <f t="shared" si="50"/>
        <v>1</v>
      </c>
      <c r="AY44" s="2">
        <f t="shared" si="51"/>
        <v>1</v>
      </c>
      <c r="AZ44" s="2">
        <f t="shared" si="51"/>
        <v>1</v>
      </c>
      <c r="BA44" s="2">
        <f t="shared" si="51"/>
        <v>0</v>
      </c>
      <c r="BB44" s="2">
        <f t="shared" si="51"/>
        <v>1</v>
      </c>
      <c r="BC44" s="2">
        <f t="shared" si="51"/>
        <v>1</v>
      </c>
      <c r="BE44" s="2">
        <f t="shared" si="52"/>
        <v>1</v>
      </c>
      <c r="BF44" s="2">
        <f t="shared" si="52"/>
        <v>1</v>
      </c>
      <c r="BG44" s="2">
        <f t="shared" si="52"/>
        <v>0</v>
      </c>
      <c r="BH44" s="2">
        <f t="shared" si="52"/>
        <v>1</v>
      </c>
      <c r="BI44" s="2">
        <f t="shared" si="52"/>
        <v>1</v>
      </c>
      <c r="BK44" s="2">
        <f t="shared" si="28"/>
        <v>1</v>
      </c>
      <c r="BL44" s="2">
        <f t="shared" si="37"/>
        <v>1</v>
      </c>
      <c r="BM44" s="2">
        <f t="shared" si="37"/>
        <v>0</v>
      </c>
      <c r="BN44" s="2">
        <f t="shared" si="37"/>
        <v>1</v>
      </c>
      <c r="BO44" s="2">
        <f t="shared" si="37"/>
        <v>1</v>
      </c>
      <c r="BQ44" s="2">
        <f t="shared" si="29"/>
        <v>1</v>
      </c>
      <c r="BR44" s="2">
        <f t="shared" si="38"/>
        <v>1</v>
      </c>
      <c r="BS44" s="2">
        <f t="shared" si="38"/>
        <v>0</v>
      </c>
      <c r="BT44" s="2">
        <f t="shared" si="38"/>
        <v>1</v>
      </c>
      <c r="BU44" s="2">
        <f t="shared" si="38"/>
        <v>1</v>
      </c>
      <c r="BW44" s="2">
        <f t="shared" si="30"/>
        <v>1</v>
      </c>
      <c r="BX44" s="2">
        <f t="shared" si="39"/>
        <v>1</v>
      </c>
      <c r="BY44" s="2">
        <f t="shared" si="39"/>
        <v>0</v>
      </c>
      <c r="BZ44" s="2">
        <f t="shared" si="39"/>
        <v>1</v>
      </c>
      <c r="CA44" s="2">
        <f t="shared" si="39"/>
        <v>1</v>
      </c>
      <c r="CC44" s="2">
        <f t="shared" si="31"/>
        <v>1</v>
      </c>
      <c r="CD44" s="2">
        <f t="shared" si="40"/>
        <v>1</v>
      </c>
      <c r="CE44" s="2">
        <f t="shared" si="40"/>
        <v>0</v>
      </c>
      <c r="CF44" s="2">
        <f t="shared" si="40"/>
        <v>1</v>
      </c>
      <c r="CG44" s="2">
        <f t="shared" si="40"/>
        <v>1</v>
      </c>
      <c r="CI44" s="2">
        <f t="shared" si="32"/>
        <v>1</v>
      </c>
      <c r="CJ44" s="2">
        <f t="shared" si="41"/>
        <v>1</v>
      </c>
      <c r="CK44" s="2">
        <f t="shared" si="41"/>
        <v>0</v>
      </c>
      <c r="CL44" s="2">
        <f t="shared" si="41"/>
        <v>1</v>
      </c>
      <c r="CM44" s="2">
        <f t="shared" si="41"/>
        <v>1</v>
      </c>
      <c r="CO44" s="2">
        <f t="shared" si="33"/>
        <v>1</v>
      </c>
      <c r="CP44" s="2">
        <f t="shared" si="42"/>
        <v>1</v>
      </c>
      <c r="CQ44" s="2">
        <f t="shared" si="42"/>
        <v>0</v>
      </c>
      <c r="CR44" s="2">
        <f t="shared" si="42"/>
        <v>1</v>
      </c>
      <c r="CS44" s="2">
        <f t="shared" si="42"/>
        <v>1</v>
      </c>
    </row>
    <row r="45" spans="1:97">
      <c r="A45" s="262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2">
        <f t="shared" si="15"/>
        <v>1</v>
      </c>
      <c r="J45" s="2">
        <f t="shared" si="16"/>
        <v>1</v>
      </c>
      <c r="K45" s="2">
        <f t="shared" si="17"/>
        <v>0</v>
      </c>
      <c r="L45" s="2">
        <f t="shared" si="18"/>
        <v>0</v>
      </c>
      <c r="M45" s="2">
        <f t="shared" si="19"/>
        <v>1</v>
      </c>
      <c r="O45" s="2">
        <f t="shared" si="48"/>
        <v>1</v>
      </c>
      <c r="P45" s="2">
        <f t="shared" si="48"/>
        <v>0</v>
      </c>
      <c r="Q45" s="2">
        <f t="shared" si="48"/>
        <v>0</v>
      </c>
      <c r="R45" s="2">
        <f t="shared" si="48"/>
        <v>0</v>
      </c>
      <c r="S45" s="2">
        <f t="shared" si="48"/>
        <v>0</v>
      </c>
      <c r="U45" s="2">
        <f t="shared" si="21"/>
        <v>0</v>
      </c>
      <c r="V45" s="2">
        <f t="shared" si="34"/>
        <v>0</v>
      </c>
      <c r="W45" s="2">
        <f t="shared" si="34"/>
        <v>0</v>
      </c>
      <c r="X45" s="2">
        <f t="shared" si="34"/>
        <v>0</v>
      </c>
      <c r="Y45" s="2">
        <f t="shared" si="34"/>
        <v>1</v>
      </c>
      <c r="AA45" s="2">
        <f t="shared" si="22"/>
        <v>0</v>
      </c>
      <c r="AB45" s="2">
        <f t="shared" si="35"/>
        <v>0</v>
      </c>
      <c r="AC45" s="2">
        <f t="shared" si="35"/>
        <v>0</v>
      </c>
      <c r="AD45" s="2">
        <f t="shared" si="35"/>
        <v>1</v>
      </c>
      <c r="AE45" s="2">
        <f t="shared" si="35"/>
        <v>0</v>
      </c>
      <c r="AG45" s="2">
        <f t="shared" si="23"/>
        <v>1</v>
      </c>
      <c r="AH45" s="2">
        <f t="shared" si="36"/>
        <v>1</v>
      </c>
      <c r="AI45" s="2">
        <f t="shared" si="36"/>
        <v>0</v>
      </c>
      <c r="AJ45" s="2">
        <f t="shared" si="36"/>
        <v>1</v>
      </c>
      <c r="AK45" s="2">
        <f t="shared" si="36"/>
        <v>1</v>
      </c>
      <c r="AM45" s="2">
        <f t="shared" si="49"/>
        <v>1</v>
      </c>
      <c r="AN45" s="2">
        <f t="shared" si="49"/>
        <v>1</v>
      </c>
      <c r="AO45" s="2">
        <f t="shared" si="49"/>
        <v>0</v>
      </c>
      <c r="AP45" s="2">
        <f t="shared" si="49"/>
        <v>1</v>
      </c>
      <c r="AQ45" s="2">
        <f t="shared" si="49"/>
        <v>1</v>
      </c>
      <c r="AS45" s="2">
        <f t="shared" si="50"/>
        <v>1</v>
      </c>
      <c r="AT45" s="2">
        <f t="shared" si="50"/>
        <v>1</v>
      </c>
      <c r="AU45" s="2">
        <f t="shared" si="50"/>
        <v>0</v>
      </c>
      <c r="AV45" s="2">
        <f t="shared" si="50"/>
        <v>1</v>
      </c>
      <c r="AW45" s="2">
        <f t="shared" si="50"/>
        <v>1</v>
      </c>
      <c r="AY45" s="2">
        <f t="shared" si="51"/>
        <v>1</v>
      </c>
      <c r="AZ45" s="2">
        <f t="shared" si="51"/>
        <v>1</v>
      </c>
      <c r="BA45" s="2">
        <f t="shared" si="51"/>
        <v>0</v>
      </c>
      <c r="BB45" s="2">
        <f t="shared" si="51"/>
        <v>1</v>
      </c>
      <c r="BC45" s="2">
        <f t="shared" si="51"/>
        <v>1</v>
      </c>
      <c r="BE45" s="2">
        <f t="shared" si="52"/>
        <v>1</v>
      </c>
      <c r="BF45" s="2">
        <f t="shared" si="52"/>
        <v>1</v>
      </c>
      <c r="BG45" s="2">
        <f t="shared" si="52"/>
        <v>0</v>
      </c>
      <c r="BH45" s="2">
        <f t="shared" si="52"/>
        <v>1</v>
      </c>
      <c r="BI45" s="2">
        <f t="shared" si="52"/>
        <v>1</v>
      </c>
      <c r="BK45" s="2">
        <f t="shared" si="28"/>
        <v>1</v>
      </c>
      <c r="BL45" s="2">
        <f t="shared" si="37"/>
        <v>1</v>
      </c>
      <c r="BM45" s="2">
        <f t="shared" si="37"/>
        <v>0</v>
      </c>
      <c r="BN45" s="2">
        <f t="shared" si="37"/>
        <v>1</v>
      </c>
      <c r="BO45" s="2">
        <f t="shared" si="37"/>
        <v>1</v>
      </c>
      <c r="BQ45" s="2">
        <f t="shared" si="29"/>
        <v>1</v>
      </c>
      <c r="BR45" s="2">
        <f t="shared" si="38"/>
        <v>1</v>
      </c>
      <c r="BS45" s="2">
        <f t="shared" si="38"/>
        <v>0</v>
      </c>
      <c r="BT45" s="2">
        <f t="shared" si="38"/>
        <v>1</v>
      </c>
      <c r="BU45" s="2">
        <f t="shared" si="38"/>
        <v>1</v>
      </c>
      <c r="BW45" s="2">
        <f t="shared" si="30"/>
        <v>1</v>
      </c>
      <c r="BX45" s="2">
        <f t="shared" si="39"/>
        <v>1</v>
      </c>
      <c r="BY45" s="2">
        <f t="shared" si="39"/>
        <v>0</v>
      </c>
      <c r="BZ45" s="2">
        <f t="shared" si="39"/>
        <v>1</v>
      </c>
      <c r="CA45" s="2">
        <f t="shared" si="39"/>
        <v>1</v>
      </c>
      <c r="CC45" s="2">
        <f t="shared" si="31"/>
        <v>1</v>
      </c>
      <c r="CD45" s="2">
        <f t="shared" si="40"/>
        <v>1</v>
      </c>
      <c r="CE45" s="2">
        <f t="shared" si="40"/>
        <v>0</v>
      </c>
      <c r="CF45" s="2">
        <f t="shared" si="40"/>
        <v>1</v>
      </c>
      <c r="CG45" s="2">
        <f t="shared" si="40"/>
        <v>1</v>
      </c>
      <c r="CI45" s="2">
        <f t="shared" si="32"/>
        <v>1</v>
      </c>
      <c r="CJ45" s="2">
        <f t="shared" si="41"/>
        <v>1</v>
      </c>
      <c r="CK45" s="2">
        <f t="shared" si="41"/>
        <v>0</v>
      </c>
      <c r="CL45" s="2">
        <f t="shared" si="41"/>
        <v>1</v>
      </c>
      <c r="CM45" s="2">
        <f t="shared" si="41"/>
        <v>1</v>
      </c>
      <c r="CO45" s="2">
        <f t="shared" si="33"/>
        <v>1</v>
      </c>
      <c r="CP45" s="2">
        <f t="shared" si="42"/>
        <v>1</v>
      </c>
      <c r="CQ45" s="2">
        <f t="shared" si="42"/>
        <v>0</v>
      </c>
      <c r="CR45" s="2">
        <f t="shared" si="42"/>
        <v>1</v>
      </c>
      <c r="CS45" s="2">
        <f t="shared" si="42"/>
        <v>1</v>
      </c>
    </row>
    <row r="46" spans="1:97">
      <c r="A46" s="262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2">
        <f t="shared" si="15"/>
        <v>1</v>
      </c>
      <c r="J46" s="2">
        <f t="shared" si="16"/>
        <v>1</v>
      </c>
      <c r="K46" s="2">
        <f t="shared" si="17"/>
        <v>0</v>
      </c>
      <c r="L46" s="2">
        <f t="shared" si="18"/>
        <v>0</v>
      </c>
      <c r="M46" s="2">
        <f t="shared" si="19"/>
        <v>1</v>
      </c>
      <c r="O46" s="2">
        <f t="shared" si="48"/>
        <v>1</v>
      </c>
      <c r="P46" s="2">
        <f t="shared" si="48"/>
        <v>0</v>
      </c>
      <c r="Q46" s="2">
        <f t="shared" si="48"/>
        <v>0</v>
      </c>
      <c r="R46" s="2">
        <f t="shared" si="48"/>
        <v>0</v>
      </c>
      <c r="S46" s="2">
        <f t="shared" si="48"/>
        <v>0</v>
      </c>
      <c r="U46" s="2">
        <f t="shared" si="21"/>
        <v>0</v>
      </c>
      <c r="V46" s="2">
        <f t="shared" si="34"/>
        <v>0</v>
      </c>
      <c r="W46" s="2">
        <f t="shared" si="34"/>
        <v>0</v>
      </c>
      <c r="X46" s="2">
        <f t="shared" si="34"/>
        <v>0</v>
      </c>
      <c r="Y46" s="2">
        <f t="shared" si="34"/>
        <v>1</v>
      </c>
      <c r="AA46" s="2">
        <f t="shared" si="22"/>
        <v>0</v>
      </c>
      <c r="AB46" s="2">
        <f t="shared" si="35"/>
        <v>0</v>
      </c>
      <c r="AC46" s="2">
        <f t="shared" si="35"/>
        <v>0</v>
      </c>
      <c r="AD46" s="2">
        <f t="shared" si="35"/>
        <v>1</v>
      </c>
      <c r="AE46" s="2">
        <f t="shared" si="35"/>
        <v>0</v>
      </c>
      <c r="AG46" s="2">
        <f t="shared" si="23"/>
        <v>1</v>
      </c>
      <c r="AH46" s="2">
        <f t="shared" si="36"/>
        <v>1</v>
      </c>
      <c r="AI46" s="2">
        <f t="shared" si="36"/>
        <v>0</v>
      </c>
      <c r="AJ46" s="2">
        <f t="shared" si="36"/>
        <v>1</v>
      </c>
      <c r="AK46" s="2">
        <f t="shared" si="36"/>
        <v>0</v>
      </c>
      <c r="AM46" s="2">
        <f t="shared" si="49"/>
        <v>1</v>
      </c>
      <c r="AN46" s="2">
        <f t="shared" si="49"/>
        <v>1</v>
      </c>
      <c r="AO46" s="2">
        <f t="shared" si="49"/>
        <v>0</v>
      </c>
      <c r="AP46" s="2">
        <f t="shared" si="49"/>
        <v>1</v>
      </c>
      <c r="AQ46" s="2">
        <f t="shared" si="49"/>
        <v>1</v>
      </c>
      <c r="AS46" s="2">
        <f t="shared" si="50"/>
        <v>1</v>
      </c>
      <c r="AT46" s="2">
        <f t="shared" si="50"/>
        <v>1</v>
      </c>
      <c r="AU46" s="2">
        <f t="shared" si="50"/>
        <v>0</v>
      </c>
      <c r="AV46" s="2">
        <f t="shared" si="50"/>
        <v>1</v>
      </c>
      <c r="AW46" s="2">
        <f t="shared" si="50"/>
        <v>1</v>
      </c>
      <c r="AY46" s="2">
        <f t="shared" si="51"/>
        <v>1</v>
      </c>
      <c r="AZ46" s="2">
        <f t="shared" si="51"/>
        <v>1</v>
      </c>
      <c r="BA46" s="2">
        <f t="shared" si="51"/>
        <v>0</v>
      </c>
      <c r="BB46" s="2">
        <f t="shared" si="51"/>
        <v>1</v>
      </c>
      <c r="BC46" s="2">
        <f t="shared" si="51"/>
        <v>1</v>
      </c>
      <c r="BE46" s="2">
        <f t="shared" si="52"/>
        <v>1</v>
      </c>
      <c r="BF46" s="2">
        <f t="shared" si="52"/>
        <v>1</v>
      </c>
      <c r="BG46" s="2">
        <f t="shared" si="52"/>
        <v>0</v>
      </c>
      <c r="BH46" s="2">
        <f t="shared" si="52"/>
        <v>1</v>
      </c>
      <c r="BI46" s="2">
        <f t="shared" si="52"/>
        <v>1</v>
      </c>
      <c r="BK46" s="2">
        <f t="shared" si="28"/>
        <v>1</v>
      </c>
      <c r="BL46" s="2">
        <f t="shared" si="37"/>
        <v>1</v>
      </c>
      <c r="BM46" s="2">
        <f t="shared" si="37"/>
        <v>0</v>
      </c>
      <c r="BN46" s="2">
        <f t="shared" si="37"/>
        <v>1</v>
      </c>
      <c r="BO46" s="2">
        <f t="shared" si="37"/>
        <v>1</v>
      </c>
      <c r="BQ46" s="2">
        <f t="shared" si="29"/>
        <v>1</v>
      </c>
      <c r="BR46" s="2">
        <f t="shared" si="38"/>
        <v>1</v>
      </c>
      <c r="BS46" s="2">
        <f t="shared" si="38"/>
        <v>0</v>
      </c>
      <c r="BT46" s="2">
        <f t="shared" si="38"/>
        <v>1</v>
      </c>
      <c r="BU46" s="2">
        <f t="shared" si="38"/>
        <v>1</v>
      </c>
      <c r="BW46" s="2">
        <f t="shared" si="30"/>
        <v>1</v>
      </c>
      <c r="BX46" s="2">
        <f t="shared" si="39"/>
        <v>1</v>
      </c>
      <c r="BY46" s="2">
        <f t="shared" si="39"/>
        <v>0</v>
      </c>
      <c r="BZ46" s="2">
        <f t="shared" si="39"/>
        <v>1</v>
      </c>
      <c r="CA46" s="2">
        <f t="shared" si="39"/>
        <v>1</v>
      </c>
      <c r="CC46" s="2">
        <f t="shared" si="31"/>
        <v>1</v>
      </c>
      <c r="CD46" s="2">
        <f t="shared" si="40"/>
        <v>1</v>
      </c>
      <c r="CE46" s="2">
        <f t="shared" si="40"/>
        <v>0</v>
      </c>
      <c r="CF46" s="2">
        <f t="shared" si="40"/>
        <v>1</v>
      </c>
      <c r="CG46" s="2">
        <f t="shared" si="40"/>
        <v>1</v>
      </c>
      <c r="CI46" s="2">
        <f t="shared" si="32"/>
        <v>1</v>
      </c>
      <c r="CJ46" s="2">
        <f t="shared" si="41"/>
        <v>1</v>
      </c>
      <c r="CK46" s="2">
        <f t="shared" si="41"/>
        <v>0</v>
      </c>
      <c r="CL46" s="2">
        <f t="shared" si="41"/>
        <v>1</v>
      </c>
      <c r="CM46" s="2">
        <f t="shared" si="41"/>
        <v>1</v>
      </c>
      <c r="CO46" s="2">
        <f t="shared" si="33"/>
        <v>1</v>
      </c>
      <c r="CP46" s="2">
        <f t="shared" si="42"/>
        <v>1</v>
      </c>
      <c r="CQ46" s="2">
        <f t="shared" si="42"/>
        <v>0</v>
      </c>
      <c r="CR46" s="2">
        <f t="shared" si="42"/>
        <v>1</v>
      </c>
      <c r="CS46" s="2">
        <f t="shared" si="42"/>
        <v>1</v>
      </c>
    </row>
    <row r="47" spans="1:97">
      <c r="A47" s="262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2">
        <f t="shared" si="15"/>
        <v>1</v>
      </c>
      <c r="J47" s="2">
        <f t="shared" si="16"/>
        <v>1</v>
      </c>
      <c r="K47" s="2">
        <f t="shared" si="17"/>
        <v>1</v>
      </c>
      <c r="L47" s="2">
        <f t="shared" si="18"/>
        <v>0</v>
      </c>
      <c r="M47" s="2">
        <f t="shared" si="19"/>
        <v>1</v>
      </c>
      <c r="O47" s="2">
        <f t="shared" si="48"/>
        <v>1</v>
      </c>
      <c r="P47" s="2">
        <f t="shared" si="48"/>
        <v>0</v>
      </c>
      <c r="Q47" s="2">
        <f t="shared" si="48"/>
        <v>1</v>
      </c>
      <c r="R47" s="2">
        <f t="shared" si="48"/>
        <v>1</v>
      </c>
      <c r="S47" s="2">
        <f t="shared" si="48"/>
        <v>0</v>
      </c>
      <c r="U47" s="2">
        <f t="shared" si="21"/>
        <v>0</v>
      </c>
      <c r="V47" s="2">
        <f t="shared" si="34"/>
        <v>0</v>
      </c>
      <c r="W47" s="2">
        <f t="shared" si="34"/>
        <v>0</v>
      </c>
      <c r="X47" s="2">
        <f t="shared" si="34"/>
        <v>0</v>
      </c>
      <c r="Y47" s="2">
        <f t="shared" si="34"/>
        <v>0</v>
      </c>
      <c r="AA47" s="2">
        <f t="shared" si="22"/>
        <v>1</v>
      </c>
      <c r="AB47" s="2">
        <f t="shared" si="35"/>
        <v>1</v>
      </c>
      <c r="AC47" s="2">
        <f t="shared" si="35"/>
        <v>0</v>
      </c>
      <c r="AD47" s="2">
        <f t="shared" si="35"/>
        <v>1</v>
      </c>
      <c r="AE47" s="2">
        <f t="shared" si="35"/>
        <v>1</v>
      </c>
      <c r="AG47" s="2">
        <f t="shared" si="23"/>
        <v>1</v>
      </c>
      <c r="AH47" s="2">
        <f t="shared" si="36"/>
        <v>0</v>
      </c>
      <c r="AI47" s="2">
        <f t="shared" si="36"/>
        <v>0</v>
      </c>
      <c r="AJ47" s="2">
        <f t="shared" si="36"/>
        <v>0</v>
      </c>
      <c r="AK47" s="2">
        <f t="shared" si="36"/>
        <v>0</v>
      </c>
      <c r="AM47" s="2">
        <f t="shared" si="49"/>
        <v>1</v>
      </c>
      <c r="AN47" s="2">
        <f t="shared" si="49"/>
        <v>1</v>
      </c>
      <c r="AO47" s="2">
        <f t="shared" si="49"/>
        <v>1</v>
      </c>
      <c r="AP47" s="2">
        <f t="shared" si="49"/>
        <v>1</v>
      </c>
      <c r="AQ47" s="2">
        <f t="shared" si="49"/>
        <v>1</v>
      </c>
      <c r="AS47" s="2">
        <f t="shared" si="50"/>
        <v>1</v>
      </c>
      <c r="AT47" s="2">
        <f t="shared" si="50"/>
        <v>1</v>
      </c>
      <c r="AU47" s="2">
        <f t="shared" si="50"/>
        <v>1</v>
      </c>
      <c r="AV47" s="2">
        <f t="shared" si="50"/>
        <v>1</v>
      </c>
      <c r="AW47" s="2">
        <f t="shared" si="50"/>
        <v>1</v>
      </c>
      <c r="AY47" s="2">
        <f t="shared" si="51"/>
        <v>1</v>
      </c>
      <c r="AZ47" s="2">
        <f t="shared" si="51"/>
        <v>1</v>
      </c>
      <c r="BA47" s="2">
        <f t="shared" si="51"/>
        <v>1</v>
      </c>
      <c r="BB47" s="2">
        <f t="shared" si="51"/>
        <v>1</v>
      </c>
      <c r="BC47" s="2">
        <f t="shared" si="51"/>
        <v>1</v>
      </c>
      <c r="BE47" s="2">
        <f t="shared" si="52"/>
        <v>1</v>
      </c>
      <c r="BF47" s="2">
        <f t="shared" si="52"/>
        <v>1</v>
      </c>
      <c r="BG47" s="2">
        <f t="shared" si="52"/>
        <v>1</v>
      </c>
      <c r="BH47" s="2">
        <f t="shared" si="52"/>
        <v>1</v>
      </c>
      <c r="BI47" s="2">
        <f t="shared" si="52"/>
        <v>1</v>
      </c>
      <c r="BK47" s="2">
        <f t="shared" si="28"/>
        <v>1</v>
      </c>
      <c r="BL47" s="2">
        <f t="shared" si="37"/>
        <v>1</v>
      </c>
      <c r="BM47" s="2">
        <f t="shared" si="37"/>
        <v>1</v>
      </c>
      <c r="BN47" s="2">
        <f t="shared" si="37"/>
        <v>1</v>
      </c>
      <c r="BO47" s="2">
        <f t="shared" si="37"/>
        <v>1</v>
      </c>
      <c r="BQ47" s="2">
        <f t="shared" si="29"/>
        <v>1</v>
      </c>
      <c r="BR47" s="2">
        <f t="shared" si="38"/>
        <v>1</v>
      </c>
      <c r="BS47" s="2">
        <f t="shared" si="38"/>
        <v>1</v>
      </c>
      <c r="BT47" s="2">
        <f t="shared" si="38"/>
        <v>1</v>
      </c>
      <c r="BU47" s="2">
        <f t="shared" si="38"/>
        <v>1</v>
      </c>
      <c r="BW47" s="2">
        <f t="shared" si="30"/>
        <v>1</v>
      </c>
      <c r="BX47" s="2">
        <f t="shared" si="39"/>
        <v>1</v>
      </c>
      <c r="BY47" s="2">
        <f t="shared" si="39"/>
        <v>1</v>
      </c>
      <c r="BZ47" s="2">
        <f t="shared" si="39"/>
        <v>1</v>
      </c>
      <c r="CA47" s="2">
        <f t="shared" si="39"/>
        <v>1</v>
      </c>
      <c r="CC47" s="2">
        <f t="shared" si="31"/>
        <v>1</v>
      </c>
      <c r="CD47" s="2">
        <f t="shared" si="40"/>
        <v>1</v>
      </c>
      <c r="CE47" s="2">
        <f t="shared" si="40"/>
        <v>1</v>
      </c>
      <c r="CF47" s="2">
        <f t="shared" si="40"/>
        <v>1</v>
      </c>
      <c r="CG47" s="2">
        <f t="shared" si="40"/>
        <v>1</v>
      </c>
      <c r="CI47" s="2">
        <f t="shared" si="32"/>
        <v>1</v>
      </c>
      <c r="CJ47" s="2">
        <f t="shared" si="41"/>
        <v>1</v>
      </c>
      <c r="CK47" s="2">
        <f t="shared" si="41"/>
        <v>1</v>
      </c>
      <c r="CL47" s="2">
        <f t="shared" si="41"/>
        <v>1</v>
      </c>
      <c r="CM47" s="2">
        <f t="shared" si="41"/>
        <v>1</v>
      </c>
      <c r="CO47" s="2">
        <f t="shared" si="33"/>
        <v>1</v>
      </c>
      <c r="CP47" s="2">
        <f t="shared" si="42"/>
        <v>1</v>
      </c>
      <c r="CQ47" s="2">
        <f t="shared" si="42"/>
        <v>1</v>
      </c>
      <c r="CR47" s="2">
        <f t="shared" si="42"/>
        <v>1</v>
      </c>
      <c r="CS47" s="2">
        <f t="shared" si="42"/>
        <v>1</v>
      </c>
    </row>
    <row r="48" spans="1:97">
      <c r="A48" s="262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2">
        <f t="shared" si="15"/>
        <v>1</v>
      </c>
      <c r="J48" s="2">
        <f t="shared" si="16"/>
        <v>1</v>
      </c>
      <c r="K48" s="2">
        <f t="shared" si="17"/>
        <v>1</v>
      </c>
      <c r="L48" s="2">
        <f t="shared" si="18"/>
        <v>1</v>
      </c>
      <c r="M48" s="2">
        <f t="shared" si="19"/>
        <v>1</v>
      </c>
      <c r="O48" s="2">
        <f t="shared" si="48"/>
        <v>1</v>
      </c>
      <c r="P48" s="2">
        <f t="shared" si="48"/>
        <v>0</v>
      </c>
      <c r="Q48" s="2">
        <f t="shared" si="48"/>
        <v>1</v>
      </c>
      <c r="R48" s="2">
        <f t="shared" si="48"/>
        <v>1</v>
      </c>
      <c r="S48" s="2">
        <f t="shared" si="48"/>
        <v>0</v>
      </c>
      <c r="U48" s="2">
        <f t="shared" si="21"/>
        <v>0</v>
      </c>
      <c r="V48" s="2">
        <f t="shared" si="34"/>
        <v>1</v>
      </c>
      <c r="W48" s="2">
        <f t="shared" si="34"/>
        <v>0</v>
      </c>
      <c r="X48" s="2">
        <f t="shared" si="34"/>
        <v>0</v>
      </c>
      <c r="Y48" s="2">
        <f t="shared" si="34"/>
        <v>0</v>
      </c>
      <c r="AA48" s="2">
        <f t="shared" si="22"/>
        <v>0</v>
      </c>
      <c r="AB48" s="2">
        <f t="shared" si="35"/>
        <v>1</v>
      </c>
      <c r="AC48" s="2">
        <f t="shared" si="35"/>
        <v>0</v>
      </c>
      <c r="AD48" s="2">
        <f t="shared" si="35"/>
        <v>1</v>
      </c>
      <c r="AE48" s="2">
        <f t="shared" si="35"/>
        <v>1</v>
      </c>
      <c r="AG48" s="2">
        <f t="shared" si="23"/>
        <v>1</v>
      </c>
      <c r="AH48" s="2">
        <f t="shared" si="36"/>
        <v>0</v>
      </c>
      <c r="AI48" s="2">
        <f t="shared" si="36"/>
        <v>0</v>
      </c>
      <c r="AJ48" s="2">
        <f t="shared" si="36"/>
        <v>0</v>
      </c>
      <c r="AK48" s="2">
        <f t="shared" si="36"/>
        <v>0</v>
      </c>
      <c r="AM48" s="2">
        <f t="shared" si="49"/>
        <v>1</v>
      </c>
      <c r="AN48" s="2">
        <f t="shared" si="49"/>
        <v>1</v>
      </c>
      <c r="AO48" s="2">
        <f t="shared" si="49"/>
        <v>1</v>
      </c>
      <c r="AP48" s="2">
        <f t="shared" si="49"/>
        <v>1</v>
      </c>
      <c r="AQ48" s="2">
        <f t="shared" si="49"/>
        <v>1</v>
      </c>
      <c r="AS48" s="2">
        <f t="shared" si="50"/>
        <v>1</v>
      </c>
      <c r="AT48" s="2">
        <f t="shared" si="50"/>
        <v>1</v>
      </c>
      <c r="AU48" s="2">
        <f t="shared" si="50"/>
        <v>1</v>
      </c>
      <c r="AV48" s="2">
        <f t="shared" si="50"/>
        <v>1</v>
      </c>
      <c r="AW48" s="2">
        <f t="shared" si="50"/>
        <v>1</v>
      </c>
      <c r="AY48" s="2">
        <f t="shared" si="51"/>
        <v>1</v>
      </c>
      <c r="AZ48" s="2">
        <f t="shared" si="51"/>
        <v>1</v>
      </c>
      <c r="BA48" s="2">
        <f t="shared" si="51"/>
        <v>1</v>
      </c>
      <c r="BB48" s="2">
        <f t="shared" si="51"/>
        <v>1</v>
      </c>
      <c r="BC48" s="2">
        <f t="shared" si="51"/>
        <v>1</v>
      </c>
      <c r="BE48" s="2">
        <f t="shared" si="52"/>
        <v>1</v>
      </c>
      <c r="BF48" s="2">
        <f t="shared" si="52"/>
        <v>1</v>
      </c>
      <c r="BG48" s="2">
        <f t="shared" si="52"/>
        <v>1</v>
      </c>
      <c r="BH48" s="2">
        <f t="shared" si="52"/>
        <v>1</v>
      </c>
      <c r="BI48" s="2">
        <f t="shared" si="52"/>
        <v>1</v>
      </c>
      <c r="BK48" s="2">
        <f t="shared" si="28"/>
        <v>1</v>
      </c>
      <c r="BL48" s="2">
        <f t="shared" si="37"/>
        <v>1</v>
      </c>
      <c r="BM48" s="2">
        <f t="shared" si="37"/>
        <v>1</v>
      </c>
      <c r="BN48" s="2">
        <f t="shared" si="37"/>
        <v>1</v>
      </c>
      <c r="BO48" s="2">
        <f t="shared" si="37"/>
        <v>1</v>
      </c>
      <c r="BQ48" s="2">
        <f t="shared" si="29"/>
        <v>1</v>
      </c>
      <c r="BR48" s="2">
        <f t="shared" si="38"/>
        <v>1</v>
      </c>
      <c r="BS48" s="2">
        <f t="shared" si="38"/>
        <v>1</v>
      </c>
      <c r="BT48" s="2">
        <f t="shared" si="38"/>
        <v>1</v>
      </c>
      <c r="BU48" s="2">
        <f t="shared" si="38"/>
        <v>1</v>
      </c>
      <c r="BW48" s="2">
        <f t="shared" si="30"/>
        <v>1</v>
      </c>
      <c r="BX48" s="2">
        <f t="shared" si="39"/>
        <v>1</v>
      </c>
      <c r="BY48" s="2">
        <f t="shared" si="39"/>
        <v>1</v>
      </c>
      <c r="BZ48" s="2">
        <f t="shared" si="39"/>
        <v>1</v>
      </c>
      <c r="CA48" s="2">
        <f t="shared" si="39"/>
        <v>1</v>
      </c>
      <c r="CC48" s="2">
        <f t="shared" si="31"/>
        <v>1</v>
      </c>
      <c r="CD48" s="2">
        <f t="shared" si="40"/>
        <v>1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I48" s="2">
        <f t="shared" si="32"/>
        <v>1</v>
      </c>
      <c r="CJ48" s="2">
        <f t="shared" si="41"/>
        <v>1</v>
      </c>
      <c r="CK48" s="2">
        <f t="shared" si="41"/>
        <v>1</v>
      </c>
      <c r="CL48" s="2">
        <f t="shared" si="41"/>
        <v>1</v>
      </c>
      <c r="CM48" s="2">
        <f t="shared" si="41"/>
        <v>1</v>
      </c>
      <c r="CO48" s="2">
        <f t="shared" si="33"/>
        <v>1</v>
      </c>
      <c r="CP48" s="2">
        <f t="shared" si="42"/>
        <v>1</v>
      </c>
      <c r="CQ48" s="2">
        <f t="shared" si="42"/>
        <v>1</v>
      </c>
      <c r="CR48" s="2">
        <f t="shared" si="42"/>
        <v>1</v>
      </c>
      <c r="CS48" s="2">
        <f t="shared" si="42"/>
        <v>1</v>
      </c>
    </row>
    <row r="49" spans="1:97">
      <c r="A49" s="262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2">
        <f t="shared" si="15"/>
        <v>1</v>
      </c>
      <c r="J49" s="2">
        <f t="shared" si="16"/>
        <v>0</v>
      </c>
      <c r="K49" s="2">
        <f t="shared" si="17"/>
        <v>0</v>
      </c>
      <c r="L49" s="2">
        <f t="shared" si="18"/>
        <v>1</v>
      </c>
      <c r="M49" s="2">
        <f t="shared" si="19"/>
        <v>1</v>
      </c>
      <c r="O49" s="2">
        <f t="shared" si="48"/>
        <v>1</v>
      </c>
      <c r="P49" s="2">
        <f t="shared" si="48"/>
        <v>0</v>
      </c>
      <c r="Q49" s="2">
        <f t="shared" si="48"/>
        <v>0</v>
      </c>
      <c r="R49" s="2">
        <f t="shared" si="48"/>
        <v>1</v>
      </c>
      <c r="S49" s="2">
        <f t="shared" si="48"/>
        <v>0</v>
      </c>
      <c r="U49" s="2">
        <f t="shared" si="21"/>
        <v>0</v>
      </c>
      <c r="V49" s="2">
        <f t="shared" si="34"/>
        <v>0</v>
      </c>
      <c r="W49" s="2">
        <f t="shared" si="34"/>
        <v>0</v>
      </c>
      <c r="X49" s="2">
        <f t="shared" si="34"/>
        <v>0</v>
      </c>
      <c r="Y49" s="2">
        <f t="shared" si="34"/>
        <v>0</v>
      </c>
      <c r="AA49" s="2">
        <f t="shared" si="22"/>
        <v>0</v>
      </c>
      <c r="AB49" s="2">
        <f t="shared" si="35"/>
        <v>0</v>
      </c>
      <c r="AC49" s="2">
        <f t="shared" si="35"/>
        <v>0</v>
      </c>
      <c r="AD49" s="2">
        <f t="shared" si="35"/>
        <v>1</v>
      </c>
      <c r="AE49" s="2">
        <f t="shared" si="35"/>
        <v>0</v>
      </c>
      <c r="AG49" s="2">
        <f t="shared" si="23"/>
        <v>1</v>
      </c>
      <c r="AH49" s="2">
        <f t="shared" si="36"/>
        <v>0</v>
      </c>
      <c r="AI49" s="2">
        <f t="shared" si="36"/>
        <v>0</v>
      </c>
      <c r="AJ49" s="2">
        <f t="shared" si="36"/>
        <v>0</v>
      </c>
      <c r="AK49" s="2">
        <f t="shared" si="36"/>
        <v>1</v>
      </c>
      <c r="AM49" s="2">
        <f t="shared" si="49"/>
        <v>1</v>
      </c>
      <c r="AN49" s="2">
        <f t="shared" si="49"/>
        <v>0</v>
      </c>
      <c r="AO49" s="2">
        <f t="shared" si="49"/>
        <v>0</v>
      </c>
      <c r="AP49" s="2">
        <f t="shared" si="49"/>
        <v>1</v>
      </c>
      <c r="AQ49" s="2">
        <f t="shared" si="49"/>
        <v>1</v>
      </c>
      <c r="AS49" s="2">
        <f t="shared" si="50"/>
        <v>1</v>
      </c>
      <c r="AT49" s="2">
        <f t="shared" si="50"/>
        <v>0</v>
      </c>
      <c r="AU49" s="2">
        <f t="shared" si="50"/>
        <v>0</v>
      </c>
      <c r="AV49" s="2">
        <f t="shared" si="50"/>
        <v>1</v>
      </c>
      <c r="AW49" s="2">
        <f t="shared" si="50"/>
        <v>1</v>
      </c>
      <c r="AY49" s="2">
        <f t="shared" si="51"/>
        <v>1</v>
      </c>
      <c r="AZ49" s="2">
        <f t="shared" si="51"/>
        <v>0</v>
      </c>
      <c r="BA49" s="2">
        <f t="shared" si="51"/>
        <v>0</v>
      </c>
      <c r="BB49" s="2">
        <f t="shared" si="51"/>
        <v>1</v>
      </c>
      <c r="BC49" s="2">
        <f t="shared" si="51"/>
        <v>1</v>
      </c>
      <c r="BE49" s="2">
        <f t="shared" si="52"/>
        <v>1</v>
      </c>
      <c r="BF49" s="2">
        <f t="shared" si="52"/>
        <v>0</v>
      </c>
      <c r="BG49" s="2">
        <f t="shared" si="52"/>
        <v>0</v>
      </c>
      <c r="BH49" s="2">
        <f t="shared" si="52"/>
        <v>1</v>
      </c>
      <c r="BI49" s="2">
        <f t="shared" si="52"/>
        <v>1</v>
      </c>
      <c r="BK49" s="2">
        <f t="shared" si="28"/>
        <v>1</v>
      </c>
      <c r="BL49" s="2">
        <f t="shared" si="37"/>
        <v>0</v>
      </c>
      <c r="BM49" s="2">
        <f t="shared" si="37"/>
        <v>0</v>
      </c>
      <c r="BN49" s="2">
        <f t="shared" si="37"/>
        <v>1</v>
      </c>
      <c r="BO49" s="2">
        <f t="shared" si="37"/>
        <v>1</v>
      </c>
      <c r="BQ49" s="2">
        <f t="shared" si="29"/>
        <v>1</v>
      </c>
      <c r="BR49" s="2">
        <f t="shared" si="38"/>
        <v>0</v>
      </c>
      <c r="BS49" s="2">
        <f t="shared" si="38"/>
        <v>0</v>
      </c>
      <c r="BT49" s="2">
        <f t="shared" si="38"/>
        <v>1</v>
      </c>
      <c r="BU49" s="2">
        <f t="shared" si="38"/>
        <v>1</v>
      </c>
      <c r="BW49" s="2">
        <f t="shared" si="30"/>
        <v>1</v>
      </c>
      <c r="BX49" s="2">
        <f t="shared" si="39"/>
        <v>0</v>
      </c>
      <c r="BY49" s="2">
        <f t="shared" si="39"/>
        <v>0</v>
      </c>
      <c r="BZ49" s="2">
        <f t="shared" si="39"/>
        <v>1</v>
      </c>
      <c r="CA49" s="2">
        <f t="shared" si="39"/>
        <v>1</v>
      </c>
      <c r="CC49" s="2">
        <f t="shared" si="31"/>
        <v>1</v>
      </c>
      <c r="CD49" s="2">
        <f t="shared" si="40"/>
        <v>0</v>
      </c>
      <c r="CE49" s="2">
        <f t="shared" si="40"/>
        <v>0</v>
      </c>
      <c r="CF49" s="2">
        <f t="shared" si="40"/>
        <v>1</v>
      </c>
      <c r="CG49" s="2">
        <f t="shared" si="40"/>
        <v>1</v>
      </c>
      <c r="CI49" s="2">
        <f t="shared" si="32"/>
        <v>1</v>
      </c>
      <c r="CJ49" s="2">
        <f t="shared" si="41"/>
        <v>0</v>
      </c>
      <c r="CK49" s="2">
        <f t="shared" si="41"/>
        <v>0</v>
      </c>
      <c r="CL49" s="2">
        <f t="shared" si="41"/>
        <v>1</v>
      </c>
      <c r="CM49" s="2">
        <f t="shared" si="41"/>
        <v>1</v>
      </c>
      <c r="CO49" s="2">
        <f t="shared" si="33"/>
        <v>1</v>
      </c>
      <c r="CP49" s="2">
        <f t="shared" si="42"/>
        <v>0</v>
      </c>
      <c r="CQ49" s="2">
        <f t="shared" si="42"/>
        <v>0</v>
      </c>
      <c r="CR49" s="2">
        <f t="shared" si="42"/>
        <v>1</v>
      </c>
      <c r="CS49" s="2">
        <f t="shared" si="42"/>
        <v>1</v>
      </c>
    </row>
    <row r="50" spans="1:97">
      <c r="A50" s="262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2">
        <f t="shared" si="15"/>
        <v>1</v>
      </c>
      <c r="J50" s="2">
        <f t="shared" si="16"/>
        <v>0</v>
      </c>
      <c r="K50" s="2">
        <f t="shared" si="17"/>
        <v>0</v>
      </c>
      <c r="L50" s="2">
        <f t="shared" si="18"/>
        <v>0</v>
      </c>
      <c r="M50" s="2">
        <f t="shared" si="19"/>
        <v>1</v>
      </c>
      <c r="O50" s="2">
        <f t="shared" si="48"/>
        <v>1</v>
      </c>
      <c r="P50" s="2">
        <f t="shared" si="48"/>
        <v>0</v>
      </c>
      <c r="Q50" s="2">
        <f t="shared" si="48"/>
        <v>0</v>
      </c>
      <c r="R50" s="2">
        <f t="shared" si="48"/>
        <v>1</v>
      </c>
      <c r="S50" s="2">
        <f t="shared" si="48"/>
        <v>0</v>
      </c>
      <c r="U50" s="2">
        <f t="shared" si="21"/>
        <v>1</v>
      </c>
      <c r="V50" s="2">
        <f t="shared" si="34"/>
        <v>0</v>
      </c>
      <c r="W50" s="2">
        <f t="shared" si="34"/>
        <v>0</v>
      </c>
      <c r="X50" s="2">
        <f t="shared" si="34"/>
        <v>0</v>
      </c>
      <c r="Y50" s="2">
        <f t="shared" si="34"/>
        <v>1</v>
      </c>
      <c r="AA50" s="2">
        <f t="shared" si="22"/>
        <v>0</v>
      </c>
      <c r="AB50" s="2">
        <f t="shared" si="35"/>
        <v>0</v>
      </c>
      <c r="AC50" s="2">
        <f t="shared" si="35"/>
        <v>0</v>
      </c>
      <c r="AD50" s="2">
        <f t="shared" si="35"/>
        <v>1</v>
      </c>
      <c r="AE50" s="2">
        <f t="shared" si="35"/>
        <v>0</v>
      </c>
      <c r="AG50" s="2">
        <f t="shared" si="23"/>
        <v>1</v>
      </c>
      <c r="AH50" s="2">
        <f t="shared" si="36"/>
        <v>0</v>
      </c>
      <c r="AI50" s="2">
        <f t="shared" si="36"/>
        <v>0</v>
      </c>
      <c r="AJ50" s="2">
        <f t="shared" si="36"/>
        <v>0</v>
      </c>
      <c r="AK50" s="2">
        <f t="shared" si="36"/>
        <v>1</v>
      </c>
      <c r="AM50" s="2">
        <f t="shared" si="49"/>
        <v>1</v>
      </c>
      <c r="AN50" s="2">
        <f t="shared" si="49"/>
        <v>0</v>
      </c>
      <c r="AO50" s="2">
        <f t="shared" si="49"/>
        <v>0</v>
      </c>
      <c r="AP50" s="2">
        <f t="shared" si="49"/>
        <v>1</v>
      </c>
      <c r="AQ50" s="2">
        <f t="shared" si="49"/>
        <v>1</v>
      </c>
      <c r="AS50" s="2">
        <f t="shared" si="50"/>
        <v>1</v>
      </c>
      <c r="AT50" s="2">
        <f t="shared" si="50"/>
        <v>0</v>
      </c>
      <c r="AU50" s="2">
        <f t="shared" si="50"/>
        <v>0</v>
      </c>
      <c r="AV50" s="2">
        <f t="shared" si="50"/>
        <v>1</v>
      </c>
      <c r="AW50" s="2">
        <f t="shared" si="50"/>
        <v>1</v>
      </c>
      <c r="AY50" s="2">
        <f t="shared" si="51"/>
        <v>1</v>
      </c>
      <c r="AZ50" s="2">
        <f t="shared" si="51"/>
        <v>0</v>
      </c>
      <c r="BA50" s="2">
        <f t="shared" si="51"/>
        <v>0</v>
      </c>
      <c r="BB50" s="2">
        <f t="shared" si="51"/>
        <v>1</v>
      </c>
      <c r="BC50" s="2">
        <f t="shared" si="51"/>
        <v>1</v>
      </c>
      <c r="BE50" s="2">
        <f t="shared" si="52"/>
        <v>1</v>
      </c>
      <c r="BF50" s="2">
        <f t="shared" si="52"/>
        <v>0</v>
      </c>
      <c r="BG50" s="2">
        <f t="shared" si="52"/>
        <v>0</v>
      </c>
      <c r="BH50" s="2">
        <f t="shared" si="52"/>
        <v>1</v>
      </c>
      <c r="BI50" s="2">
        <f t="shared" si="52"/>
        <v>1</v>
      </c>
      <c r="BK50" s="2">
        <f t="shared" si="28"/>
        <v>1</v>
      </c>
      <c r="BL50" s="2">
        <f t="shared" si="37"/>
        <v>0</v>
      </c>
      <c r="BM50" s="2">
        <f t="shared" si="37"/>
        <v>0</v>
      </c>
      <c r="BN50" s="2">
        <f t="shared" si="37"/>
        <v>1</v>
      </c>
      <c r="BO50" s="2">
        <f t="shared" si="37"/>
        <v>1</v>
      </c>
      <c r="BQ50" s="2">
        <f t="shared" si="29"/>
        <v>1</v>
      </c>
      <c r="BR50" s="2">
        <f t="shared" si="38"/>
        <v>0</v>
      </c>
      <c r="BS50" s="2">
        <f t="shared" si="38"/>
        <v>0</v>
      </c>
      <c r="BT50" s="2">
        <f t="shared" si="38"/>
        <v>1</v>
      </c>
      <c r="BU50" s="2">
        <f t="shared" si="38"/>
        <v>1</v>
      </c>
      <c r="BW50" s="2">
        <f t="shared" si="30"/>
        <v>1</v>
      </c>
      <c r="BX50" s="2">
        <f t="shared" si="39"/>
        <v>0</v>
      </c>
      <c r="BY50" s="2">
        <f t="shared" si="39"/>
        <v>0</v>
      </c>
      <c r="BZ50" s="2">
        <f t="shared" si="39"/>
        <v>1</v>
      </c>
      <c r="CA50" s="2">
        <f t="shared" si="39"/>
        <v>1</v>
      </c>
      <c r="CC50" s="2">
        <f t="shared" si="31"/>
        <v>1</v>
      </c>
      <c r="CD50" s="2">
        <f t="shared" si="40"/>
        <v>0</v>
      </c>
      <c r="CE50" s="2">
        <f t="shared" si="40"/>
        <v>0</v>
      </c>
      <c r="CF50" s="2">
        <f t="shared" si="40"/>
        <v>1</v>
      </c>
      <c r="CG50" s="2">
        <f t="shared" si="40"/>
        <v>1</v>
      </c>
      <c r="CI50" s="2">
        <f t="shared" si="32"/>
        <v>1</v>
      </c>
      <c r="CJ50" s="2">
        <f t="shared" si="41"/>
        <v>0</v>
      </c>
      <c r="CK50" s="2">
        <f t="shared" si="41"/>
        <v>0</v>
      </c>
      <c r="CL50" s="2">
        <f t="shared" si="41"/>
        <v>1</v>
      </c>
      <c r="CM50" s="2">
        <f t="shared" si="41"/>
        <v>1</v>
      </c>
      <c r="CO50" s="2">
        <f t="shared" si="33"/>
        <v>1</v>
      </c>
      <c r="CP50" s="2">
        <f t="shared" si="42"/>
        <v>0</v>
      </c>
      <c r="CQ50" s="2">
        <f t="shared" si="42"/>
        <v>0</v>
      </c>
      <c r="CR50" s="2">
        <f t="shared" si="42"/>
        <v>1</v>
      </c>
      <c r="CS50" s="2">
        <f t="shared" si="42"/>
        <v>1</v>
      </c>
    </row>
    <row r="51" spans="1:97">
      <c r="A51" s="262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2">
        <f t="shared" si="15"/>
        <v>1</v>
      </c>
      <c r="J51" s="2">
        <f t="shared" si="16"/>
        <v>0</v>
      </c>
      <c r="K51" s="2">
        <f t="shared" si="17"/>
        <v>0</v>
      </c>
      <c r="L51" s="2">
        <f t="shared" si="18"/>
        <v>0</v>
      </c>
      <c r="M51" s="2">
        <f t="shared" si="19"/>
        <v>1</v>
      </c>
      <c r="O51" s="2">
        <f t="shared" si="48"/>
        <v>1</v>
      </c>
      <c r="P51" s="2">
        <f t="shared" si="48"/>
        <v>0</v>
      </c>
      <c r="Q51" s="2">
        <f t="shared" si="48"/>
        <v>0</v>
      </c>
      <c r="R51" s="2">
        <f t="shared" si="48"/>
        <v>1</v>
      </c>
      <c r="S51" s="2">
        <f t="shared" si="48"/>
        <v>1</v>
      </c>
      <c r="U51" s="2">
        <f t="shared" si="21"/>
        <v>1</v>
      </c>
      <c r="V51" s="2">
        <f t="shared" si="34"/>
        <v>0</v>
      </c>
      <c r="W51" s="2">
        <f t="shared" si="34"/>
        <v>0</v>
      </c>
      <c r="X51" s="2">
        <f t="shared" si="34"/>
        <v>0</v>
      </c>
      <c r="Y51" s="2">
        <f t="shared" si="34"/>
        <v>1</v>
      </c>
      <c r="AA51" s="2">
        <f t="shared" si="22"/>
        <v>0</v>
      </c>
      <c r="AB51" s="2">
        <f t="shared" si="35"/>
        <v>0</v>
      </c>
      <c r="AC51" s="2">
        <f t="shared" si="35"/>
        <v>0</v>
      </c>
      <c r="AD51" s="2">
        <f t="shared" si="35"/>
        <v>1</v>
      </c>
      <c r="AE51" s="2">
        <f t="shared" si="35"/>
        <v>0</v>
      </c>
      <c r="AG51" s="2">
        <f t="shared" si="23"/>
        <v>0</v>
      </c>
      <c r="AH51" s="2">
        <f t="shared" si="36"/>
        <v>0</v>
      </c>
      <c r="AI51" s="2">
        <f t="shared" si="36"/>
        <v>0</v>
      </c>
      <c r="AJ51" s="2">
        <f t="shared" si="36"/>
        <v>1</v>
      </c>
      <c r="AK51" s="2">
        <f t="shared" si="36"/>
        <v>1</v>
      </c>
      <c r="AM51" s="2">
        <f t="shared" si="49"/>
        <v>1</v>
      </c>
      <c r="AN51" s="2">
        <f t="shared" si="49"/>
        <v>0</v>
      </c>
      <c r="AO51" s="2">
        <f t="shared" si="49"/>
        <v>0</v>
      </c>
      <c r="AP51" s="2">
        <f t="shared" si="49"/>
        <v>1</v>
      </c>
      <c r="AQ51" s="2">
        <f t="shared" si="49"/>
        <v>1</v>
      </c>
      <c r="AS51" s="2">
        <f t="shared" si="50"/>
        <v>1</v>
      </c>
      <c r="AT51" s="2">
        <f t="shared" si="50"/>
        <v>0</v>
      </c>
      <c r="AU51" s="2">
        <f t="shared" si="50"/>
        <v>0</v>
      </c>
      <c r="AV51" s="2">
        <f t="shared" si="50"/>
        <v>1</v>
      </c>
      <c r="AW51" s="2">
        <f t="shared" si="50"/>
        <v>1</v>
      </c>
      <c r="AY51" s="2">
        <f t="shared" si="51"/>
        <v>1</v>
      </c>
      <c r="AZ51" s="2">
        <f t="shared" si="51"/>
        <v>0</v>
      </c>
      <c r="BA51" s="2">
        <f t="shared" si="51"/>
        <v>0</v>
      </c>
      <c r="BB51" s="2">
        <f t="shared" si="51"/>
        <v>1</v>
      </c>
      <c r="BC51" s="2">
        <f t="shared" si="51"/>
        <v>1</v>
      </c>
      <c r="BE51" s="2">
        <f t="shared" si="52"/>
        <v>1</v>
      </c>
      <c r="BF51" s="2">
        <f t="shared" si="52"/>
        <v>0</v>
      </c>
      <c r="BG51" s="2">
        <f t="shared" si="52"/>
        <v>0</v>
      </c>
      <c r="BH51" s="2">
        <f t="shared" si="52"/>
        <v>1</v>
      </c>
      <c r="BI51" s="2">
        <f t="shared" si="52"/>
        <v>1</v>
      </c>
      <c r="BK51" s="2">
        <f t="shared" si="28"/>
        <v>1</v>
      </c>
      <c r="BL51" s="2">
        <f t="shared" si="37"/>
        <v>0</v>
      </c>
      <c r="BM51" s="2">
        <f t="shared" si="37"/>
        <v>0</v>
      </c>
      <c r="BN51" s="2">
        <f t="shared" si="37"/>
        <v>1</v>
      </c>
      <c r="BO51" s="2">
        <f t="shared" si="37"/>
        <v>1</v>
      </c>
      <c r="BQ51" s="2">
        <f t="shared" si="29"/>
        <v>1</v>
      </c>
      <c r="BR51" s="2">
        <f t="shared" si="38"/>
        <v>0</v>
      </c>
      <c r="BS51" s="2">
        <f t="shared" si="38"/>
        <v>0</v>
      </c>
      <c r="BT51" s="2">
        <f t="shared" si="38"/>
        <v>1</v>
      </c>
      <c r="BU51" s="2">
        <f t="shared" si="38"/>
        <v>1</v>
      </c>
      <c r="BW51" s="2">
        <f t="shared" si="30"/>
        <v>1</v>
      </c>
      <c r="BX51" s="2">
        <f t="shared" si="39"/>
        <v>0</v>
      </c>
      <c r="BY51" s="2">
        <f t="shared" si="39"/>
        <v>0</v>
      </c>
      <c r="BZ51" s="2">
        <f t="shared" si="39"/>
        <v>1</v>
      </c>
      <c r="CA51" s="2">
        <f t="shared" si="39"/>
        <v>1</v>
      </c>
      <c r="CC51" s="2">
        <f t="shared" si="31"/>
        <v>1</v>
      </c>
      <c r="CD51" s="2">
        <f t="shared" si="40"/>
        <v>0</v>
      </c>
      <c r="CE51" s="2">
        <f t="shared" si="40"/>
        <v>0</v>
      </c>
      <c r="CF51" s="2">
        <f t="shared" si="40"/>
        <v>1</v>
      </c>
      <c r="CG51" s="2">
        <f t="shared" si="40"/>
        <v>1</v>
      </c>
      <c r="CI51" s="2">
        <f t="shared" si="32"/>
        <v>1</v>
      </c>
      <c r="CJ51" s="2">
        <f t="shared" si="41"/>
        <v>0</v>
      </c>
      <c r="CK51" s="2">
        <f t="shared" si="41"/>
        <v>0</v>
      </c>
      <c r="CL51" s="2">
        <f t="shared" si="41"/>
        <v>1</v>
      </c>
      <c r="CM51" s="2">
        <f t="shared" si="41"/>
        <v>1</v>
      </c>
      <c r="CO51" s="2">
        <f t="shared" si="33"/>
        <v>1</v>
      </c>
      <c r="CP51" s="2">
        <f t="shared" si="42"/>
        <v>0</v>
      </c>
      <c r="CQ51" s="2">
        <f t="shared" si="42"/>
        <v>0</v>
      </c>
      <c r="CR51" s="2">
        <f t="shared" si="42"/>
        <v>1</v>
      </c>
      <c r="CS51" s="2">
        <f t="shared" si="42"/>
        <v>1</v>
      </c>
    </row>
    <row r="52" spans="1:97">
      <c r="A52" s="262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2">
        <f t="shared" si="15"/>
        <v>1</v>
      </c>
      <c r="J52" s="2">
        <f t="shared" si="16"/>
        <v>0</v>
      </c>
      <c r="K52" s="2">
        <f t="shared" si="17"/>
        <v>1</v>
      </c>
      <c r="L52" s="2">
        <f t="shared" si="18"/>
        <v>0</v>
      </c>
      <c r="M52" s="2">
        <f t="shared" si="19"/>
        <v>0</v>
      </c>
      <c r="O52" s="2">
        <f t="shared" si="48"/>
        <v>1</v>
      </c>
      <c r="P52" s="2">
        <f t="shared" si="48"/>
        <v>1</v>
      </c>
      <c r="Q52" s="2">
        <f t="shared" si="48"/>
        <v>1</v>
      </c>
      <c r="R52" s="2">
        <f t="shared" si="48"/>
        <v>1</v>
      </c>
      <c r="S52" s="2">
        <f t="shared" si="48"/>
        <v>1</v>
      </c>
      <c r="U52" s="2">
        <f t="shared" si="21"/>
        <v>1</v>
      </c>
      <c r="V52" s="2">
        <f t="shared" si="34"/>
        <v>1</v>
      </c>
      <c r="W52" s="2">
        <f t="shared" si="34"/>
        <v>0</v>
      </c>
      <c r="X52" s="2">
        <f t="shared" si="34"/>
        <v>1</v>
      </c>
      <c r="Y52" s="2">
        <f t="shared" si="34"/>
        <v>1</v>
      </c>
      <c r="AA52" s="2">
        <f t="shared" si="22"/>
        <v>0</v>
      </c>
      <c r="AB52" s="2">
        <f t="shared" si="35"/>
        <v>1</v>
      </c>
      <c r="AC52" s="2">
        <f t="shared" si="35"/>
        <v>0</v>
      </c>
      <c r="AD52" s="2">
        <f t="shared" si="35"/>
        <v>1</v>
      </c>
      <c r="AE52" s="2">
        <f t="shared" si="35"/>
        <v>0</v>
      </c>
      <c r="AG52" s="2">
        <f t="shared" si="23"/>
        <v>0</v>
      </c>
      <c r="AH52" s="2">
        <f t="shared" si="36"/>
        <v>1</v>
      </c>
      <c r="AI52" s="2">
        <f t="shared" si="36"/>
        <v>0</v>
      </c>
      <c r="AJ52" s="2">
        <f t="shared" si="36"/>
        <v>1</v>
      </c>
      <c r="AK52" s="2">
        <f t="shared" si="36"/>
        <v>1</v>
      </c>
      <c r="AM52" s="2">
        <f t="shared" si="49"/>
        <v>1</v>
      </c>
      <c r="AN52" s="2">
        <f t="shared" si="49"/>
        <v>1</v>
      </c>
      <c r="AO52" s="2">
        <f t="shared" si="49"/>
        <v>1</v>
      </c>
      <c r="AP52" s="2">
        <f t="shared" si="49"/>
        <v>1</v>
      </c>
      <c r="AQ52" s="2">
        <f t="shared" si="49"/>
        <v>1</v>
      </c>
      <c r="AS52" s="2">
        <f t="shared" si="50"/>
        <v>1</v>
      </c>
      <c r="AT52" s="2">
        <f t="shared" si="50"/>
        <v>1</v>
      </c>
      <c r="AU52" s="2">
        <f t="shared" si="50"/>
        <v>1</v>
      </c>
      <c r="AV52" s="2">
        <f t="shared" si="50"/>
        <v>1</v>
      </c>
      <c r="AW52" s="2">
        <f t="shared" si="50"/>
        <v>1</v>
      </c>
      <c r="AY52" s="2">
        <f t="shared" si="51"/>
        <v>1</v>
      </c>
      <c r="AZ52" s="2">
        <f t="shared" si="51"/>
        <v>1</v>
      </c>
      <c r="BA52" s="2">
        <f t="shared" si="51"/>
        <v>1</v>
      </c>
      <c r="BB52" s="2">
        <f t="shared" si="51"/>
        <v>1</v>
      </c>
      <c r="BC52" s="2">
        <f t="shared" si="51"/>
        <v>1</v>
      </c>
      <c r="BE52" s="2">
        <f t="shared" si="52"/>
        <v>1</v>
      </c>
      <c r="BF52" s="2">
        <f t="shared" si="52"/>
        <v>1</v>
      </c>
      <c r="BG52" s="2">
        <f t="shared" si="52"/>
        <v>1</v>
      </c>
      <c r="BH52" s="2">
        <f t="shared" si="52"/>
        <v>1</v>
      </c>
      <c r="BI52" s="2">
        <f t="shared" si="52"/>
        <v>1</v>
      </c>
      <c r="BK52" s="2">
        <f t="shared" si="28"/>
        <v>1</v>
      </c>
      <c r="BL52" s="2">
        <f t="shared" si="37"/>
        <v>1</v>
      </c>
      <c r="BM52" s="2">
        <f t="shared" si="37"/>
        <v>1</v>
      </c>
      <c r="BN52" s="2">
        <f t="shared" si="37"/>
        <v>1</v>
      </c>
      <c r="BO52" s="2">
        <f t="shared" si="37"/>
        <v>1</v>
      </c>
      <c r="BQ52" s="2">
        <f t="shared" si="29"/>
        <v>1</v>
      </c>
      <c r="BR52" s="2">
        <f t="shared" si="38"/>
        <v>1</v>
      </c>
      <c r="BS52" s="2">
        <f t="shared" si="38"/>
        <v>1</v>
      </c>
      <c r="BT52" s="2">
        <f t="shared" si="38"/>
        <v>1</v>
      </c>
      <c r="BU52" s="2">
        <f t="shared" si="38"/>
        <v>1</v>
      </c>
      <c r="BW52" s="2">
        <f t="shared" si="30"/>
        <v>1</v>
      </c>
      <c r="BX52" s="2">
        <f t="shared" si="39"/>
        <v>1</v>
      </c>
      <c r="BY52" s="2">
        <f t="shared" si="39"/>
        <v>1</v>
      </c>
      <c r="BZ52" s="2">
        <f t="shared" si="39"/>
        <v>1</v>
      </c>
      <c r="CA52" s="2">
        <f t="shared" si="39"/>
        <v>1</v>
      </c>
      <c r="CC52" s="2">
        <f t="shared" si="31"/>
        <v>1</v>
      </c>
      <c r="CD52" s="2">
        <f t="shared" si="40"/>
        <v>1</v>
      </c>
      <c r="CE52" s="2">
        <f t="shared" si="40"/>
        <v>1</v>
      </c>
      <c r="CF52" s="2">
        <f t="shared" si="40"/>
        <v>1</v>
      </c>
      <c r="CG52" s="2">
        <f t="shared" si="40"/>
        <v>1</v>
      </c>
      <c r="CI52" s="2">
        <f t="shared" si="32"/>
        <v>1</v>
      </c>
      <c r="CJ52" s="2">
        <f t="shared" si="41"/>
        <v>1</v>
      </c>
      <c r="CK52" s="2">
        <f t="shared" si="41"/>
        <v>1</v>
      </c>
      <c r="CL52" s="2">
        <f t="shared" si="41"/>
        <v>1</v>
      </c>
      <c r="CM52" s="2">
        <f t="shared" si="41"/>
        <v>1</v>
      </c>
      <c r="CO52" s="2">
        <f t="shared" si="33"/>
        <v>1</v>
      </c>
      <c r="CP52" s="2">
        <f t="shared" si="42"/>
        <v>1</v>
      </c>
      <c r="CQ52" s="2">
        <f t="shared" si="42"/>
        <v>1</v>
      </c>
      <c r="CR52" s="2">
        <f t="shared" si="42"/>
        <v>1</v>
      </c>
      <c r="CS52" s="2">
        <f t="shared" si="42"/>
        <v>1</v>
      </c>
    </row>
    <row r="53" spans="1:97">
      <c r="A53" s="262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2">
        <f t="shared" si="15"/>
        <v>1</v>
      </c>
      <c r="J53" s="2">
        <f t="shared" si="16"/>
        <v>0</v>
      </c>
      <c r="K53" s="2">
        <f t="shared" si="17"/>
        <v>1</v>
      </c>
      <c r="L53" s="2">
        <f t="shared" si="18"/>
        <v>0</v>
      </c>
      <c r="M53" s="2">
        <f t="shared" si="19"/>
        <v>0</v>
      </c>
      <c r="O53" s="2">
        <f t="shared" ref="O53:S68" si="53">IF(B53=0,"",IF(OR(B53=$O$1,B53=$P$1,B54=$O$1,B54=$P$1,B55=$O$1,B55=$P$1),0,1))</f>
        <v>1</v>
      </c>
      <c r="P53" s="2">
        <f t="shared" si="53"/>
        <v>0</v>
      </c>
      <c r="Q53" s="2">
        <f t="shared" si="53"/>
        <v>0</v>
      </c>
      <c r="R53" s="2">
        <f t="shared" si="53"/>
        <v>1</v>
      </c>
      <c r="S53" s="2">
        <f t="shared" si="53"/>
        <v>1</v>
      </c>
      <c r="U53" s="2">
        <f t="shared" si="21"/>
        <v>0</v>
      </c>
      <c r="V53" s="2">
        <f t="shared" si="34"/>
        <v>1</v>
      </c>
      <c r="W53" s="2">
        <f t="shared" si="34"/>
        <v>0</v>
      </c>
      <c r="X53" s="2">
        <f t="shared" si="34"/>
        <v>0</v>
      </c>
      <c r="Y53" s="2">
        <f t="shared" si="34"/>
        <v>1</v>
      </c>
      <c r="AA53" s="2">
        <f t="shared" si="22"/>
        <v>1</v>
      </c>
      <c r="AB53" s="2">
        <f t="shared" si="35"/>
        <v>1</v>
      </c>
      <c r="AC53" s="2">
        <f t="shared" si="35"/>
        <v>0</v>
      </c>
      <c r="AD53" s="2">
        <f t="shared" si="35"/>
        <v>1</v>
      </c>
      <c r="AE53" s="2">
        <f t="shared" si="35"/>
        <v>1</v>
      </c>
      <c r="AG53" s="2">
        <f t="shared" si="23"/>
        <v>0</v>
      </c>
      <c r="AH53" s="2">
        <f t="shared" si="36"/>
        <v>1</v>
      </c>
      <c r="AI53" s="2">
        <f t="shared" si="36"/>
        <v>1</v>
      </c>
      <c r="AJ53" s="2">
        <f t="shared" si="36"/>
        <v>1</v>
      </c>
      <c r="AK53" s="2">
        <f t="shared" si="36"/>
        <v>0</v>
      </c>
      <c r="AM53" s="2">
        <f t="shared" ref="AM53:AQ68" si="54">IF(B53=0,"",IF(OR(B53=$AG$1,B53=$AN$1,B54=$AG$1,B54=$AN$1,B55=$AG$1,B55=$AN$1),0,1))</f>
        <v>1</v>
      </c>
      <c r="AN53" s="2">
        <f t="shared" si="54"/>
        <v>1</v>
      </c>
      <c r="AO53" s="2">
        <f t="shared" si="54"/>
        <v>1</v>
      </c>
      <c r="AP53" s="2">
        <f t="shared" si="54"/>
        <v>1</v>
      </c>
      <c r="AQ53" s="2">
        <f t="shared" si="54"/>
        <v>1</v>
      </c>
      <c r="AS53" s="2">
        <f t="shared" ref="AS53:AW68" si="55">IF(B53=0,"",IF(OR(B53=$AG$1,B53=$AT$1,B54=$AG$1,B54=$AT$1,B55=$AG$1,B55=$AT$1),0,1))</f>
        <v>1</v>
      </c>
      <c r="AT53" s="2">
        <f t="shared" si="55"/>
        <v>1</v>
      </c>
      <c r="AU53" s="2">
        <f t="shared" si="55"/>
        <v>1</v>
      </c>
      <c r="AV53" s="2">
        <f t="shared" si="55"/>
        <v>1</v>
      </c>
      <c r="AW53" s="2">
        <f t="shared" si="55"/>
        <v>1</v>
      </c>
      <c r="AY53" s="2">
        <f t="shared" ref="AY53:BC68" si="56">IF(B53=0,"",IF(OR(B53=$AG$1,B53=$AZ$1,B54=$AG$1,B54=$AZ$1,B55=$AG$1,B55=$AZ$1),0,1))</f>
        <v>1</v>
      </c>
      <c r="AZ53" s="2">
        <f t="shared" si="56"/>
        <v>1</v>
      </c>
      <c r="BA53" s="2">
        <f t="shared" si="56"/>
        <v>1</v>
      </c>
      <c r="BB53" s="2">
        <f t="shared" si="56"/>
        <v>1</v>
      </c>
      <c r="BC53" s="2">
        <f t="shared" si="56"/>
        <v>1</v>
      </c>
      <c r="BE53" s="2">
        <f t="shared" ref="BE53:BI68" si="57">IF(B53=0,"",IF(OR(B53=$AG$1,B53=$BF$1,B54=$AG$1,B54=$BF$1,B55=$AG$1,B55=$BF$1),0,1))</f>
        <v>1</v>
      </c>
      <c r="BF53" s="2">
        <f t="shared" si="57"/>
        <v>1</v>
      </c>
      <c r="BG53" s="2">
        <f t="shared" si="57"/>
        <v>1</v>
      </c>
      <c r="BH53" s="2">
        <f t="shared" si="57"/>
        <v>1</v>
      </c>
      <c r="BI53" s="2">
        <f t="shared" si="57"/>
        <v>1</v>
      </c>
      <c r="BK53" s="2">
        <f t="shared" si="28"/>
        <v>1</v>
      </c>
      <c r="BL53" s="2">
        <f t="shared" si="37"/>
        <v>1</v>
      </c>
      <c r="BM53" s="2">
        <f t="shared" si="37"/>
        <v>1</v>
      </c>
      <c r="BN53" s="2">
        <f t="shared" si="37"/>
        <v>1</v>
      </c>
      <c r="BO53" s="2">
        <f t="shared" si="37"/>
        <v>1</v>
      </c>
      <c r="BQ53" s="2">
        <f t="shared" si="29"/>
        <v>1</v>
      </c>
      <c r="BR53" s="2">
        <f t="shared" si="38"/>
        <v>1</v>
      </c>
      <c r="BS53" s="2">
        <f t="shared" si="38"/>
        <v>1</v>
      </c>
      <c r="BT53" s="2">
        <f t="shared" si="38"/>
        <v>1</v>
      </c>
      <c r="BU53" s="2">
        <f t="shared" si="38"/>
        <v>1</v>
      </c>
      <c r="BW53" s="2">
        <f t="shared" si="30"/>
        <v>1</v>
      </c>
      <c r="BX53" s="2">
        <f t="shared" si="39"/>
        <v>1</v>
      </c>
      <c r="BY53" s="2">
        <f t="shared" si="39"/>
        <v>1</v>
      </c>
      <c r="BZ53" s="2">
        <f t="shared" si="39"/>
        <v>1</v>
      </c>
      <c r="CA53" s="2">
        <f t="shared" si="39"/>
        <v>1</v>
      </c>
      <c r="CC53" s="2">
        <f t="shared" si="31"/>
        <v>1</v>
      </c>
      <c r="CD53" s="2">
        <f t="shared" si="40"/>
        <v>1</v>
      </c>
      <c r="CE53" s="2">
        <f t="shared" si="40"/>
        <v>1</v>
      </c>
      <c r="CF53" s="2">
        <f t="shared" si="40"/>
        <v>1</v>
      </c>
      <c r="CG53" s="2">
        <f t="shared" si="40"/>
        <v>1</v>
      </c>
      <c r="CI53" s="2">
        <f t="shared" si="32"/>
        <v>1</v>
      </c>
      <c r="CJ53" s="2">
        <f t="shared" si="41"/>
        <v>1</v>
      </c>
      <c r="CK53" s="2">
        <f t="shared" si="41"/>
        <v>1</v>
      </c>
      <c r="CL53" s="2">
        <f t="shared" si="41"/>
        <v>1</v>
      </c>
      <c r="CM53" s="2">
        <f t="shared" si="41"/>
        <v>1</v>
      </c>
      <c r="CO53" s="2">
        <f t="shared" si="33"/>
        <v>1</v>
      </c>
      <c r="CP53" s="2">
        <f t="shared" si="42"/>
        <v>1</v>
      </c>
      <c r="CQ53" s="2">
        <f t="shared" si="42"/>
        <v>1</v>
      </c>
      <c r="CR53" s="2">
        <f t="shared" si="42"/>
        <v>1</v>
      </c>
      <c r="CS53" s="2">
        <f t="shared" si="42"/>
        <v>1</v>
      </c>
    </row>
    <row r="54" spans="1:97">
      <c r="A54" s="262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2">
        <f t="shared" si="15"/>
        <v>1</v>
      </c>
      <c r="J54" s="2">
        <f t="shared" si="16"/>
        <v>0</v>
      </c>
      <c r="K54" s="2">
        <f t="shared" si="17"/>
        <v>1</v>
      </c>
      <c r="L54" s="2">
        <f t="shared" si="18"/>
        <v>0</v>
      </c>
      <c r="M54" s="2">
        <f t="shared" si="19"/>
        <v>0</v>
      </c>
      <c r="O54" s="2">
        <f t="shared" si="53"/>
        <v>1</v>
      </c>
      <c r="P54" s="2">
        <f t="shared" si="53"/>
        <v>0</v>
      </c>
      <c r="Q54" s="2">
        <f t="shared" si="53"/>
        <v>0</v>
      </c>
      <c r="R54" s="2">
        <f t="shared" si="53"/>
        <v>1</v>
      </c>
      <c r="S54" s="2">
        <f t="shared" si="53"/>
        <v>1</v>
      </c>
      <c r="U54" s="2">
        <f t="shared" si="21"/>
        <v>0</v>
      </c>
      <c r="V54" s="2">
        <f t="shared" si="34"/>
        <v>1</v>
      </c>
      <c r="W54" s="2">
        <f t="shared" si="34"/>
        <v>1</v>
      </c>
      <c r="X54" s="2">
        <f t="shared" si="34"/>
        <v>0</v>
      </c>
      <c r="Y54" s="2">
        <f t="shared" si="34"/>
        <v>1</v>
      </c>
      <c r="AA54" s="2">
        <f t="shared" si="22"/>
        <v>1</v>
      </c>
      <c r="AB54" s="2">
        <f t="shared" si="35"/>
        <v>0</v>
      </c>
      <c r="AC54" s="2">
        <f t="shared" si="35"/>
        <v>0</v>
      </c>
      <c r="AD54" s="2">
        <f t="shared" si="35"/>
        <v>0</v>
      </c>
      <c r="AE54" s="2">
        <f t="shared" si="35"/>
        <v>1</v>
      </c>
      <c r="AG54" s="2">
        <f t="shared" si="23"/>
        <v>0</v>
      </c>
      <c r="AH54" s="2">
        <f t="shared" si="36"/>
        <v>1</v>
      </c>
      <c r="AI54" s="2">
        <f t="shared" si="36"/>
        <v>0</v>
      </c>
      <c r="AJ54" s="2">
        <f t="shared" si="36"/>
        <v>1</v>
      </c>
      <c r="AK54" s="2">
        <f t="shared" si="36"/>
        <v>0</v>
      </c>
      <c r="AM54" s="2">
        <f t="shared" si="54"/>
        <v>1</v>
      </c>
      <c r="AN54" s="2">
        <f t="shared" si="54"/>
        <v>1</v>
      </c>
      <c r="AO54" s="2">
        <f t="shared" si="54"/>
        <v>1</v>
      </c>
      <c r="AP54" s="2">
        <f t="shared" si="54"/>
        <v>1</v>
      </c>
      <c r="AQ54" s="2">
        <f t="shared" si="54"/>
        <v>1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2">
        <f t="shared" si="55"/>
        <v>1</v>
      </c>
      <c r="AW54" s="2">
        <f t="shared" si="55"/>
        <v>1</v>
      </c>
      <c r="AY54" s="2">
        <f t="shared" si="56"/>
        <v>1</v>
      </c>
      <c r="AZ54" s="2">
        <f t="shared" si="56"/>
        <v>1</v>
      </c>
      <c r="BA54" s="2">
        <f t="shared" si="56"/>
        <v>1</v>
      </c>
      <c r="BB54" s="2">
        <f t="shared" si="56"/>
        <v>1</v>
      </c>
      <c r="BC54" s="2">
        <f t="shared" si="56"/>
        <v>1</v>
      </c>
      <c r="BE54" s="2">
        <f t="shared" si="57"/>
        <v>1</v>
      </c>
      <c r="BF54" s="2">
        <f t="shared" si="57"/>
        <v>1</v>
      </c>
      <c r="BG54" s="2">
        <f t="shared" si="57"/>
        <v>1</v>
      </c>
      <c r="BH54" s="2">
        <f t="shared" si="57"/>
        <v>1</v>
      </c>
      <c r="BI54" s="2">
        <f t="shared" si="57"/>
        <v>1</v>
      </c>
      <c r="BK54" s="2">
        <f t="shared" si="28"/>
        <v>1</v>
      </c>
      <c r="BL54" s="2">
        <f t="shared" si="37"/>
        <v>1</v>
      </c>
      <c r="BM54" s="2">
        <f t="shared" si="37"/>
        <v>1</v>
      </c>
      <c r="BN54" s="2">
        <f t="shared" si="37"/>
        <v>1</v>
      </c>
      <c r="BO54" s="2">
        <f t="shared" si="37"/>
        <v>1</v>
      </c>
      <c r="BQ54" s="2">
        <f t="shared" si="29"/>
        <v>1</v>
      </c>
      <c r="BR54" s="2">
        <f t="shared" si="38"/>
        <v>1</v>
      </c>
      <c r="BS54" s="2">
        <f t="shared" si="38"/>
        <v>1</v>
      </c>
      <c r="BT54" s="2">
        <f t="shared" si="38"/>
        <v>1</v>
      </c>
      <c r="BU54" s="2">
        <f t="shared" si="38"/>
        <v>1</v>
      </c>
      <c r="BW54" s="2">
        <f t="shared" si="30"/>
        <v>1</v>
      </c>
      <c r="BX54" s="2">
        <f t="shared" si="39"/>
        <v>1</v>
      </c>
      <c r="BY54" s="2">
        <f t="shared" si="39"/>
        <v>1</v>
      </c>
      <c r="BZ54" s="2">
        <f t="shared" si="39"/>
        <v>1</v>
      </c>
      <c r="CA54" s="2">
        <f t="shared" si="39"/>
        <v>1</v>
      </c>
      <c r="CC54" s="2">
        <f t="shared" si="31"/>
        <v>1</v>
      </c>
      <c r="CD54" s="2">
        <f t="shared" si="40"/>
        <v>1</v>
      </c>
      <c r="CE54" s="2">
        <f t="shared" si="40"/>
        <v>1</v>
      </c>
      <c r="CF54" s="2">
        <f t="shared" si="40"/>
        <v>1</v>
      </c>
      <c r="CG54" s="2">
        <f t="shared" si="40"/>
        <v>1</v>
      </c>
      <c r="CI54" s="2">
        <f t="shared" si="32"/>
        <v>1</v>
      </c>
      <c r="CJ54" s="2">
        <f t="shared" si="41"/>
        <v>1</v>
      </c>
      <c r="CK54" s="2">
        <f t="shared" si="41"/>
        <v>1</v>
      </c>
      <c r="CL54" s="2">
        <f t="shared" si="41"/>
        <v>1</v>
      </c>
      <c r="CM54" s="2">
        <f t="shared" si="41"/>
        <v>1</v>
      </c>
      <c r="CO54" s="2">
        <f t="shared" si="33"/>
        <v>1</v>
      </c>
      <c r="CP54" s="2">
        <f t="shared" si="42"/>
        <v>1</v>
      </c>
      <c r="CQ54" s="2">
        <f t="shared" si="42"/>
        <v>1</v>
      </c>
      <c r="CR54" s="2">
        <f t="shared" si="42"/>
        <v>1</v>
      </c>
      <c r="CS54" s="2">
        <f t="shared" si="42"/>
        <v>1</v>
      </c>
    </row>
    <row r="55" spans="1:97">
      <c r="A55" s="262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2">
        <f t="shared" si="15"/>
        <v>1</v>
      </c>
      <c r="J55" s="2">
        <f t="shared" si="16"/>
        <v>1</v>
      </c>
      <c r="K55" s="2">
        <f t="shared" si="17"/>
        <v>1</v>
      </c>
      <c r="L55" s="2">
        <f t="shared" si="18"/>
        <v>1</v>
      </c>
      <c r="M55" s="2">
        <f t="shared" si="19"/>
        <v>1</v>
      </c>
      <c r="O55" s="2">
        <f t="shared" si="53"/>
        <v>1</v>
      </c>
      <c r="P55" s="2">
        <f t="shared" si="53"/>
        <v>0</v>
      </c>
      <c r="Q55" s="2">
        <f t="shared" si="53"/>
        <v>0</v>
      </c>
      <c r="R55" s="2">
        <f t="shared" si="53"/>
        <v>1</v>
      </c>
      <c r="S55" s="2">
        <f t="shared" si="53"/>
        <v>1</v>
      </c>
      <c r="U55" s="2">
        <f t="shared" si="21"/>
        <v>0</v>
      </c>
      <c r="V55" s="2">
        <f t="shared" si="34"/>
        <v>1</v>
      </c>
      <c r="W55" s="2">
        <f t="shared" si="34"/>
        <v>0</v>
      </c>
      <c r="X55" s="2">
        <f t="shared" si="34"/>
        <v>0</v>
      </c>
      <c r="Y55" s="2">
        <f t="shared" si="34"/>
        <v>0</v>
      </c>
      <c r="AA55" s="2">
        <f t="shared" si="22"/>
        <v>0</v>
      </c>
      <c r="AB55" s="2">
        <f t="shared" si="35"/>
        <v>0</v>
      </c>
      <c r="AC55" s="2">
        <f t="shared" si="35"/>
        <v>1</v>
      </c>
      <c r="AD55" s="2">
        <f t="shared" si="35"/>
        <v>0</v>
      </c>
      <c r="AE55" s="2">
        <f t="shared" si="35"/>
        <v>1</v>
      </c>
      <c r="AG55" s="2">
        <f t="shared" si="23"/>
        <v>1</v>
      </c>
      <c r="AH55" s="2">
        <f t="shared" si="36"/>
        <v>1</v>
      </c>
      <c r="AI55" s="2">
        <f t="shared" si="36"/>
        <v>0</v>
      </c>
      <c r="AJ55" s="2">
        <f t="shared" si="36"/>
        <v>0</v>
      </c>
      <c r="AK55" s="2">
        <f t="shared" si="36"/>
        <v>0</v>
      </c>
      <c r="AM55" s="2">
        <f t="shared" si="54"/>
        <v>1</v>
      </c>
      <c r="AN55" s="2">
        <f t="shared" si="54"/>
        <v>1</v>
      </c>
      <c r="AO55" s="2">
        <f t="shared" si="54"/>
        <v>1</v>
      </c>
      <c r="AP55" s="2">
        <f t="shared" si="54"/>
        <v>1</v>
      </c>
      <c r="AQ55" s="2">
        <f t="shared" si="54"/>
        <v>1</v>
      </c>
      <c r="AS55" s="2">
        <f t="shared" si="55"/>
        <v>1</v>
      </c>
      <c r="AT55" s="2">
        <f t="shared" si="55"/>
        <v>1</v>
      </c>
      <c r="AU55" s="2">
        <f t="shared" si="55"/>
        <v>1</v>
      </c>
      <c r="AV55" s="2">
        <f t="shared" si="55"/>
        <v>1</v>
      </c>
      <c r="AW55" s="2">
        <f t="shared" si="55"/>
        <v>1</v>
      </c>
      <c r="AY55" s="2">
        <f t="shared" si="56"/>
        <v>1</v>
      </c>
      <c r="AZ55" s="2">
        <f t="shared" si="56"/>
        <v>1</v>
      </c>
      <c r="BA55" s="2">
        <f t="shared" si="56"/>
        <v>1</v>
      </c>
      <c r="BB55" s="2">
        <f t="shared" si="56"/>
        <v>1</v>
      </c>
      <c r="BC55" s="2">
        <f t="shared" si="56"/>
        <v>1</v>
      </c>
      <c r="BE55" s="2">
        <f t="shared" si="57"/>
        <v>1</v>
      </c>
      <c r="BF55" s="2">
        <f t="shared" si="57"/>
        <v>1</v>
      </c>
      <c r="BG55" s="2">
        <f t="shared" si="57"/>
        <v>1</v>
      </c>
      <c r="BH55" s="2">
        <f t="shared" si="57"/>
        <v>1</v>
      </c>
      <c r="BI55" s="2">
        <f t="shared" si="57"/>
        <v>1</v>
      </c>
      <c r="BK55" s="2">
        <f t="shared" si="28"/>
        <v>1</v>
      </c>
      <c r="BL55" s="2">
        <f t="shared" si="37"/>
        <v>1</v>
      </c>
      <c r="BM55" s="2">
        <f t="shared" si="37"/>
        <v>1</v>
      </c>
      <c r="BN55" s="2">
        <f t="shared" si="37"/>
        <v>1</v>
      </c>
      <c r="BO55" s="2">
        <f t="shared" si="37"/>
        <v>1</v>
      </c>
      <c r="BQ55" s="2">
        <f t="shared" si="29"/>
        <v>1</v>
      </c>
      <c r="BR55" s="2">
        <f t="shared" si="38"/>
        <v>1</v>
      </c>
      <c r="BS55" s="2">
        <f t="shared" si="38"/>
        <v>1</v>
      </c>
      <c r="BT55" s="2">
        <f t="shared" si="38"/>
        <v>1</v>
      </c>
      <c r="BU55" s="2">
        <f t="shared" si="38"/>
        <v>1</v>
      </c>
      <c r="BW55" s="2">
        <f t="shared" si="30"/>
        <v>1</v>
      </c>
      <c r="BX55" s="2">
        <f t="shared" si="39"/>
        <v>1</v>
      </c>
      <c r="BY55" s="2">
        <f t="shared" si="39"/>
        <v>1</v>
      </c>
      <c r="BZ55" s="2">
        <f t="shared" si="39"/>
        <v>1</v>
      </c>
      <c r="CA55" s="2">
        <f t="shared" si="39"/>
        <v>1</v>
      </c>
      <c r="CC55" s="2">
        <f t="shared" si="31"/>
        <v>1</v>
      </c>
      <c r="CD55" s="2">
        <f t="shared" si="40"/>
        <v>1</v>
      </c>
      <c r="CE55" s="2">
        <f t="shared" si="40"/>
        <v>1</v>
      </c>
      <c r="CF55" s="2">
        <f t="shared" si="40"/>
        <v>1</v>
      </c>
      <c r="CG55" s="2">
        <f t="shared" si="40"/>
        <v>1</v>
      </c>
      <c r="CI55" s="2">
        <f t="shared" si="32"/>
        <v>1</v>
      </c>
      <c r="CJ55" s="2">
        <f t="shared" si="41"/>
        <v>1</v>
      </c>
      <c r="CK55" s="2">
        <f t="shared" si="41"/>
        <v>1</v>
      </c>
      <c r="CL55" s="2">
        <f t="shared" si="41"/>
        <v>1</v>
      </c>
      <c r="CM55" s="2">
        <f t="shared" si="41"/>
        <v>1</v>
      </c>
      <c r="CO55" s="2">
        <f t="shared" si="33"/>
        <v>1</v>
      </c>
      <c r="CP55" s="2">
        <f t="shared" si="42"/>
        <v>1</v>
      </c>
      <c r="CQ55" s="2">
        <f t="shared" si="42"/>
        <v>1</v>
      </c>
      <c r="CR55" s="2">
        <f t="shared" si="42"/>
        <v>1</v>
      </c>
      <c r="CS55" s="2">
        <f t="shared" si="42"/>
        <v>1</v>
      </c>
    </row>
    <row r="56" spans="1:97">
      <c r="A56" s="262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2">
        <f t="shared" si="15"/>
        <v>1</v>
      </c>
      <c r="J56" s="2">
        <f t="shared" si="16"/>
        <v>1</v>
      </c>
      <c r="K56" s="2">
        <f t="shared" si="17"/>
        <v>1</v>
      </c>
      <c r="L56" s="2">
        <f t="shared" si="18"/>
        <v>1</v>
      </c>
      <c r="M56" s="2">
        <f t="shared" si="19"/>
        <v>1</v>
      </c>
      <c r="O56" s="2">
        <f t="shared" si="53"/>
        <v>1</v>
      </c>
      <c r="P56" s="2">
        <f t="shared" si="53"/>
        <v>1</v>
      </c>
      <c r="Q56" s="2">
        <f t="shared" si="53"/>
        <v>0</v>
      </c>
      <c r="R56" s="2">
        <f t="shared" si="53"/>
        <v>1</v>
      </c>
      <c r="S56" s="2">
        <f t="shared" si="53"/>
        <v>1</v>
      </c>
      <c r="U56" s="2">
        <f t="shared" si="21"/>
        <v>0</v>
      </c>
      <c r="V56" s="2">
        <f t="shared" si="34"/>
        <v>1</v>
      </c>
      <c r="W56" s="2">
        <f t="shared" si="34"/>
        <v>0</v>
      </c>
      <c r="X56" s="2">
        <f t="shared" si="34"/>
        <v>1</v>
      </c>
      <c r="Y56" s="2">
        <f t="shared" si="34"/>
        <v>0</v>
      </c>
      <c r="AA56" s="2">
        <f t="shared" si="22"/>
        <v>0</v>
      </c>
      <c r="AB56" s="2">
        <f t="shared" si="35"/>
        <v>0</v>
      </c>
      <c r="AC56" s="2">
        <f t="shared" si="35"/>
        <v>1</v>
      </c>
      <c r="AD56" s="2">
        <f t="shared" si="35"/>
        <v>0</v>
      </c>
      <c r="AE56" s="2">
        <f t="shared" si="35"/>
        <v>0</v>
      </c>
      <c r="AG56" s="2">
        <f t="shared" si="23"/>
        <v>1</v>
      </c>
      <c r="AH56" s="2">
        <f t="shared" si="36"/>
        <v>1</v>
      </c>
      <c r="AI56" s="2">
        <f t="shared" si="36"/>
        <v>0</v>
      </c>
      <c r="AJ56" s="2">
        <f t="shared" si="36"/>
        <v>0</v>
      </c>
      <c r="AK56" s="2">
        <f t="shared" si="36"/>
        <v>0</v>
      </c>
      <c r="AM56" s="2">
        <f t="shared" si="54"/>
        <v>1</v>
      </c>
      <c r="AN56" s="2">
        <f t="shared" si="54"/>
        <v>1</v>
      </c>
      <c r="AO56" s="2">
        <f t="shared" si="54"/>
        <v>1</v>
      </c>
      <c r="AP56" s="2">
        <f t="shared" si="54"/>
        <v>1</v>
      </c>
      <c r="AQ56" s="2">
        <f t="shared" si="54"/>
        <v>1</v>
      </c>
      <c r="AS56" s="2">
        <f t="shared" si="55"/>
        <v>1</v>
      </c>
      <c r="AT56" s="2">
        <f t="shared" si="55"/>
        <v>1</v>
      </c>
      <c r="AU56" s="2">
        <f t="shared" si="55"/>
        <v>1</v>
      </c>
      <c r="AV56" s="2">
        <f t="shared" si="55"/>
        <v>1</v>
      </c>
      <c r="AW56" s="2">
        <f t="shared" si="55"/>
        <v>1</v>
      </c>
      <c r="AY56" s="2">
        <f t="shared" si="56"/>
        <v>1</v>
      </c>
      <c r="AZ56" s="2">
        <f t="shared" si="56"/>
        <v>1</v>
      </c>
      <c r="BA56" s="2">
        <f t="shared" si="56"/>
        <v>1</v>
      </c>
      <c r="BB56" s="2">
        <f t="shared" si="56"/>
        <v>1</v>
      </c>
      <c r="BC56" s="2">
        <f t="shared" si="56"/>
        <v>1</v>
      </c>
      <c r="BE56" s="2">
        <f t="shared" si="57"/>
        <v>1</v>
      </c>
      <c r="BF56" s="2">
        <f t="shared" si="57"/>
        <v>1</v>
      </c>
      <c r="BG56" s="2">
        <f t="shared" si="57"/>
        <v>1</v>
      </c>
      <c r="BH56" s="2">
        <f t="shared" si="57"/>
        <v>1</v>
      </c>
      <c r="BI56" s="2">
        <f t="shared" si="57"/>
        <v>1</v>
      </c>
      <c r="BK56" s="2">
        <f t="shared" si="28"/>
        <v>1</v>
      </c>
      <c r="BL56" s="2">
        <f t="shared" si="37"/>
        <v>1</v>
      </c>
      <c r="BM56" s="2">
        <f t="shared" si="37"/>
        <v>1</v>
      </c>
      <c r="BN56" s="2">
        <f t="shared" si="37"/>
        <v>1</v>
      </c>
      <c r="BO56" s="2">
        <f t="shared" si="37"/>
        <v>1</v>
      </c>
      <c r="BQ56" s="2">
        <f t="shared" si="29"/>
        <v>1</v>
      </c>
      <c r="BR56" s="2">
        <f t="shared" si="38"/>
        <v>1</v>
      </c>
      <c r="BS56" s="2">
        <f t="shared" si="38"/>
        <v>1</v>
      </c>
      <c r="BT56" s="2">
        <f t="shared" si="38"/>
        <v>1</v>
      </c>
      <c r="BU56" s="2">
        <f t="shared" si="38"/>
        <v>1</v>
      </c>
      <c r="BW56" s="2">
        <f t="shared" si="30"/>
        <v>1</v>
      </c>
      <c r="BX56" s="2">
        <f t="shared" si="39"/>
        <v>1</v>
      </c>
      <c r="BY56" s="2">
        <f t="shared" si="39"/>
        <v>1</v>
      </c>
      <c r="BZ56" s="2">
        <f t="shared" si="39"/>
        <v>1</v>
      </c>
      <c r="CA56" s="2">
        <f t="shared" si="39"/>
        <v>1</v>
      </c>
      <c r="CC56" s="2">
        <f t="shared" si="31"/>
        <v>1</v>
      </c>
      <c r="CD56" s="2">
        <f t="shared" si="40"/>
        <v>1</v>
      </c>
      <c r="CE56" s="2">
        <f t="shared" si="40"/>
        <v>1</v>
      </c>
      <c r="CF56" s="2">
        <f t="shared" si="40"/>
        <v>1</v>
      </c>
      <c r="CG56" s="2">
        <f t="shared" si="40"/>
        <v>1</v>
      </c>
      <c r="CI56" s="2">
        <f t="shared" si="32"/>
        <v>1</v>
      </c>
      <c r="CJ56" s="2">
        <f t="shared" si="41"/>
        <v>1</v>
      </c>
      <c r="CK56" s="2">
        <f t="shared" si="41"/>
        <v>1</v>
      </c>
      <c r="CL56" s="2">
        <f t="shared" si="41"/>
        <v>1</v>
      </c>
      <c r="CM56" s="2">
        <f t="shared" si="41"/>
        <v>1</v>
      </c>
      <c r="CO56" s="2">
        <f t="shared" si="33"/>
        <v>1</v>
      </c>
      <c r="CP56" s="2">
        <f t="shared" si="42"/>
        <v>1</v>
      </c>
      <c r="CQ56" s="2">
        <f t="shared" si="42"/>
        <v>1</v>
      </c>
      <c r="CR56" s="2">
        <f t="shared" si="42"/>
        <v>1</v>
      </c>
      <c r="CS56" s="2">
        <f t="shared" si="42"/>
        <v>1</v>
      </c>
    </row>
    <row r="57" spans="1:97">
      <c r="A57" s="262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2">
        <f t="shared" si="15"/>
        <v>1</v>
      </c>
      <c r="J57" s="2">
        <f t="shared" si="16"/>
        <v>0</v>
      </c>
      <c r="K57" s="2">
        <f t="shared" si="17"/>
        <v>1</v>
      </c>
      <c r="L57" s="2">
        <f t="shared" si="18"/>
        <v>1</v>
      </c>
      <c r="M57" s="2">
        <f t="shared" si="19"/>
        <v>1</v>
      </c>
      <c r="O57" s="2">
        <f t="shared" si="53"/>
        <v>1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1</v>
      </c>
      <c r="U57" s="2">
        <f t="shared" si="21"/>
        <v>0</v>
      </c>
      <c r="V57" s="2">
        <f t="shared" si="34"/>
        <v>0</v>
      </c>
      <c r="W57" s="2">
        <f t="shared" si="34"/>
        <v>0</v>
      </c>
      <c r="X57" s="2">
        <f t="shared" si="34"/>
        <v>1</v>
      </c>
      <c r="Y57" s="2">
        <f t="shared" si="34"/>
        <v>0</v>
      </c>
      <c r="AA57" s="2">
        <f t="shared" si="22"/>
        <v>0</v>
      </c>
      <c r="AB57" s="2">
        <f t="shared" si="35"/>
        <v>0</v>
      </c>
      <c r="AC57" s="2">
        <f t="shared" si="35"/>
        <v>1</v>
      </c>
      <c r="AD57" s="2">
        <f t="shared" si="35"/>
        <v>1</v>
      </c>
      <c r="AE57" s="2">
        <f t="shared" si="35"/>
        <v>0</v>
      </c>
      <c r="AG57" s="2">
        <f t="shared" si="23"/>
        <v>1</v>
      </c>
      <c r="AH57" s="2">
        <f t="shared" si="36"/>
        <v>0</v>
      </c>
      <c r="AI57" s="2">
        <f t="shared" si="36"/>
        <v>0</v>
      </c>
      <c r="AJ57" s="2">
        <f t="shared" si="36"/>
        <v>0</v>
      </c>
      <c r="AK57" s="2">
        <f t="shared" si="36"/>
        <v>1</v>
      </c>
      <c r="AM57" s="2">
        <f t="shared" si="54"/>
        <v>1</v>
      </c>
      <c r="AN57" s="2">
        <f t="shared" si="54"/>
        <v>0</v>
      </c>
      <c r="AO57" s="2">
        <f t="shared" si="54"/>
        <v>1</v>
      </c>
      <c r="AP57" s="2">
        <f t="shared" si="54"/>
        <v>1</v>
      </c>
      <c r="AQ57" s="2">
        <f t="shared" si="54"/>
        <v>1</v>
      </c>
      <c r="AS57" s="2">
        <f t="shared" si="55"/>
        <v>1</v>
      </c>
      <c r="AT57" s="2">
        <f t="shared" si="55"/>
        <v>0</v>
      </c>
      <c r="AU57" s="2">
        <f t="shared" si="55"/>
        <v>1</v>
      </c>
      <c r="AV57" s="2">
        <f t="shared" si="55"/>
        <v>1</v>
      </c>
      <c r="AW57" s="2">
        <f t="shared" si="55"/>
        <v>1</v>
      </c>
      <c r="AY57" s="2">
        <f t="shared" si="56"/>
        <v>1</v>
      </c>
      <c r="AZ57" s="2">
        <f t="shared" si="56"/>
        <v>0</v>
      </c>
      <c r="BA57" s="2">
        <f t="shared" si="56"/>
        <v>1</v>
      </c>
      <c r="BB57" s="2">
        <f t="shared" si="56"/>
        <v>1</v>
      </c>
      <c r="BC57" s="2">
        <f t="shared" si="56"/>
        <v>1</v>
      </c>
      <c r="BE57" s="2">
        <f t="shared" si="57"/>
        <v>1</v>
      </c>
      <c r="BF57" s="2">
        <f t="shared" si="57"/>
        <v>0</v>
      </c>
      <c r="BG57" s="2">
        <f t="shared" si="57"/>
        <v>1</v>
      </c>
      <c r="BH57" s="2">
        <f t="shared" si="57"/>
        <v>1</v>
      </c>
      <c r="BI57" s="2">
        <f t="shared" si="57"/>
        <v>1</v>
      </c>
      <c r="BK57" s="2">
        <f t="shared" si="28"/>
        <v>1</v>
      </c>
      <c r="BL57" s="2">
        <f t="shared" si="37"/>
        <v>0</v>
      </c>
      <c r="BM57" s="2">
        <f t="shared" si="37"/>
        <v>1</v>
      </c>
      <c r="BN57" s="2">
        <f t="shared" si="37"/>
        <v>1</v>
      </c>
      <c r="BO57" s="2">
        <f t="shared" si="37"/>
        <v>1</v>
      </c>
      <c r="BQ57" s="2">
        <f t="shared" si="29"/>
        <v>1</v>
      </c>
      <c r="BR57" s="2">
        <f t="shared" si="38"/>
        <v>0</v>
      </c>
      <c r="BS57" s="2">
        <f t="shared" si="38"/>
        <v>1</v>
      </c>
      <c r="BT57" s="2">
        <f t="shared" si="38"/>
        <v>1</v>
      </c>
      <c r="BU57" s="2">
        <f t="shared" si="38"/>
        <v>1</v>
      </c>
      <c r="BW57" s="2">
        <f t="shared" si="30"/>
        <v>1</v>
      </c>
      <c r="BX57" s="2">
        <f t="shared" si="39"/>
        <v>0</v>
      </c>
      <c r="BY57" s="2">
        <f t="shared" si="39"/>
        <v>1</v>
      </c>
      <c r="BZ57" s="2">
        <f t="shared" si="39"/>
        <v>1</v>
      </c>
      <c r="CA57" s="2">
        <f t="shared" si="39"/>
        <v>1</v>
      </c>
      <c r="CC57" s="2">
        <f t="shared" si="31"/>
        <v>1</v>
      </c>
      <c r="CD57" s="2">
        <f t="shared" si="40"/>
        <v>0</v>
      </c>
      <c r="CE57" s="2">
        <f t="shared" si="40"/>
        <v>1</v>
      </c>
      <c r="CF57" s="2">
        <f t="shared" si="40"/>
        <v>1</v>
      </c>
      <c r="CG57" s="2">
        <f t="shared" si="40"/>
        <v>1</v>
      </c>
      <c r="CI57" s="2">
        <f t="shared" si="32"/>
        <v>1</v>
      </c>
      <c r="CJ57" s="2">
        <f t="shared" si="41"/>
        <v>0</v>
      </c>
      <c r="CK57" s="2">
        <f t="shared" si="41"/>
        <v>1</v>
      </c>
      <c r="CL57" s="2">
        <f t="shared" si="41"/>
        <v>1</v>
      </c>
      <c r="CM57" s="2">
        <f t="shared" si="41"/>
        <v>1</v>
      </c>
      <c r="CO57" s="2">
        <f t="shared" si="33"/>
        <v>1</v>
      </c>
      <c r="CP57" s="2">
        <f t="shared" si="42"/>
        <v>0</v>
      </c>
      <c r="CQ57" s="2">
        <f t="shared" si="42"/>
        <v>1</v>
      </c>
      <c r="CR57" s="2">
        <f t="shared" si="42"/>
        <v>1</v>
      </c>
      <c r="CS57" s="2">
        <f t="shared" si="42"/>
        <v>1</v>
      </c>
    </row>
    <row r="58" spans="1:97">
      <c r="A58" s="262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2">
        <f t="shared" si="15"/>
        <v>1</v>
      </c>
      <c r="J58" s="2">
        <f t="shared" si="16"/>
        <v>0</v>
      </c>
      <c r="K58" s="2">
        <f t="shared" si="17"/>
        <v>1</v>
      </c>
      <c r="L58" s="2">
        <f t="shared" si="18"/>
        <v>0</v>
      </c>
      <c r="M58" s="2">
        <f t="shared" si="19"/>
        <v>1</v>
      </c>
      <c r="O58" s="2">
        <f t="shared" si="53"/>
        <v>1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1</v>
      </c>
      <c r="U58" s="2">
        <f t="shared" si="21"/>
        <v>0</v>
      </c>
      <c r="V58" s="2">
        <f t="shared" si="34"/>
        <v>0</v>
      </c>
      <c r="W58" s="2">
        <f t="shared" si="34"/>
        <v>0</v>
      </c>
      <c r="X58" s="2">
        <f t="shared" si="34"/>
        <v>1</v>
      </c>
      <c r="Y58" s="2">
        <f t="shared" si="34"/>
        <v>0</v>
      </c>
      <c r="AA58" s="2">
        <f t="shared" si="22"/>
        <v>0</v>
      </c>
      <c r="AB58" s="2">
        <f t="shared" si="35"/>
        <v>0</v>
      </c>
      <c r="AC58" s="2">
        <f t="shared" si="35"/>
        <v>1</v>
      </c>
      <c r="AD58" s="2">
        <f t="shared" si="35"/>
        <v>1</v>
      </c>
      <c r="AE58" s="2">
        <f t="shared" si="35"/>
        <v>0</v>
      </c>
      <c r="AG58" s="2">
        <f t="shared" si="23"/>
        <v>1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2">
        <f t="shared" si="36"/>
        <v>1</v>
      </c>
      <c r="AM58" s="2">
        <f t="shared" si="54"/>
        <v>1</v>
      </c>
      <c r="AN58" s="2">
        <f t="shared" si="54"/>
        <v>0</v>
      </c>
      <c r="AO58" s="2">
        <f t="shared" si="54"/>
        <v>1</v>
      </c>
      <c r="AP58" s="2">
        <f t="shared" si="54"/>
        <v>1</v>
      </c>
      <c r="AQ58" s="2">
        <f t="shared" si="54"/>
        <v>1</v>
      </c>
      <c r="AS58" s="2">
        <f t="shared" si="55"/>
        <v>1</v>
      </c>
      <c r="AT58" s="2">
        <f t="shared" si="55"/>
        <v>0</v>
      </c>
      <c r="AU58" s="2">
        <f t="shared" si="55"/>
        <v>1</v>
      </c>
      <c r="AV58" s="2">
        <f t="shared" si="55"/>
        <v>1</v>
      </c>
      <c r="AW58" s="2">
        <f t="shared" si="55"/>
        <v>1</v>
      </c>
      <c r="AY58" s="2">
        <f t="shared" si="56"/>
        <v>1</v>
      </c>
      <c r="AZ58" s="2">
        <f t="shared" si="56"/>
        <v>0</v>
      </c>
      <c r="BA58" s="2">
        <f t="shared" si="56"/>
        <v>1</v>
      </c>
      <c r="BB58" s="2">
        <f t="shared" si="56"/>
        <v>1</v>
      </c>
      <c r="BC58" s="2">
        <f t="shared" si="56"/>
        <v>1</v>
      </c>
      <c r="BE58" s="2">
        <f t="shared" si="57"/>
        <v>1</v>
      </c>
      <c r="BF58" s="2">
        <f t="shared" si="57"/>
        <v>0</v>
      </c>
      <c r="BG58" s="2">
        <f t="shared" si="57"/>
        <v>1</v>
      </c>
      <c r="BH58" s="2">
        <f t="shared" si="57"/>
        <v>1</v>
      </c>
      <c r="BI58" s="2">
        <f t="shared" si="57"/>
        <v>1</v>
      </c>
      <c r="BK58" s="2">
        <f t="shared" si="28"/>
        <v>1</v>
      </c>
      <c r="BL58" s="2">
        <f t="shared" si="37"/>
        <v>0</v>
      </c>
      <c r="BM58" s="2">
        <f t="shared" si="37"/>
        <v>1</v>
      </c>
      <c r="BN58" s="2">
        <f t="shared" si="37"/>
        <v>1</v>
      </c>
      <c r="BO58" s="2">
        <f t="shared" si="37"/>
        <v>1</v>
      </c>
      <c r="BQ58" s="2">
        <f t="shared" si="29"/>
        <v>1</v>
      </c>
      <c r="BR58" s="2">
        <f t="shared" si="38"/>
        <v>0</v>
      </c>
      <c r="BS58" s="2">
        <f t="shared" si="38"/>
        <v>1</v>
      </c>
      <c r="BT58" s="2">
        <f t="shared" si="38"/>
        <v>1</v>
      </c>
      <c r="BU58" s="2">
        <f t="shared" si="38"/>
        <v>1</v>
      </c>
      <c r="BW58" s="2">
        <f t="shared" si="30"/>
        <v>1</v>
      </c>
      <c r="BX58" s="2">
        <f t="shared" si="39"/>
        <v>0</v>
      </c>
      <c r="BY58" s="2">
        <f t="shared" si="39"/>
        <v>1</v>
      </c>
      <c r="BZ58" s="2">
        <f t="shared" si="39"/>
        <v>1</v>
      </c>
      <c r="CA58" s="2">
        <f t="shared" si="39"/>
        <v>1</v>
      </c>
      <c r="CC58" s="2">
        <f t="shared" si="31"/>
        <v>1</v>
      </c>
      <c r="CD58" s="2">
        <f t="shared" si="40"/>
        <v>0</v>
      </c>
      <c r="CE58" s="2">
        <f t="shared" si="40"/>
        <v>1</v>
      </c>
      <c r="CF58" s="2">
        <f t="shared" si="40"/>
        <v>1</v>
      </c>
      <c r="CG58" s="2">
        <f t="shared" si="40"/>
        <v>1</v>
      </c>
      <c r="CI58" s="2">
        <f t="shared" si="32"/>
        <v>1</v>
      </c>
      <c r="CJ58" s="2">
        <f t="shared" si="41"/>
        <v>0</v>
      </c>
      <c r="CK58" s="2">
        <f t="shared" si="41"/>
        <v>1</v>
      </c>
      <c r="CL58" s="2">
        <f t="shared" si="41"/>
        <v>1</v>
      </c>
      <c r="CM58" s="2">
        <f t="shared" si="41"/>
        <v>1</v>
      </c>
      <c r="CO58" s="2">
        <f t="shared" si="33"/>
        <v>1</v>
      </c>
      <c r="CP58" s="2">
        <f t="shared" si="42"/>
        <v>0</v>
      </c>
      <c r="CQ58" s="2">
        <f t="shared" si="42"/>
        <v>1</v>
      </c>
      <c r="CR58" s="2">
        <f t="shared" si="42"/>
        <v>1</v>
      </c>
      <c r="CS58" s="2">
        <f t="shared" si="42"/>
        <v>1</v>
      </c>
    </row>
    <row r="59" spans="1:97">
      <c r="A59" s="262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2">
        <f t="shared" si="15"/>
        <v>1</v>
      </c>
      <c r="J59" s="2">
        <f t="shared" si="16"/>
        <v>0</v>
      </c>
      <c r="K59" s="2">
        <f t="shared" si="17"/>
        <v>1</v>
      </c>
      <c r="L59" s="2">
        <f t="shared" si="18"/>
        <v>0</v>
      </c>
      <c r="M59" s="2">
        <f t="shared" si="19"/>
        <v>1</v>
      </c>
      <c r="O59" s="2">
        <f t="shared" si="53"/>
        <v>1</v>
      </c>
      <c r="P59" s="2">
        <f t="shared" si="53"/>
        <v>0</v>
      </c>
      <c r="Q59" s="2">
        <f t="shared" si="53"/>
        <v>0</v>
      </c>
      <c r="R59" s="2">
        <f t="shared" si="53"/>
        <v>0</v>
      </c>
      <c r="S59" s="2">
        <f t="shared" si="53"/>
        <v>1</v>
      </c>
      <c r="U59" s="2">
        <f t="shared" si="21"/>
        <v>0</v>
      </c>
      <c r="V59" s="2">
        <f t="shared" si="34"/>
        <v>0</v>
      </c>
      <c r="W59" s="2">
        <f t="shared" si="34"/>
        <v>0</v>
      </c>
      <c r="X59" s="2">
        <f t="shared" si="34"/>
        <v>1</v>
      </c>
      <c r="Y59" s="2">
        <f t="shared" si="34"/>
        <v>0</v>
      </c>
      <c r="AA59" s="2">
        <f t="shared" si="22"/>
        <v>0</v>
      </c>
      <c r="AB59" s="2">
        <f t="shared" si="35"/>
        <v>0</v>
      </c>
      <c r="AC59" s="2">
        <f t="shared" si="35"/>
        <v>1</v>
      </c>
      <c r="AD59" s="2">
        <f t="shared" si="35"/>
        <v>0</v>
      </c>
      <c r="AE59" s="2">
        <f t="shared" si="35"/>
        <v>0</v>
      </c>
      <c r="AG59" s="2">
        <f t="shared" si="23"/>
        <v>1</v>
      </c>
      <c r="AH59" s="2">
        <f t="shared" si="36"/>
        <v>0</v>
      </c>
      <c r="AI59" s="2">
        <f t="shared" si="36"/>
        <v>0</v>
      </c>
      <c r="AJ59" s="2">
        <f>IF(E59=0,"",IF(OR(E59=$AG$1,E59=$AH$1,E60=$AG$1,E60=$AH$1,E61=$AG$1,E61=$AH$1),0,1))</f>
        <v>1</v>
      </c>
      <c r="AK59" s="2">
        <f t="shared" si="36"/>
        <v>0</v>
      </c>
      <c r="AM59" s="2">
        <f t="shared" si="54"/>
        <v>1</v>
      </c>
      <c r="AN59" s="2">
        <f t="shared" si="54"/>
        <v>0</v>
      </c>
      <c r="AO59" s="2">
        <f t="shared" si="54"/>
        <v>1</v>
      </c>
      <c r="AP59" s="2">
        <f t="shared" si="54"/>
        <v>1</v>
      </c>
      <c r="AQ59" s="2">
        <f t="shared" si="54"/>
        <v>1</v>
      </c>
      <c r="AS59" s="2">
        <f t="shared" si="55"/>
        <v>1</v>
      </c>
      <c r="AT59" s="2">
        <f t="shared" si="55"/>
        <v>0</v>
      </c>
      <c r="AU59" s="2">
        <f t="shared" si="55"/>
        <v>1</v>
      </c>
      <c r="AV59" s="2">
        <f t="shared" si="55"/>
        <v>1</v>
      </c>
      <c r="AW59" s="2">
        <f t="shared" si="55"/>
        <v>1</v>
      </c>
      <c r="AY59" s="2">
        <f t="shared" si="56"/>
        <v>1</v>
      </c>
      <c r="AZ59" s="2">
        <f t="shared" si="56"/>
        <v>0</v>
      </c>
      <c r="BA59" s="2">
        <f t="shared" si="56"/>
        <v>1</v>
      </c>
      <c r="BB59" s="2">
        <f t="shared" si="56"/>
        <v>1</v>
      </c>
      <c r="BC59" s="2">
        <f t="shared" si="56"/>
        <v>1</v>
      </c>
      <c r="BE59" s="2">
        <f t="shared" si="57"/>
        <v>1</v>
      </c>
      <c r="BF59" s="2">
        <f t="shared" si="57"/>
        <v>0</v>
      </c>
      <c r="BG59" s="2">
        <f t="shared" si="57"/>
        <v>1</v>
      </c>
      <c r="BH59" s="2">
        <f t="shared" si="57"/>
        <v>1</v>
      </c>
      <c r="BI59" s="2">
        <f t="shared" si="57"/>
        <v>1</v>
      </c>
      <c r="BK59" s="2">
        <f t="shared" si="28"/>
        <v>1</v>
      </c>
      <c r="BL59" s="2">
        <f t="shared" si="37"/>
        <v>0</v>
      </c>
      <c r="BM59" s="2">
        <f t="shared" si="37"/>
        <v>1</v>
      </c>
      <c r="BN59" s="2">
        <f t="shared" si="37"/>
        <v>1</v>
      </c>
      <c r="BO59" s="2">
        <f t="shared" si="37"/>
        <v>1</v>
      </c>
      <c r="BQ59" s="2">
        <f t="shared" si="29"/>
        <v>1</v>
      </c>
      <c r="BR59" s="2">
        <f t="shared" si="38"/>
        <v>0</v>
      </c>
      <c r="BS59" s="2">
        <f t="shared" si="38"/>
        <v>1</v>
      </c>
      <c r="BT59" s="2">
        <f t="shared" si="38"/>
        <v>1</v>
      </c>
      <c r="BU59" s="2">
        <f t="shared" si="38"/>
        <v>1</v>
      </c>
      <c r="BW59" s="2">
        <f t="shared" si="30"/>
        <v>1</v>
      </c>
      <c r="BX59" s="2">
        <f t="shared" si="39"/>
        <v>0</v>
      </c>
      <c r="BY59" s="2">
        <f t="shared" si="39"/>
        <v>1</v>
      </c>
      <c r="BZ59" s="2">
        <f t="shared" si="39"/>
        <v>1</v>
      </c>
      <c r="CA59" s="2">
        <f t="shared" si="39"/>
        <v>1</v>
      </c>
      <c r="CC59" s="2">
        <f t="shared" si="31"/>
        <v>1</v>
      </c>
      <c r="CD59" s="2">
        <f t="shared" si="40"/>
        <v>0</v>
      </c>
      <c r="CE59" s="2">
        <f t="shared" si="40"/>
        <v>1</v>
      </c>
      <c r="CF59" s="2">
        <f t="shared" si="40"/>
        <v>1</v>
      </c>
      <c r="CG59" s="2">
        <f t="shared" si="40"/>
        <v>1</v>
      </c>
      <c r="CI59" s="2">
        <f t="shared" si="32"/>
        <v>1</v>
      </c>
      <c r="CJ59" s="2">
        <f t="shared" si="41"/>
        <v>0</v>
      </c>
      <c r="CK59" s="2">
        <f t="shared" si="41"/>
        <v>1</v>
      </c>
      <c r="CL59" s="2">
        <f t="shared" si="41"/>
        <v>1</v>
      </c>
      <c r="CM59" s="2">
        <f t="shared" si="41"/>
        <v>1</v>
      </c>
      <c r="CO59" s="2">
        <f t="shared" si="33"/>
        <v>1</v>
      </c>
      <c r="CP59" s="2">
        <f t="shared" si="42"/>
        <v>0</v>
      </c>
      <c r="CQ59" s="2">
        <f t="shared" si="42"/>
        <v>1</v>
      </c>
      <c r="CR59" s="2">
        <f t="shared" si="42"/>
        <v>1</v>
      </c>
      <c r="CS59" s="2">
        <f t="shared" si="42"/>
        <v>1</v>
      </c>
    </row>
    <row r="60" spans="1:97">
      <c r="A60" s="262">
        <f>'BNRegular Symbol'!K59</f>
        <v>56</v>
      </c>
      <c r="B60" s="261" t="str">
        <f>B4</f>
        <v>M4</v>
      </c>
      <c r="C60" s="1" t="str">
        <f>'BNRegular Symbol'!M59</f>
        <v>M5</v>
      </c>
      <c r="D60" s="1" t="str">
        <f>'BNRegular Symbol'!N59</f>
        <v>M3</v>
      </c>
      <c r="E60" s="261" t="str">
        <f>E4</f>
        <v>M1</v>
      </c>
      <c r="F60" s="1" t="str">
        <f>'BNRegular Symbol'!P59</f>
        <v>M3</v>
      </c>
      <c r="I60" s="2"/>
      <c r="J60" s="2">
        <f t="shared" ref="J60:M71" si="58">IF(C60=0,"",IF(OR(C60=$I$1,C60=$J$1,C61=$I$1,C61=$J$1,C62=$I$1,C62=$J$1),0,1))</f>
        <v>1</v>
      </c>
      <c r="K60" s="2">
        <f>IF(D60=0,"",IF(OR(D60=$I$1,D60=$J$1,D61=$I$1,D61=$J$1,D62=$I$1,D62=$J$1),0,1))</f>
        <v>1</v>
      </c>
      <c r="L60" s="2"/>
      <c r="M60" s="2">
        <f t="shared" si="58"/>
        <v>0</v>
      </c>
      <c r="O60" s="2"/>
      <c r="P60" s="2">
        <f t="shared" si="53"/>
        <v>0</v>
      </c>
      <c r="Q60" s="2">
        <f t="shared" si="53"/>
        <v>0</v>
      </c>
      <c r="R60" s="2"/>
      <c r="S60" s="2">
        <f t="shared" si="53"/>
        <v>1</v>
      </c>
      <c r="U60" s="2"/>
      <c r="V60" s="2">
        <f t="shared" si="34"/>
        <v>1</v>
      </c>
      <c r="W60" s="2">
        <f t="shared" si="34"/>
        <v>0</v>
      </c>
      <c r="X60" s="2"/>
      <c r="Y60" s="2">
        <f t="shared" si="34"/>
        <v>0</v>
      </c>
      <c r="AA60" s="2"/>
      <c r="AB60" s="2">
        <f t="shared" si="35"/>
        <v>1</v>
      </c>
      <c r="AC60" s="2">
        <f t="shared" si="35"/>
        <v>1</v>
      </c>
      <c r="AD60" s="2"/>
      <c r="AE60" s="2">
        <f t="shared" si="35"/>
        <v>1</v>
      </c>
      <c r="AG60" s="2"/>
      <c r="AH60" s="2">
        <f t="shared" si="36"/>
        <v>0</v>
      </c>
      <c r="AI60" s="2">
        <f t="shared" si="36"/>
        <v>0</v>
      </c>
      <c r="AJ60" s="2"/>
      <c r="AK60" s="2">
        <f t="shared" si="36"/>
        <v>0</v>
      </c>
      <c r="AM60" s="2"/>
      <c r="AN60" s="2">
        <f t="shared" si="54"/>
        <v>1</v>
      </c>
      <c r="AO60" s="2">
        <f t="shared" si="54"/>
        <v>1</v>
      </c>
      <c r="AP60" s="2"/>
      <c r="AQ60" s="2">
        <f t="shared" si="54"/>
        <v>1</v>
      </c>
      <c r="AS60" s="2"/>
      <c r="AT60" s="2">
        <f t="shared" si="55"/>
        <v>1</v>
      </c>
      <c r="AU60" s="2">
        <f t="shared" si="55"/>
        <v>1</v>
      </c>
      <c r="AV60" s="2"/>
      <c r="AW60" s="2">
        <f t="shared" si="55"/>
        <v>1</v>
      </c>
      <c r="AY60" s="2"/>
      <c r="AZ60" s="2">
        <f t="shared" si="56"/>
        <v>1</v>
      </c>
      <c r="BA60" s="2">
        <f t="shared" si="56"/>
        <v>1</v>
      </c>
      <c r="BB60" s="2"/>
      <c r="BC60" s="2">
        <f t="shared" si="56"/>
        <v>1</v>
      </c>
      <c r="BE60" s="2"/>
      <c r="BF60" s="2">
        <f t="shared" si="57"/>
        <v>1</v>
      </c>
      <c r="BG60" s="2">
        <f t="shared" si="57"/>
        <v>1</v>
      </c>
      <c r="BH60" s="2"/>
      <c r="BI60" s="2">
        <f t="shared" si="57"/>
        <v>1</v>
      </c>
      <c r="BK60" s="2"/>
      <c r="BL60" s="2">
        <f t="shared" si="37"/>
        <v>1</v>
      </c>
      <c r="BM60" s="2">
        <f t="shared" si="37"/>
        <v>1</v>
      </c>
      <c r="BN60" s="2"/>
      <c r="BO60" s="2">
        <f t="shared" si="37"/>
        <v>1</v>
      </c>
      <c r="BQ60" s="2"/>
      <c r="BR60" s="2">
        <f t="shared" si="38"/>
        <v>1</v>
      </c>
      <c r="BS60" s="2">
        <f t="shared" si="38"/>
        <v>1</v>
      </c>
      <c r="BT60" s="2"/>
      <c r="BU60" s="2">
        <f t="shared" si="38"/>
        <v>1</v>
      </c>
      <c r="BW60" s="2"/>
      <c r="BX60" s="2">
        <f t="shared" si="39"/>
        <v>1</v>
      </c>
      <c r="BY60" s="2">
        <f t="shared" si="39"/>
        <v>1</v>
      </c>
      <c r="BZ60" s="2"/>
      <c r="CA60" s="2">
        <f t="shared" si="39"/>
        <v>1</v>
      </c>
      <c r="CC60" s="2"/>
      <c r="CD60" s="2">
        <f t="shared" si="40"/>
        <v>1</v>
      </c>
      <c r="CE60" s="2">
        <f t="shared" si="40"/>
        <v>1</v>
      </c>
      <c r="CF60" s="2"/>
      <c r="CG60" s="2">
        <f t="shared" si="40"/>
        <v>1</v>
      </c>
      <c r="CI60" s="2"/>
      <c r="CJ60" s="2">
        <f t="shared" si="41"/>
        <v>1</v>
      </c>
      <c r="CK60" s="2">
        <f t="shared" si="41"/>
        <v>1</v>
      </c>
      <c r="CL60" s="2"/>
      <c r="CM60" s="2">
        <f t="shared" si="41"/>
        <v>1</v>
      </c>
      <c r="CO60" s="2"/>
      <c r="CP60" s="2">
        <f t="shared" si="42"/>
        <v>1</v>
      </c>
      <c r="CQ60" s="2">
        <f t="shared" si="42"/>
        <v>1</v>
      </c>
      <c r="CR60" s="2"/>
      <c r="CS60" s="2">
        <f t="shared" si="42"/>
        <v>1</v>
      </c>
    </row>
    <row r="61" spans="1:97">
      <c r="A61" s="262">
        <f>'BNRegular Symbol'!K60</f>
        <v>57</v>
      </c>
      <c r="B61" s="261" t="str">
        <f>B5</f>
        <v>M4</v>
      </c>
      <c r="C61" s="1" t="str">
        <f>'BNRegular Symbol'!M60</f>
        <v>M5</v>
      </c>
      <c r="D61" s="261" t="str">
        <f>D4</f>
        <v>M2</v>
      </c>
      <c r="E61" s="261" t="str">
        <f>E5</f>
        <v>M4</v>
      </c>
      <c r="F61" s="1" t="str">
        <f>'BNRegular Symbol'!P60</f>
        <v>M5</v>
      </c>
      <c r="I61" s="2"/>
      <c r="J61" s="2">
        <f>IF(C61=0,"",IF(OR(C61=$I$1,C61=$J$1,C62=$I$1,C62=$J$1,C63=$I$1,C63=$J$1),0,1))</f>
        <v>1</v>
      </c>
      <c r="K61" s="2"/>
      <c r="L61" s="2"/>
      <c r="M61" s="2">
        <f t="shared" si="58"/>
        <v>0</v>
      </c>
      <c r="O61" s="2"/>
      <c r="P61" s="2">
        <f t="shared" si="53"/>
        <v>0</v>
      </c>
      <c r="Q61" s="2"/>
      <c r="R61" s="2"/>
      <c r="S61" s="2">
        <f t="shared" si="53"/>
        <v>0</v>
      </c>
      <c r="U61" s="2"/>
      <c r="V61" s="2">
        <f t="shared" si="34"/>
        <v>1</v>
      </c>
      <c r="W61" s="2"/>
      <c r="X61" s="2"/>
      <c r="Y61" s="2">
        <f t="shared" si="34"/>
        <v>1</v>
      </c>
      <c r="AA61" s="2"/>
      <c r="AB61" s="2">
        <f t="shared" si="35"/>
        <v>1</v>
      </c>
      <c r="AC61" s="2"/>
      <c r="AD61" s="2"/>
      <c r="AE61" s="2">
        <f t="shared" si="35"/>
        <v>1</v>
      </c>
      <c r="AG61" s="2"/>
      <c r="AH61" s="2">
        <f t="shared" si="36"/>
        <v>0</v>
      </c>
      <c r="AI61" s="2"/>
      <c r="AJ61" s="2"/>
      <c r="AK61" s="2">
        <f t="shared" si="36"/>
        <v>0</v>
      </c>
      <c r="AM61" s="2"/>
      <c r="AN61" s="2">
        <f t="shared" si="54"/>
        <v>1</v>
      </c>
      <c r="AO61" s="2"/>
      <c r="AP61" s="2"/>
      <c r="AQ61" s="2">
        <f t="shared" si="54"/>
        <v>1</v>
      </c>
      <c r="AS61" s="2"/>
      <c r="AT61" s="2">
        <f t="shared" si="55"/>
        <v>1</v>
      </c>
      <c r="AU61" s="2"/>
      <c r="AV61" s="2"/>
      <c r="AW61" s="2">
        <f t="shared" si="55"/>
        <v>1</v>
      </c>
      <c r="AY61" s="2"/>
      <c r="AZ61" s="2">
        <f t="shared" si="56"/>
        <v>1</v>
      </c>
      <c r="BA61" s="2"/>
      <c r="BB61" s="2"/>
      <c r="BC61" s="2">
        <f t="shared" si="56"/>
        <v>1</v>
      </c>
      <c r="BE61" s="2"/>
      <c r="BF61" s="2">
        <f t="shared" si="57"/>
        <v>1</v>
      </c>
      <c r="BG61" s="2"/>
      <c r="BH61" s="2"/>
      <c r="BI61" s="2">
        <f t="shared" si="57"/>
        <v>1</v>
      </c>
      <c r="BK61" s="2"/>
      <c r="BL61" s="2">
        <f t="shared" si="37"/>
        <v>1</v>
      </c>
      <c r="BM61" s="2"/>
      <c r="BN61" s="2"/>
      <c r="BO61" s="2">
        <f t="shared" si="37"/>
        <v>1</v>
      </c>
      <c r="BQ61" s="2"/>
      <c r="BR61" s="2">
        <f t="shared" si="38"/>
        <v>1</v>
      </c>
      <c r="BS61" s="2"/>
      <c r="BT61" s="2"/>
      <c r="BU61" s="2">
        <f t="shared" si="38"/>
        <v>1</v>
      </c>
      <c r="BW61" s="2"/>
      <c r="BX61" s="2">
        <f t="shared" si="39"/>
        <v>1</v>
      </c>
      <c r="BY61" s="2"/>
      <c r="BZ61" s="2"/>
      <c r="CA61" s="2">
        <f t="shared" si="39"/>
        <v>1</v>
      </c>
      <c r="CC61" s="2"/>
      <c r="CD61" s="2">
        <f t="shared" si="40"/>
        <v>1</v>
      </c>
      <c r="CE61" s="2"/>
      <c r="CF61" s="2"/>
      <c r="CG61" s="2">
        <f t="shared" si="40"/>
        <v>1</v>
      </c>
      <c r="CI61" s="2"/>
      <c r="CJ61" s="2">
        <f t="shared" si="41"/>
        <v>1</v>
      </c>
      <c r="CK61" s="2"/>
      <c r="CL61" s="2"/>
      <c r="CM61" s="2">
        <f t="shared" si="41"/>
        <v>1</v>
      </c>
      <c r="CO61" s="2"/>
      <c r="CP61" s="2">
        <f t="shared" si="42"/>
        <v>1</v>
      </c>
      <c r="CQ61" s="2"/>
      <c r="CR61" s="2"/>
      <c r="CS61" s="2">
        <f t="shared" si="42"/>
        <v>1</v>
      </c>
    </row>
    <row r="62" spans="1:97">
      <c r="A62" s="262">
        <f>'BNRegular Symbol'!K61</f>
        <v>58</v>
      </c>
      <c r="C62" s="261" t="str">
        <f>C4</f>
        <v>M2</v>
      </c>
      <c r="D62" s="261" t="str">
        <f>D5</f>
        <v>M5</v>
      </c>
      <c r="F62" s="1" t="str">
        <f>'BNRegular Symbol'!P61</f>
        <v>M1</v>
      </c>
      <c r="I62" s="2" t="str">
        <f t="shared" ref="I62:I71" si="59">IF(B62=0,"",IF(OR(B62=$I$1,B62=$J$1,B63=$I$1,B63=$J$1,B64=$I$1,B64=$J$1),0,1))</f>
        <v/>
      </c>
      <c r="J62" s="2"/>
      <c r="K62" s="2"/>
      <c r="L62" s="2" t="str">
        <f t="shared" ref="L62:L71" si="60">IF(E62=0,"",IF(OR(E62=$I$1,E62=$J$1,E63=$I$1,E63=$J$1,E64=$I$1,E64=$J$1),0,1))</f>
        <v/>
      </c>
      <c r="M62" s="2">
        <f t="shared" si="58"/>
        <v>0</v>
      </c>
      <c r="O62" s="2" t="str">
        <f t="shared" si="53"/>
        <v/>
      </c>
      <c r="P62" s="2"/>
      <c r="Q62" s="2"/>
      <c r="R62" s="2" t="str">
        <f t="shared" si="53"/>
        <v/>
      </c>
      <c r="S62" s="2">
        <f t="shared" si="53"/>
        <v>0</v>
      </c>
      <c r="U62" s="2" t="str">
        <f t="shared" si="21"/>
        <v/>
      </c>
      <c r="V62" s="2"/>
      <c r="W62" s="2"/>
      <c r="X62" s="2" t="str">
        <f t="shared" si="34"/>
        <v/>
      </c>
      <c r="Y62" s="2">
        <f t="shared" si="34"/>
        <v>1</v>
      </c>
      <c r="AA62" s="2" t="str">
        <f t="shared" si="22"/>
        <v/>
      </c>
      <c r="AB62" s="2"/>
      <c r="AC62" s="2"/>
      <c r="AD62" s="2" t="str">
        <f t="shared" si="35"/>
        <v/>
      </c>
      <c r="AE62" s="2">
        <f t="shared" si="35"/>
        <v>1</v>
      </c>
      <c r="AG62" s="2" t="str">
        <f t="shared" si="23"/>
        <v/>
      </c>
      <c r="AH62" s="2"/>
      <c r="AI62" s="2"/>
      <c r="AJ62" s="2" t="str">
        <f t="shared" si="36"/>
        <v/>
      </c>
      <c r="AK62" s="2">
        <f t="shared" si="36"/>
        <v>0</v>
      </c>
      <c r="AM62" s="2" t="str">
        <f t="shared" si="54"/>
        <v/>
      </c>
      <c r="AN62" s="2"/>
      <c r="AO62" s="2"/>
      <c r="AP62" s="2"/>
      <c r="AQ62" s="2">
        <f t="shared" si="54"/>
        <v>1</v>
      </c>
      <c r="AS62" s="2" t="str">
        <f t="shared" si="55"/>
        <v/>
      </c>
      <c r="AT62" s="2"/>
      <c r="AU62" s="2"/>
      <c r="AV62" s="2" t="str">
        <f t="shared" si="55"/>
        <v/>
      </c>
      <c r="AW62" s="2">
        <f t="shared" si="55"/>
        <v>1</v>
      </c>
      <c r="AY62" s="2" t="str">
        <f t="shared" si="56"/>
        <v/>
      </c>
      <c r="AZ62" s="2"/>
      <c r="BA62" s="2"/>
      <c r="BB62" s="2" t="str">
        <f t="shared" si="56"/>
        <v/>
      </c>
      <c r="BC62" s="2">
        <f t="shared" si="56"/>
        <v>1</v>
      </c>
      <c r="BE62" s="2" t="str">
        <f t="shared" si="57"/>
        <v/>
      </c>
      <c r="BF62" s="2"/>
      <c r="BG62" s="2"/>
      <c r="BH62" s="2" t="str">
        <f t="shared" si="57"/>
        <v/>
      </c>
      <c r="BI62" s="2">
        <f t="shared" si="57"/>
        <v>1</v>
      </c>
      <c r="BK62" s="2" t="str">
        <f t="shared" si="28"/>
        <v/>
      </c>
      <c r="BL62" s="2"/>
      <c r="BM62" s="2"/>
      <c r="BN62" s="2" t="str">
        <f t="shared" si="37"/>
        <v/>
      </c>
      <c r="BO62" s="2">
        <f t="shared" si="37"/>
        <v>1</v>
      </c>
      <c r="BQ62" s="2" t="str">
        <f t="shared" si="29"/>
        <v/>
      </c>
      <c r="BR62" s="2"/>
      <c r="BS62" s="2"/>
      <c r="BT62" s="2" t="str">
        <f t="shared" si="38"/>
        <v/>
      </c>
      <c r="BU62" s="2">
        <f t="shared" si="38"/>
        <v>1</v>
      </c>
      <c r="BW62" s="2" t="str">
        <f t="shared" si="30"/>
        <v/>
      </c>
      <c r="BX62" s="2"/>
      <c r="BY62" s="2"/>
      <c r="BZ62" s="2" t="str">
        <f t="shared" si="39"/>
        <v/>
      </c>
      <c r="CA62" s="2">
        <f t="shared" si="39"/>
        <v>1</v>
      </c>
      <c r="CC62" s="2" t="str">
        <f t="shared" si="31"/>
        <v/>
      </c>
      <c r="CD62" s="2"/>
      <c r="CE62" s="2"/>
      <c r="CF62" s="2" t="str">
        <f t="shared" si="40"/>
        <v/>
      </c>
      <c r="CG62" s="2">
        <f t="shared" si="40"/>
        <v>1</v>
      </c>
      <c r="CI62" s="2" t="str">
        <f t="shared" si="32"/>
        <v/>
      </c>
      <c r="CJ62" s="2"/>
      <c r="CK62" s="2"/>
      <c r="CL62" s="2" t="str">
        <f t="shared" si="41"/>
        <v/>
      </c>
      <c r="CM62" s="2">
        <f t="shared" si="41"/>
        <v>1</v>
      </c>
      <c r="CO62" s="2" t="str">
        <f t="shared" si="33"/>
        <v/>
      </c>
      <c r="CP62" s="2"/>
      <c r="CQ62" s="2"/>
      <c r="CR62" s="2" t="str">
        <f t="shared" si="42"/>
        <v/>
      </c>
      <c r="CS62" s="2">
        <f t="shared" si="42"/>
        <v>1</v>
      </c>
    </row>
    <row r="63" spans="1:97">
      <c r="A63" s="262">
        <f>'BNRegular Symbol'!K62</f>
        <v>59</v>
      </c>
      <c r="C63" s="261" t="str">
        <f>C5</f>
        <v>M2</v>
      </c>
      <c r="F63" s="1" t="str">
        <f>'BNRegular Symbol'!P62</f>
        <v>M2</v>
      </c>
      <c r="I63" s="2" t="str">
        <f t="shared" si="59"/>
        <v/>
      </c>
      <c r="J63" s="2"/>
      <c r="K63" s="2" t="str">
        <f t="shared" ref="K63:K68" si="61">IF(D63=0,"",IF(OR(D63=$I$1,D63=$J$1,D64=$I$1,D64=$J$1,D65=$I$1,D65=$J$1),0,1))</f>
        <v/>
      </c>
      <c r="L63" s="2" t="str">
        <f t="shared" si="60"/>
        <v/>
      </c>
      <c r="M63" s="2">
        <f t="shared" si="58"/>
        <v>1</v>
      </c>
      <c r="O63" s="2" t="str">
        <f t="shared" si="53"/>
        <v/>
      </c>
      <c r="P63" s="2"/>
      <c r="Q63" s="2" t="str">
        <f t="shared" si="53"/>
        <v/>
      </c>
      <c r="R63" s="2" t="str">
        <f t="shared" si="53"/>
        <v/>
      </c>
      <c r="S63" s="2">
        <f t="shared" si="53"/>
        <v>0</v>
      </c>
      <c r="U63" s="2" t="str">
        <f t="shared" si="21"/>
        <v/>
      </c>
      <c r="V63" s="2"/>
      <c r="W63" s="2" t="str">
        <f t="shared" si="34"/>
        <v/>
      </c>
      <c r="X63" s="2" t="str">
        <f t="shared" si="34"/>
        <v/>
      </c>
      <c r="Y63" s="2">
        <f t="shared" si="34"/>
        <v>0</v>
      </c>
      <c r="AA63" s="2" t="str">
        <f t="shared" si="22"/>
        <v/>
      </c>
      <c r="AB63" s="2"/>
      <c r="AC63" s="2" t="str">
        <f t="shared" si="35"/>
        <v/>
      </c>
      <c r="AD63" s="2" t="str">
        <f t="shared" si="35"/>
        <v/>
      </c>
      <c r="AE63" s="2">
        <f t="shared" si="35"/>
        <v>1</v>
      </c>
      <c r="AG63" s="2" t="str">
        <f t="shared" si="23"/>
        <v/>
      </c>
      <c r="AH63" s="2"/>
      <c r="AI63" s="2" t="str">
        <f t="shared" si="36"/>
        <v/>
      </c>
      <c r="AJ63" s="2" t="str">
        <f t="shared" si="36"/>
        <v/>
      </c>
      <c r="AK63" s="2">
        <f t="shared" si="36"/>
        <v>0</v>
      </c>
      <c r="AM63" s="2" t="str">
        <f t="shared" si="54"/>
        <v/>
      </c>
      <c r="AN63" s="2"/>
      <c r="AO63" s="2" t="str">
        <f t="shared" si="54"/>
        <v/>
      </c>
      <c r="AP63" s="2" t="str">
        <f t="shared" si="54"/>
        <v/>
      </c>
      <c r="AQ63" s="2">
        <f t="shared" si="54"/>
        <v>1</v>
      </c>
      <c r="AS63" s="2" t="str">
        <f t="shared" si="55"/>
        <v/>
      </c>
      <c r="AT63" s="2"/>
      <c r="AU63" s="2" t="str">
        <f t="shared" si="55"/>
        <v/>
      </c>
      <c r="AV63" s="2" t="str">
        <f t="shared" si="55"/>
        <v/>
      </c>
      <c r="AW63" s="2">
        <f t="shared" si="55"/>
        <v>1</v>
      </c>
      <c r="AY63" s="2" t="str">
        <f t="shared" si="56"/>
        <v/>
      </c>
      <c r="AZ63" s="2"/>
      <c r="BA63" s="2" t="str">
        <f t="shared" si="56"/>
        <v/>
      </c>
      <c r="BB63" s="2" t="str">
        <f t="shared" si="56"/>
        <v/>
      </c>
      <c r="BC63" s="2">
        <f t="shared" si="56"/>
        <v>1</v>
      </c>
      <c r="BE63" s="2" t="str">
        <f t="shared" si="57"/>
        <v/>
      </c>
      <c r="BF63" s="2"/>
      <c r="BG63" s="2" t="str">
        <f t="shared" si="57"/>
        <v/>
      </c>
      <c r="BH63" s="2" t="str">
        <f t="shared" si="57"/>
        <v/>
      </c>
      <c r="BI63" s="2">
        <f t="shared" si="57"/>
        <v>1</v>
      </c>
      <c r="BK63" s="2" t="str">
        <f t="shared" si="28"/>
        <v/>
      </c>
      <c r="BL63" s="2"/>
      <c r="BM63" s="2" t="str">
        <f t="shared" si="37"/>
        <v/>
      </c>
      <c r="BN63" s="2" t="str">
        <f t="shared" si="37"/>
        <v/>
      </c>
      <c r="BO63" s="2">
        <f t="shared" si="37"/>
        <v>1</v>
      </c>
      <c r="BQ63" s="2" t="str">
        <f t="shared" si="29"/>
        <v/>
      </c>
      <c r="BR63" s="2"/>
      <c r="BS63" s="2" t="str">
        <f t="shared" si="38"/>
        <v/>
      </c>
      <c r="BT63" s="2" t="str">
        <f t="shared" si="38"/>
        <v/>
      </c>
      <c r="BU63" s="2">
        <f t="shared" si="38"/>
        <v>1</v>
      </c>
      <c r="BW63" s="2" t="str">
        <f t="shared" si="30"/>
        <v/>
      </c>
      <c r="BX63" s="2"/>
      <c r="BY63" s="2" t="str">
        <f t="shared" si="39"/>
        <v/>
      </c>
      <c r="BZ63" s="2" t="str">
        <f t="shared" si="39"/>
        <v/>
      </c>
      <c r="CA63" s="2">
        <f t="shared" si="39"/>
        <v>1</v>
      </c>
      <c r="CC63" s="2" t="str">
        <f t="shared" si="31"/>
        <v/>
      </c>
      <c r="CD63" s="2"/>
      <c r="CE63" s="2" t="str">
        <f t="shared" si="40"/>
        <v/>
      </c>
      <c r="CF63" s="2" t="str">
        <f t="shared" si="40"/>
        <v/>
      </c>
      <c r="CG63" s="2">
        <f t="shared" si="40"/>
        <v>1</v>
      </c>
      <c r="CI63" s="2" t="str">
        <f t="shared" si="32"/>
        <v/>
      </c>
      <c r="CJ63" s="2"/>
      <c r="CK63" s="2" t="str">
        <f t="shared" si="41"/>
        <v/>
      </c>
      <c r="CL63" s="2" t="str">
        <f t="shared" si="41"/>
        <v/>
      </c>
      <c r="CM63" s="2">
        <f t="shared" si="41"/>
        <v>1</v>
      </c>
      <c r="CO63" s="2" t="str">
        <f t="shared" si="33"/>
        <v/>
      </c>
      <c r="CP63" s="2"/>
      <c r="CQ63" s="2" t="str">
        <f t="shared" si="42"/>
        <v/>
      </c>
      <c r="CR63" s="2" t="str">
        <f t="shared" si="42"/>
        <v/>
      </c>
      <c r="CS63" s="2">
        <f t="shared" si="42"/>
        <v>1</v>
      </c>
    </row>
    <row r="64" spans="1:97">
      <c r="A64" s="262">
        <f>'BNRegular Symbol'!K63</f>
        <v>60</v>
      </c>
      <c r="F64" s="1" t="str">
        <f>'BNRegular Symbol'!P63</f>
        <v>M5</v>
      </c>
      <c r="I64" s="2" t="str">
        <f t="shared" si="59"/>
        <v/>
      </c>
      <c r="J64" s="2" t="str">
        <f t="shared" si="58"/>
        <v/>
      </c>
      <c r="K64" s="2" t="str">
        <f t="shared" si="61"/>
        <v/>
      </c>
      <c r="L64" s="2" t="str">
        <f t="shared" si="60"/>
        <v/>
      </c>
      <c r="M64" s="2">
        <f t="shared" si="58"/>
        <v>1</v>
      </c>
      <c r="O64" s="2" t="str">
        <f t="shared" si="53"/>
        <v/>
      </c>
      <c r="P64" s="2" t="str">
        <f t="shared" si="53"/>
        <v/>
      </c>
      <c r="Q64" s="2" t="str">
        <f t="shared" si="53"/>
        <v/>
      </c>
      <c r="R64" s="2" t="str">
        <f t="shared" si="53"/>
        <v/>
      </c>
      <c r="S64" s="2">
        <f t="shared" si="53"/>
        <v>0</v>
      </c>
      <c r="U64" s="2" t="str">
        <f t="shared" si="21"/>
        <v/>
      </c>
      <c r="V64" s="2" t="str">
        <f t="shared" si="34"/>
        <v/>
      </c>
      <c r="W64" s="2" t="str">
        <f t="shared" si="34"/>
        <v/>
      </c>
      <c r="X64" s="2" t="str">
        <f t="shared" si="34"/>
        <v/>
      </c>
      <c r="Y64" s="2">
        <f t="shared" si="34"/>
        <v>0</v>
      </c>
      <c r="AA64" s="2" t="str">
        <f t="shared" si="22"/>
        <v/>
      </c>
      <c r="AB64" s="2" t="str">
        <f t="shared" si="35"/>
        <v/>
      </c>
      <c r="AC64" s="2" t="str">
        <f t="shared" si="35"/>
        <v/>
      </c>
      <c r="AD64" s="2" t="str">
        <f t="shared" si="35"/>
        <v/>
      </c>
      <c r="AE64" s="2">
        <f t="shared" si="35"/>
        <v>1</v>
      </c>
      <c r="AG64" s="2" t="str">
        <f t="shared" si="23"/>
        <v/>
      </c>
      <c r="AH64" s="2" t="str">
        <f t="shared" si="36"/>
        <v/>
      </c>
      <c r="AI64" s="2" t="str">
        <f t="shared" si="36"/>
        <v/>
      </c>
      <c r="AJ64" s="2" t="str">
        <f t="shared" si="36"/>
        <v/>
      </c>
      <c r="AK64" s="2">
        <f t="shared" si="36"/>
        <v>0</v>
      </c>
      <c r="AM64" s="2" t="str">
        <f t="shared" si="54"/>
        <v/>
      </c>
      <c r="AN64" s="2" t="str">
        <f t="shared" si="54"/>
        <v/>
      </c>
      <c r="AO64" s="2" t="str">
        <f t="shared" si="54"/>
        <v/>
      </c>
      <c r="AP64" s="2" t="str">
        <f t="shared" si="54"/>
        <v/>
      </c>
      <c r="AQ64" s="2">
        <f t="shared" si="54"/>
        <v>1</v>
      </c>
      <c r="AS64" s="2" t="str">
        <f t="shared" si="55"/>
        <v/>
      </c>
      <c r="AT64" s="2" t="str">
        <f t="shared" si="55"/>
        <v/>
      </c>
      <c r="AU64" s="2" t="str">
        <f t="shared" si="55"/>
        <v/>
      </c>
      <c r="AV64" s="2" t="str">
        <f t="shared" si="55"/>
        <v/>
      </c>
      <c r="AW64" s="2">
        <f t="shared" si="55"/>
        <v>1</v>
      </c>
      <c r="AY64" s="2" t="str">
        <f t="shared" si="56"/>
        <v/>
      </c>
      <c r="AZ64" s="2" t="str">
        <f t="shared" si="56"/>
        <v/>
      </c>
      <c r="BA64" s="2" t="str">
        <f t="shared" si="56"/>
        <v/>
      </c>
      <c r="BB64" s="2" t="str">
        <f t="shared" si="56"/>
        <v/>
      </c>
      <c r="BC64" s="2">
        <f t="shared" si="56"/>
        <v>1</v>
      </c>
      <c r="BE64" s="2" t="str">
        <f t="shared" si="57"/>
        <v/>
      </c>
      <c r="BF64" s="2" t="str">
        <f t="shared" si="57"/>
        <v/>
      </c>
      <c r="BG64" s="2" t="str">
        <f t="shared" si="57"/>
        <v/>
      </c>
      <c r="BH64" s="2" t="str">
        <f t="shared" si="57"/>
        <v/>
      </c>
      <c r="BI64" s="2">
        <f t="shared" si="57"/>
        <v>1</v>
      </c>
      <c r="BK64" s="2" t="str">
        <f t="shared" si="28"/>
        <v/>
      </c>
      <c r="BL64" s="2" t="str">
        <f t="shared" si="37"/>
        <v/>
      </c>
      <c r="BM64" s="2" t="str">
        <f t="shared" si="37"/>
        <v/>
      </c>
      <c r="BN64" s="2" t="str">
        <f t="shared" si="37"/>
        <v/>
      </c>
      <c r="BO64" s="2">
        <f t="shared" si="37"/>
        <v>1</v>
      </c>
      <c r="BQ64" s="2" t="str">
        <f t="shared" si="29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>
        <f t="shared" si="38"/>
        <v>1</v>
      </c>
      <c r="BW64" s="2" t="str">
        <f t="shared" si="30"/>
        <v/>
      </c>
      <c r="BX64" s="2" t="str">
        <f t="shared" si="39"/>
        <v/>
      </c>
      <c r="BY64" s="2" t="str">
        <f t="shared" si="39"/>
        <v/>
      </c>
      <c r="BZ64" s="2" t="str">
        <f t="shared" si="39"/>
        <v/>
      </c>
      <c r="CA64" s="2">
        <f t="shared" si="39"/>
        <v>1</v>
      </c>
      <c r="CC64" s="2" t="str">
        <f t="shared" si="31"/>
        <v/>
      </c>
      <c r="CD64" s="2" t="str">
        <f t="shared" si="40"/>
        <v/>
      </c>
      <c r="CE64" s="2" t="str">
        <f t="shared" si="40"/>
        <v/>
      </c>
      <c r="CF64" s="2" t="str">
        <f t="shared" si="40"/>
        <v/>
      </c>
      <c r="CG64" s="2">
        <f t="shared" si="40"/>
        <v>1</v>
      </c>
      <c r="CI64" s="2" t="str">
        <f t="shared" si="32"/>
        <v/>
      </c>
      <c r="CJ64" s="2" t="str">
        <f t="shared" si="41"/>
        <v/>
      </c>
      <c r="CK64" s="2" t="str">
        <f t="shared" si="41"/>
        <v/>
      </c>
      <c r="CL64" s="2" t="str">
        <f t="shared" si="41"/>
        <v/>
      </c>
      <c r="CM64" s="2">
        <f t="shared" si="41"/>
        <v>1</v>
      </c>
      <c r="CO64" s="2" t="str">
        <f t="shared" si="33"/>
        <v/>
      </c>
      <c r="CP64" s="2" t="str">
        <f t="shared" si="42"/>
        <v/>
      </c>
      <c r="CQ64" s="2" t="str">
        <f t="shared" si="42"/>
        <v/>
      </c>
      <c r="CR64" s="2" t="str">
        <f t="shared" si="42"/>
        <v/>
      </c>
      <c r="CS64" s="2">
        <f t="shared" si="42"/>
        <v>1</v>
      </c>
    </row>
    <row r="65" spans="1:97">
      <c r="A65" s="262">
        <f>'BNRegular Symbol'!K64</f>
        <v>61</v>
      </c>
      <c r="F65" s="1" t="str">
        <f>'BNRegular Symbol'!P64</f>
        <v>M3</v>
      </c>
      <c r="I65" s="2" t="str">
        <f t="shared" si="59"/>
        <v/>
      </c>
      <c r="J65" s="2" t="str">
        <f t="shared" si="58"/>
        <v/>
      </c>
      <c r="K65" s="2" t="str">
        <f t="shared" si="61"/>
        <v/>
      </c>
      <c r="L65" s="2" t="str">
        <f t="shared" si="60"/>
        <v/>
      </c>
      <c r="M65" s="2">
        <f t="shared" si="58"/>
        <v>1</v>
      </c>
      <c r="O65" s="2" t="str">
        <f t="shared" si="53"/>
        <v/>
      </c>
      <c r="P65" s="2" t="str">
        <f t="shared" si="53"/>
        <v/>
      </c>
      <c r="Q65" s="2" t="str">
        <f t="shared" si="53"/>
        <v/>
      </c>
      <c r="R65" s="2" t="str">
        <f t="shared" si="53"/>
        <v/>
      </c>
      <c r="S65" s="2">
        <f t="shared" si="53"/>
        <v>0</v>
      </c>
      <c r="U65" s="2" t="str">
        <f t="shared" si="21"/>
        <v/>
      </c>
      <c r="V65" s="2" t="str">
        <f t="shared" si="34"/>
        <v/>
      </c>
      <c r="W65" s="2" t="str">
        <f t="shared" si="34"/>
        <v/>
      </c>
      <c r="X65" s="2" t="str">
        <f t="shared" si="34"/>
        <v/>
      </c>
      <c r="Y65" s="2">
        <f t="shared" si="34"/>
        <v>0</v>
      </c>
      <c r="AA65" s="2" t="str">
        <f t="shared" si="22"/>
        <v/>
      </c>
      <c r="AB65" s="2" t="str">
        <f t="shared" si="35"/>
        <v/>
      </c>
      <c r="AC65" s="2" t="str">
        <f t="shared" si="35"/>
        <v/>
      </c>
      <c r="AD65" s="2" t="str">
        <f t="shared" si="35"/>
        <v/>
      </c>
      <c r="AE65" s="2">
        <f t="shared" si="35"/>
        <v>0</v>
      </c>
      <c r="AG65" s="2" t="str">
        <f t="shared" si="23"/>
        <v/>
      </c>
      <c r="AH65" s="2" t="str">
        <f t="shared" si="36"/>
        <v/>
      </c>
      <c r="AI65" s="2" t="str">
        <f t="shared" si="36"/>
        <v/>
      </c>
      <c r="AJ65" s="2" t="str">
        <f t="shared" si="36"/>
        <v/>
      </c>
      <c r="AK65" s="2">
        <f t="shared" si="36"/>
        <v>1</v>
      </c>
      <c r="AM65" s="2" t="str">
        <f t="shared" si="54"/>
        <v/>
      </c>
      <c r="AN65" s="2" t="str">
        <f t="shared" si="54"/>
        <v/>
      </c>
      <c r="AO65" s="2" t="str">
        <f t="shared" si="54"/>
        <v/>
      </c>
      <c r="AP65" s="2" t="str">
        <f t="shared" si="54"/>
        <v/>
      </c>
      <c r="AQ65" s="2">
        <f t="shared" si="54"/>
        <v>1</v>
      </c>
      <c r="AS65" s="2" t="str">
        <f t="shared" si="55"/>
        <v/>
      </c>
      <c r="AT65" s="2" t="str">
        <f t="shared" si="55"/>
        <v/>
      </c>
      <c r="AU65" s="2" t="str">
        <f t="shared" si="55"/>
        <v/>
      </c>
      <c r="AV65" s="2" t="str">
        <f t="shared" si="55"/>
        <v/>
      </c>
      <c r="AW65" s="2">
        <f t="shared" si="55"/>
        <v>1</v>
      </c>
      <c r="AY65" s="2" t="str">
        <f t="shared" si="56"/>
        <v/>
      </c>
      <c r="AZ65" s="2" t="str">
        <f t="shared" si="56"/>
        <v/>
      </c>
      <c r="BA65" s="2" t="str">
        <f t="shared" si="56"/>
        <v/>
      </c>
      <c r="BB65" s="2" t="str">
        <f t="shared" si="56"/>
        <v/>
      </c>
      <c r="BC65" s="2">
        <f t="shared" si="56"/>
        <v>1</v>
      </c>
      <c r="BE65" s="2" t="str">
        <f t="shared" si="57"/>
        <v/>
      </c>
      <c r="BF65" s="2" t="str">
        <f t="shared" si="57"/>
        <v/>
      </c>
      <c r="BG65" s="2" t="str">
        <f t="shared" si="57"/>
        <v/>
      </c>
      <c r="BH65" s="2" t="str">
        <f t="shared" si="57"/>
        <v/>
      </c>
      <c r="BI65" s="2">
        <f t="shared" si="57"/>
        <v>1</v>
      </c>
      <c r="BK65" s="2" t="str">
        <f t="shared" si="28"/>
        <v/>
      </c>
      <c r="BL65" s="2" t="str">
        <f t="shared" si="37"/>
        <v/>
      </c>
      <c r="BM65" s="2" t="str">
        <f t="shared" si="37"/>
        <v/>
      </c>
      <c r="BN65" s="2" t="str">
        <f t="shared" si="37"/>
        <v/>
      </c>
      <c r="BO65" s="2">
        <f t="shared" si="37"/>
        <v>1</v>
      </c>
      <c r="BQ65" s="2" t="str">
        <f t="shared" si="29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>
        <f t="shared" si="38"/>
        <v>1</v>
      </c>
      <c r="BW65" s="2" t="str">
        <f t="shared" si="30"/>
        <v/>
      </c>
      <c r="BX65" s="2" t="str">
        <f t="shared" si="39"/>
        <v/>
      </c>
      <c r="BY65" s="2" t="str">
        <f t="shared" si="39"/>
        <v/>
      </c>
      <c r="BZ65" s="2" t="str">
        <f t="shared" si="39"/>
        <v/>
      </c>
      <c r="CA65" s="2">
        <f t="shared" si="39"/>
        <v>1</v>
      </c>
      <c r="CC65" s="2" t="str">
        <f t="shared" si="31"/>
        <v/>
      </c>
      <c r="CD65" s="2" t="str">
        <f t="shared" si="40"/>
        <v/>
      </c>
      <c r="CE65" s="2" t="str">
        <f t="shared" si="40"/>
        <v/>
      </c>
      <c r="CF65" s="2" t="str">
        <f t="shared" si="40"/>
        <v/>
      </c>
      <c r="CG65" s="2">
        <f t="shared" si="40"/>
        <v>1</v>
      </c>
      <c r="CI65" s="2" t="str">
        <f t="shared" si="32"/>
        <v/>
      </c>
      <c r="CJ65" s="2" t="str">
        <f t="shared" si="41"/>
        <v/>
      </c>
      <c r="CK65" s="2" t="str">
        <f t="shared" si="41"/>
        <v/>
      </c>
      <c r="CL65" s="2" t="str">
        <f t="shared" si="41"/>
        <v/>
      </c>
      <c r="CM65" s="2">
        <f t="shared" si="41"/>
        <v>1</v>
      </c>
      <c r="CO65" s="2" t="str">
        <f t="shared" si="33"/>
        <v/>
      </c>
      <c r="CP65" s="2" t="str">
        <f t="shared" si="42"/>
        <v/>
      </c>
      <c r="CQ65" s="2" t="str">
        <f t="shared" si="42"/>
        <v/>
      </c>
      <c r="CR65" s="2" t="str">
        <f t="shared" si="42"/>
        <v/>
      </c>
      <c r="CS65" s="2">
        <f t="shared" si="42"/>
        <v>1</v>
      </c>
    </row>
    <row r="66" spans="1:97">
      <c r="A66" s="262">
        <f>'BNRegular Symbol'!K65</f>
        <v>62</v>
      </c>
      <c r="F66" s="1" t="str">
        <f>'BNRegular Symbol'!P65</f>
        <v>M2</v>
      </c>
      <c r="I66" s="2" t="str">
        <f t="shared" si="59"/>
        <v/>
      </c>
      <c r="J66" s="2" t="str">
        <f t="shared" si="58"/>
        <v/>
      </c>
      <c r="K66" s="2" t="str">
        <f t="shared" si="61"/>
        <v/>
      </c>
      <c r="L66" s="2" t="str">
        <f t="shared" si="60"/>
        <v/>
      </c>
      <c r="M66" s="2">
        <f t="shared" si="58"/>
        <v>1</v>
      </c>
      <c r="O66" s="2" t="str">
        <f t="shared" si="53"/>
        <v/>
      </c>
      <c r="P66" s="2" t="str">
        <f t="shared" si="53"/>
        <v/>
      </c>
      <c r="Q66" s="2" t="str">
        <f t="shared" si="53"/>
        <v/>
      </c>
      <c r="R66" s="2" t="str">
        <f t="shared" si="53"/>
        <v/>
      </c>
      <c r="S66" s="2">
        <f t="shared" si="53"/>
        <v>0</v>
      </c>
      <c r="U66" s="2" t="str">
        <f t="shared" si="21"/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>
        <f t="shared" si="34"/>
        <v>0</v>
      </c>
      <c r="AA66" s="2" t="str">
        <f t="shared" si="22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>
        <f t="shared" si="35"/>
        <v>0</v>
      </c>
      <c r="AG66" s="2" t="str">
        <f t="shared" si="23"/>
        <v/>
      </c>
      <c r="AH66" s="2" t="str">
        <f t="shared" si="36"/>
        <v/>
      </c>
      <c r="AI66" s="2" t="str">
        <f t="shared" si="36"/>
        <v/>
      </c>
      <c r="AJ66" s="2" t="str">
        <f t="shared" si="36"/>
        <v/>
      </c>
      <c r="AK66" s="2">
        <f t="shared" si="36"/>
        <v>1</v>
      </c>
      <c r="AM66" s="2" t="str">
        <f t="shared" si="54"/>
        <v/>
      </c>
      <c r="AN66" s="2" t="str">
        <f t="shared" si="54"/>
        <v/>
      </c>
      <c r="AO66" s="2" t="str">
        <f t="shared" si="54"/>
        <v/>
      </c>
      <c r="AP66" s="2" t="str">
        <f t="shared" si="54"/>
        <v/>
      </c>
      <c r="AQ66" s="2">
        <f t="shared" si="54"/>
        <v>1</v>
      </c>
      <c r="AS66" s="2" t="str">
        <f t="shared" si="55"/>
        <v/>
      </c>
      <c r="AT66" s="2" t="str">
        <f t="shared" si="55"/>
        <v/>
      </c>
      <c r="AU66" s="2" t="str">
        <f t="shared" si="55"/>
        <v/>
      </c>
      <c r="AV66" s="2" t="str">
        <f t="shared" si="55"/>
        <v/>
      </c>
      <c r="AW66" s="2">
        <f t="shared" si="55"/>
        <v>1</v>
      </c>
      <c r="AY66" s="2" t="str">
        <f t="shared" si="56"/>
        <v/>
      </c>
      <c r="AZ66" s="2" t="str">
        <f t="shared" si="56"/>
        <v/>
      </c>
      <c r="BA66" s="2" t="str">
        <f t="shared" si="56"/>
        <v/>
      </c>
      <c r="BB66" s="2" t="str">
        <f t="shared" si="56"/>
        <v/>
      </c>
      <c r="BC66" s="2">
        <f t="shared" si="56"/>
        <v>1</v>
      </c>
      <c r="BE66" s="2" t="str">
        <f t="shared" si="57"/>
        <v/>
      </c>
      <c r="BF66" s="2" t="str">
        <f t="shared" si="57"/>
        <v/>
      </c>
      <c r="BG66" s="2" t="str">
        <f t="shared" si="57"/>
        <v/>
      </c>
      <c r="BH66" s="2" t="str">
        <f t="shared" si="57"/>
        <v/>
      </c>
      <c r="BI66" s="2">
        <f t="shared" si="57"/>
        <v>1</v>
      </c>
      <c r="BK66" s="2" t="str">
        <f t="shared" si="28"/>
        <v/>
      </c>
      <c r="BL66" s="2" t="str">
        <f t="shared" si="37"/>
        <v/>
      </c>
      <c r="BM66" s="2" t="str">
        <f t="shared" si="37"/>
        <v/>
      </c>
      <c r="BN66" s="2" t="str">
        <f t="shared" si="37"/>
        <v/>
      </c>
      <c r="BO66" s="2">
        <f t="shared" si="37"/>
        <v>1</v>
      </c>
      <c r="BQ66" s="2" t="str">
        <f t="shared" si="29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>
        <f t="shared" si="38"/>
        <v>1</v>
      </c>
      <c r="BW66" s="2" t="str">
        <f t="shared" si="30"/>
        <v/>
      </c>
      <c r="BX66" s="2" t="str">
        <f t="shared" si="39"/>
        <v/>
      </c>
      <c r="BY66" s="2" t="str">
        <f t="shared" si="39"/>
        <v/>
      </c>
      <c r="BZ66" s="2" t="str">
        <f t="shared" si="39"/>
        <v/>
      </c>
      <c r="CA66" s="2">
        <f t="shared" si="39"/>
        <v>1</v>
      </c>
      <c r="CC66" s="2" t="str">
        <f t="shared" si="31"/>
        <v/>
      </c>
      <c r="CD66" s="2" t="str">
        <f t="shared" si="40"/>
        <v/>
      </c>
      <c r="CE66" s="2" t="str">
        <f t="shared" si="40"/>
        <v/>
      </c>
      <c r="CF66" s="2" t="str">
        <f t="shared" si="40"/>
        <v/>
      </c>
      <c r="CG66" s="2">
        <f t="shared" si="40"/>
        <v>1</v>
      </c>
      <c r="CI66" s="2" t="str">
        <f t="shared" si="32"/>
        <v/>
      </c>
      <c r="CJ66" s="2" t="str">
        <f t="shared" si="41"/>
        <v/>
      </c>
      <c r="CK66" s="2" t="str">
        <f t="shared" si="41"/>
        <v/>
      </c>
      <c r="CL66" s="2" t="str">
        <f t="shared" si="41"/>
        <v/>
      </c>
      <c r="CM66" s="2">
        <f t="shared" si="41"/>
        <v>1</v>
      </c>
      <c r="CO66" s="2" t="str">
        <f t="shared" si="33"/>
        <v/>
      </c>
      <c r="CP66" s="2" t="str">
        <f t="shared" si="42"/>
        <v/>
      </c>
      <c r="CQ66" s="2" t="str">
        <f t="shared" si="42"/>
        <v/>
      </c>
      <c r="CR66" s="2" t="str">
        <f t="shared" si="42"/>
        <v/>
      </c>
      <c r="CS66" s="2">
        <f t="shared" si="42"/>
        <v>1</v>
      </c>
    </row>
    <row r="67" spans="1:97">
      <c r="A67" s="262">
        <f>'BNRegular Symbol'!K66</f>
        <v>63</v>
      </c>
      <c r="F67" s="1" t="str">
        <f>'BNRegular Symbol'!P66</f>
        <v>M4</v>
      </c>
      <c r="I67" s="2" t="str">
        <f t="shared" si="59"/>
        <v/>
      </c>
      <c r="J67" s="2" t="str">
        <f t="shared" si="58"/>
        <v/>
      </c>
      <c r="K67" s="2" t="str">
        <f t="shared" si="61"/>
        <v/>
      </c>
      <c r="L67" s="2" t="str">
        <f t="shared" si="60"/>
        <v/>
      </c>
      <c r="M67" s="2">
        <f t="shared" si="58"/>
        <v>1</v>
      </c>
      <c r="O67" s="2" t="str">
        <f t="shared" si="53"/>
        <v/>
      </c>
      <c r="P67" s="2" t="str">
        <f t="shared" si="53"/>
        <v/>
      </c>
      <c r="Q67" s="2" t="str">
        <f t="shared" si="53"/>
        <v/>
      </c>
      <c r="R67" s="2" t="str">
        <f t="shared" si="53"/>
        <v/>
      </c>
      <c r="S67" s="2">
        <f t="shared" si="53"/>
        <v>1</v>
      </c>
      <c r="U67" s="2" t="str">
        <f t="shared" si="21"/>
        <v/>
      </c>
      <c r="V67" s="2" t="str">
        <f t="shared" si="34"/>
        <v/>
      </c>
      <c r="W67" s="2" t="str">
        <f t="shared" si="34"/>
        <v/>
      </c>
      <c r="X67" s="2" t="str">
        <f t="shared" si="34"/>
        <v/>
      </c>
      <c r="Y67" s="2">
        <f t="shared" si="34"/>
        <v>0</v>
      </c>
      <c r="AA67" s="2" t="str">
        <f t="shared" si="22"/>
        <v/>
      </c>
      <c r="AB67" s="2" t="str">
        <f t="shared" si="35"/>
        <v/>
      </c>
      <c r="AC67" s="2" t="str">
        <f t="shared" si="35"/>
        <v/>
      </c>
      <c r="AD67" s="2" t="str">
        <f t="shared" si="35"/>
        <v/>
      </c>
      <c r="AE67" s="2">
        <f t="shared" si="35"/>
        <v>0</v>
      </c>
      <c r="AG67" s="2" t="str">
        <f t="shared" si="23"/>
        <v/>
      </c>
      <c r="AH67" s="2" t="str">
        <f t="shared" si="36"/>
        <v/>
      </c>
      <c r="AI67" s="2" t="str">
        <f t="shared" si="36"/>
        <v/>
      </c>
      <c r="AJ67" s="2" t="str">
        <f t="shared" si="36"/>
        <v/>
      </c>
      <c r="AK67" s="2">
        <f t="shared" si="36"/>
        <v>0</v>
      </c>
      <c r="AM67" s="2" t="str">
        <f t="shared" si="54"/>
        <v/>
      </c>
      <c r="AN67" s="2" t="str">
        <f t="shared" si="54"/>
        <v/>
      </c>
      <c r="AO67" s="2" t="str">
        <f t="shared" si="54"/>
        <v/>
      </c>
      <c r="AP67" s="2" t="str">
        <f t="shared" si="54"/>
        <v/>
      </c>
      <c r="AQ67" s="2">
        <f t="shared" si="54"/>
        <v>1</v>
      </c>
      <c r="AS67" s="2" t="str">
        <f t="shared" si="55"/>
        <v/>
      </c>
      <c r="AT67" s="2" t="str">
        <f t="shared" si="55"/>
        <v/>
      </c>
      <c r="AU67" s="2" t="str">
        <f t="shared" si="55"/>
        <v/>
      </c>
      <c r="AV67" s="2" t="str">
        <f t="shared" si="55"/>
        <v/>
      </c>
      <c r="AW67" s="2">
        <f t="shared" si="55"/>
        <v>1</v>
      </c>
      <c r="AY67" s="2" t="str">
        <f t="shared" si="56"/>
        <v/>
      </c>
      <c r="AZ67" s="2" t="str">
        <f t="shared" si="56"/>
        <v/>
      </c>
      <c r="BA67" s="2" t="str">
        <f t="shared" si="56"/>
        <v/>
      </c>
      <c r="BB67" s="2" t="str">
        <f t="shared" si="56"/>
        <v/>
      </c>
      <c r="BC67" s="2">
        <f t="shared" si="56"/>
        <v>1</v>
      </c>
      <c r="BE67" s="2" t="str">
        <f t="shared" si="57"/>
        <v/>
      </c>
      <c r="BF67" s="2" t="str">
        <f t="shared" si="57"/>
        <v/>
      </c>
      <c r="BG67" s="2" t="str">
        <f t="shared" si="57"/>
        <v/>
      </c>
      <c r="BH67" s="2" t="str">
        <f t="shared" si="57"/>
        <v/>
      </c>
      <c r="BI67" s="2">
        <f t="shared" si="57"/>
        <v>1</v>
      </c>
      <c r="BK67" s="2" t="str">
        <f t="shared" si="28"/>
        <v/>
      </c>
      <c r="BL67" s="2" t="str">
        <f t="shared" si="37"/>
        <v/>
      </c>
      <c r="BM67" s="2" t="str">
        <f t="shared" si="37"/>
        <v/>
      </c>
      <c r="BN67" s="2" t="str">
        <f t="shared" si="37"/>
        <v/>
      </c>
      <c r="BO67" s="2">
        <f t="shared" si="37"/>
        <v>1</v>
      </c>
      <c r="BQ67" s="2" t="str">
        <f t="shared" si="29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</v>
      </c>
      <c r="BW67" s="2" t="str">
        <f t="shared" si="30"/>
        <v/>
      </c>
      <c r="BX67" s="2" t="str">
        <f t="shared" si="39"/>
        <v/>
      </c>
      <c r="BY67" s="2" t="str">
        <f t="shared" si="39"/>
        <v/>
      </c>
      <c r="BZ67" s="2" t="str">
        <f t="shared" si="39"/>
        <v/>
      </c>
      <c r="CA67" s="2">
        <f t="shared" si="39"/>
        <v>1</v>
      </c>
      <c r="CC67" s="2" t="str">
        <f t="shared" si="31"/>
        <v/>
      </c>
      <c r="CD67" s="2" t="str">
        <f t="shared" si="40"/>
        <v/>
      </c>
      <c r="CE67" s="2" t="str">
        <f t="shared" si="40"/>
        <v/>
      </c>
      <c r="CF67" s="2" t="str">
        <f t="shared" si="40"/>
        <v/>
      </c>
      <c r="CG67" s="2">
        <f t="shared" si="40"/>
        <v>1</v>
      </c>
      <c r="CI67" s="2" t="str">
        <f t="shared" si="32"/>
        <v/>
      </c>
      <c r="CJ67" s="2" t="str">
        <f t="shared" si="41"/>
        <v/>
      </c>
      <c r="CK67" s="2" t="str">
        <f t="shared" si="41"/>
        <v/>
      </c>
      <c r="CL67" s="2" t="str">
        <f t="shared" si="41"/>
        <v/>
      </c>
      <c r="CM67" s="2">
        <f t="shared" si="41"/>
        <v>1</v>
      </c>
      <c r="CO67" s="2" t="str">
        <f t="shared" si="33"/>
        <v/>
      </c>
      <c r="CP67" s="2" t="str">
        <f t="shared" si="42"/>
        <v/>
      </c>
      <c r="CQ67" s="2" t="str">
        <f t="shared" si="42"/>
        <v/>
      </c>
      <c r="CR67" s="2" t="str">
        <f t="shared" si="42"/>
        <v/>
      </c>
      <c r="CS67" s="2">
        <f t="shared" si="42"/>
        <v>1</v>
      </c>
    </row>
    <row r="68" spans="1:97">
      <c r="A68" s="262">
        <f>'BNRegular Symbol'!K67</f>
        <v>64</v>
      </c>
      <c r="F68" s="1" t="str">
        <f>'BNRegular Symbol'!P67</f>
        <v>M3</v>
      </c>
      <c r="I68" s="2" t="str">
        <f t="shared" si="59"/>
        <v/>
      </c>
      <c r="J68" s="2" t="str">
        <f t="shared" si="58"/>
        <v/>
      </c>
      <c r="K68" s="2" t="str">
        <f t="shared" si="61"/>
        <v/>
      </c>
      <c r="L68" s="2" t="str">
        <f t="shared" si="60"/>
        <v/>
      </c>
      <c r="M68" s="2">
        <f t="shared" si="58"/>
        <v>1</v>
      </c>
      <c r="O68" s="2" t="str">
        <f t="shared" si="53"/>
        <v/>
      </c>
      <c r="P68" s="2" t="str">
        <f t="shared" si="53"/>
        <v/>
      </c>
      <c r="Q68" s="2" t="str">
        <f t="shared" si="53"/>
        <v/>
      </c>
      <c r="R68" s="2" t="str">
        <f t="shared" si="53"/>
        <v/>
      </c>
      <c r="S68" s="2">
        <f t="shared" si="53"/>
        <v>1</v>
      </c>
      <c r="U68" s="2" t="str">
        <f t="shared" si="21"/>
        <v/>
      </c>
      <c r="V68" s="2" t="str">
        <f t="shared" si="34"/>
        <v/>
      </c>
      <c r="W68" s="2" t="str">
        <f t="shared" si="34"/>
        <v/>
      </c>
      <c r="X68" s="2" t="str">
        <f t="shared" si="34"/>
        <v/>
      </c>
      <c r="Y68" s="2">
        <f t="shared" si="34"/>
        <v>0</v>
      </c>
      <c r="AA68" s="2" t="str">
        <f t="shared" si="22"/>
        <v/>
      </c>
      <c r="AB68" s="2" t="str">
        <f t="shared" si="35"/>
        <v/>
      </c>
      <c r="AC68" s="2" t="str">
        <f t="shared" si="35"/>
        <v/>
      </c>
      <c r="AD68" s="2" t="str">
        <f t="shared" si="35"/>
        <v/>
      </c>
      <c r="AE68" s="2">
        <f t="shared" si="35"/>
        <v>1</v>
      </c>
      <c r="AG68" s="2" t="str">
        <f t="shared" si="23"/>
        <v/>
      </c>
      <c r="AH68" s="2" t="str">
        <f t="shared" si="36"/>
        <v/>
      </c>
      <c r="AI68" s="2" t="str">
        <f t="shared" si="36"/>
        <v/>
      </c>
      <c r="AJ68" s="2" t="str">
        <f t="shared" si="36"/>
        <v/>
      </c>
      <c r="AK68" s="2">
        <f t="shared" si="36"/>
        <v>0</v>
      </c>
      <c r="AM68" s="2" t="str">
        <f t="shared" si="54"/>
        <v/>
      </c>
      <c r="AN68" s="2" t="str">
        <f t="shared" si="54"/>
        <v/>
      </c>
      <c r="AO68" s="2" t="str">
        <f t="shared" si="54"/>
        <v/>
      </c>
      <c r="AP68" s="2" t="str">
        <f t="shared" si="54"/>
        <v/>
      </c>
      <c r="AQ68" s="2">
        <f t="shared" si="54"/>
        <v>1</v>
      </c>
      <c r="AS68" s="2" t="str">
        <f t="shared" si="55"/>
        <v/>
      </c>
      <c r="AT68" s="2" t="str">
        <f t="shared" si="55"/>
        <v/>
      </c>
      <c r="AU68" s="2" t="str">
        <f t="shared" si="55"/>
        <v/>
      </c>
      <c r="AV68" s="2" t="str">
        <f t="shared" si="55"/>
        <v/>
      </c>
      <c r="AW68" s="2">
        <f t="shared" si="55"/>
        <v>1</v>
      </c>
      <c r="AY68" s="2" t="str">
        <f t="shared" si="56"/>
        <v/>
      </c>
      <c r="AZ68" s="2" t="str">
        <f t="shared" si="56"/>
        <v/>
      </c>
      <c r="BA68" s="2" t="str">
        <f t="shared" si="56"/>
        <v/>
      </c>
      <c r="BB68" s="2" t="str">
        <f t="shared" si="56"/>
        <v/>
      </c>
      <c r="BC68" s="2">
        <f t="shared" si="56"/>
        <v>1</v>
      </c>
      <c r="BE68" s="2" t="str">
        <f t="shared" si="57"/>
        <v/>
      </c>
      <c r="BF68" s="2" t="str">
        <f t="shared" si="57"/>
        <v/>
      </c>
      <c r="BG68" s="2" t="str">
        <f t="shared" si="57"/>
        <v/>
      </c>
      <c r="BH68" s="2" t="str">
        <f t="shared" si="57"/>
        <v/>
      </c>
      <c r="BI68" s="2">
        <f t="shared" si="57"/>
        <v>1</v>
      </c>
      <c r="BK68" s="2" t="str">
        <f t="shared" si="28"/>
        <v/>
      </c>
      <c r="BL68" s="2" t="str">
        <f t="shared" si="37"/>
        <v/>
      </c>
      <c r="BM68" s="2" t="str">
        <f t="shared" si="37"/>
        <v/>
      </c>
      <c r="BN68" s="2" t="str">
        <f t="shared" si="37"/>
        <v/>
      </c>
      <c r="BO68" s="2">
        <f t="shared" si="37"/>
        <v>1</v>
      </c>
      <c r="BQ68" s="2" t="str">
        <f t="shared" si="29"/>
        <v/>
      </c>
      <c r="BR68" s="2" t="str">
        <f t="shared" si="38"/>
        <v/>
      </c>
      <c r="BS68" s="2" t="str">
        <f t="shared" si="38"/>
        <v/>
      </c>
      <c r="BT68" s="2" t="str">
        <f t="shared" si="38"/>
        <v/>
      </c>
      <c r="BU68" s="2">
        <f t="shared" si="38"/>
        <v>1</v>
      </c>
      <c r="BW68" s="2" t="str">
        <f t="shared" si="30"/>
        <v/>
      </c>
      <c r="BX68" s="2" t="str">
        <f t="shared" si="39"/>
        <v/>
      </c>
      <c r="BY68" s="2" t="str">
        <f t="shared" si="39"/>
        <v/>
      </c>
      <c r="BZ68" s="2" t="str">
        <f t="shared" si="39"/>
        <v/>
      </c>
      <c r="CA68" s="2">
        <f t="shared" si="39"/>
        <v>1</v>
      </c>
      <c r="CC68" s="2" t="str">
        <f t="shared" si="31"/>
        <v/>
      </c>
      <c r="CD68" s="2" t="str">
        <f t="shared" si="40"/>
        <v/>
      </c>
      <c r="CE68" s="2" t="str">
        <f t="shared" si="40"/>
        <v/>
      </c>
      <c r="CF68" s="2" t="str">
        <f t="shared" si="40"/>
        <v/>
      </c>
      <c r="CG68" s="2">
        <f t="shared" si="40"/>
        <v>1</v>
      </c>
      <c r="CI68" s="2" t="str">
        <f t="shared" si="32"/>
        <v/>
      </c>
      <c r="CJ68" s="2" t="str">
        <f t="shared" si="41"/>
        <v/>
      </c>
      <c r="CK68" s="2" t="str">
        <f t="shared" si="41"/>
        <v/>
      </c>
      <c r="CL68" s="2" t="str">
        <f t="shared" si="41"/>
        <v/>
      </c>
      <c r="CM68" s="2">
        <f t="shared" si="41"/>
        <v>1</v>
      </c>
      <c r="CO68" s="2" t="str">
        <f t="shared" si="33"/>
        <v/>
      </c>
      <c r="CP68" s="2" t="str">
        <f t="shared" si="42"/>
        <v/>
      </c>
      <c r="CQ68" s="2" t="str">
        <f t="shared" si="42"/>
        <v/>
      </c>
      <c r="CR68" s="2" t="str">
        <f t="shared" si="42"/>
        <v/>
      </c>
      <c r="CS68" s="2">
        <f t="shared" si="42"/>
        <v>1</v>
      </c>
    </row>
    <row r="69" spans="1:97">
      <c r="A69" s="262">
        <f>'BNRegular Symbol'!K68</f>
        <v>65</v>
      </c>
      <c r="F69" s="1" t="str">
        <f>'BNRegular Symbol'!P68</f>
        <v>M5</v>
      </c>
      <c r="I69" s="2" t="str">
        <f t="shared" si="59"/>
        <v/>
      </c>
      <c r="J69" s="2" t="str">
        <f t="shared" si="58"/>
        <v/>
      </c>
      <c r="K69" s="2" t="str">
        <f t="shared" si="58"/>
        <v/>
      </c>
      <c r="L69" s="2" t="str">
        <f t="shared" si="60"/>
        <v/>
      </c>
      <c r="M69" s="2">
        <f t="shared" si="58"/>
        <v>1</v>
      </c>
      <c r="O69" s="2" t="str">
        <f t="shared" ref="O69:S71" si="62">IF(B69=0,"",IF(OR(B69=$O$1,B69=$P$1,B70=$O$1,B70=$P$1,B71=$O$1,B71=$P$1),0,1))</f>
        <v/>
      </c>
      <c r="P69" s="2" t="str">
        <f t="shared" si="62"/>
        <v/>
      </c>
      <c r="Q69" s="2" t="str">
        <f t="shared" si="62"/>
        <v/>
      </c>
      <c r="R69" s="2" t="str">
        <f t="shared" si="62"/>
        <v/>
      </c>
      <c r="S69" s="2">
        <f t="shared" si="62"/>
        <v>1</v>
      </c>
      <c r="U69" s="2" t="str">
        <f t="shared" ref="U69:U71" si="63">IF(B69=0,"",IF(OR(B69=$U$1,B69=$V$1,B70=$U$1,B70=$V$1,B71=$U$1,,B71=$V$1),0,1))</f>
        <v/>
      </c>
      <c r="V69" s="2" t="str">
        <f t="shared" si="34"/>
        <v/>
      </c>
      <c r="W69" s="2" t="str">
        <f t="shared" si="34"/>
        <v/>
      </c>
      <c r="X69" s="2" t="str">
        <f t="shared" si="34"/>
        <v/>
      </c>
      <c r="Y69" s="2">
        <f t="shared" si="34"/>
        <v>1</v>
      </c>
      <c r="AA69" s="2" t="str">
        <f t="shared" ref="AA69:AA71" si="64">IF(B69=0,"",IF(OR(B69=$AA$1,B69=$AB$1,B70=$AA$1,B70=$AB$1,B71=$AA$1,B71=$AB$1),0,1))</f>
        <v/>
      </c>
      <c r="AB69" s="2" t="str">
        <f t="shared" si="35"/>
        <v/>
      </c>
      <c r="AC69" s="2" t="str">
        <f t="shared" si="35"/>
        <v/>
      </c>
      <c r="AD69" s="2" t="str">
        <f t="shared" si="35"/>
        <v/>
      </c>
      <c r="AE69" s="2">
        <f t="shared" si="35"/>
        <v>1</v>
      </c>
      <c r="AG69" s="2" t="str">
        <f t="shared" ref="AG69:AG71" si="65">IF(B69=0,"",IF(OR(B69=$AG$1,B69=$AH$1,B70=$AG$1,B70=$AH$1,B71=$AG$1,B71=$AH$1),0,1))</f>
        <v/>
      </c>
      <c r="AH69" s="2" t="str">
        <f t="shared" si="36"/>
        <v/>
      </c>
      <c r="AI69" s="2" t="str">
        <f t="shared" si="36"/>
        <v/>
      </c>
      <c r="AJ69" s="2" t="str">
        <f t="shared" si="36"/>
        <v/>
      </c>
      <c r="AK69" s="2">
        <f t="shared" si="36"/>
        <v>0</v>
      </c>
      <c r="AM69" s="2" t="str">
        <f t="shared" ref="AM69:AQ71" si="66">IF(B69=0,"",IF(OR(B69=$AG$1,B69=$AN$1,B70=$AG$1,B70=$AN$1,B71=$AG$1,B71=$AN$1),0,1))</f>
        <v/>
      </c>
      <c r="AN69" s="2" t="str">
        <f t="shared" si="66"/>
        <v/>
      </c>
      <c r="AO69" s="2" t="str">
        <f t="shared" si="66"/>
        <v/>
      </c>
      <c r="AP69" s="2" t="str">
        <f t="shared" si="66"/>
        <v/>
      </c>
      <c r="AQ69" s="2">
        <f t="shared" si="66"/>
        <v>1</v>
      </c>
      <c r="AS69" s="2" t="str">
        <f t="shared" ref="AS69:AW71" si="67">IF(B69=0,"",IF(OR(B69=$AG$1,B69=$AT$1,B70=$AG$1,B70=$AT$1,B71=$AG$1,B71=$AT$1),0,1))</f>
        <v/>
      </c>
      <c r="AT69" s="2" t="str">
        <f t="shared" si="67"/>
        <v/>
      </c>
      <c r="AU69" s="2" t="str">
        <f t="shared" si="67"/>
        <v/>
      </c>
      <c r="AV69" s="2" t="str">
        <f t="shared" si="67"/>
        <v/>
      </c>
      <c r="AW69" s="2">
        <f t="shared" si="67"/>
        <v>1</v>
      </c>
      <c r="AY69" s="2" t="str">
        <f t="shared" ref="AY69:BC71" si="68">IF(B69=0,"",IF(OR(B69=$AG$1,B69=$AZ$1,B70=$AG$1,B70=$AZ$1,B71=$AG$1,B71=$AZ$1),0,1))</f>
        <v/>
      </c>
      <c r="AZ69" s="2" t="str">
        <f t="shared" si="68"/>
        <v/>
      </c>
      <c r="BA69" s="2" t="str">
        <f t="shared" si="68"/>
        <v/>
      </c>
      <c r="BB69" s="2" t="str">
        <f t="shared" si="68"/>
        <v/>
      </c>
      <c r="BC69" s="2">
        <f t="shared" si="68"/>
        <v>1</v>
      </c>
      <c r="BE69" s="2" t="str">
        <f t="shared" ref="BE69:BI71" si="69">IF(B69=0,"",IF(OR(B69=$AG$1,B69=$BF$1,B70=$AG$1,B70=$BF$1,B71=$AG$1,B71=$BF$1),0,1))</f>
        <v/>
      </c>
      <c r="BF69" s="2" t="str">
        <f t="shared" si="69"/>
        <v/>
      </c>
      <c r="BG69" s="2" t="str">
        <f t="shared" si="69"/>
        <v/>
      </c>
      <c r="BH69" s="2" t="str">
        <f t="shared" si="69"/>
        <v/>
      </c>
      <c r="BI69" s="2">
        <f t="shared" si="69"/>
        <v>1</v>
      </c>
      <c r="BK69" s="2" t="str">
        <f t="shared" ref="BK69:BK71" si="70">IF(B69=0,"",IF(OR(B69=$BK$1,B69=$BL$1,B70=$BK$1,B70=$BL$1,B71=$BK$1,B71=$BL$1),0,1))</f>
        <v/>
      </c>
      <c r="BL69" s="2" t="str">
        <f t="shared" si="37"/>
        <v/>
      </c>
      <c r="BM69" s="2" t="str">
        <f t="shared" si="37"/>
        <v/>
      </c>
      <c r="BN69" s="2" t="str">
        <f t="shared" si="37"/>
        <v/>
      </c>
      <c r="BO69" s="2">
        <f t="shared" si="37"/>
        <v>1</v>
      </c>
      <c r="BQ69" s="2" t="str">
        <f t="shared" ref="BQ69:BQ71" si="71">IF(B69=0,"",IF(OR(B69=$BQ$1,B70=$BQ$1,B71=$BQ$1,B69=$BR$1,B70=$BR$1,B71=$BR$1),0,1))</f>
        <v/>
      </c>
      <c r="BR69" s="2" t="str">
        <f t="shared" si="38"/>
        <v/>
      </c>
      <c r="BS69" s="2" t="str">
        <f t="shared" si="38"/>
        <v/>
      </c>
      <c r="BT69" s="2" t="str">
        <f t="shared" si="38"/>
        <v/>
      </c>
      <c r="BU69" s="2">
        <f t="shared" si="38"/>
        <v>1</v>
      </c>
      <c r="BW69" s="2" t="str">
        <f t="shared" ref="BW69:BW71" si="72">IF(B69=0,"",IF(OR(B69=$BQ$1,B70=$BQ$1,B71=$BQ$1,B69=$BX$1,B70=$BX$1,B71=$BX$1),0,1))</f>
        <v/>
      </c>
      <c r="BX69" s="2" t="str">
        <f t="shared" si="39"/>
        <v/>
      </c>
      <c r="BY69" s="2" t="str">
        <f t="shared" si="39"/>
        <v/>
      </c>
      <c r="BZ69" s="2" t="str">
        <f t="shared" si="39"/>
        <v/>
      </c>
      <c r="CA69" s="2">
        <f t="shared" si="39"/>
        <v>1</v>
      </c>
      <c r="CC69" s="2" t="str">
        <f t="shared" ref="CC69:CC71" si="73">IF(B69=0,"",IF(OR(B69=$BQ$1,B70=$BQ$1,B71=$BQ$1,B69=$CD$1,B70=$CD$1,B71=$CD$1),0,1))</f>
        <v/>
      </c>
      <c r="CD69" s="2" t="str">
        <f t="shared" si="40"/>
        <v/>
      </c>
      <c r="CE69" s="2" t="str">
        <f t="shared" si="40"/>
        <v/>
      </c>
      <c r="CF69" s="2" t="str">
        <f t="shared" si="40"/>
        <v/>
      </c>
      <c r="CG69" s="2">
        <f t="shared" si="40"/>
        <v>1</v>
      </c>
      <c r="CI69" s="2" t="str">
        <f t="shared" ref="CI69:CI71" si="74">IF(B69=0,"",IF(OR(B69=$BQ$1,B70=$BQ$1,B71=$BQ$1,B69=$CJ$1,B70=$CJ$1,B71=$CJ$1),0,1))</f>
        <v/>
      </c>
      <c r="CJ69" s="2" t="str">
        <f t="shared" si="41"/>
        <v/>
      </c>
      <c r="CK69" s="2" t="str">
        <f t="shared" si="41"/>
        <v/>
      </c>
      <c r="CL69" s="2" t="str">
        <f t="shared" si="41"/>
        <v/>
      </c>
      <c r="CM69" s="2">
        <f t="shared" si="41"/>
        <v>1</v>
      </c>
      <c r="CO69" s="2" t="str">
        <f t="shared" ref="CO69:CO71" si="75">IF(B69=0,"",IF(OR(B69=$BQ$1,B70=$BQ$1,B71=$BQ$1,B69=$CP$1,B70=$CP$1,B71=$CP$1),0,1))</f>
        <v/>
      </c>
      <c r="CP69" s="2" t="str">
        <f t="shared" si="42"/>
        <v/>
      </c>
      <c r="CQ69" s="2" t="str">
        <f t="shared" si="42"/>
        <v/>
      </c>
      <c r="CR69" s="2" t="str">
        <f t="shared" si="42"/>
        <v/>
      </c>
      <c r="CS69" s="2">
        <f t="shared" si="42"/>
        <v>1</v>
      </c>
    </row>
    <row r="70" spans="1:97">
      <c r="A70" s="262">
        <f>'BNRegular Symbol'!K69</f>
        <v>66</v>
      </c>
      <c r="F70" s="1" t="str">
        <f>'BNRegular Symbol'!P69</f>
        <v>M5</v>
      </c>
      <c r="I70" s="2" t="str">
        <f t="shared" si="59"/>
        <v/>
      </c>
      <c r="J70" s="2" t="str">
        <f t="shared" si="58"/>
        <v/>
      </c>
      <c r="K70" s="2" t="str">
        <f t="shared" si="58"/>
        <v/>
      </c>
      <c r="L70" s="2" t="str">
        <f t="shared" si="60"/>
        <v/>
      </c>
      <c r="M70" s="2">
        <f t="shared" si="58"/>
        <v>0</v>
      </c>
      <c r="O70" s="2" t="str">
        <f t="shared" si="62"/>
        <v/>
      </c>
      <c r="P70" s="2" t="str">
        <f t="shared" si="62"/>
        <v/>
      </c>
      <c r="Q70" s="2" t="str">
        <f t="shared" si="62"/>
        <v/>
      </c>
      <c r="R70" s="2" t="str">
        <f t="shared" si="62"/>
        <v/>
      </c>
      <c r="S70" s="2">
        <f t="shared" si="62"/>
        <v>1</v>
      </c>
      <c r="U70" s="2" t="str">
        <f t="shared" si="63"/>
        <v/>
      </c>
      <c r="V70" s="2" t="str">
        <f t="shared" si="34"/>
        <v/>
      </c>
      <c r="W70" s="2" t="str">
        <f t="shared" si="34"/>
        <v/>
      </c>
      <c r="X70" s="2" t="str">
        <f t="shared" si="34"/>
        <v/>
      </c>
      <c r="Y70" s="2">
        <f t="shared" si="34"/>
        <v>1</v>
      </c>
      <c r="AA70" s="2" t="str">
        <f t="shared" si="64"/>
        <v/>
      </c>
      <c r="AB70" s="2" t="str">
        <f t="shared" si="35"/>
        <v/>
      </c>
      <c r="AC70" s="2" t="str">
        <f t="shared" si="35"/>
        <v/>
      </c>
      <c r="AD70" s="2" t="str">
        <f t="shared" si="35"/>
        <v/>
      </c>
      <c r="AE70" s="2">
        <f t="shared" si="35"/>
        <v>1</v>
      </c>
      <c r="AG70" s="2" t="str">
        <f t="shared" si="65"/>
        <v/>
      </c>
      <c r="AH70" s="2" t="str">
        <f t="shared" si="36"/>
        <v/>
      </c>
      <c r="AI70" s="2" t="str">
        <f t="shared" si="36"/>
        <v/>
      </c>
      <c r="AJ70" s="2" t="str">
        <f t="shared" si="36"/>
        <v/>
      </c>
      <c r="AK70" s="2">
        <f t="shared" si="36"/>
        <v>0</v>
      </c>
      <c r="AM70" s="2" t="str">
        <f t="shared" si="66"/>
        <v/>
      </c>
      <c r="AN70" s="2" t="str">
        <f t="shared" si="66"/>
        <v/>
      </c>
      <c r="AO70" s="2" t="str">
        <f t="shared" si="66"/>
        <v/>
      </c>
      <c r="AP70" s="2" t="str">
        <f t="shared" si="66"/>
        <v/>
      </c>
      <c r="AQ70" s="2">
        <f t="shared" si="66"/>
        <v>1</v>
      </c>
      <c r="AS70" s="2" t="str">
        <f t="shared" si="67"/>
        <v/>
      </c>
      <c r="AT70" s="2" t="str">
        <f t="shared" si="67"/>
        <v/>
      </c>
      <c r="AU70" s="2" t="str">
        <f t="shared" si="67"/>
        <v/>
      </c>
      <c r="AV70" s="2" t="str">
        <f t="shared" si="67"/>
        <v/>
      </c>
      <c r="AW70" s="2">
        <f t="shared" si="67"/>
        <v>1</v>
      </c>
      <c r="AY70" s="2" t="str">
        <f t="shared" si="68"/>
        <v/>
      </c>
      <c r="AZ70" s="2" t="str">
        <f t="shared" si="68"/>
        <v/>
      </c>
      <c r="BA70" s="2" t="str">
        <f t="shared" si="68"/>
        <v/>
      </c>
      <c r="BB70" s="2" t="str">
        <f t="shared" si="68"/>
        <v/>
      </c>
      <c r="BC70" s="2">
        <f t="shared" si="68"/>
        <v>1</v>
      </c>
      <c r="BE70" s="2" t="str">
        <f t="shared" si="69"/>
        <v/>
      </c>
      <c r="BF70" s="2" t="str">
        <f t="shared" si="69"/>
        <v/>
      </c>
      <c r="BG70" s="2" t="str">
        <f t="shared" si="69"/>
        <v/>
      </c>
      <c r="BH70" s="2" t="str">
        <f t="shared" si="69"/>
        <v/>
      </c>
      <c r="BI70" s="2">
        <f t="shared" si="69"/>
        <v>1</v>
      </c>
      <c r="BK70" s="2" t="str">
        <f t="shared" si="70"/>
        <v/>
      </c>
      <c r="BL70" s="2" t="str">
        <f t="shared" si="37"/>
        <v/>
      </c>
      <c r="BM70" s="2" t="str">
        <f t="shared" si="37"/>
        <v/>
      </c>
      <c r="BN70" s="2" t="str">
        <f t="shared" si="37"/>
        <v/>
      </c>
      <c r="BO70" s="2">
        <f t="shared" si="37"/>
        <v>1</v>
      </c>
      <c r="BQ70" s="2" t="str">
        <f t="shared" si="71"/>
        <v/>
      </c>
      <c r="BR70" s="2" t="str">
        <f t="shared" si="38"/>
        <v/>
      </c>
      <c r="BS70" s="2" t="str">
        <f t="shared" si="38"/>
        <v/>
      </c>
      <c r="BT70" s="2" t="str">
        <f t="shared" si="38"/>
        <v/>
      </c>
      <c r="BU70" s="2">
        <f t="shared" si="38"/>
        <v>1</v>
      </c>
      <c r="BW70" s="2" t="str">
        <f t="shared" si="72"/>
        <v/>
      </c>
      <c r="BX70" s="2" t="str">
        <f t="shared" si="39"/>
        <v/>
      </c>
      <c r="BY70" s="2" t="str">
        <f t="shared" si="39"/>
        <v/>
      </c>
      <c r="BZ70" s="2" t="str">
        <f t="shared" si="39"/>
        <v/>
      </c>
      <c r="CA70" s="2">
        <f t="shared" si="39"/>
        <v>1</v>
      </c>
      <c r="CC70" s="2" t="str">
        <f t="shared" si="73"/>
        <v/>
      </c>
      <c r="CD70" s="2" t="str">
        <f t="shared" si="40"/>
        <v/>
      </c>
      <c r="CE70" s="2" t="str">
        <f t="shared" si="40"/>
        <v/>
      </c>
      <c r="CF70" s="2" t="str">
        <f t="shared" si="40"/>
        <v/>
      </c>
      <c r="CG70" s="2">
        <f t="shared" si="40"/>
        <v>1</v>
      </c>
      <c r="CI70" s="2" t="str">
        <f t="shared" si="74"/>
        <v/>
      </c>
      <c r="CJ70" s="2" t="str">
        <f t="shared" si="41"/>
        <v/>
      </c>
      <c r="CK70" s="2" t="str">
        <f t="shared" si="41"/>
        <v/>
      </c>
      <c r="CL70" s="2" t="str">
        <f t="shared" si="41"/>
        <v/>
      </c>
      <c r="CM70" s="2">
        <f t="shared" si="41"/>
        <v>1</v>
      </c>
      <c r="CO70" s="2" t="str">
        <f t="shared" si="75"/>
        <v/>
      </c>
      <c r="CP70" s="2" t="str">
        <f t="shared" si="42"/>
        <v/>
      </c>
      <c r="CQ70" s="2" t="str">
        <f t="shared" si="42"/>
        <v/>
      </c>
      <c r="CR70" s="2" t="str">
        <f t="shared" si="42"/>
        <v/>
      </c>
      <c r="CS70" s="2">
        <f t="shared" si="42"/>
        <v>1</v>
      </c>
    </row>
    <row r="71" spans="1:97">
      <c r="A71" s="262">
        <f>'BNRegular Symbol'!K70</f>
        <v>67</v>
      </c>
      <c r="B71" s="288"/>
      <c r="C71" s="288"/>
      <c r="D71" s="288"/>
      <c r="E71" s="288"/>
      <c r="F71" s="1" t="str">
        <f>'BNRegular Symbol'!P70</f>
        <v>S1</v>
      </c>
      <c r="I71" s="2" t="str">
        <f t="shared" si="59"/>
        <v/>
      </c>
      <c r="J71" s="2" t="str">
        <f t="shared" si="58"/>
        <v/>
      </c>
      <c r="K71" s="2" t="str">
        <f t="shared" si="58"/>
        <v/>
      </c>
      <c r="L71" s="2" t="str">
        <f t="shared" si="60"/>
        <v/>
      </c>
      <c r="M71" s="2">
        <f t="shared" si="58"/>
        <v>0</v>
      </c>
      <c r="O71" s="2" t="str">
        <f t="shared" si="62"/>
        <v/>
      </c>
      <c r="P71" s="2" t="str">
        <f t="shared" si="62"/>
        <v/>
      </c>
      <c r="Q71" s="2" t="str">
        <f t="shared" si="62"/>
        <v/>
      </c>
      <c r="R71" s="2" t="str">
        <f t="shared" si="62"/>
        <v/>
      </c>
      <c r="S71" s="2">
        <f t="shared" si="62"/>
        <v>0</v>
      </c>
      <c r="U71" s="2" t="str">
        <f t="shared" si="63"/>
        <v/>
      </c>
      <c r="V71" s="2" t="str">
        <f t="shared" si="34"/>
        <v/>
      </c>
      <c r="W71" s="2" t="str">
        <f t="shared" si="34"/>
        <v/>
      </c>
      <c r="X71" s="2" t="str">
        <f t="shared" si="34"/>
        <v/>
      </c>
      <c r="Y71" s="2">
        <f t="shared" si="34"/>
        <v>1</v>
      </c>
      <c r="AA71" s="2" t="str">
        <f t="shared" si="64"/>
        <v/>
      </c>
      <c r="AB71" s="2" t="str">
        <f t="shared" si="35"/>
        <v/>
      </c>
      <c r="AC71" s="2" t="str">
        <f t="shared" si="35"/>
        <v/>
      </c>
      <c r="AD71" s="2" t="str">
        <f t="shared" si="35"/>
        <v/>
      </c>
      <c r="AE71" s="2">
        <f t="shared" si="35"/>
        <v>1</v>
      </c>
      <c r="AG71" s="2" t="str">
        <f t="shared" si="65"/>
        <v/>
      </c>
      <c r="AH71" s="2" t="str">
        <f t="shared" si="36"/>
        <v/>
      </c>
      <c r="AI71" s="2" t="str">
        <f t="shared" si="36"/>
        <v/>
      </c>
      <c r="AJ71" s="2" t="str">
        <f t="shared" si="36"/>
        <v/>
      </c>
      <c r="AK71" s="2">
        <f t="shared" si="36"/>
        <v>1</v>
      </c>
      <c r="AM71" s="2" t="str">
        <f t="shared" si="66"/>
        <v/>
      </c>
      <c r="AN71" s="2" t="str">
        <f t="shared" si="66"/>
        <v/>
      </c>
      <c r="AO71" s="2" t="str">
        <f t="shared" si="66"/>
        <v/>
      </c>
      <c r="AP71" s="2" t="str">
        <f t="shared" si="66"/>
        <v/>
      </c>
      <c r="AQ71" s="2">
        <f t="shared" si="66"/>
        <v>1</v>
      </c>
      <c r="AS71" s="2" t="str">
        <f t="shared" si="67"/>
        <v/>
      </c>
      <c r="AT71" s="2" t="str">
        <f t="shared" si="67"/>
        <v/>
      </c>
      <c r="AU71" s="2" t="str">
        <f t="shared" si="67"/>
        <v/>
      </c>
      <c r="AV71" s="2" t="str">
        <f t="shared" si="67"/>
        <v/>
      </c>
      <c r="AW71" s="2">
        <f t="shared" si="67"/>
        <v>1</v>
      </c>
      <c r="AY71" s="2" t="str">
        <f t="shared" si="68"/>
        <v/>
      </c>
      <c r="AZ71" s="2" t="str">
        <f t="shared" si="68"/>
        <v/>
      </c>
      <c r="BA71" s="2" t="str">
        <f t="shared" si="68"/>
        <v/>
      </c>
      <c r="BB71" s="2" t="str">
        <f t="shared" si="68"/>
        <v/>
      </c>
      <c r="BC71" s="2">
        <f t="shared" si="68"/>
        <v>1</v>
      </c>
      <c r="BE71" s="2" t="str">
        <f t="shared" si="69"/>
        <v/>
      </c>
      <c r="BF71" s="2" t="str">
        <f t="shared" si="69"/>
        <v/>
      </c>
      <c r="BG71" s="2" t="str">
        <f t="shared" si="69"/>
        <v/>
      </c>
      <c r="BH71" s="2" t="str">
        <f t="shared" si="69"/>
        <v/>
      </c>
      <c r="BI71" s="2">
        <f t="shared" si="69"/>
        <v>1</v>
      </c>
      <c r="BK71" s="2" t="str">
        <f t="shared" si="70"/>
        <v/>
      </c>
      <c r="BL71" s="2" t="str">
        <f t="shared" si="37"/>
        <v/>
      </c>
      <c r="BM71" s="2" t="str">
        <f t="shared" si="37"/>
        <v/>
      </c>
      <c r="BN71" s="2" t="str">
        <f t="shared" si="37"/>
        <v/>
      </c>
      <c r="BO71" s="2">
        <f t="shared" si="37"/>
        <v>1</v>
      </c>
      <c r="BQ71" s="2" t="str">
        <f t="shared" si="71"/>
        <v/>
      </c>
      <c r="BR71" s="2" t="str">
        <f t="shared" si="38"/>
        <v/>
      </c>
      <c r="BS71" s="2" t="str">
        <f t="shared" si="38"/>
        <v/>
      </c>
      <c r="BT71" s="2" t="str">
        <f t="shared" si="38"/>
        <v/>
      </c>
      <c r="BU71" s="2">
        <f t="shared" si="38"/>
        <v>1</v>
      </c>
      <c r="BW71" s="2" t="str">
        <f t="shared" si="72"/>
        <v/>
      </c>
      <c r="BX71" s="2" t="str">
        <f t="shared" si="39"/>
        <v/>
      </c>
      <c r="BY71" s="2" t="str">
        <f t="shared" si="39"/>
        <v/>
      </c>
      <c r="BZ71" s="2" t="str">
        <f t="shared" si="39"/>
        <v/>
      </c>
      <c r="CA71" s="2">
        <f t="shared" si="39"/>
        <v>1</v>
      </c>
      <c r="CC71" s="2" t="str">
        <f t="shared" si="73"/>
        <v/>
      </c>
      <c r="CD71" s="2" t="str">
        <f t="shared" si="40"/>
        <v/>
      </c>
      <c r="CE71" s="2" t="str">
        <f t="shared" si="40"/>
        <v/>
      </c>
      <c r="CF71" s="2" t="str">
        <f t="shared" si="40"/>
        <v/>
      </c>
      <c r="CG71" s="2">
        <f t="shared" si="40"/>
        <v>1</v>
      </c>
      <c r="CI71" s="2" t="str">
        <f t="shared" si="74"/>
        <v/>
      </c>
      <c r="CJ71" s="2" t="str">
        <f t="shared" si="41"/>
        <v/>
      </c>
      <c r="CK71" s="2" t="str">
        <f t="shared" si="41"/>
        <v/>
      </c>
      <c r="CL71" s="2" t="str">
        <f t="shared" si="41"/>
        <v/>
      </c>
      <c r="CM71" s="2">
        <f t="shared" si="41"/>
        <v>1</v>
      </c>
      <c r="CO71" s="2" t="str">
        <f t="shared" si="75"/>
        <v/>
      </c>
      <c r="CP71" s="2" t="str">
        <f t="shared" si="42"/>
        <v/>
      </c>
      <c r="CQ71" s="2" t="str">
        <f t="shared" si="42"/>
        <v/>
      </c>
      <c r="CR71" s="2" t="str">
        <f t="shared" si="42"/>
        <v/>
      </c>
      <c r="CS71" s="2">
        <f>IF(F71=0,"",IF(OR(F71=$BQ$1,F72=$BQ$1,F73=$BQ$1,F71=$CP$1,F72=$CP$1,F73=$CP$1),0,1))</f>
        <v>1</v>
      </c>
    </row>
    <row r="72" spans="1:97">
      <c r="A72" s="287"/>
      <c r="F72" s="261" t="str">
        <f>F4</f>
        <v>M1</v>
      </c>
    </row>
    <row r="73" spans="1:97">
      <c r="A73" s="263"/>
      <c r="F73" s="261" t="str">
        <f>F5</f>
        <v>M2</v>
      </c>
    </row>
    <row r="74" spans="1:97">
      <c r="A74" s="263"/>
      <c r="B74" s="187"/>
      <c r="C74" s="187"/>
      <c r="D74" s="187"/>
      <c r="E74" s="187"/>
      <c r="F74" s="187"/>
    </row>
    <row r="75" spans="1:97">
      <c r="A75" s="263"/>
      <c r="B75" s="187"/>
      <c r="C75" s="187"/>
      <c r="D75" s="187"/>
      <c r="E75" s="187"/>
      <c r="F75" s="187"/>
    </row>
    <row r="76" spans="1:97">
      <c r="A76" s="263"/>
      <c r="B76" s="187"/>
      <c r="C76" s="187"/>
      <c r="D76" s="187"/>
      <c r="E76" s="187"/>
      <c r="F76" s="187"/>
    </row>
    <row r="77" spans="1:97">
      <c r="A77" s="263"/>
      <c r="B77" s="187"/>
      <c r="C77" s="187"/>
      <c r="D77" s="187"/>
      <c r="E77" s="187"/>
      <c r="F77" s="187"/>
    </row>
    <row r="78" spans="1:97">
      <c r="A78" s="263"/>
      <c r="B78" s="187"/>
      <c r="C78" s="187"/>
      <c r="D78" s="187"/>
      <c r="E78" s="187"/>
      <c r="F78" s="187"/>
    </row>
  </sheetData>
  <phoneticPr fontId="1" type="noConversion"/>
  <conditionalFormatting sqref="B1:F1">
    <cfRule type="cellIs" dxfId="413" priority="61" operator="equal">
      <formula>"M5"</formula>
    </cfRule>
    <cfRule type="cellIs" dxfId="412" priority="62" operator="equal">
      <formula>"M4"</formula>
    </cfRule>
    <cfRule type="cellIs" dxfId="411" priority="63" operator="equal">
      <formula>"M3"</formula>
    </cfRule>
    <cfRule type="cellIs" dxfId="410" priority="64" operator="equal">
      <formula>"M2"</formula>
    </cfRule>
    <cfRule type="cellIs" dxfId="409" priority="65" operator="equal">
      <formula>"M1"</formula>
    </cfRule>
    <cfRule type="cellIs" dxfId="408" priority="66" operator="equal">
      <formula>"WW"</formula>
    </cfRule>
    <cfRule type="cellIs" dxfId="407" priority="67" operator="equal">
      <formula>"S1"</formula>
    </cfRule>
  </conditionalFormatting>
  <conditionalFormatting sqref="AM3:AQ3">
    <cfRule type="cellIs" dxfId="406" priority="53" operator="equal">
      <formula>"S2"</formula>
    </cfRule>
    <cfRule type="cellIs" dxfId="405" priority="54" operator="equal">
      <formula>"WW"</formula>
    </cfRule>
    <cfRule type="cellIs" dxfId="404" priority="55" operator="equal">
      <formula>"S1"</formula>
    </cfRule>
    <cfRule type="cellIs" dxfId="403" priority="56" operator="equal">
      <formula>"M5"</formula>
    </cfRule>
    <cfRule type="cellIs" dxfId="402" priority="57" operator="equal">
      <formula>"M4"</formula>
    </cfRule>
    <cfRule type="cellIs" dxfId="401" priority="58" operator="equal">
      <formula>"M3"</formula>
    </cfRule>
    <cfRule type="cellIs" dxfId="400" priority="59" operator="equal">
      <formula>"M2"</formula>
    </cfRule>
    <cfRule type="cellIs" dxfId="399" priority="60" operator="equal">
      <formula>"M1"</formula>
    </cfRule>
  </conditionalFormatting>
  <conditionalFormatting sqref="AM3:AQ3">
    <cfRule type="cellIs" dxfId="398" priority="46" operator="equal">
      <formula>"M5"</formula>
    </cfRule>
    <cfRule type="cellIs" dxfId="397" priority="47" operator="equal">
      <formula>"M4"</formula>
    </cfRule>
    <cfRule type="cellIs" dxfId="396" priority="48" operator="equal">
      <formula>"M3"</formula>
    </cfRule>
    <cfRule type="cellIs" dxfId="395" priority="49" operator="equal">
      <formula>"M2"</formula>
    </cfRule>
    <cfRule type="cellIs" dxfId="394" priority="50" operator="equal">
      <formula>"M1"</formula>
    </cfRule>
    <cfRule type="cellIs" dxfId="393" priority="51" operator="equal">
      <formula>"WW"</formula>
    </cfRule>
    <cfRule type="cellIs" dxfId="392" priority="52" operator="equal">
      <formula>"S1"</formula>
    </cfRule>
  </conditionalFormatting>
  <conditionalFormatting sqref="AS3:AW3">
    <cfRule type="cellIs" dxfId="391" priority="38" operator="equal">
      <formula>"S2"</formula>
    </cfRule>
    <cfRule type="cellIs" dxfId="390" priority="39" operator="equal">
      <formula>"WW"</formula>
    </cfRule>
    <cfRule type="cellIs" dxfId="389" priority="40" operator="equal">
      <formula>"S1"</formula>
    </cfRule>
    <cfRule type="cellIs" dxfId="388" priority="41" operator="equal">
      <formula>"M5"</formula>
    </cfRule>
    <cfRule type="cellIs" dxfId="387" priority="42" operator="equal">
      <formula>"M4"</formula>
    </cfRule>
    <cfRule type="cellIs" dxfId="386" priority="43" operator="equal">
      <formula>"M3"</formula>
    </cfRule>
    <cfRule type="cellIs" dxfId="385" priority="44" operator="equal">
      <formula>"M2"</formula>
    </cfRule>
    <cfRule type="cellIs" dxfId="384" priority="45" operator="equal">
      <formula>"M1"</formula>
    </cfRule>
  </conditionalFormatting>
  <conditionalFormatting sqref="AS3:AW3">
    <cfRule type="cellIs" dxfId="383" priority="31" operator="equal">
      <formula>"M5"</formula>
    </cfRule>
    <cfRule type="cellIs" dxfId="382" priority="32" operator="equal">
      <formula>"M4"</formula>
    </cfRule>
    <cfRule type="cellIs" dxfId="381" priority="33" operator="equal">
      <formula>"M3"</formula>
    </cfRule>
    <cfRule type="cellIs" dxfId="380" priority="34" operator="equal">
      <formula>"M2"</formula>
    </cfRule>
    <cfRule type="cellIs" dxfId="379" priority="35" operator="equal">
      <formula>"M1"</formula>
    </cfRule>
    <cfRule type="cellIs" dxfId="378" priority="36" operator="equal">
      <formula>"WW"</formula>
    </cfRule>
    <cfRule type="cellIs" dxfId="377" priority="37" operator="equal">
      <formula>"S1"</formula>
    </cfRule>
  </conditionalFormatting>
  <conditionalFormatting sqref="AY3:BC3">
    <cfRule type="cellIs" dxfId="376" priority="23" operator="equal">
      <formula>"S2"</formula>
    </cfRule>
    <cfRule type="cellIs" dxfId="375" priority="24" operator="equal">
      <formula>"WW"</formula>
    </cfRule>
    <cfRule type="cellIs" dxfId="374" priority="25" operator="equal">
      <formula>"S1"</formula>
    </cfRule>
    <cfRule type="cellIs" dxfId="373" priority="26" operator="equal">
      <formula>"M5"</formula>
    </cfRule>
    <cfRule type="cellIs" dxfId="372" priority="27" operator="equal">
      <formula>"M4"</formula>
    </cfRule>
    <cfRule type="cellIs" dxfId="371" priority="28" operator="equal">
      <formula>"M3"</formula>
    </cfRule>
    <cfRule type="cellIs" dxfId="370" priority="29" operator="equal">
      <formula>"M2"</formula>
    </cfRule>
    <cfRule type="cellIs" dxfId="369" priority="30" operator="equal">
      <formula>"M1"</formula>
    </cfRule>
  </conditionalFormatting>
  <conditionalFormatting sqref="AY3:BC3">
    <cfRule type="cellIs" dxfId="368" priority="16" operator="equal">
      <formula>"M5"</formula>
    </cfRule>
    <cfRule type="cellIs" dxfId="367" priority="17" operator="equal">
      <formula>"M4"</formula>
    </cfRule>
    <cfRule type="cellIs" dxfId="366" priority="18" operator="equal">
      <formula>"M3"</formula>
    </cfRule>
    <cfRule type="cellIs" dxfId="365" priority="19" operator="equal">
      <formula>"M2"</formula>
    </cfRule>
    <cfRule type="cellIs" dxfId="364" priority="20" operator="equal">
      <formula>"M1"</formula>
    </cfRule>
    <cfRule type="cellIs" dxfId="363" priority="21" operator="equal">
      <formula>"WW"</formula>
    </cfRule>
    <cfRule type="cellIs" dxfId="362" priority="22" operator="equal">
      <formula>"S1"</formula>
    </cfRule>
  </conditionalFormatting>
  <conditionalFormatting sqref="BE3:BI3">
    <cfRule type="cellIs" dxfId="361" priority="8" operator="equal">
      <formula>"S2"</formula>
    </cfRule>
    <cfRule type="cellIs" dxfId="360" priority="9" operator="equal">
      <formula>"WW"</formula>
    </cfRule>
    <cfRule type="cellIs" dxfId="359" priority="10" operator="equal">
      <formula>"S1"</formula>
    </cfRule>
    <cfRule type="cellIs" dxfId="358" priority="11" operator="equal">
      <formula>"M5"</formula>
    </cfRule>
    <cfRule type="cellIs" dxfId="357" priority="12" operator="equal">
      <formula>"M4"</formula>
    </cfRule>
    <cfRule type="cellIs" dxfId="356" priority="13" operator="equal">
      <formula>"M3"</formula>
    </cfRule>
    <cfRule type="cellIs" dxfId="355" priority="14" operator="equal">
      <formula>"M2"</formula>
    </cfRule>
    <cfRule type="cellIs" dxfId="354" priority="15" operator="equal">
      <formula>"M1"</formula>
    </cfRule>
  </conditionalFormatting>
  <conditionalFormatting sqref="BE3:BI3">
    <cfRule type="cellIs" dxfId="353" priority="1" operator="equal">
      <formula>"M5"</formula>
    </cfRule>
    <cfRule type="cellIs" dxfId="352" priority="2" operator="equal">
      <formula>"M4"</formula>
    </cfRule>
    <cfRule type="cellIs" dxfId="351" priority="3" operator="equal">
      <formula>"M3"</formula>
    </cfRule>
    <cfRule type="cellIs" dxfId="350" priority="4" operator="equal">
      <formula>"M2"</formula>
    </cfRule>
    <cfRule type="cellIs" dxfId="349" priority="5" operator="equal">
      <formula>"M1"</formula>
    </cfRule>
    <cfRule type="cellIs" dxfId="348" priority="6" operator="equal">
      <formula>"WW"</formula>
    </cfRule>
    <cfRule type="cellIs" dxfId="347" priority="7" operator="equal">
      <formula>"S1"</formula>
    </cfRule>
  </conditionalFormatting>
  <conditionalFormatting sqref="F74:F75 E74:E78 D74 C74:C78 B74 I3:M3">
    <cfRule type="cellIs" dxfId="346" priority="225" operator="equal">
      <formula>"S2"</formula>
    </cfRule>
    <cfRule type="cellIs" dxfId="345" priority="226" operator="equal">
      <formula>"WW"</formula>
    </cfRule>
    <cfRule type="cellIs" dxfId="344" priority="227" operator="equal">
      <formula>"S1"</formula>
    </cfRule>
    <cfRule type="cellIs" dxfId="343" priority="228" operator="equal">
      <formula>"M5"</formula>
    </cfRule>
    <cfRule type="cellIs" dxfId="342" priority="229" operator="equal">
      <formula>"M4"</formula>
    </cfRule>
    <cfRule type="cellIs" dxfId="341" priority="230" operator="equal">
      <formula>"M3"</formula>
    </cfRule>
    <cfRule type="cellIs" dxfId="340" priority="231" operator="equal">
      <formula>"M2"</formula>
    </cfRule>
    <cfRule type="cellIs" dxfId="339" priority="232" operator="equal">
      <formula>"M1"</formula>
    </cfRule>
  </conditionalFormatting>
  <conditionalFormatting sqref="B80:F95 B74:F78 I3:M3">
    <cfRule type="cellIs" dxfId="338" priority="218" operator="equal">
      <formula>"M5"</formula>
    </cfRule>
    <cfRule type="cellIs" dxfId="337" priority="219" operator="equal">
      <formula>"M4"</formula>
    </cfRule>
    <cfRule type="cellIs" dxfId="336" priority="220" operator="equal">
      <formula>"M3"</formula>
    </cfRule>
    <cfRule type="cellIs" dxfId="335" priority="221" operator="equal">
      <formula>"M2"</formula>
    </cfRule>
    <cfRule type="cellIs" dxfId="334" priority="222" operator="equal">
      <formula>"M1"</formula>
    </cfRule>
    <cfRule type="cellIs" dxfId="333" priority="223" operator="equal">
      <formula>"WW"</formula>
    </cfRule>
    <cfRule type="cellIs" dxfId="332" priority="224" operator="equal">
      <formula>"S1"</formula>
    </cfRule>
  </conditionalFormatting>
  <conditionalFormatting sqref="AG3:AK3">
    <cfRule type="cellIs" dxfId="331" priority="165" operator="equal">
      <formula>"S2"</formula>
    </cfRule>
    <cfRule type="cellIs" dxfId="330" priority="166" operator="equal">
      <formula>"WW"</formula>
    </cfRule>
    <cfRule type="cellIs" dxfId="329" priority="167" operator="equal">
      <formula>"S1"</formula>
    </cfRule>
    <cfRule type="cellIs" dxfId="328" priority="168" operator="equal">
      <formula>"M5"</formula>
    </cfRule>
    <cfRule type="cellIs" dxfId="327" priority="169" operator="equal">
      <formula>"M4"</formula>
    </cfRule>
    <cfRule type="cellIs" dxfId="326" priority="170" operator="equal">
      <formula>"M3"</formula>
    </cfRule>
    <cfRule type="cellIs" dxfId="325" priority="171" operator="equal">
      <formula>"M2"</formula>
    </cfRule>
    <cfRule type="cellIs" dxfId="324" priority="172" operator="equal">
      <formula>"M1"</formula>
    </cfRule>
  </conditionalFormatting>
  <conditionalFormatting sqref="AG3:AK3">
    <cfRule type="cellIs" dxfId="323" priority="158" operator="equal">
      <formula>"M5"</formula>
    </cfRule>
    <cfRule type="cellIs" dxfId="322" priority="159" operator="equal">
      <formula>"M4"</formula>
    </cfRule>
    <cfRule type="cellIs" dxfId="321" priority="160" operator="equal">
      <formula>"M3"</formula>
    </cfRule>
    <cfRule type="cellIs" dxfId="320" priority="161" operator="equal">
      <formula>"M2"</formula>
    </cfRule>
    <cfRule type="cellIs" dxfId="319" priority="162" operator="equal">
      <formula>"M1"</formula>
    </cfRule>
    <cfRule type="cellIs" dxfId="318" priority="163" operator="equal">
      <formula>"WW"</formula>
    </cfRule>
    <cfRule type="cellIs" dxfId="317" priority="164" operator="equal">
      <formula>"S1"</formula>
    </cfRule>
  </conditionalFormatting>
  <conditionalFormatting sqref="BK3:BO3">
    <cfRule type="cellIs" dxfId="316" priority="150" operator="equal">
      <formula>"S2"</formula>
    </cfRule>
    <cfRule type="cellIs" dxfId="315" priority="151" operator="equal">
      <formula>"WW"</formula>
    </cfRule>
    <cfRule type="cellIs" dxfId="314" priority="152" operator="equal">
      <formula>"S1"</formula>
    </cfRule>
    <cfRule type="cellIs" dxfId="313" priority="153" operator="equal">
      <formula>"M5"</formula>
    </cfRule>
    <cfRule type="cellIs" dxfId="312" priority="154" operator="equal">
      <formula>"M4"</formula>
    </cfRule>
    <cfRule type="cellIs" dxfId="311" priority="155" operator="equal">
      <formula>"M3"</formula>
    </cfRule>
    <cfRule type="cellIs" dxfId="310" priority="156" operator="equal">
      <formula>"M2"</formula>
    </cfRule>
    <cfRule type="cellIs" dxfId="309" priority="157" operator="equal">
      <formula>"M1"</formula>
    </cfRule>
  </conditionalFormatting>
  <conditionalFormatting sqref="BK3:BO3">
    <cfRule type="cellIs" dxfId="308" priority="143" operator="equal">
      <formula>"M5"</formula>
    </cfRule>
    <cfRule type="cellIs" dxfId="307" priority="144" operator="equal">
      <formula>"M4"</formula>
    </cfRule>
    <cfRule type="cellIs" dxfId="306" priority="145" operator="equal">
      <formula>"M3"</formula>
    </cfRule>
    <cfRule type="cellIs" dxfId="305" priority="146" operator="equal">
      <formula>"M2"</formula>
    </cfRule>
    <cfRule type="cellIs" dxfId="304" priority="147" operator="equal">
      <formula>"M1"</formula>
    </cfRule>
    <cfRule type="cellIs" dxfId="303" priority="148" operator="equal">
      <formula>"WW"</formula>
    </cfRule>
    <cfRule type="cellIs" dxfId="302" priority="149" operator="equal">
      <formula>"S1"</formula>
    </cfRule>
  </conditionalFormatting>
  <conditionalFormatting sqref="BQ3:BU3">
    <cfRule type="cellIs" dxfId="301" priority="135" operator="equal">
      <formula>"S2"</formula>
    </cfRule>
    <cfRule type="cellIs" dxfId="300" priority="136" operator="equal">
      <formula>"WW"</formula>
    </cfRule>
    <cfRule type="cellIs" dxfId="299" priority="137" operator="equal">
      <formula>"S1"</formula>
    </cfRule>
    <cfRule type="cellIs" dxfId="298" priority="138" operator="equal">
      <formula>"M5"</formula>
    </cfRule>
    <cfRule type="cellIs" dxfId="297" priority="139" operator="equal">
      <formula>"M4"</formula>
    </cfRule>
    <cfRule type="cellIs" dxfId="296" priority="140" operator="equal">
      <formula>"M3"</formula>
    </cfRule>
    <cfRule type="cellIs" dxfId="295" priority="141" operator="equal">
      <formula>"M2"</formula>
    </cfRule>
    <cfRule type="cellIs" dxfId="294" priority="142" operator="equal">
      <formula>"M1"</formula>
    </cfRule>
  </conditionalFormatting>
  <conditionalFormatting sqref="BQ3:BU3">
    <cfRule type="cellIs" dxfId="293" priority="128" operator="equal">
      <formula>"M5"</formula>
    </cfRule>
    <cfRule type="cellIs" dxfId="292" priority="129" operator="equal">
      <formula>"M4"</formula>
    </cfRule>
    <cfRule type="cellIs" dxfId="291" priority="130" operator="equal">
      <formula>"M3"</formula>
    </cfRule>
    <cfRule type="cellIs" dxfId="290" priority="131" operator="equal">
      <formula>"M2"</formula>
    </cfRule>
    <cfRule type="cellIs" dxfId="289" priority="132" operator="equal">
      <formula>"M1"</formula>
    </cfRule>
    <cfRule type="cellIs" dxfId="288" priority="133" operator="equal">
      <formula>"WW"</formula>
    </cfRule>
    <cfRule type="cellIs" dxfId="287" priority="134" operator="equal">
      <formula>"S1"</formula>
    </cfRule>
  </conditionalFormatting>
  <conditionalFormatting sqref="O3:S3">
    <cfRule type="cellIs" dxfId="286" priority="210" operator="equal">
      <formula>"S2"</formula>
    </cfRule>
    <cfRule type="cellIs" dxfId="285" priority="211" operator="equal">
      <formula>"WW"</formula>
    </cfRule>
    <cfRule type="cellIs" dxfId="284" priority="212" operator="equal">
      <formula>"S1"</formula>
    </cfRule>
    <cfRule type="cellIs" dxfId="283" priority="213" operator="equal">
      <formula>"M5"</formula>
    </cfRule>
    <cfRule type="cellIs" dxfId="282" priority="214" operator="equal">
      <formula>"M4"</formula>
    </cfRule>
    <cfRule type="cellIs" dxfId="281" priority="215" operator="equal">
      <formula>"M3"</formula>
    </cfRule>
    <cfRule type="cellIs" dxfId="280" priority="216" operator="equal">
      <formula>"M2"</formula>
    </cfRule>
    <cfRule type="cellIs" dxfId="279" priority="217" operator="equal">
      <formula>"M1"</formula>
    </cfRule>
  </conditionalFormatting>
  <conditionalFormatting sqref="O3:S3">
    <cfRule type="cellIs" dxfId="278" priority="203" operator="equal">
      <formula>"M5"</formula>
    </cfRule>
    <cfRule type="cellIs" dxfId="277" priority="204" operator="equal">
      <formula>"M4"</formula>
    </cfRule>
    <cfRule type="cellIs" dxfId="276" priority="205" operator="equal">
      <formula>"M3"</formula>
    </cfRule>
    <cfRule type="cellIs" dxfId="275" priority="206" operator="equal">
      <formula>"M2"</formula>
    </cfRule>
    <cfRule type="cellIs" dxfId="274" priority="207" operator="equal">
      <formula>"M1"</formula>
    </cfRule>
    <cfRule type="cellIs" dxfId="273" priority="208" operator="equal">
      <formula>"WW"</formula>
    </cfRule>
    <cfRule type="cellIs" dxfId="272" priority="209" operator="equal">
      <formula>"S1"</formula>
    </cfRule>
  </conditionalFormatting>
  <conditionalFormatting sqref="U3:Y3">
    <cfRule type="cellIs" dxfId="271" priority="195" operator="equal">
      <formula>"S2"</formula>
    </cfRule>
    <cfRule type="cellIs" dxfId="270" priority="196" operator="equal">
      <formula>"WW"</formula>
    </cfRule>
    <cfRule type="cellIs" dxfId="269" priority="197" operator="equal">
      <formula>"S1"</formula>
    </cfRule>
    <cfRule type="cellIs" dxfId="268" priority="198" operator="equal">
      <formula>"M5"</formula>
    </cfRule>
    <cfRule type="cellIs" dxfId="267" priority="199" operator="equal">
      <formula>"M4"</formula>
    </cfRule>
    <cfRule type="cellIs" dxfId="266" priority="200" operator="equal">
      <formula>"M3"</formula>
    </cfRule>
    <cfRule type="cellIs" dxfId="265" priority="201" operator="equal">
      <formula>"M2"</formula>
    </cfRule>
    <cfRule type="cellIs" dxfId="264" priority="202" operator="equal">
      <formula>"M1"</formula>
    </cfRule>
  </conditionalFormatting>
  <conditionalFormatting sqref="U3:Y3">
    <cfRule type="cellIs" dxfId="263" priority="188" operator="equal">
      <formula>"M5"</formula>
    </cfRule>
    <cfRule type="cellIs" dxfId="262" priority="189" operator="equal">
      <formula>"M4"</formula>
    </cfRule>
    <cfRule type="cellIs" dxfId="261" priority="190" operator="equal">
      <formula>"M3"</formula>
    </cfRule>
    <cfRule type="cellIs" dxfId="260" priority="191" operator="equal">
      <formula>"M2"</formula>
    </cfRule>
    <cfRule type="cellIs" dxfId="259" priority="192" operator="equal">
      <formula>"M1"</formula>
    </cfRule>
    <cfRule type="cellIs" dxfId="258" priority="193" operator="equal">
      <formula>"WW"</formula>
    </cfRule>
    <cfRule type="cellIs" dxfId="257" priority="194" operator="equal">
      <formula>"S1"</formula>
    </cfRule>
  </conditionalFormatting>
  <conditionalFormatting sqref="AA3:AE3">
    <cfRule type="cellIs" dxfId="256" priority="180" operator="equal">
      <formula>"S2"</formula>
    </cfRule>
    <cfRule type="cellIs" dxfId="255" priority="181" operator="equal">
      <formula>"WW"</formula>
    </cfRule>
    <cfRule type="cellIs" dxfId="254" priority="182" operator="equal">
      <formula>"S1"</formula>
    </cfRule>
    <cfRule type="cellIs" dxfId="253" priority="183" operator="equal">
      <formula>"M5"</formula>
    </cfRule>
    <cfRule type="cellIs" dxfId="252" priority="184" operator="equal">
      <formula>"M4"</formula>
    </cfRule>
    <cfRule type="cellIs" dxfId="251" priority="185" operator="equal">
      <formula>"M3"</formula>
    </cfRule>
    <cfRule type="cellIs" dxfId="250" priority="186" operator="equal">
      <formula>"M2"</formula>
    </cfRule>
    <cfRule type="cellIs" dxfId="249" priority="187" operator="equal">
      <formula>"M1"</formula>
    </cfRule>
  </conditionalFormatting>
  <conditionalFormatting sqref="AA3:AE3">
    <cfRule type="cellIs" dxfId="248" priority="173" operator="equal">
      <formula>"M5"</formula>
    </cfRule>
    <cfRule type="cellIs" dxfId="247" priority="174" operator="equal">
      <formula>"M4"</formula>
    </cfRule>
    <cfRule type="cellIs" dxfId="246" priority="175" operator="equal">
      <formula>"M3"</formula>
    </cfRule>
    <cfRule type="cellIs" dxfId="245" priority="176" operator="equal">
      <formula>"M2"</formula>
    </cfRule>
    <cfRule type="cellIs" dxfId="244" priority="177" operator="equal">
      <formula>"M1"</formula>
    </cfRule>
    <cfRule type="cellIs" dxfId="243" priority="178" operator="equal">
      <formula>"WW"</formula>
    </cfRule>
    <cfRule type="cellIs" dxfId="242" priority="179" operator="equal">
      <formula>"S1"</formula>
    </cfRule>
  </conditionalFormatting>
  <conditionalFormatting sqref="BW3:CA3">
    <cfRule type="cellIs" dxfId="241" priority="120" operator="equal">
      <formula>"S2"</formula>
    </cfRule>
    <cfRule type="cellIs" dxfId="240" priority="121" operator="equal">
      <formula>"WW"</formula>
    </cfRule>
    <cfRule type="cellIs" dxfId="239" priority="122" operator="equal">
      <formula>"S1"</formula>
    </cfRule>
    <cfRule type="cellIs" dxfId="238" priority="123" operator="equal">
      <formula>"M5"</formula>
    </cfRule>
    <cfRule type="cellIs" dxfId="237" priority="124" operator="equal">
      <formula>"M4"</formula>
    </cfRule>
    <cfRule type="cellIs" dxfId="236" priority="125" operator="equal">
      <formula>"M3"</formula>
    </cfRule>
    <cfRule type="cellIs" dxfId="235" priority="126" operator="equal">
      <formula>"M2"</formula>
    </cfRule>
    <cfRule type="cellIs" dxfId="234" priority="127" operator="equal">
      <formula>"M1"</formula>
    </cfRule>
  </conditionalFormatting>
  <conditionalFormatting sqref="BW3:CA3">
    <cfRule type="cellIs" dxfId="233" priority="113" operator="equal">
      <formula>"M5"</formula>
    </cfRule>
    <cfRule type="cellIs" dxfId="232" priority="114" operator="equal">
      <formula>"M4"</formula>
    </cfRule>
    <cfRule type="cellIs" dxfId="231" priority="115" operator="equal">
      <formula>"M3"</formula>
    </cfRule>
    <cfRule type="cellIs" dxfId="230" priority="116" operator="equal">
      <formula>"M2"</formula>
    </cfRule>
    <cfRule type="cellIs" dxfId="229" priority="117" operator="equal">
      <formula>"M1"</formula>
    </cfRule>
    <cfRule type="cellIs" dxfId="228" priority="118" operator="equal">
      <formula>"WW"</formula>
    </cfRule>
    <cfRule type="cellIs" dxfId="227" priority="119" operator="equal">
      <formula>"S1"</formula>
    </cfRule>
  </conditionalFormatting>
  <conditionalFormatting sqref="CC3:CG3">
    <cfRule type="cellIs" dxfId="226" priority="105" operator="equal">
      <formula>"S2"</formula>
    </cfRule>
    <cfRule type="cellIs" dxfId="225" priority="106" operator="equal">
      <formula>"WW"</formula>
    </cfRule>
    <cfRule type="cellIs" dxfId="224" priority="107" operator="equal">
      <formula>"S1"</formula>
    </cfRule>
    <cfRule type="cellIs" dxfId="223" priority="108" operator="equal">
      <formula>"M5"</formula>
    </cfRule>
    <cfRule type="cellIs" dxfId="222" priority="109" operator="equal">
      <formula>"M4"</formula>
    </cfRule>
    <cfRule type="cellIs" dxfId="221" priority="110" operator="equal">
      <formula>"M3"</formula>
    </cfRule>
    <cfRule type="cellIs" dxfId="220" priority="111" operator="equal">
      <formula>"M2"</formula>
    </cfRule>
    <cfRule type="cellIs" dxfId="219" priority="112" operator="equal">
      <formula>"M1"</formula>
    </cfRule>
  </conditionalFormatting>
  <conditionalFormatting sqref="CC3:CG3">
    <cfRule type="cellIs" dxfId="218" priority="98" operator="equal">
      <formula>"M5"</formula>
    </cfRule>
    <cfRule type="cellIs" dxfId="217" priority="99" operator="equal">
      <formula>"M4"</formula>
    </cfRule>
    <cfRule type="cellIs" dxfId="216" priority="100" operator="equal">
      <formula>"M3"</formula>
    </cfRule>
    <cfRule type="cellIs" dxfId="215" priority="101" operator="equal">
      <formula>"M2"</formula>
    </cfRule>
    <cfRule type="cellIs" dxfId="214" priority="102" operator="equal">
      <formula>"M1"</formula>
    </cfRule>
    <cfRule type="cellIs" dxfId="213" priority="103" operator="equal">
      <formula>"WW"</formula>
    </cfRule>
    <cfRule type="cellIs" dxfId="212" priority="104" operator="equal">
      <formula>"S1"</formula>
    </cfRule>
  </conditionalFormatting>
  <conditionalFormatting sqref="CI3:CM3">
    <cfRule type="cellIs" dxfId="211" priority="90" operator="equal">
      <formula>"S2"</formula>
    </cfRule>
    <cfRule type="cellIs" dxfId="210" priority="91" operator="equal">
      <formula>"WW"</formula>
    </cfRule>
    <cfRule type="cellIs" dxfId="209" priority="92" operator="equal">
      <formula>"S1"</formula>
    </cfRule>
    <cfRule type="cellIs" dxfId="208" priority="93" operator="equal">
      <formula>"M5"</formula>
    </cfRule>
    <cfRule type="cellIs" dxfId="207" priority="94" operator="equal">
      <formula>"M4"</formula>
    </cfRule>
    <cfRule type="cellIs" dxfId="206" priority="95" operator="equal">
      <formula>"M3"</formula>
    </cfRule>
    <cfRule type="cellIs" dxfId="205" priority="96" operator="equal">
      <formula>"M2"</formula>
    </cfRule>
    <cfRule type="cellIs" dxfId="204" priority="97" operator="equal">
      <formula>"M1"</formula>
    </cfRule>
  </conditionalFormatting>
  <conditionalFormatting sqref="CI3:CM3">
    <cfRule type="cellIs" dxfId="203" priority="83" operator="equal">
      <formula>"M5"</formula>
    </cfRule>
    <cfRule type="cellIs" dxfId="202" priority="84" operator="equal">
      <formula>"M4"</formula>
    </cfRule>
    <cfRule type="cellIs" dxfId="201" priority="85" operator="equal">
      <formula>"M3"</formula>
    </cfRule>
    <cfRule type="cellIs" dxfId="200" priority="86" operator="equal">
      <formula>"M2"</formula>
    </cfRule>
    <cfRule type="cellIs" dxfId="199" priority="87" operator="equal">
      <formula>"M1"</formula>
    </cfRule>
    <cfRule type="cellIs" dxfId="198" priority="88" operator="equal">
      <formula>"WW"</formula>
    </cfRule>
    <cfRule type="cellIs" dxfId="197" priority="89" operator="equal">
      <formula>"S1"</formula>
    </cfRule>
  </conditionalFormatting>
  <conditionalFormatting sqref="CO3:CS3">
    <cfRule type="cellIs" dxfId="196" priority="75" operator="equal">
      <formula>"S2"</formula>
    </cfRule>
    <cfRule type="cellIs" dxfId="195" priority="76" operator="equal">
      <formula>"WW"</formula>
    </cfRule>
    <cfRule type="cellIs" dxfId="194" priority="77" operator="equal">
      <formula>"S1"</formula>
    </cfRule>
    <cfRule type="cellIs" dxfId="193" priority="78" operator="equal">
      <formula>"M5"</formula>
    </cfRule>
    <cfRule type="cellIs" dxfId="192" priority="79" operator="equal">
      <formula>"M4"</formula>
    </cfRule>
    <cfRule type="cellIs" dxfId="191" priority="80" operator="equal">
      <formula>"M3"</formula>
    </cfRule>
    <cfRule type="cellIs" dxfId="190" priority="81" operator="equal">
      <formula>"M2"</formula>
    </cfRule>
    <cfRule type="cellIs" dxfId="189" priority="82" operator="equal">
      <formula>"M1"</formula>
    </cfRule>
  </conditionalFormatting>
  <conditionalFormatting sqref="CO3:CS3">
    <cfRule type="cellIs" dxfId="188" priority="68" operator="equal">
      <formula>"M5"</formula>
    </cfRule>
    <cfRule type="cellIs" dxfId="187" priority="69" operator="equal">
      <formula>"M4"</formula>
    </cfRule>
    <cfRule type="cellIs" dxfId="186" priority="70" operator="equal">
      <formula>"M3"</formula>
    </cfRule>
    <cfRule type="cellIs" dxfId="185" priority="71" operator="equal">
      <formula>"M2"</formula>
    </cfRule>
    <cfRule type="cellIs" dxfId="184" priority="72" operator="equal">
      <formula>"M1"</formula>
    </cfRule>
    <cfRule type="cellIs" dxfId="183" priority="73" operator="equal">
      <formula>"WW"</formula>
    </cfRule>
    <cfRule type="cellIs" dxfId="182" priority="74" operator="equal">
      <formula>"S1"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0"/>
    <col min="2" max="2" width="9" style="128"/>
    <col min="3" max="3" width="44" style="128" customWidth="1"/>
    <col min="4" max="4" width="7.83203125" style="128" bestFit="1" customWidth="1"/>
    <col min="5" max="7" width="5.5" style="128" bestFit="1" customWidth="1"/>
    <col min="8" max="8" width="11.6640625" style="128" bestFit="1" customWidth="1"/>
    <col min="9" max="9" width="10.5" style="128" bestFit="1" customWidth="1"/>
    <col min="10" max="10" width="9" style="128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28"/>
    <col min="18" max="18" width="9.5" style="128" bestFit="1" customWidth="1"/>
    <col min="19" max="19" width="7.1640625" style="128" bestFit="1" customWidth="1"/>
    <col min="20" max="20" width="3.6640625" style="128" bestFit="1" customWidth="1"/>
    <col min="21" max="21" width="5.33203125" style="128" customWidth="1"/>
    <col min="22" max="23" width="3.6640625" style="128" bestFit="1" customWidth="1"/>
    <col min="24" max="24" width="9" style="128"/>
    <col min="25" max="25" width="10.5" style="1" bestFit="1" customWidth="1"/>
    <col min="26" max="30" width="18.6640625" style="1" bestFit="1" customWidth="1"/>
    <col min="31" max="16384" width="9" style="128"/>
  </cols>
  <sheetData>
    <row r="1" spans="1:30" ht="16.5" customHeight="1" thickBot="1">
      <c r="B1" s="8" t="s">
        <v>12</v>
      </c>
      <c r="K1" s="1" t="s">
        <v>7</v>
      </c>
      <c r="L1" s="258" t="s">
        <v>189</v>
      </c>
      <c r="M1" s="258"/>
      <c r="N1" s="258"/>
      <c r="O1" s="258"/>
      <c r="P1" s="258"/>
      <c r="R1" s="128" t="s">
        <v>14</v>
      </c>
      <c r="Y1" s="1" t="s">
        <v>13</v>
      </c>
    </row>
    <row r="2" spans="1:30" ht="16.5" customHeight="1" thickBot="1">
      <c r="A2" s="220" t="str">
        <f>I2</f>
        <v>ID</v>
      </c>
      <c r="B2" s="188" t="s">
        <v>7</v>
      </c>
      <c r="C2" s="188" t="s">
        <v>13</v>
      </c>
      <c r="D2" s="188" t="s">
        <v>0</v>
      </c>
      <c r="E2" s="188" t="s">
        <v>4</v>
      </c>
      <c r="F2" s="188" t="s">
        <v>1</v>
      </c>
      <c r="G2" s="188" t="s">
        <v>2</v>
      </c>
      <c r="H2" s="188" t="s">
        <v>3</v>
      </c>
      <c r="I2" s="188" t="s">
        <v>14</v>
      </c>
      <c r="K2" s="187"/>
      <c r="L2" s="259" t="s">
        <v>144</v>
      </c>
      <c r="M2" s="259" t="s">
        <v>20</v>
      </c>
      <c r="N2" s="259" t="s">
        <v>21</v>
      </c>
      <c r="O2" s="259" t="s">
        <v>22</v>
      </c>
      <c r="P2" s="259" t="s">
        <v>23</v>
      </c>
      <c r="R2" s="2" t="s">
        <v>8</v>
      </c>
      <c r="S2" s="2" t="s">
        <v>0</v>
      </c>
      <c r="T2" s="2" t="s">
        <v>4</v>
      </c>
      <c r="U2" s="2" t="s">
        <v>1</v>
      </c>
      <c r="V2" s="2" t="s">
        <v>2</v>
      </c>
      <c r="W2" s="2" t="s">
        <v>3</v>
      </c>
      <c r="Y2" s="187" t="s">
        <v>8</v>
      </c>
      <c r="Z2" s="187" t="s">
        <v>0</v>
      </c>
      <c r="AA2" s="187" t="s">
        <v>4</v>
      </c>
      <c r="AB2" s="187" t="s">
        <v>1</v>
      </c>
      <c r="AC2" s="187" t="s">
        <v>2</v>
      </c>
      <c r="AD2" s="187" t="s">
        <v>3</v>
      </c>
    </row>
    <row r="3" spans="1:30" ht="18">
      <c r="A3" s="220">
        <f t="shared" ref="A3:A7" si="0">I3</f>
        <v>1</v>
      </c>
      <c r="B3" s="188" t="s">
        <v>148</v>
      </c>
      <c r="C3" s="187" t="s">
        <v>255</v>
      </c>
      <c r="D3" s="3">
        <f>COUNTIF(L$3:L$80,$B3)</f>
        <v>6</v>
      </c>
      <c r="E3" s="3">
        <f t="shared" ref="E3:G3" si="1">COUNTIF(M$3:M$80,$B3)</f>
        <v>6</v>
      </c>
      <c r="F3" s="3">
        <f t="shared" si="1"/>
        <v>7</v>
      </c>
      <c r="G3" s="3">
        <f t="shared" si="1"/>
        <v>8</v>
      </c>
      <c r="H3" s="3">
        <f>COUNTIF(P$3:P$80,$B3)</f>
        <v>3</v>
      </c>
      <c r="I3" s="188">
        <v>1</v>
      </c>
      <c r="J3" s="1"/>
      <c r="K3" s="187">
        <v>0</v>
      </c>
      <c r="L3" s="260" t="str">
        <f>VLOOKUP(S3,$A$3:$B$19,2,FALSE)</f>
        <v>M4</v>
      </c>
      <c r="M3" s="260" t="str">
        <f t="shared" ref="M3" si="2">VLOOKUP(T3,$A$3:$B$19,2,FALSE)</f>
        <v>M2</v>
      </c>
      <c r="N3" s="260" t="str">
        <f t="shared" ref="N3" si="3">VLOOKUP(U3,$A$3:$B$19,2,FALSE)</f>
        <v>M2</v>
      </c>
      <c r="O3" s="260" t="str">
        <f t="shared" ref="O3" si="4">VLOOKUP(V3,$A$3:$B$19,2,FALSE)</f>
        <v>M1</v>
      </c>
      <c r="P3" s="260" t="str">
        <f t="shared" ref="P3" si="5">VLOOKUP(W3,$A$3:$B$19,2,FALSE)</f>
        <v>M1</v>
      </c>
      <c r="Q3" s="105"/>
      <c r="R3" s="104">
        <v>0</v>
      </c>
      <c r="S3" s="220">
        <v>4</v>
      </c>
      <c r="T3" s="220">
        <v>2</v>
      </c>
      <c r="U3" s="220">
        <v>2</v>
      </c>
      <c r="V3" s="220">
        <v>1</v>
      </c>
      <c r="W3" s="220">
        <v>1</v>
      </c>
      <c r="X3" s="1"/>
      <c r="Y3" s="187">
        <v>0</v>
      </c>
      <c r="Z3" s="109" t="str">
        <f t="shared" ref="Z3:Z34" si="6">VLOOKUP(L3,$B$3:$I$11,2,FALSE)</f>
        <v>金元寶</v>
      </c>
      <c r="AA3" s="109" t="str">
        <f t="shared" ref="AA3:AA34" si="7">VLOOKUP(M3,$B$3:$I$11,2,FALSE)</f>
        <v>金船</v>
      </c>
      <c r="AB3" s="109" t="str">
        <f t="shared" ref="AB3:AB34" si="8">VLOOKUP(N3,$B$3:$I$11,2,FALSE)</f>
        <v>金船</v>
      </c>
      <c r="AC3" s="109" t="str">
        <f t="shared" ref="AC3:AC34" si="9">VLOOKUP(O3,$B$3:$I$11,2,FALSE)</f>
        <v>金鳥</v>
      </c>
      <c r="AD3" s="109" t="str">
        <f t="shared" ref="AD3:AD34" si="10">VLOOKUP(P3,$B$3:$I$11,2,FALSE)</f>
        <v>金鳥</v>
      </c>
    </row>
    <row r="4" spans="1:30" ht="18">
      <c r="A4" s="220">
        <f t="shared" si="0"/>
        <v>2</v>
      </c>
      <c r="B4" s="188" t="s">
        <v>149</v>
      </c>
      <c r="C4" s="187" t="s">
        <v>256</v>
      </c>
      <c r="D4" s="3">
        <f t="shared" ref="D4:D12" si="11">COUNTIF(L$3:L$80,$B4)</f>
        <v>7</v>
      </c>
      <c r="E4" s="3">
        <f t="shared" ref="E4:E13" si="12">COUNTIF(M$3:M$80,$B4)</f>
        <v>15</v>
      </c>
      <c r="F4" s="3">
        <f t="shared" ref="F4:F13" si="13">COUNTIF(N$3:N$80,$B4)</f>
        <v>11</v>
      </c>
      <c r="G4" s="3">
        <f t="shared" ref="G4:G13" si="14">COUNTIF(O$3:O$80,$B4)</f>
        <v>10</v>
      </c>
      <c r="H4" s="3">
        <f t="shared" ref="H4:H13" si="15">COUNTIF(P$3:P$80,$B4)</f>
        <v>14</v>
      </c>
      <c r="I4" s="188">
        <v>2</v>
      </c>
      <c r="K4" s="187">
        <v>1</v>
      </c>
      <c r="L4" s="260" t="str">
        <f t="shared" ref="L4:L58" si="16">VLOOKUP(S4,$A$3:$B$19,2,FALSE)</f>
        <v>M4</v>
      </c>
      <c r="M4" s="260" t="str">
        <f t="shared" ref="M4:M60" si="17">VLOOKUP(T4,$A$3:$B$19,2,FALSE)</f>
        <v>M2</v>
      </c>
      <c r="N4" s="260" t="str">
        <f t="shared" ref="N4:N59" si="18">VLOOKUP(U4,$A$3:$B$19,2,FALSE)</f>
        <v>M5</v>
      </c>
      <c r="O4" s="260" t="str">
        <f t="shared" ref="O4:O58" si="19">VLOOKUP(V4,$A$3:$B$19,2,FALSE)</f>
        <v>M4</v>
      </c>
      <c r="P4" s="260" t="str">
        <f t="shared" ref="P4:P67" si="20">VLOOKUP(W4,$A$3:$B$19,2,FALSE)</f>
        <v>M2</v>
      </c>
      <c r="Q4" s="105"/>
      <c r="R4" s="104">
        <v>1</v>
      </c>
      <c r="S4" s="220">
        <v>4</v>
      </c>
      <c r="T4" s="220">
        <v>2</v>
      </c>
      <c r="U4" s="220">
        <v>5</v>
      </c>
      <c r="V4" s="220">
        <v>4</v>
      </c>
      <c r="W4" s="220">
        <v>2</v>
      </c>
      <c r="X4" s="1"/>
      <c r="Y4" s="187">
        <v>1</v>
      </c>
      <c r="Z4" s="109" t="str">
        <f t="shared" si="6"/>
        <v>金元寶</v>
      </c>
      <c r="AA4" s="109" t="str">
        <f t="shared" si="7"/>
        <v>金船</v>
      </c>
      <c r="AB4" s="109" t="str">
        <f t="shared" si="8"/>
        <v>招財進寶</v>
      </c>
      <c r="AC4" s="109" t="str">
        <f t="shared" si="9"/>
        <v>金元寶</v>
      </c>
      <c r="AD4" s="109" t="str">
        <f t="shared" si="10"/>
        <v>金船</v>
      </c>
    </row>
    <row r="5" spans="1:30" ht="18">
      <c r="A5" s="220">
        <f t="shared" si="0"/>
        <v>3</v>
      </c>
      <c r="B5" s="188" t="s">
        <v>150</v>
      </c>
      <c r="C5" s="187" t="s">
        <v>257</v>
      </c>
      <c r="D5" s="3">
        <f t="shared" si="11"/>
        <v>16</v>
      </c>
      <c r="E5" s="3">
        <f t="shared" si="12"/>
        <v>7</v>
      </c>
      <c r="F5" s="3">
        <f t="shared" si="13"/>
        <v>12</v>
      </c>
      <c r="G5" s="3">
        <f t="shared" si="14"/>
        <v>8</v>
      </c>
      <c r="H5" s="3">
        <f t="shared" si="15"/>
        <v>18</v>
      </c>
      <c r="I5" s="188">
        <v>3</v>
      </c>
      <c r="K5" s="187">
        <v>2</v>
      </c>
      <c r="L5" s="260" t="str">
        <f t="shared" si="16"/>
        <v>M4</v>
      </c>
      <c r="M5" s="260" t="str">
        <f t="shared" si="17"/>
        <v>M2</v>
      </c>
      <c r="N5" s="260" t="str">
        <f t="shared" si="18"/>
        <v>M5</v>
      </c>
      <c r="O5" s="260" t="str">
        <f t="shared" si="19"/>
        <v>M4</v>
      </c>
      <c r="P5" s="260" t="str">
        <f t="shared" si="20"/>
        <v>M5</v>
      </c>
      <c r="Q5" s="105"/>
      <c r="R5" s="104">
        <v>2</v>
      </c>
      <c r="S5" s="220">
        <v>4</v>
      </c>
      <c r="T5" s="220">
        <v>2</v>
      </c>
      <c r="U5" s="220">
        <v>5</v>
      </c>
      <c r="V5" s="220">
        <v>4</v>
      </c>
      <c r="W5" s="220">
        <v>5</v>
      </c>
      <c r="X5" s="1"/>
      <c r="Y5" s="187">
        <v>2</v>
      </c>
      <c r="Z5" s="109" t="str">
        <f t="shared" si="6"/>
        <v>金元寶</v>
      </c>
      <c r="AA5" s="109" t="str">
        <f t="shared" si="7"/>
        <v>金船</v>
      </c>
      <c r="AB5" s="109" t="str">
        <f t="shared" si="8"/>
        <v>招財進寶</v>
      </c>
      <c r="AC5" s="109" t="str">
        <f t="shared" si="9"/>
        <v>金元寶</v>
      </c>
      <c r="AD5" s="109" t="str">
        <f t="shared" si="10"/>
        <v>招財進寶</v>
      </c>
    </row>
    <row r="6" spans="1:30" ht="16.5" customHeight="1">
      <c r="A6" s="220">
        <f t="shared" si="0"/>
        <v>4</v>
      </c>
      <c r="B6" s="188" t="s">
        <v>151</v>
      </c>
      <c r="C6" s="187" t="s">
        <v>258</v>
      </c>
      <c r="D6" s="3">
        <f t="shared" si="11"/>
        <v>21</v>
      </c>
      <c r="E6" s="3">
        <f t="shared" si="12"/>
        <v>7</v>
      </c>
      <c r="F6" s="3">
        <f t="shared" si="13"/>
        <v>5</v>
      </c>
      <c r="G6" s="3">
        <f t="shared" si="14"/>
        <v>11</v>
      </c>
      <c r="H6" s="3">
        <f t="shared" si="15"/>
        <v>17</v>
      </c>
      <c r="I6" s="188">
        <v>4</v>
      </c>
      <c r="J6" s="235">
        <f>PayCombo!K44</f>
        <v>0.14840755</v>
      </c>
      <c r="K6" s="187">
        <v>3</v>
      </c>
      <c r="L6" s="260" t="str">
        <f t="shared" si="16"/>
        <v>M2</v>
      </c>
      <c r="M6" s="260" t="str">
        <f t="shared" si="17"/>
        <v>M3</v>
      </c>
      <c r="N6" s="260" t="str">
        <f t="shared" si="18"/>
        <v>S1</v>
      </c>
      <c r="O6" s="260" t="str">
        <f t="shared" si="19"/>
        <v>M4</v>
      </c>
      <c r="P6" s="260" t="str">
        <f t="shared" si="20"/>
        <v>M3</v>
      </c>
      <c r="Q6" s="105"/>
      <c r="R6" s="104">
        <v>3</v>
      </c>
      <c r="S6" s="220">
        <v>2</v>
      </c>
      <c r="T6" s="220">
        <v>3</v>
      </c>
      <c r="U6" s="220">
        <v>13</v>
      </c>
      <c r="V6" s="220">
        <v>4</v>
      </c>
      <c r="W6" s="220">
        <v>3</v>
      </c>
      <c r="X6" s="1"/>
      <c r="Y6" s="187">
        <v>3</v>
      </c>
      <c r="Z6" s="109" t="str">
        <f t="shared" si="6"/>
        <v>金船</v>
      </c>
      <c r="AA6" s="109" t="str">
        <f t="shared" si="7"/>
        <v>金龜</v>
      </c>
      <c r="AB6" s="109" t="e">
        <f t="shared" si="8"/>
        <v>#N/A</v>
      </c>
      <c r="AC6" s="109" t="str">
        <f t="shared" si="9"/>
        <v>金元寶</v>
      </c>
      <c r="AD6" s="109" t="str">
        <f t="shared" si="10"/>
        <v>金龜</v>
      </c>
    </row>
    <row r="7" spans="1:30" ht="18">
      <c r="A7" s="220">
        <f t="shared" si="0"/>
        <v>5</v>
      </c>
      <c r="B7" s="188" t="s">
        <v>146</v>
      </c>
      <c r="C7" s="187" t="s">
        <v>259</v>
      </c>
      <c r="D7" s="3">
        <f t="shared" si="11"/>
        <v>5</v>
      </c>
      <c r="E7" s="3">
        <f t="shared" si="12"/>
        <v>16</v>
      </c>
      <c r="F7" s="3">
        <f t="shared" si="13"/>
        <v>15</v>
      </c>
      <c r="G7" s="3">
        <f t="shared" si="14"/>
        <v>14</v>
      </c>
      <c r="H7" s="3">
        <f t="shared" si="15"/>
        <v>14</v>
      </c>
      <c r="I7" s="188">
        <v>5</v>
      </c>
      <c r="K7" s="187">
        <v>4</v>
      </c>
      <c r="L7" s="260" t="str">
        <f t="shared" si="16"/>
        <v>M2</v>
      </c>
      <c r="M7" s="260" t="str">
        <f t="shared" si="17"/>
        <v>M3</v>
      </c>
      <c r="N7" s="260" t="str">
        <f t="shared" si="18"/>
        <v>M3</v>
      </c>
      <c r="O7" s="260" t="str">
        <f t="shared" si="19"/>
        <v>M2</v>
      </c>
      <c r="P7" s="260" t="str">
        <f t="shared" si="20"/>
        <v>M2</v>
      </c>
      <c r="Q7" s="105"/>
      <c r="R7" s="104">
        <v>4</v>
      </c>
      <c r="S7" s="220">
        <v>2</v>
      </c>
      <c r="T7" s="220">
        <v>3</v>
      </c>
      <c r="U7" s="220">
        <v>3</v>
      </c>
      <c r="V7" s="220">
        <v>2</v>
      </c>
      <c r="W7" s="220">
        <v>2</v>
      </c>
      <c r="X7" s="1"/>
      <c r="Y7" s="187">
        <v>4</v>
      </c>
      <c r="Z7" s="109" t="str">
        <f t="shared" si="6"/>
        <v>金船</v>
      </c>
      <c r="AA7" s="109" t="str">
        <f t="shared" si="7"/>
        <v>金龜</v>
      </c>
      <c r="AB7" s="109" t="str">
        <f t="shared" si="8"/>
        <v>金龜</v>
      </c>
      <c r="AC7" s="109" t="str">
        <f t="shared" si="9"/>
        <v>金船</v>
      </c>
      <c r="AD7" s="109" t="str">
        <f t="shared" si="10"/>
        <v>金船</v>
      </c>
    </row>
    <row r="8" spans="1:30" ht="18">
      <c r="A8" s="220">
        <f t="shared" ref="A8:A15" si="21">I8</f>
        <v>6</v>
      </c>
      <c r="B8" s="187" t="s">
        <v>177</v>
      </c>
      <c r="C8" s="187" t="s">
        <v>177</v>
      </c>
      <c r="D8" s="3">
        <f t="shared" si="11"/>
        <v>0</v>
      </c>
      <c r="E8" s="3">
        <f t="shared" si="12"/>
        <v>0</v>
      </c>
      <c r="F8" s="3">
        <f t="shared" si="13"/>
        <v>0</v>
      </c>
      <c r="G8" s="3">
        <f t="shared" si="14"/>
        <v>0</v>
      </c>
      <c r="H8" s="3">
        <f t="shared" si="15"/>
        <v>0</v>
      </c>
      <c r="I8" s="188">
        <v>6</v>
      </c>
      <c r="K8" s="187">
        <v>5</v>
      </c>
      <c r="L8" s="260" t="str">
        <f t="shared" si="16"/>
        <v>M3</v>
      </c>
      <c r="M8" s="260" t="str">
        <f t="shared" si="17"/>
        <v>M3</v>
      </c>
      <c r="N8" s="260" t="str">
        <f t="shared" si="18"/>
        <v>M3</v>
      </c>
      <c r="O8" s="260" t="str">
        <f t="shared" si="19"/>
        <v>M2</v>
      </c>
      <c r="P8" s="260" t="str">
        <f t="shared" si="20"/>
        <v>M4</v>
      </c>
      <c r="Q8" s="105"/>
      <c r="R8" s="104">
        <v>5</v>
      </c>
      <c r="S8" s="220">
        <v>3</v>
      </c>
      <c r="T8" s="220">
        <v>3</v>
      </c>
      <c r="U8" s="220">
        <v>3</v>
      </c>
      <c r="V8" s="220">
        <v>2</v>
      </c>
      <c r="W8" s="220">
        <v>4</v>
      </c>
      <c r="X8" s="1"/>
      <c r="Y8" s="187">
        <v>5</v>
      </c>
      <c r="Z8" s="109" t="str">
        <f t="shared" si="6"/>
        <v>金龜</v>
      </c>
      <c r="AA8" s="109" t="str">
        <f t="shared" si="7"/>
        <v>金龜</v>
      </c>
      <c r="AB8" s="109" t="str">
        <f t="shared" si="8"/>
        <v>金龜</v>
      </c>
      <c r="AC8" s="109" t="str">
        <f t="shared" si="9"/>
        <v>金船</v>
      </c>
      <c r="AD8" s="109" t="str">
        <f t="shared" si="10"/>
        <v>金元寶</v>
      </c>
    </row>
    <row r="9" spans="1:30" ht="18">
      <c r="A9" s="220">
        <f t="shared" si="21"/>
        <v>7</v>
      </c>
      <c r="B9" s="273" t="s">
        <v>178</v>
      </c>
      <c r="C9" s="273" t="s">
        <v>178</v>
      </c>
      <c r="D9" s="3">
        <f t="shared" si="11"/>
        <v>0</v>
      </c>
      <c r="E9" s="3">
        <f t="shared" si="12"/>
        <v>0</v>
      </c>
      <c r="F9" s="3">
        <f t="shared" si="13"/>
        <v>0</v>
      </c>
      <c r="G9" s="3">
        <f t="shared" si="14"/>
        <v>0</v>
      </c>
      <c r="H9" s="3">
        <f t="shared" si="15"/>
        <v>0</v>
      </c>
      <c r="I9" s="188">
        <v>7</v>
      </c>
      <c r="K9" s="187">
        <v>6</v>
      </c>
      <c r="L9" s="260" t="str">
        <f t="shared" si="16"/>
        <v>M3</v>
      </c>
      <c r="M9" s="260" t="str">
        <f t="shared" si="17"/>
        <v>M5</v>
      </c>
      <c r="N9" s="260" t="str">
        <f t="shared" si="18"/>
        <v>M3</v>
      </c>
      <c r="O9" s="260" t="str">
        <f t="shared" si="19"/>
        <v>M5</v>
      </c>
      <c r="P9" s="260" t="str">
        <f t="shared" si="20"/>
        <v>M3</v>
      </c>
      <c r="Q9" s="105"/>
      <c r="R9" s="104">
        <v>6</v>
      </c>
      <c r="S9" s="220">
        <v>3</v>
      </c>
      <c r="T9" s="220">
        <v>5</v>
      </c>
      <c r="U9" s="220">
        <v>3</v>
      </c>
      <c r="V9" s="220">
        <v>5</v>
      </c>
      <c r="W9" s="220">
        <v>3</v>
      </c>
      <c r="X9" s="1"/>
      <c r="Y9" s="187">
        <v>6</v>
      </c>
      <c r="Z9" s="109" t="str">
        <f t="shared" si="6"/>
        <v>金龜</v>
      </c>
      <c r="AA9" s="109" t="str">
        <f t="shared" si="7"/>
        <v>招財進寶</v>
      </c>
      <c r="AB9" s="109" t="str">
        <f t="shared" si="8"/>
        <v>金龜</v>
      </c>
      <c r="AC9" s="109" t="str">
        <f t="shared" si="9"/>
        <v>招財進寶</v>
      </c>
      <c r="AD9" s="109" t="str">
        <f t="shared" si="10"/>
        <v>金龜</v>
      </c>
    </row>
    <row r="10" spans="1:30" ht="18">
      <c r="A10" s="220">
        <f t="shared" si="21"/>
        <v>8</v>
      </c>
      <c r="B10" s="273" t="s">
        <v>179</v>
      </c>
      <c r="C10" s="273" t="s">
        <v>179</v>
      </c>
      <c r="D10" s="3">
        <f t="shared" si="11"/>
        <v>0</v>
      </c>
      <c r="E10" s="3">
        <f t="shared" si="12"/>
        <v>0</v>
      </c>
      <c r="F10" s="3">
        <f t="shared" si="13"/>
        <v>0</v>
      </c>
      <c r="G10" s="3">
        <f t="shared" si="14"/>
        <v>0</v>
      </c>
      <c r="H10" s="3">
        <f t="shared" si="15"/>
        <v>0</v>
      </c>
      <c r="I10" s="188">
        <v>8</v>
      </c>
      <c r="K10" s="187">
        <v>7</v>
      </c>
      <c r="L10" s="260" t="str">
        <f t="shared" si="16"/>
        <v>M3</v>
      </c>
      <c r="M10" s="260" t="str">
        <f t="shared" si="17"/>
        <v>M5</v>
      </c>
      <c r="N10" s="260" t="str">
        <f t="shared" si="18"/>
        <v>M2</v>
      </c>
      <c r="O10" s="260" t="str">
        <f t="shared" si="19"/>
        <v>M5</v>
      </c>
      <c r="P10" s="260" t="str">
        <f t="shared" si="20"/>
        <v>M5</v>
      </c>
      <c r="Q10" s="105"/>
      <c r="R10" s="104">
        <v>7</v>
      </c>
      <c r="S10" s="220">
        <v>3</v>
      </c>
      <c r="T10" s="220">
        <v>5</v>
      </c>
      <c r="U10" s="220">
        <v>2</v>
      </c>
      <c r="V10" s="220">
        <v>5</v>
      </c>
      <c r="W10" s="220">
        <v>5</v>
      </c>
      <c r="X10" s="1"/>
      <c r="Y10" s="187">
        <v>7</v>
      </c>
      <c r="Z10" s="109" t="str">
        <f t="shared" si="6"/>
        <v>金龜</v>
      </c>
      <c r="AA10" s="109" t="str">
        <f t="shared" si="7"/>
        <v>招財進寶</v>
      </c>
      <c r="AB10" s="109" t="str">
        <f t="shared" si="8"/>
        <v>金船</v>
      </c>
      <c r="AC10" s="109" t="str">
        <f t="shared" si="9"/>
        <v>招財進寶</v>
      </c>
      <c r="AD10" s="109" t="str">
        <f t="shared" si="10"/>
        <v>招財進寶</v>
      </c>
    </row>
    <row r="11" spans="1:30" ht="18">
      <c r="A11" s="220">
        <f t="shared" si="21"/>
        <v>9</v>
      </c>
      <c r="B11" s="273" t="s">
        <v>180</v>
      </c>
      <c r="C11" s="273" t="s">
        <v>180</v>
      </c>
      <c r="D11" s="3">
        <f t="shared" si="11"/>
        <v>0</v>
      </c>
      <c r="E11" s="3">
        <f t="shared" si="12"/>
        <v>0</v>
      </c>
      <c r="F11" s="3">
        <f t="shared" si="13"/>
        <v>0</v>
      </c>
      <c r="G11" s="3">
        <f t="shared" si="14"/>
        <v>0</v>
      </c>
      <c r="H11" s="3">
        <f t="shared" si="15"/>
        <v>0</v>
      </c>
      <c r="I11" s="188">
        <v>9</v>
      </c>
      <c r="K11" s="187">
        <v>8</v>
      </c>
      <c r="L11" s="260" t="str">
        <f t="shared" si="16"/>
        <v>M5</v>
      </c>
      <c r="M11" s="260" t="str">
        <f t="shared" si="17"/>
        <v>M5</v>
      </c>
      <c r="N11" s="260" t="str">
        <f t="shared" si="18"/>
        <v>M2</v>
      </c>
      <c r="O11" s="260" t="str">
        <f t="shared" si="19"/>
        <v>M5</v>
      </c>
      <c r="P11" s="260" t="str">
        <f t="shared" si="20"/>
        <v>M4</v>
      </c>
      <c r="Q11" s="105"/>
      <c r="R11" s="104">
        <v>8</v>
      </c>
      <c r="S11" s="220">
        <v>5</v>
      </c>
      <c r="T11" s="220">
        <v>5</v>
      </c>
      <c r="U11" s="220">
        <v>2</v>
      </c>
      <c r="V11" s="220">
        <v>5</v>
      </c>
      <c r="W11" s="220">
        <v>4</v>
      </c>
      <c r="X11" s="1"/>
      <c r="Y11" s="187">
        <v>8</v>
      </c>
      <c r="Z11" s="109" t="str">
        <f t="shared" si="6"/>
        <v>招財進寶</v>
      </c>
      <c r="AA11" s="109" t="str">
        <f t="shared" si="7"/>
        <v>招財進寶</v>
      </c>
      <c r="AB11" s="109" t="str">
        <f t="shared" si="8"/>
        <v>金船</v>
      </c>
      <c r="AC11" s="109" t="str">
        <f t="shared" si="9"/>
        <v>招財進寶</v>
      </c>
      <c r="AD11" s="109" t="str">
        <f t="shared" si="10"/>
        <v>金元寶</v>
      </c>
    </row>
    <row r="12" spans="1:30" ht="18">
      <c r="A12" s="220">
        <f t="shared" si="21"/>
        <v>10</v>
      </c>
      <c r="B12" s="273" t="s">
        <v>184</v>
      </c>
      <c r="C12" s="273">
        <v>10</v>
      </c>
      <c r="D12" s="3">
        <f t="shared" si="11"/>
        <v>0</v>
      </c>
      <c r="E12" s="3">
        <f t="shared" si="12"/>
        <v>0</v>
      </c>
      <c r="F12" s="3">
        <f t="shared" si="13"/>
        <v>0</v>
      </c>
      <c r="G12" s="3">
        <f t="shared" si="14"/>
        <v>0</v>
      </c>
      <c r="H12" s="3">
        <f t="shared" si="15"/>
        <v>0</v>
      </c>
      <c r="I12" s="188">
        <v>10</v>
      </c>
      <c r="K12" s="187">
        <v>9</v>
      </c>
      <c r="L12" s="260" t="str">
        <f t="shared" si="16"/>
        <v>M5</v>
      </c>
      <c r="M12" s="260" t="str">
        <f t="shared" si="17"/>
        <v>M2</v>
      </c>
      <c r="N12" s="260" t="str">
        <f t="shared" si="18"/>
        <v>WW</v>
      </c>
      <c r="O12" s="260" t="str">
        <f t="shared" si="19"/>
        <v>M2</v>
      </c>
      <c r="P12" s="260" t="str">
        <f t="shared" si="20"/>
        <v>M4</v>
      </c>
      <c r="Q12" s="105"/>
      <c r="R12" s="104">
        <v>9</v>
      </c>
      <c r="S12" s="220">
        <v>5</v>
      </c>
      <c r="T12" s="220">
        <v>2</v>
      </c>
      <c r="U12" s="220">
        <v>12</v>
      </c>
      <c r="V12" s="220">
        <v>2</v>
      </c>
      <c r="W12" s="220">
        <v>4</v>
      </c>
      <c r="X12" s="1"/>
      <c r="Y12" s="187">
        <v>9</v>
      </c>
      <c r="Z12" s="109" t="str">
        <f t="shared" si="6"/>
        <v>招財進寶</v>
      </c>
      <c r="AA12" s="109" t="str">
        <f t="shared" si="7"/>
        <v>金船</v>
      </c>
      <c r="AB12" s="109" t="e">
        <f t="shared" si="8"/>
        <v>#N/A</v>
      </c>
      <c r="AC12" s="109" t="str">
        <f t="shared" si="9"/>
        <v>金船</v>
      </c>
      <c r="AD12" s="109" t="str">
        <f t="shared" si="10"/>
        <v>金元寶</v>
      </c>
    </row>
    <row r="13" spans="1:30" ht="18">
      <c r="A13" s="220">
        <f t="shared" si="21"/>
        <v>11</v>
      </c>
      <c r="B13" s="273" t="s">
        <v>185</v>
      </c>
      <c r="C13" s="273">
        <v>9</v>
      </c>
      <c r="D13" s="3">
        <f>COUNTIF(L$3:L$80,$B13)</f>
        <v>0</v>
      </c>
      <c r="E13" s="3">
        <f t="shared" si="12"/>
        <v>0</v>
      </c>
      <c r="F13" s="3">
        <f t="shared" si="13"/>
        <v>0</v>
      </c>
      <c r="G13" s="3">
        <f t="shared" si="14"/>
        <v>0</v>
      </c>
      <c r="H13" s="3">
        <f t="shared" si="15"/>
        <v>0</v>
      </c>
      <c r="I13" s="188">
        <v>11</v>
      </c>
      <c r="K13" s="187">
        <v>10</v>
      </c>
      <c r="L13" s="260" t="str">
        <f t="shared" si="16"/>
        <v>M5</v>
      </c>
      <c r="M13" s="260" t="str">
        <f t="shared" si="17"/>
        <v>M2</v>
      </c>
      <c r="N13" s="260" t="str">
        <f t="shared" si="18"/>
        <v>M5</v>
      </c>
      <c r="O13" s="260" t="str">
        <f t="shared" si="19"/>
        <v>M2</v>
      </c>
      <c r="P13" s="260" t="str">
        <f t="shared" si="20"/>
        <v>M2</v>
      </c>
      <c r="Q13" s="105"/>
      <c r="R13" s="104">
        <v>10</v>
      </c>
      <c r="S13" s="220">
        <v>5</v>
      </c>
      <c r="T13" s="220">
        <v>2</v>
      </c>
      <c r="U13" s="220">
        <v>5</v>
      </c>
      <c r="V13" s="220">
        <v>2</v>
      </c>
      <c r="W13" s="220">
        <v>2</v>
      </c>
      <c r="X13" s="1"/>
      <c r="Y13" s="187">
        <v>10</v>
      </c>
      <c r="Z13" s="109" t="str">
        <f t="shared" si="6"/>
        <v>招財進寶</v>
      </c>
      <c r="AA13" s="109" t="str">
        <f t="shared" si="7"/>
        <v>金船</v>
      </c>
      <c r="AB13" s="109" t="str">
        <f t="shared" si="8"/>
        <v>招財進寶</v>
      </c>
      <c r="AC13" s="109" t="str">
        <f t="shared" si="9"/>
        <v>金船</v>
      </c>
      <c r="AD13" s="109" t="str">
        <f t="shared" si="10"/>
        <v>金船</v>
      </c>
    </row>
    <row r="14" spans="1:30" ht="18">
      <c r="A14" s="220">
        <f t="shared" si="21"/>
        <v>13</v>
      </c>
      <c r="B14" s="187" t="s">
        <v>143</v>
      </c>
      <c r="C14" s="187" t="s">
        <v>253</v>
      </c>
      <c r="D14" s="3">
        <f t="shared" ref="D14:D15" si="22">COUNTIF(L$3:L$80,$B14)</f>
        <v>1</v>
      </c>
      <c r="E14" s="3">
        <f t="shared" ref="E14:E15" si="23">COUNTIF(M$3:M$80,$B14)</f>
        <v>3</v>
      </c>
      <c r="F14" s="3">
        <f t="shared" ref="F14:F15" si="24">COUNTIF(N$3:N$80,$B14)</f>
        <v>3</v>
      </c>
      <c r="G14" s="3">
        <f t="shared" ref="G14:G15" si="25">COUNTIF(O$3:O$80,$B14)</f>
        <v>2</v>
      </c>
      <c r="H14" s="3">
        <f t="shared" ref="H14:H15" si="26">COUNTIF(P$3:P$80,$B14)</f>
        <v>2</v>
      </c>
      <c r="I14" s="188">
        <v>13</v>
      </c>
      <c r="K14" s="187">
        <v>11</v>
      </c>
      <c r="L14" s="260" t="str">
        <f t="shared" si="16"/>
        <v>M2</v>
      </c>
      <c r="M14" s="260" t="str">
        <f t="shared" si="17"/>
        <v>M4</v>
      </c>
      <c r="N14" s="260" t="str">
        <f t="shared" si="18"/>
        <v>M5</v>
      </c>
      <c r="O14" s="260" t="str">
        <f t="shared" si="19"/>
        <v>M4</v>
      </c>
      <c r="P14" s="260" t="str">
        <f t="shared" si="20"/>
        <v>M5</v>
      </c>
      <c r="Q14" s="105"/>
      <c r="R14" s="104">
        <v>11</v>
      </c>
      <c r="S14" s="220">
        <v>2</v>
      </c>
      <c r="T14" s="220">
        <v>4</v>
      </c>
      <c r="U14" s="220">
        <v>5</v>
      </c>
      <c r="V14" s="220">
        <v>4</v>
      </c>
      <c r="W14" s="220">
        <v>5</v>
      </c>
      <c r="X14" s="1"/>
      <c r="Y14" s="187">
        <v>11</v>
      </c>
      <c r="Z14" s="109" t="str">
        <f t="shared" si="6"/>
        <v>金船</v>
      </c>
      <c r="AA14" s="109" t="str">
        <f t="shared" si="7"/>
        <v>金元寶</v>
      </c>
      <c r="AB14" s="109" t="str">
        <f t="shared" si="8"/>
        <v>招財進寶</v>
      </c>
      <c r="AC14" s="109" t="str">
        <f t="shared" si="9"/>
        <v>金元寶</v>
      </c>
      <c r="AD14" s="109" t="str">
        <f t="shared" si="10"/>
        <v>招財進寶</v>
      </c>
    </row>
    <row r="15" spans="1:30" ht="18">
      <c r="A15" s="220">
        <f t="shared" si="21"/>
        <v>12</v>
      </c>
      <c r="B15" s="273" t="s">
        <v>142</v>
      </c>
      <c r="C15" s="273" t="s">
        <v>254</v>
      </c>
      <c r="D15" s="3">
        <f t="shared" si="22"/>
        <v>0</v>
      </c>
      <c r="E15" s="3">
        <f t="shared" si="23"/>
        <v>4</v>
      </c>
      <c r="F15" s="3">
        <f t="shared" si="24"/>
        <v>4</v>
      </c>
      <c r="G15" s="3">
        <f t="shared" si="25"/>
        <v>3</v>
      </c>
      <c r="H15" s="3">
        <f t="shared" si="26"/>
        <v>0</v>
      </c>
      <c r="I15" s="188">
        <v>12</v>
      </c>
      <c r="J15" s="1"/>
      <c r="K15" s="187">
        <v>12</v>
      </c>
      <c r="L15" s="260" t="str">
        <f t="shared" si="16"/>
        <v>M2</v>
      </c>
      <c r="M15" s="260" t="str">
        <f t="shared" si="17"/>
        <v>M4</v>
      </c>
      <c r="N15" s="260" t="str">
        <f t="shared" si="18"/>
        <v>WW</v>
      </c>
      <c r="O15" s="260" t="str">
        <f t="shared" si="19"/>
        <v>M4</v>
      </c>
      <c r="P15" s="260" t="str">
        <f t="shared" si="20"/>
        <v>M3</v>
      </c>
      <c r="Q15" s="105"/>
      <c r="R15" s="104">
        <v>12</v>
      </c>
      <c r="S15" s="220">
        <v>2</v>
      </c>
      <c r="T15" s="220">
        <v>4</v>
      </c>
      <c r="U15" s="220">
        <v>12</v>
      </c>
      <c r="V15" s="220">
        <v>4</v>
      </c>
      <c r="W15" s="220">
        <v>3</v>
      </c>
      <c r="X15" s="1"/>
      <c r="Y15" s="187">
        <v>12</v>
      </c>
      <c r="Z15" s="109" t="str">
        <f t="shared" si="6"/>
        <v>金船</v>
      </c>
      <c r="AA15" s="109" t="str">
        <f t="shared" si="7"/>
        <v>金元寶</v>
      </c>
      <c r="AB15" s="109" t="e">
        <f t="shared" si="8"/>
        <v>#N/A</v>
      </c>
      <c r="AC15" s="109" t="str">
        <f t="shared" si="9"/>
        <v>金元寶</v>
      </c>
      <c r="AD15" s="109" t="str">
        <f t="shared" si="10"/>
        <v>金龜</v>
      </c>
    </row>
    <row r="16" spans="1:30" ht="18">
      <c r="B16" s="274" t="s">
        <v>15</v>
      </c>
      <c r="C16" s="2"/>
      <c r="D16" s="109">
        <f>SUM(D3:D15)</f>
        <v>56</v>
      </c>
      <c r="E16" s="109">
        <f>SUM(E3:E15)</f>
        <v>58</v>
      </c>
      <c r="F16" s="109">
        <f>SUM(F3:F15)</f>
        <v>57</v>
      </c>
      <c r="G16" s="109">
        <f>SUM(G3:G15)</f>
        <v>56</v>
      </c>
      <c r="H16" s="109">
        <f>SUM(H3:H15)</f>
        <v>68</v>
      </c>
      <c r="I16" s="2"/>
      <c r="K16" s="187">
        <v>13</v>
      </c>
      <c r="L16" s="260" t="str">
        <f t="shared" si="16"/>
        <v>M2</v>
      </c>
      <c r="M16" s="260" t="str">
        <f t="shared" si="17"/>
        <v>M4</v>
      </c>
      <c r="N16" s="260" t="str">
        <f t="shared" si="18"/>
        <v>M4</v>
      </c>
      <c r="O16" s="260" t="str">
        <f t="shared" si="19"/>
        <v>M3</v>
      </c>
      <c r="P16" s="260" t="str">
        <f t="shared" si="20"/>
        <v>M2</v>
      </c>
      <c r="Q16" s="105"/>
      <c r="R16" s="104">
        <v>13</v>
      </c>
      <c r="S16" s="220">
        <v>2</v>
      </c>
      <c r="T16" s="220">
        <v>4</v>
      </c>
      <c r="U16" s="220">
        <v>4</v>
      </c>
      <c r="V16" s="220">
        <v>3</v>
      </c>
      <c r="W16" s="220">
        <v>2</v>
      </c>
      <c r="X16" s="1"/>
      <c r="Y16" s="187">
        <v>13</v>
      </c>
      <c r="Z16" s="109" t="str">
        <f t="shared" si="6"/>
        <v>金船</v>
      </c>
      <c r="AA16" s="109" t="str">
        <f t="shared" si="7"/>
        <v>金元寶</v>
      </c>
      <c r="AB16" s="109" t="str">
        <f t="shared" si="8"/>
        <v>金元寶</v>
      </c>
      <c r="AC16" s="109" t="str">
        <f t="shared" si="9"/>
        <v>金龜</v>
      </c>
      <c r="AD16" s="109" t="str">
        <f t="shared" si="10"/>
        <v>金船</v>
      </c>
    </row>
    <row r="17" spans="2:30" ht="18">
      <c r="B17" s="220"/>
      <c r="C17" s="220"/>
      <c r="D17" s="19"/>
      <c r="E17" s="220"/>
      <c r="F17" s="220"/>
      <c r="G17" s="220"/>
      <c r="H17" s="220"/>
      <c r="K17" s="187">
        <v>14</v>
      </c>
      <c r="L17" s="260" t="str">
        <f t="shared" si="16"/>
        <v>M4</v>
      </c>
      <c r="M17" s="260" t="str">
        <f t="shared" si="17"/>
        <v>S1</v>
      </c>
      <c r="N17" s="260" t="str">
        <f t="shared" si="18"/>
        <v>M4</v>
      </c>
      <c r="O17" s="260" t="str">
        <f t="shared" si="19"/>
        <v>M1</v>
      </c>
      <c r="P17" s="260" t="str">
        <f t="shared" si="20"/>
        <v>M5</v>
      </c>
      <c r="Q17" s="105"/>
      <c r="R17" s="104">
        <v>14</v>
      </c>
      <c r="S17" s="220">
        <v>4</v>
      </c>
      <c r="T17" s="220">
        <v>13</v>
      </c>
      <c r="U17" s="220">
        <v>4</v>
      </c>
      <c r="V17" s="220">
        <v>1</v>
      </c>
      <c r="W17" s="220">
        <v>5</v>
      </c>
      <c r="X17" s="1"/>
      <c r="Y17" s="187">
        <v>14</v>
      </c>
      <c r="Z17" s="109" t="str">
        <f t="shared" si="6"/>
        <v>金元寶</v>
      </c>
      <c r="AA17" s="109" t="e">
        <f t="shared" si="7"/>
        <v>#N/A</v>
      </c>
      <c r="AB17" s="109" t="str">
        <f t="shared" si="8"/>
        <v>金元寶</v>
      </c>
      <c r="AC17" s="109" t="str">
        <f t="shared" si="9"/>
        <v>金鳥</v>
      </c>
      <c r="AD17" s="109" t="str">
        <f t="shared" si="10"/>
        <v>招財進寶</v>
      </c>
    </row>
    <row r="18" spans="2:30" ht="18">
      <c r="B18" s="220"/>
      <c r="C18" s="220"/>
      <c r="D18" s="220"/>
      <c r="E18" s="220"/>
      <c r="F18" s="220"/>
      <c r="G18" s="220"/>
      <c r="H18" s="195"/>
      <c r="K18" s="187">
        <v>15</v>
      </c>
      <c r="L18" s="260" t="str">
        <f t="shared" si="16"/>
        <v>M4</v>
      </c>
      <c r="M18" s="260" t="str">
        <f t="shared" si="17"/>
        <v>M2</v>
      </c>
      <c r="N18" s="260" t="str">
        <f t="shared" si="18"/>
        <v>M2</v>
      </c>
      <c r="O18" s="260" t="str">
        <f t="shared" si="19"/>
        <v>WW</v>
      </c>
      <c r="P18" s="260" t="str">
        <f t="shared" si="20"/>
        <v>M3</v>
      </c>
      <c r="Q18" s="105"/>
      <c r="R18" s="104">
        <v>15</v>
      </c>
      <c r="S18" s="220">
        <v>4</v>
      </c>
      <c r="T18" s="220">
        <v>2</v>
      </c>
      <c r="U18" s="220">
        <v>2</v>
      </c>
      <c r="V18" s="220">
        <v>12</v>
      </c>
      <c r="W18" s="220">
        <v>3</v>
      </c>
      <c r="X18" s="1"/>
      <c r="Y18" s="187">
        <v>15</v>
      </c>
      <c r="Z18" s="109" t="str">
        <f t="shared" si="6"/>
        <v>金元寶</v>
      </c>
      <c r="AA18" s="109" t="str">
        <f t="shared" si="7"/>
        <v>金船</v>
      </c>
      <c r="AB18" s="109" t="str">
        <f t="shared" si="8"/>
        <v>金船</v>
      </c>
      <c r="AC18" s="109" t="e">
        <f t="shared" si="9"/>
        <v>#N/A</v>
      </c>
      <c r="AD18" s="109" t="str">
        <f t="shared" si="10"/>
        <v>金龜</v>
      </c>
    </row>
    <row r="19" spans="2:30" ht="16" customHeight="1">
      <c r="B19" s="29" t="s">
        <v>16</v>
      </c>
      <c r="C19" s="30"/>
      <c r="D19" s="30"/>
      <c r="E19" s="30"/>
      <c r="F19" s="30"/>
      <c r="G19" s="30"/>
      <c r="H19" s="30"/>
      <c r="K19" s="187">
        <v>16</v>
      </c>
      <c r="L19" s="260" t="str">
        <f t="shared" si="16"/>
        <v>M4</v>
      </c>
      <c r="M19" s="260" t="str">
        <f t="shared" si="17"/>
        <v>M5</v>
      </c>
      <c r="N19" s="260" t="str">
        <f t="shared" si="18"/>
        <v>M2</v>
      </c>
      <c r="O19" s="260" t="str">
        <f t="shared" si="19"/>
        <v>M3</v>
      </c>
      <c r="P19" s="260" t="str">
        <f t="shared" si="20"/>
        <v>M4</v>
      </c>
      <c r="Q19" s="105"/>
      <c r="R19" s="104">
        <v>16</v>
      </c>
      <c r="S19" s="220">
        <v>4</v>
      </c>
      <c r="T19" s="220">
        <v>5</v>
      </c>
      <c r="U19" s="220">
        <v>2</v>
      </c>
      <c r="V19" s="220">
        <v>3</v>
      </c>
      <c r="W19" s="220">
        <v>4</v>
      </c>
      <c r="X19" s="1"/>
      <c r="Y19" s="187">
        <v>16</v>
      </c>
      <c r="Z19" s="109" t="str">
        <f t="shared" si="6"/>
        <v>金元寶</v>
      </c>
      <c r="AA19" s="109" t="str">
        <f t="shared" si="7"/>
        <v>招財進寶</v>
      </c>
      <c r="AB19" s="109" t="str">
        <f t="shared" si="8"/>
        <v>金船</v>
      </c>
      <c r="AC19" s="109" t="str">
        <f t="shared" si="9"/>
        <v>金龜</v>
      </c>
      <c r="AD19" s="109" t="str">
        <f t="shared" si="10"/>
        <v>金元寶</v>
      </c>
    </row>
    <row r="20" spans="2:30" ht="17.25" customHeight="1">
      <c r="B20" s="32" t="s">
        <v>17</v>
      </c>
      <c r="C20" s="32" t="s">
        <v>18</v>
      </c>
      <c r="D20" s="293" t="s">
        <v>19</v>
      </c>
      <c r="E20" s="293" t="s">
        <v>20</v>
      </c>
      <c r="F20" s="293" t="s">
        <v>21</v>
      </c>
      <c r="G20" s="293" t="s">
        <v>22</v>
      </c>
      <c r="H20" s="293" t="s">
        <v>23</v>
      </c>
      <c r="K20" s="187">
        <v>17</v>
      </c>
      <c r="L20" s="260" t="str">
        <f t="shared" si="16"/>
        <v>M3</v>
      </c>
      <c r="M20" s="260" t="str">
        <f t="shared" si="17"/>
        <v>M5</v>
      </c>
      <c r="N20" s="260" t="str">
        <f t="shared" si="18"/>
        <v>M5</v>
      </c>
      <c r="O20" s="260" t="str">
        <f t="shared" si="19"/>
        <v>M5</v>
      </c>
      <c r="P20" s="260" t="str">
        <f t="shared" si="20"/>
        <v>M4</v>
      </c>
      <c r="Q20" s="105"/>
      <c r="R20" s="104">
        <v>17</v>
      </c>
      <c r="S20" s="220">
        <v>3</v>
      </c>
      <c r="T20" s="220">
        <v>5</v>
      </c>
      <c r="U20" s="220">
        <v>5</v>
      </c>
      <c r="V20" s="220">
        <v>5</v>
      </c>
      <c r="W20" s="220">
        <v>4</v>
      </c>
      <c r="X20" s="1"/>
      <c r="Y20" s="187">
        <v>17</v>
      </c>
      <c r="Z20" s="109" t="str">
        <f t="shared" si="6"/>
        <v>金龜</v>
      </c>
      <c r="AA20" s="109" t="str">
        <f t="shared" si="7"/>
        <v>招財進寶</v>
      </c>
      <c r="AB20" s="109" t="str">
        <f t="shared" si="8"/>
        <v>招財進寶</v>
      </c>
      <c r="AC20" s="109" t="str">
        <f t="shared" si="9"/>
        <v>招財進寶</v>
      </c>
      <c r="AD20" s="109" t="str">
        <f t="shared" si="10"/>
        <v>金元寶</v>
      </c>
    </row>
    <row r="21" spans="2:30" ht="15" customHeight="1">
      <c r="B21" s="289" t="s">
        <v>15</v>
      </c>
      <c r="C21" s="290" t="s">
        <v>190</v>
      </c>
      <c r="D21" s="245">
        <f>D16</f>
        <v>56</v>
      </c>
      <c r="E21" s="245">
        <f>E16</f>
        <v>58</v>
      </c>
      <c r="F21" s="245">
        <f>F16</f>
        <v>57</v>
      </c>
      <c r="G21" s="245">
        <f>G16</f>
        <v>56</v>
      </c>
      <c r="H21" s="245">
        <f>H16</f>
        <v>68</v>
      </c>
      <c r="K21" s="187">
        <v>18</v>
      </c>
      <c r="L21" s="260" t="str">
        <f t="shared" si="16"/>
        <v>M3</v>
      </c>
      <c r="M21" s="260" t="str">
        <f t="shared" si="17"/>
        <v>WW</v>
      </c>
      <c r="N21" s="260" t="str">
        <f t="shared" si="18"/>
        <v>M5</v>
      </c>
      <c r="O21" s="260" t="str">
        <f t="shared" si="19"/>
        <v>M5</v>
      </c>
      <c r="P21" s="260" t="str">
        <f t="shared" si="20"/>
        <v>M3</v>
      </c>
      <c r="Q21" s="105"/>
      <c r="R21" s="104">
        <v>18</v>
      </c>
      <c r="S21" s="220">
        <v>3</v>
      </c>
      <c r="T21" s="220">
        <v>12</v>
      </c>
      <c r="U21" s="220">
        <v>5</v>
      </c>
      <c r="V21" s="220">
        <v>5</v>
      </c>
      <c r="W21" s="220">
        <v>3</v>
      </c>
      <c r="X21" s="1"/>
      <c r="Y21" s="187">
        <v>18</v>
      </c>
      <c r="Z21" s="109" t="str">
        <f t="shared" si="6"/>
        <v>金龜</v>
      </c>
      <c r="AA21" s="109" t="e">
        <f t="shared" si="7"/>
        <v>#N/A</v>
      </c>
      <c r="AB21" s="109" t="str">
        <f t="shared" si="8"/>
        <v>招財進寶</v>
      </c>
      <c r="AC21" s="109" t="str">
        <f t="shared" si="9"/>
        <v>招財進寶</v>
      </c>
      <c r="AD21" s="109" t="str">
        <f t="shared" si="10"/>
        <v>金龜</v>
      </c>
    </row>
    <row r="22" spans="2:30" ht="16" customHeight="1">
      <c r="B22" s="289" t="s">
        <v>153</v>
      </c>
      <c r="C22" s="290" t="s">
        <v>157</v>
      </c>
      <c r="D22" s="294">
        <f t="shared" ref="D22:H32" si="27">D$15+D3</f>
        <v>6</v>
      </c>
      <c r="E22" s="294">
        <f t="shared" si="27"/>
        <v>10</v>
      </c>
      <c r="F22" s="294">
        <f t="shared" si="27"/>
        <v>11</v>
      </c>
      <c r="G22" s="294">
        <f t="shared" si="27"/>
        <v>11</v>
      </c>
      <c r="H22" s="294">
        <f t="shared" si="27"/>
        <v>3</v>
      </c>
      <c r="K22" s="187">
        <v>19</v>
      </c>
      <c r="L22" s="260" t="str">
        <f t="shared" si="16"/>
        <v>M3</v>
      </c>
      <c r="M22" s="260" t="str">
        <f t="shared" si="17"/>
        <v>M2</v>
      </c>
      <c r="N22" s="260" t="str">
        <f t="shared" si="18"/>
        <v>M3</v>
      </c>
      <c r="O22" s="260" t="str">
        <f t="shared" si="19"/>
        <v>S1</v>
      </c>
      <c r="P22" s="260" t="str">
        <f t="shared" si="20"/>
        <v>M3</v>
      </c>
      <c r="Q22" s="105"/>
      <c r="R22" s="104">
        <v>19</v>
      </c>
      <c r="S22" s="220">
        <v>3</v>
      </c>
      <c r="T22" s="220">
        <v>2</v>
      </c>
      <c r="U22" s="220">
        <v>3</v>
      </c>
      <c r="V22" s="220">
        <v>13</v>
      </c>
      <c r="W22" s="220">
        <v>3</v>
      </c>
      <c r="X22" s="1"/>
      <c r="Y22" s="187">
        <v>19</v>
      </c>
      <c r="Z22" s="109" t="str">
        <f t="shared" si="6"/>
        <v>金龜</v>
      </c>
      <c r="AA22" s="109" t="str">
        <f t="shared" si="7"/>
        <v>金船</v>
      </c>
      <c r="AB22" s="109" t="str">
        <f t="shared" si="8"/>
        <v>金龜</v>
      </c>
      <c r="AC22" s="109" t="e">
        <f t="shared" si="9"/>
        <v>#N/A</v>
      </c>
      <c r="AD22" s="109" t="str">
        <f t="shared" si="10"/>
        <v>金龜</v>
      </c>
    </row>
    <row r="23" spans="2:30" ht="18">
      <c r="B23" s="289" t="s">
        <v>154</v>
      </c>
      <c r="C23" s="290" t="s">
        <v>158</v>
      </c>
      <c r="D23" s="294">
        <f t="shared" si="27"/>
        <v>7</v>
      </c>
      <c r="E23" s="294">
        <f t="shared" si="27"/>
        <v>19</v>
      </c>
      <c r="F23" s="294">
        <f t="shared" si="27"/>
        <v>15</v>
      </c>
      <c r="G23" s="294">
        <f t="shared" si="27"/>
        <v>13</v>
      </c>
      <c r="H23" s="294">
        <f t="shared" si="27"/>
        <v>14</v>
      </c>
      <c r="K23" s="187">
        <v>20</v>
      </c>
      <c r="L23" s="260" t="str">
        <f t="shared" si="16"/>
        <v>M2</v>
      </c>
      <c r="M23" s="260" t="str">
        <f t="shared" si="17"/>
        <v>M2</v>
      </c>
      <c r="N23" s="260" t="str">
        <f t="shared" si="18"/>
        <v>M3</v>
      </c>
      <c r="O23" s="260" t="str">
        <f t="shared" si="19"/>
        <v>M3</v>
      </c>
      <c r="P23" s="260" t="str">
        <f t="shared" si="20"/>
        <v>M2</v>
      </c>
      <c r="Q23" s="105"/>
      <c r="R23" s="104">
        <v>20</v>
      </c>
      <c r="S23" s="220">
        <v>2</v>
      </c>
      <c r="T23" s="220">
        <v>2</v>
      </c>
      <c r="U23" s="220">
        <v>3</v>
      </c>
      <c r="V23" s="220">
        <v>3</v>
      </c>
      <c r="W23" s="220">
        <v>2</v>
      </c>
      <c r="X23" s="1"/>
      <c r="Y23" s="187">
        <v>20</v>
      </c>
      <c r="Z23" s="109" t="str">
        <f t="shared" si="6"/>
        <v>金船</v>
      </c>
      <c r="AA23" s="109" t="str">
        <f t="shared" si="7"/>
        <v>金船</v>
      </c>
      <c r="AB23" s="109" t="str">
        <f t="shared" si="8"/>
        <v>金龜</v>
      </c>
      <c r="AC23" s="109" t="str">
        <f t="shared" si="9"/>
        <v>金龜</v>
      </c>
      <c r="AD23" s="109" t="str">
        <f t="shared" si="10"/>
        <v>金船</v>
      </c>
    </row>
    <row r="24" spans="2:30" ht="18">
      <c r="B24" s="289" t="s">
        <v>155</v>
      </c>
      <c r="C24" s="290" t="s">
        <v>159</v>
      </c>
      <c r="D24" s="294">
        <f t="shared" si="27"/>
        <v>16</v>
      </c>
      <c r="E24" s="294">
        <f t="shared" si="27"/>
        <v>11</v>
      </c>
      <c r="F24" s="294">
        <f t="shared" si="27"/>
        <v>16</v>
      </c>
      <c r="G24" s="294">
        <f t="shared" si="27"/>
        <v>11</v>
      </c>
      <c r="H24" s="294">
        <f t="shared" si="27"/>
        <v>18</v>
      </c>
      <c r="K24" s="187">
        <v>21</v>
      </c>
      <c r="L24" s="260" t="str">
        <f t="shared" si="16"/>
        <v>M2</v>
      </c>
      <c r="M24" s="260" t="str">
        <f t="shared" si="17"/>
        <v>M2</v>
      </c>
      <c r="N24" s="260" t="str">
        <f t="shared" si="18"/>
        <v>M1</v>
      </c>
      <c r="O24" s="260" t="str">
        <f t="shared" si="19"/>
        <v>M3</v>
      </c>
      <c r="P24" s="260" t="str">
        <f t="shared" si="20"/>
        <v>M2</v>
      </c>
      <c r="Q24" s="105"/>
      <c r="R24" s="104">
        <v>21</v>
      </c>
      <c r="S24" s="220">
        <v>2</v>
      </c>
      <c r="T24" s="220">
        <v>2</v>
      </c>
      <c r="U24" s="220">
        <v>1</v>
      </c>
      <c r="V24" s="220">
        <v>3</v>
      </c>
      <c r="W24" s="220">
        <v>2</v>
      </c>
      <c r="X24" s="1"/>
      <c r="Y24" s="187">
        <v>21</v>
      </c>
      <c r="Z24" s="109" t="str">
        <f t="shared" si="6"/>
        <v>金船</v>
      </c>
      <c r="AA24" s="109" t="str">
        <f t="shared" si="7"/>
        <v>金船</v>
      </c>
      <c r="AB24" s="109" t="str">
        <f t="shared" si="8"/>
        <v>金鳥</v>
      </c>
      <c r="AC24" s="109" t="str">
        <f t="shared" si="9"/>
        <v>金龜</v>
      </c>
      <c r="AD24" s="109" t="str">
        <f t="shared" si="10"/>
        <v>金船</v>
      </c>
    </row>
    <row r="25" spans="2:30" ht="18">
      <c r="B25" s="289" t="s">
        <v>156</v>
      </c>
      <c r="C25" s="290" t="s">
        <v>160</v>
      </c>
      <c r="D25" s="294">
        <f t="shared" si="27"/>
        <v>21</v>
      </c>
      <c r="E25" s="294">
        <f t="shared" si="27"/>
        <v>11</v>
      </c>
      <c r="F25" s="294">
        <f t="shared" si="27"/>
        <v>9</v>
      </c>
      <c r="G25" s="294">
        <f t="shared" si="27"/>
        <v>14</v>
      </c>
      <c r="H25" s="294">
        <f t="shared" si="27"/>
        <v>17</v>
      </c>
      <c r="K25" s="187">
        <v>22</v>
      </c>
      <c r="L25" s="260" t="str">
        <f t="shared" si="16"/>
        <v>M4</v>
      </c>
      <c r="M25" s="260" t="str">
        <f t="shared" si="17"/>
        <v>S1</v>
      </c>
      <c r="N25" s="260" t="str">
        <f t="shared" si="18"/>
        <v>M1</v>
      </c>
      <c r="O25" s="260" t="str">
        <f t="shared" si="19"/>
        <v>M5</v>
      </c>
      <c r="P25" s="260" t="str">
        <f t="shared" si="20"/>
        <v>M2</v>
      </c>
      <c r="Q25" s="105"/>
      <c r="R25" s="104">
        <v>22</v>
      </c>
      <c r="S25" s="220">
        <v>4</v>
      </c>
      <c r="T25" s="220">
        <v>13</v>
      </c>
      <c r="U25" s="220">
        <v>1</v>
      </c>
      <c r="V25" s="220">
        <v>5</v>
      </c>
      <c r="W25" s="220">
        <v>2</v>
      </c>
      <c r="X25" s="1"/>
      <c r="Y25" s="187">
        <v>22</v>
      </c>
      <c r="Z25" s="109" t="str">
        <f t="shared" si="6"/>
        <v>金元寶</v>
      </c>
      <c r="AA25" s="109" t="e">
        <f t="shared" si="7"/>
        <v>#N/A</v>
      </c>
      <c r="AB25" s="109" t="str">
        <f t="shared" si="8"/>
        <v>金鳥</v>
      </c>
      <c r="AC25" s="109" t="str">
        <f t="shared" si="9"/>
        <v>招財進寶</v>
      </c>
      <c r="AD25" s="109" t="str">
        <f t="shared" si="10"/>
        <v>金船</v>
      </c>
    </row>
    <row r="26" spans="2:30" ht="18">
      <c r="B26" s="289" t="s">
        <v>260</v>
      </c>
      <c r="C26" s="290" t="s">
        <v>161</v>
      </c>
      <c r="D26" s="294">
        <f t="shared" si="27"/>
        <v>5</v>
      </c>
      <c r="E26" s="294">
        <f t="shared" si="27"/>
        <v>20</v>
      </c>
      <c r="F26" s="294">
        <f t="shared" si="27"/>
        <v>19</v>
      </c>
      <c r="G26" s="294">
        <f t="shared" si="27"/>
        <v>17</v>
      </c>
      <c r="H26" s="294">
        <f t="shared" si="27"/>
        <v>14</v>
      </c>
      <c r="K26" s="187">
        <v>23</v>
      </c>
      <c r="L26" s="260" t="str">
        <f t="shared" si="16"/>
        <v>M4</v>
      </c>
      <c r="M26" s="260" t="str">
        <f t="shared" si="17"/>
        <v>M5</v>
      </c>
      <c r="N26" s="260" t="str">
        <f t="shared" si="18"/>
        <v>M5</v>
      </c>
      <c r="O26" s="260" t="str">
        <f t="shared" si="19"/>
        <v>M2</v>
      </c>
      <c r="P26" s="260" t="str">
        <f t="shared" si="20"/>
        <v>M4</v>
      </c>
      <c r="Q26" s="105"/>
      <c r="R26" s="104">
        <v>23</v>
      </c>
      <c r="S26" s="220">
        <v>4</v>
      </c>
      <c r="T26" s="220">
        <v>5</v>
      </c>
      <c r="U26" s="220">
        <v>5</v>
      </c>
      <c r="V26" s="220">
        <v>2</v>
      </c>
      <c r="W26" s="220">
        <v>4</v>
      </c>
      <c r="X26" s="1"/>
      <c r="Y26" s="187">
        <v>23</v>
      </c>
      <c r="Z26" s="109" t="str">
        <f t="shared" si="6"/>
        <v>金元寶</v>
      </c>
      <c r="AA26" s="109" t="str">
        <f t="shared" si="7"/>
        <v>招財進寶</v>
      </c>
      <c r="AB26" s="109" t="str">
        <f t="shared" si="8"/>
        <v>招財進寶</v>
      </c>
      <c r="AC26" s="109" t="str">
        <f t="shared" si="9"/>
        <v>金船</v>
      </c>
      <c r="AD26" s="109" t="str">
        <f t="shared" si="10"/>
        <v>金元寶</v>
      </c>
    </row>
    <row r="27" spans="2:30" ht="18">
      <c r="B27" s="289" t="s">
        <v>191</v>
      </c>
      <c r="C27" s="290" t="s">
        <v>197</v>
      </c>
      <c r="D27" s="294">
        <f t="shared" si="27"/>
        <v>0</v>
      </c>
      <c r="E27" s="294">
        <f t="shared" si="27"/>
        <v>4</v>
      </c>
      <c r="F27" s="294">
        <f t="shared" si="27"/>
        <v>4</v>
      </c>
      <c r="G27" s="294">
        <f t="shared" si="27"/>
        <v>3</v>
      </c>
      <c r="H27" s="294">
        <f t="shared" si="27"/>
        <v>0</v>
      </c>
      <c r="K27" s="187">
        <v>24</v>
      </c>
      <c r="L27" s="260" t="str">
        <f t="shared" si="16"/>
        <v>M4</v>
      </c>
      <c r="M27" s="260" t="str">
        <f t="shared" si="17"/>
        <v>M5</v>
      </c>
      <c r="N27" s="260" t="str">
        <f t="shared" si="18"/>
        <v>M5</v>
      </c>
      <c r="O27" s="260" t="str">
        <f t="shared" si="19"/>
        <v>M2</v>
      </c>
      <c r="P27" s="260" t="str">
        <f t="shared" si="20"/>
        <v>M4</v>
      </c>
      <c r="Q27" s="105"/>
      <c r="R27" s="104">
        <v>24</v>
      </c>
      <c r="S27" s="220">
        <v>4</v>
      </c>
      <c r="T27" s="220">
        <v>5</v>
      </c>
      <c r="U27" s="220">
        <v>5</v>
      </c>
      <c r="V27" s="220">
        <v>2</v>
      </c>
      <c r="W27" s="220">
        <v>4</v>
      </c>
      <c r="X27" s="1"/>
      <c r="Y27" s="187">
        <v>24</v>
      </c>
      <c r="Z27" s="109" t="str">
        <f t="shared" si="6"/>
        <v>金元寶</v>
      </c>
      <c r="AA27" s="109" t="str">
        <f t="shared" si="7"/>
        <v>招財進寶</v>
      </c>
      <c r="AB27" s="109" t="str">
        <f t="shared" si="8"/>
        <v>招財進寶</v>
      </c>
      <c r="AC27" s="109" t="str">
        <f t="shared" si="9"/>
        <v>金船</v>
      </c>
      <c r="AD27" s="109" t="str">
        <f t="shared" si="10"/>
        <v>金元寶</v>
      </c>
    </row>
    <row r="28" spans="2:30" ht="18">
      <c r="B28" s="289" t="s">
        <v>192</v>
      </c>
      <c r="C28" s="290" t="s">
        <v>198</v>
      </c>
      <c r="D28" s="294">
        <f t="shared" si="27"/>
        <v>0</v>
      </c>
      <c r="E28" s="294">
        <f t="shared" si="27"/>
        <v>4</v>
      </c>
      <c r="F28" s="294">
        <f t="shared" si="27"/>
        <v>4</v>
      </c>
      <c r="G28" s="294">
        <f t="shared" si="27"/>
        <v>3</v>
      </c>
      <c r="H28" s="294">
        <f t="shared" si="27"/>
        <v>0</v>
      </c>
      <c r="K28" s="187">
        <v>25</v>
      </c>
      <c r="L28" s="260" t="str">
        <f t="shared" si="16"/>
        <v>M1</v>
      </c>
      <c r="M28" s="260" t="str">
        <f t="shared" si="17"/>
        <v>M5</v>
      </c>
      <c r="N28" s="260" t="str">
        <f t="shared" si="18"/>
        <v>S1</v>
      </c>
      <c r="O28" s="260" t="str">
        <f t="shared" si="19"/>
        <v>S1</v>
      </c>
      <c r="P28" s="260" t="str">
        <f t="shared" si="20"/>
        <v>M3</v>
      </c>
      <c r="Q28" s="105"/>
      <c r="R28" s="104">
        <v>25</v>
      </c>
      <c r="S28" s="220">
        <v>1</v>
      </c>
      <c r="T28" s="220">
        <v>5</v>
      </c>
      <c r="U28" s="220">
        <v>13</v>
      </c>
      <c r="V28" s="220">
        <v>13</v>
      </c>
      <c r="W28" s="220">
        <v>3</v>
      </c>
      <c r="X28" s="1"/>
      <c r="Y28" s="187">
        <v>25</v>
      </c>
      <c r="Z28" s="109" t="str">
        <f t="shared" si="6"/>
        <v>金鳥</v>
      </c>
      <c r="AA28" s="109" t="str">
        <f t="shared" si="7"/>
        <v>招財進寶</v>
      </c>
      <c r="AB28" s="109" t="e">
        <f t="shared" si="8"/>
        <v>#N/A</v>
      </c>
      <c r="AC28" s="109" t="e">
        <f t="shared" si="9"/>
        <v>#N/A</v>
      </c>
      <c r="AD28" s="109" t="str">
        <f t="shared" si="10"/>
        <v>金龜</v>
      </c>
    </row>
    <row r="29" spans="2:30" ht="18">
      <c r="B29" s="289" t="s">
        <v>193</v>
      </c>
      <c r="C29" s="2"/>
      <c r="D29" s="294">
        <f t="shared" si="27"/>
        <v>0</v>
      </c>
      <c r="E29" s="294">
        <f t="shared" si="27"/>
        <v>4</v>
      </c>
      <c r="F29" s="294">
        <f t="shared" si="27"/>
        <v>4</v>
      </c>
      <c r="G29" s="294">
        <f t="shared" si="27"/>
        <v>3</v>
      </c>
      <c r="H29" s="294">
        <f t="shared" si="27"/>
        <v>0</v>
      </c>
      <c r="K29" s="187">
        <v>26</v>
      </c>
      <c r="L29" s="260" t="str">
        <f t="shared" si="16"/>
        <v>M1</v>
      </c>
      <c r="M29" s="260" t="str">
        <f t="shared" si="17"/>
        <v>M3</v>
      </c>
      <c r="N29" s="260" t="str">
        <f t="shared" si="18"/>
        <v>M5</v>
      </c>
      <c r="O29" s="260" t="str">
        <f t="shared" si="19"/>
        <v>M4</v>
      </c>
      <c r="P29" s="260" t="str">
        <f t="shared" si="20"/>
        <v>M3</v>
      </c>
      <c r="Q29" s="105"/>
      <c r="R29" s="104">
        <v>26</v>
      </c>
      <c r="S29" s="220">
        <v>1</v>
      </c>
      <c r="T29" s="220">
        <v>3</v>
      </c>
      <c r="U29" s="220">
        <v>5</v>
      </c>
      <c r="V29" s="220">
        <v>4</v>
      </c>
      <c r="W29" s="220">
        <v>3</v>
      </c>
      <c r="X29" s="1"/>
      <c r="Y29" s="187">
        <v>26</v>
      </c>
      <c r="Z29" s="109" t="str">
        <f t="shared" si="6"/>
        <v>金鳥</v>
      </c>
      <c r="AA29" s="109" t="str">
        <f t="shared" si="7"/>
        <v>金龜</v>
      </c>
      <c r="AB29" s="109" t="str">
        <f t="shared" si="8"/>
        <v>招財進寶</v>
      </c>
      <c r="AC29" s="109" t="str">
        <f t="shared" si="9"/>
        <v>金元寶</v>
      </c>
      <c r="AD29" s="109" t="str">
        <f t="shared" si="10"/>
        <v>金龜</v>
      </c>
    </row>
    <row r="30" spans="2:30" ht="18">
      <c r="B30" s="289" t="s">
        <v>194</v>
      </c>
      <c r="C30" s="2"/>
      <c r="D30" s="294">
        <f t="shared" si="27"/>
        <v>0</v>
      </c>
      <c r="E30" s="294">
        <f t="shared" si="27"/>
        <v>4</v>
      </c>
      <c r="F30" s="294">
        <f t="shared" si="27"/>
        <v>4</v>
      </c>
      <c r="G30" s="294">
        <f t="shared" si="27"/>
        <v>3</v>
      </c>
      <c r="H30" s="294">
        <f t="shared" si="27"/>
        <v>0</v>
      </c>
      <c r="K30" s="187">
        <v>27</v>
      </c>
      <c r="L30" s="260" t="str">
        <f t="shared" si="16"/>
        <v>M1</v>
      </c>
      <c r="M30" s="260" t="str">
        <f t="shared" si="17"/>
        <v>WW</v>
      </c>
      <c r="N30" s="260" t="str">
        <f t="shared" si="18"/>
        <v>M5</v>
      </c>
      <c r="O30" s="260" t="str">
        <f t="shared" si="19"/>
        <v>M4</v>
      </c>
      <c r="P30" s="260" t="str">
        <f t="shared" si="20"/>
        <v>M2</v>
      </c>
      <c r="Q30" s="105"/>
      <c r="R30" s="104">
        <v>27</v>
      </c>
      <c r="S30" s="220">
        <v>1</v>
      </c>
      <c r="T30" s="220">
        <v>12</v>
      </c>
      <c r="U30" s="220">
        <v>5</v>
      </c>
      <c r="V30" s="220">
        <v>4</v>
      </c>
      <c r="W30" s="220">
        <v>2</v>
      </c>
      <c r="X30" s="1"/>
      <c r="Y30" s="187">
        <v>27</v>
      </c>
      <c r="Z30" s="109" t="str">
        <f t="shared" si="6"/>
        <v>金鳥</v>
      </c>
      <c r="AA30" s="109" t="e">
        <f t="shared" si="7"/>
        <v>#N/A</v>
      </c>
      <c r="AB30" s="109" t="str">
        <f t="shared" si="8"/>
        <v>招財進寶</v>
      </c>
      <c r="AC30" s="109" t="str">
        <f t="shared" si="9"/>
        <v>金元寶</v>
      </c>
      <c r="AD30" s="109" t="str">
        <f t="shared" si="10"/>
        <v>金船</v>
      </c>
    </row>
    <row r="31" spans="2:30" ht="18">
      <c r="B31" s="289" t="s">
        <v>195</v>
      </c>
      <c r="C31" s="2"/>
      <c r="D31" s="294">
        <f t="shared" si="27"/>
        <v>0</v>
      </c>
      <c r="E31" s="294">
        <f t="shared" si="27"/>
        <v>4</v>
      </c>
      <c r="F31" s="294">
        <f t="shared" si="27"/>
        <v>4</v>
      </c>
      <c r="G31" s="294">
        <f t="shared" si="27"/>
        <v>3</v>
      </c>
      <c r="H31" s="294">
        <f t="shared" si="27"/>
        <v>0</v>
      </c>
      <c r="K31" s="187">
        <v>28</v>
      </c>
      <c r="L31" s="260" t="str">
        <f t="shared" si="16"/>
        <v>M4</v>
      </c>
      <c r="M31" s="260" t="str">
        <f t="shared" si="17"/>
        <v>M5</v>
      </c>
      <c r="N31" s="260" t="str">
        <f t="shared" si="18"/>
        <v>M4</v>
      </c>
      <c r="O31" s="260" t="str">
        <f t="shared" si="19"/>
        <v>M4</v>
      </c>
      <c r="P31" s="260" t="str">
        <f t="shared" si="20"/>
        <v>M4</v>
      </c>
      <c r="Q31" s="105"/>
      <c r="R31" s="104">
        <v>28</v>
      </c>
      <c r="S31" s="220">
        <v>4</v>
      </c>
      <c r="T31" s="220">
        <v>5</v>
      </c>
      <c r="U31" s="220">
        <v>4</v>
      </c>
      <c r="V31" s="220">
        <v>4</v>
      </c>
      <c r="W31" s="220">
        <v>4</v>
      </c>
      <c r="X31" s="1"/>
      <c r="Y31" s="187">
        <v>28</v>
      </c>
      <c r="Z31" s="109" t="str">
        <f t="shared" si="6"/>
        <v>金元寶</v>
      </c>
      <c r="AA31" s="109" t="str">
        <f t="shared" si="7"/>
        <v>招財進寶</v>
      </c>
      <c r="AB31" s="109" t="str">
        <f t="shared" si="8"/>
        <v>金元寶</v>
      </c>
      <c r="AC31" s="109" t="str">
        <f t="shared" si="9"/>
        <v>金元寶</v>
      </c>
      <c r="AD31" s="109" t="str">
        <f t="shared" si="10"/>
        <v>金元寶</v>
      </c>
    </row>
    <row r="32" spans="2:30" ht="18">
      <c r="B32" s="289" t="s">
        <v>196</v>
      </c>
      <c r="C32" s="2"/>
      <c r="D32" s="294">
        <f t="shared" si="27"/>
        <v>0</v>
      </c>
      <c r="E32" s="294">
        <f t="shared" si="27"/>
        <v>4</v>
      </c>
      <c r="F32" s="294">
        <f t="shared" si="27"/>
        <v>4</v>
      </c>
      <c r="G32" s="294">
        <f t="shared" si="27"/>
        <v>3</v>
      </c>
      <c r="H32" s="294">
        <f t="shared" si="27"/>
        <v>0</v>
      </c>
      <c r="K32" s="187">
        <v>29</v>
      </c>
      <c r="L32" s="260" t="str">
        <f t="shared" si="16"/>
        <v>M4</v>
      </c>
      <c r="M32" s="260" t="str">
        <f t="shared" si="17"/>
        <v>M1</v>
      </c>
      <c r="N32" s="260" t="str">
        <f t="shared" si="18"/>
        <v>M3</v>
      </c>
      <c r="O32" s="260" t="str">
        <f t="shared" si="19"/>
        <v>WW</v>
      </c>
      <c r="P32" s="260" t="str">
        <f t="shared" si="20"/>
        <v>M4</v>
      </c>
      <c r="Q32" s="105"/>
      <c r="R32" s="104">
        <v>29</v>
      </c>
      <c r="S32" s="220">
        <v>4</v>
      </c>
      <c r="T32" s="220">
        <v>1</v>
      </c>
      <c r="U32" s="220">
        <v>3</v>
      </c>
      <c r="V32" s="220">
        <v>12</v>
      </c>
      <c r="W32" s="220">
        <v>4</v>
      </c>
      <c r="X32" s="1"/>
      <c r="Y32" s="187">
        <v>29</v>
      </c>
      <c r="Z32" s="109" t="str">
        <f t="shared" si="6"/>
        <v>金元寶</v>
      </c>
      <c r="AA32" s="109" t="str">
        <f t="shared" si="7"/>
        <v>金鳥</v>
      </c>
      <c r="AB32" s="109" t="str">
        <f t="shared" si="8"/>
        <v>金龜</v>
      </c>
      <c r="AC32" s="109" t="e">
        <f t="shared" si="9"/>
        <v>#N/A</v>
      </c>
      <c r="AD32" s="109" t="str">
        <f t="shared" si="10"/>
        <v>金元寶</v>
      </c>
    </row>
    <row r="33" spans="2:30" ht="18">
      <c r="K33" s="187">
        <v>30</v>
      </c>
      <c r="L33" s="260" t="str">
        <f t="shared" si="16"/>
        <v>M4</v>
      </c>
      <c r="M33" s="260" t="str">
        <f t="shared" si="17"/>
        <v>M2</v>
      </c>
      <c r="N33" s="260" t="str">
        <f t="shared" si="18"/>
        <v>M3</v>
      </c>
      <c r="O33" s="260" t="str">
        <f t="shared" si="19"/>
        <v>M2</v>
      </c>
      <c r="P33" s="260" t="str">
        <f t="shared" si="20"/>
        <v>M3</v>
      </c>
      <c r="Q33" s="105"/>
      <c r="R33" s="104">
        <v>30</v>
      </c>
      <c r="S33" s="220">
        <v>4</v>
      </c>
      <c r="T33" s="220">
        <v>2</v>
      </c>
      <c r="U33" s="220">
        <v>3</v>
      </c>
      <c r="V33" s="220">
        <v>2</v>
      </c>
      <c r="W33" s="220">
        <v>3</v>
      </c>
      <c r="X33" s="1"/>
      <c r="Y33" s="187">
        <v>30</v>
      </c>
      <c r="Z33" s="109" t="str">
        <f t="shared" si="6"/>
        <v>金元寶</v>
      </c>
      <c r="AA33" s="109" t="str">
        <f t="shared" si="7"/>
        <v>金船</v>
      </c>
      <c r="AB33" s="109" t="str">
        <f t="shared" si="8"/>
        <v>金龜</v>
      </c>
      <c r="AC33" s="109" t="str">
        <f t="shared" si="9"/>
        <v>金船</v>
      </c>
      <c r="AD33" s="109" t="str">
        <f t="shared" si="10"/>
        <v>金龜</v>
      </c>
    </row>
    <row r="34" spans="2:30" ht="18">
      <c r="I34" s="33"/>
      <c r="K34" s="187">
        <v>31</v>
      </c>
      <c r="L34" s="260" t="str">
        <f t="shared" si="16"/>
        <v>M1</v>
      </c>
      <c r="M34" s="260" t="str">
        <f t="shared" si="17"/>
        <v>M3</v>
      </c>
      <c r="N34" s="260" t="str">
        <f t="shared" si="18"/>
        <v>M1</v>
      </c>
      <c r="O34" s="260" t="str">
        <f t="shared" si="19"/>
        <v>M1</v>
      </c>
      <c r="P34" s="260" t="str">
        <f t="shared" si="20"/>
        <v>M3</v>
      </c>
      <c r="Q34" s="105"/>
      <c r="R34" s="104">
        <v>31</v>
      </c>
      <c r="S34" s="220">
        <v>1</v>
      </c>
      <c r="T34" s="220">
        <v>3</v>
      </c>
      <c r="U34" s="220">
        <v>1</v>
      </c>
      <c r="V34" s="220">
        <v>1</v>
      </c>
      <c r="W34" s="220">
        <v>3</v>
      </c>
      <c r="X34" s="1"/>
      <c r="Y34" s="187">
        <v>31</v>
      </c>
      <c r="Z34" s="109" t="str">
        <f t="shared" si="6"/>
        <v>金鳥</v>
      </c>
      <c r="AA34" s="109" t="str">
        <f t="shared" si="7"/>
        <v>金龜</v>
      </c>
      <c r="AB34" s="109" t="str">
        <f t="shared" si="8"/>
        <v>金鳥</v>
      </c>
      <c r="AC34" s="109" t="str">
        <f t="shared" si="9"/>
        <v>金鳥</v>
      </c>
      <c r="AD34" s="109" t="str">
        <f t="shared" si="10"/>
        <v>金龜</v>
      </c>
    </row>
    <row r="35" spans="2:30" ht="18">
      <c r="B35" s="32" t="s">
        <v>17</v>
      </c>
      <c r="C35" s="32" t="s">
        <v>18</v>
      </c>
      <c r="D35" s="293" t="s">
        <v>19</v>
      </c>
      <c r="E35" s="293" t="s">
        <v>20</v>
      </c>
      <c r="F35" s="293" t="s">
        <v>21</v>
      </c>
      <c r="G35" s="293" t="s">
        <v>22</v>
      </c>
      <c r="H35" s="293" t="s">
        <v>23</v>
      </c>
      <c r="I35" s="33"/>
      <c r="K35" s="187">
        <v>32</v>
      </c>
      <c r="L35" s="260" t="str">
        <f t="shared" si="16"/>
        <v>M1</v>
      </c>
      <c r="M35" s="260" t="str">
        <f t="shared" si="17"/>
        <v>M3</v>
      </c>
      <c r="N35" s="260" t="str">
        <f t="shared" si="18"/>
        <v>M1</v>
      </c>
      <c r="O35" s="260" t="str">
        <f t="shared" si="19"/>
        <v>M1</v>
      </c>
      <c r="P35" s="260" t="str">
        <f t="shared" si="20"/>
        <v>M3</v>
      </c>
      <c r="Q35" s="105"/>
      <c r="R35" s="104">
        <v>32</v>
      </c>
      <c r="S35" s="220">
        <v>1</v>
      </c>
      <c r="T35" s="220">
        <v>3</v>
      </c>
      <c r="U35" s="220">
        <v>1</v>
      </c>
      <c r="V35" s="220">
        <v>1</v>
      </c>
      <c r="W35" s="220">
        <v>3</v>
      </c>
      <c r="X35" s="1"/>
      <c r="Y35" s="187">
        <v>32</v>
      </c>
      <c r="Z35" s="109" t="str">
        <f t="shared" ref="Z35:Z62" si="28">VLOOKUP(L35,$B$3:$I$11,2,FALSE)</f>
        <v>金鳥</v>
      </c>
      <c r="AA35" s="109" t="str">
        <f t="shared" ref="AA35:AA62" si="29">VLOOKUP(M35,$B$3:$I$11,2,FALSE)</f>
        <v>金龜</v>
      </c>
      <c r="AB35" s="109" t="str">
        <f t="shared" ref="AB35:AB62" si="30">VLOOKUP(N35,$B$3:$I$11,2,FALSE)</f>
        <v>金鳥</v>
      </c>
      <c r="AC35" s="109" t="str">
        <f t="shared" ref="AC35:AC62" si="31">VLOOKUP(O35,$B$3:$I$11,2,FALSE)</f>
        <v>金鳥</v>
      </c>
      <c r="AD35" s="109" t="str">
        <f t="shared" ref="AD35:AD62" si="32">VLOOKUP(P35,$B$3:$I$11,2,FALSE)</f>
        <v>金龜</v>
      </c>
    </row>
    <row r="36" spans="2:30" ht="18">
      <c r="B36" s="289" t="s">
        <v>15</v>
      </c>
      <c r="C36" s="290" t="s">
        <v>170</v>
      </c>
      <c r="D36" s="7">
        <f>D21</f>
        <v>56</v>
      </c>
      <c r="E36" s="7">
        <f>E21</f>
        <v>58</v>
      </c>
      <c r="F36" s="7">
        <f>F21</f>
        <v>57</v>
      </c>
      <c r="G36" s="7">
        <f>G21</f>
        <v>56</v>
      </c>
      <c r="H36" s="7">
        <f>H21</f>
        <v>68</v>
      </c>
      <c r="K36" s="187">
        <v>33</v>
      </c>
      <c r="L36" s="260" t="str">
        <f t="shared" si="16"/>
        <v>M1</v>
      </c>
      <c r="M36" s="260" t="str">
        <f t="shared" si="17"/>
        <v>M2</v>
      </c>
      <c r="N36" s="260" t="str">
        <f t="shared" si="18"/>
        <v>M1</v>
      </c>
      <c r="O36" s="260" t="str">
        <f t="shared" si="19"/>
        <v>M5</v>
      </c>
      <c r="P36" s="260" t="str">
        <f t="shared" si="20"/>
        <v>M5</v>
      </c>
      <c r="Q36" s="105"/>
      <c r="R36" s="104">
        <v>33</v>
      </c>
      <c r="S36" s="220">
        <v>1</v>
      </c>
      <c r="T36" s="220">
        <v>2</v>
      </c>
      <c r="U36" s="220">
        <v>1</v>
      </c>
      <c r="V36" s="220">
        <v>5</v>
      </c>
      <c r="W36" s="220">
        <v>5</v>
      </c>
      <c r="X36" s="1"/>
      <c r="Y36" s="187">
        <v>33</v>
      </c>
      <c r="Z36" s="109" t="str">
        <f t="shared" si="28"/>
        <v>金鳥</v>
      </c>
      <c r="AA36" s="109" t="str">
        <f t="shared" si="29"/>
        <v>金船</v>
      </c>
      <c r="AB36" s="109" t="str">
        <f t="shared" si="30"/>
        <v>金鳥</v>
      </c>
      <c r="AC36" s="109" t="str">
        <f t="shared" si="31"/>
        <v>招財進寶</v>
      </c>
      <c r="AD36" s="109" t="str">
        <f t="shared" si="32"/>
        <v>招財進寶</v>
      </c>
    </row>
    <row r="37" spans="2:30" ht="18">
      <c r="B37" s="289" t="s">
        <v>171</v>
      </c>
      <c r="C37" s="290"/>
      <c r="D37" s="291">
        <f>SUM('BNRegularＸ_W()'!I4:I84)</f>
        <v>46</v>
      </c>
      <c r="E37" s="291">
        <f>SUM('BNRegularＸ_W()'!J4:J84)</f>
        <v>35</v>
      </c>
      <c r="F37" s="291">
        <f>SUM('BNRegularＸ_W()'!K4:K84)</f>
        <v>34</v>
      </c>
      <c r="G37" s="291">
        <f>SUM('BNRegularＸ_W()'!L4:L84)</f>
        <v>32</v>
      </c>
      <c r="H37" s="291">
        <f>SUM('BNRegularＸ_W()'!M4:M84)</f>
        <v>59</v>
      </c>
      <c r="K37" s="187">
        <v>34</v>
      </c>
      <c r="L37" s="260" t="str">
        <f t="shared" si="16"/>
        <v>S1</v>
      </c>
      <c r="M37" s="260" t="str">
        <f t="shared" si="17"/>
        <v>M5</v>
      </c>
      <c r="N37" s="260" t="str">
        <f t="shared" si="18"/>
        <v>M2</v>
      </c>
      <c r="O37" s="260" t="str">
        <f t="shared" si="19"/>
        <v>M5</v>
      </c>
      <c r="P37" s="260" t="str">
        <f t="shared" si="20"/>
        <v>M2</v>
      </c>
      <c r="Q37" s="105"/>
      <c r="R37" s="104">
        <v>34</v>
      </c>
      <c r="S37" s="220">
        <v>13</v>
      </c>
      <c r="T37" s="220">
        <v>5</v>
      </c>
      <c r="U37" s="220">
        <v>2</v>
      </c>
      <c r="V37" s="220">
        <v>5</v>
      </c>
      <c r="W37" s="220">
        <v>2</v>
      </c>
      <c r="X37" s="1"/>
      <c r="Y37" s="187">
        <v>34</v>
      </c>
      <c r="Z37" s="109" t="e">
        <f t="shared" si="28"/>
        <v>#N/A</v>
      </c>
      <c r="AA37" s="109" t="str">
        <f t="shared" si="29"/>
        <v>招財進寶</v>
      </c>
      <c r="AB37" s="109" t="str">
        <f t="shared" si="30"/>
        <v>金船</v>
      </c>
      <c r="AC37" s="109" t="str">
        <f t="shared" si="31"/>
        <v>招財進寶</v>
      </c>
      <c r="AD37" s="109" t="str">
        <f t="shared" si="32"/>
        <v>金船</v>
      </c>
    </row>
    <row r="38" spans="2:30" ht="18">
      <c r="B38" s="289" t="s">
        <v>172</v>
      </c>
      <c r="C38" s="290"/>
      <c r="D38" s="291">
        <f>SUM('BNRegularＸ_W()'!O4:O84)</f>
        <v>43</v>
      </c>
      <c r="E38" s="291">
        <f>SUM('BNRegularＸ_W()'!P4:P84)</f>
        <v>13</v>
      </c>
      <c r="F38" s="291">
        <f>SUM('BNRegularＸ_W()'!Q4:Q84)</f>
        <v>22</v>
      </c>
      <c r="G38" s="291">
        <f>SUM('BNRegularＸ_W()'!R4:R84)</f>
        <v>25</v>
      </c>
      <c r="H38" s="291">
        <f>SUM('BNRegularＸ_W()'!S4:S84)</f>
        <v>30</v>
      </c>
      <c r="K38" s="187">
        <v>35</v>
      </c>
      <c r="L38" s="260" t="str">
        <f t="shared" si="16"/>
        <v>M3</v>
      </c>
      <c r="M38" s="260" t="str">
        <f t="shared" si="17"/>
        <v>S1</v>
      </c>
      <c r="N38" s="260" t="str">
        <f t="shared" si="18"/>
        <v>M2</v>
      </c>
      <c r="O38" s="260" t="str">
        <f t="shared" si="19"/>
        <v>M5</v>
      </c>
      <c r="P38" s="260" t="str">
        <f t="shared" si="20"/>
        <v>M3</v>
      </c>
      <c r="Q38" s="105"/>
      <c r="R38" s="104">
        <v>35</v>
      </c>
      <c r="S38" s="220">
        <v>3</v>
      </c>
      <c r="T38" s="220">
        <v>13</v>
      </c>
      <c r="U38" s="220">
        <v>2</v>
      </c>
      <c r="V38" s="220">
        <v>5</v>
      </c>
      <c r="W38" s="220">
        <v>3</v>
      </c>
      <c r="X38" s="1"/>
      <c r="Y38" s="187">
        <v>35</v>
      </c>
      <c r="Z38" s="109" t="str">
        <f t="shared" si="28"/>
        <v>金龜</v>
      </c>
      <c r="AA38" s="109" t="e">
        <f t="shared" si="29"/>
        <v>#N/A</v>
      </c>
      <c r="AB38" s="109" t="str">
        <f t="shared" si="30"/>
        <v>金船</v>
      </c>
      <c r="AC38" s="109" t="str">
        <f t="shared" si="31"/>
        <v>招財進寶</v>
      </c>
      <c r="AD38" s="109" t="str">
        <f t="shared" si="32"/>
        <v>金龜</v>
      </c>
    </row>
    <row r="39" spans="2:30" ht="18">
      <c r="B39" s="289" t="s">
        <v>173</v>
      </c>
      <c r="C39" s="290"/>
      <c r="D39" s="291">
        <f>SUM('BNRegularＸ_W()'!U4:U84)</f>
        <v>27</v>
      </c>
      <c r="E39" s="291">
        <f>SUM('BNRegularＸ_W()'!V4:V84)</f>
        <v>33</v>
      </c>
      <c r="F39" s="291">
        <f>SUM('BNRegularＸ_W()'!W4:W84)</f>
        <v>19</v>
      </c>
      <c r="G39" s="291">
        <f>SUM('BNRegularＸ_W()'!X4:X84)</f>
        <v>28</v>
      </c>
      <c r="H39" s="291">
        <f>SUM('BNRegularＸ_W()'!Y4:Y84)</f>
        <v>22</v>
      </c>
      <c r="I39" s="33"/>
      <c r="K39" s="187">
        <v>36</v>
      </c>
      <c r="L39" s="260" t="str">
        <f t="shared" si="16"/>
        <v>M4</v>
      </c>
      <c r="M39" s="260" t="str">
        <f t="shared" si="17"/>
        <v>M1</v>
      </c>
      <c r="N39" s="260" t="str">
        <f t="shared" si="18"/>
        <v>M2</v>
      </c>
      <c r="O39" s="260" t="str">
        <f t="shared" si="19"/>
        <v>WW</v>
      </c>
      <c r="P39" s="260" t="str">
        <f t="shared" si="20"/>
        <v>M4</v>
      </c>
      <c r="Q39" s="105"/>
      <c r="R39" s="104">
        <v>36</v>
      </c>
      <c r="S39" s="220">
        <v>4</v>
      </c>
      <c r="T39" s="220">
        <v>1</v>
      </c>
      <c r="U39" s="220">
        <v>2</v>
      </c>
      <c r="V39" s="220">
        <v>12</v>
      </c>
      <c r="W39" s="220">
        <v>4</v>
      </c>
      <c r="X39" s="1"/>
      <c r="Y39" s="187">
        <v>36</v>
      </c>
      <c r="Z39" s="109" t="str">
        <f t="shared" si="28"/>
        <v>金元寶</v>
      </c>
      <c r="AA39" s="109" t="str">
        <f t="shared" si="29"/>
        <v>金鳥</v>
      </c>
      <c r="AB39" s="109" t="str">
        <f t="shared" si="30"/>
        <v>金船</v>
      </c>
      <c r="AC39" s="109" t="e">
        <f t="shared" si="31"/>
        <v>#N/A</v>
      </c>
      <c r="AD39" s="109" t="str">
        <f t="shared" si="32"/>
        <v>金元寶</v>
      </c>
    </row>
    <row r="40" spans="2:30" ht="18">
      <c r="B40" s="289" t="s">
        <v>174</v>
      </c>
      <c r="C40" s="290"/>
      <c r="D40" s="291">
        <f>SUM('BNRegularＸ_W()'!AA4:AA84)</f>
        <v>19</v>
      </c>
      <c r="E40" s="291">
        <f>SUM('BNRegularＸ_W()'!AB4:AB84)</f>
        <v>35</v>
      </c>
      <c r="F40" s="291">
        <f>SUM('BNRegularＸ_W()'!AC4:AC84)</f>
        <v>35</v>
      </c>
      <c r="G40" s="291">
        <f>SUM('BNRegularＸ_W()'!AD4:AD84)</f>
        <v>30</v>
      </c>
      <c r="H40" s="291">
        <f>SUM('BNRegularＸ_W()'!AE4:AE84)</f>
        <v>31</v>
      </c>
      <c r="I40" s="33"/>
      <c r="K40" s="187">
        <v>37</v>
      </c>
      <c r="L40" s="260" t="str">
        <f t="shared" si="16"/>
        <v>M4</v>
      </c>
      <c r="M40" s="260" t="str">
        <f t="shared" si="17"/>
        <v>M5</v>
      </c>
      <c r="N40" s="260" t="str">
        <f t="shared" si="18"/>
        <v>S1</v>
      </c>
      <c r="O40" s="260" t="str">
        <f t="shared" si="19"/>
        <v>M4</v>
      </c>
      <c r="P40" s="260" t="str">
        <f t="shared" si="20"/>
        <v>M5</v>
      </c>
      <c r="Q40" s="105"/>
      <c r="R40" s="104">
        <v>37</v>
      </c>
      <c r="S40" s="220">
        <v>4</v>
      </c>
      <c r="T40" s="220">
        <v>5</v>
      </c>
      <c r="U40" s="220">
        <v>13</v>
      </c>
      <c r="V40" s="220">
        <v>4</v>
      </c>
      <c r="W40" s="220">
        <v>5</v>
      </c>
      <c r="X40" s="1"/>
      <c r="Y40" s="187">
        <v>37</v>
      </c>
      <c r="Z40" s="109" t="str">
        <f t="shared" si="28"/>
        <v>金元寶</v>
      </c>
      <c r="AA40" s="109" t="str">
        <f t="shared" si="29"/>
        <v>招財進寶</v>
      </c>
      <c r="AB40" s="109" t="e">
        <f t="shared" si="30"/>
        <v>#N/A</v>
      </c>
      <c r="AC40" s="109" t="str">
        <f t="shared" si="31"/>
        <v>金元寶</v>
      </c>
      <c r="AD40" s="109" t="str">
        <f t="shared" si="32"/>
        <v>招財進寶</v>
      </c>
    </row>
    <row r="41" spans="2:30" ht="18">
      <c r="B41" s="289" t="s">
        <v>175</v>
      </c>
      <c r="C41" s="290"/>
      <c r="D41" s="291">
        <f>SUM('BNRegularＸ_W()'!AG4:AG84)</f>
        <v>47</v>
      </c>
      <c r="E41" s="291">
        <f>SUM('BNRegularＸ_W()'!AH4:AH84)</f>
        <v>21</v>
      </c>
      <c r="F41" s="291">
        <f>SUM('BNRegularＸ_W()'!AI4:AI84)</f>
        <v>21</v>
      </c>
      <c r="G41" s="291">
        <f>SUM('BNRegularＸ_W()'!AJ4:AJ84)</f>
        <v>22</v>
      </c>
      <c r="H41" s="291">
        <f>SUM('BNRegularＸ_W()'!AK4:AK84)</f>
        <v>32</v>
      </c>
      <c r="I41" s="33"/>
      <c r="K41" s="187">
        <v>38</v>
      </c>
      <c r="L41" s="260" t="str">
        <f t="shared" si="16"/>
        <v>M3</v>
      </c>
      <c r="M41" s="260" t="str">
        <f t="shared" si="17"/>
        <v>M2</v>
      </c>
      <c r="N41" s="260" t="str">
        <f t="shared" si="18"/>
        <v>M3</v>
      </c>
      <c r="O41" s="260" t="str">
        <f t="shared" si="19"/>
        <v>M4</v>
      </c>
      <c r="P41" s="260" t="str">
        <f t="shared" si="20"/>
        <v>M5</v>
      </c>
      <c r="Q41" s="105"/>
      <c r="R41" s="104">
        <v>38</v>
      </c>
      <c r="S41" s="220">
        <v>3</v>
      </c>
      <c r="T41" s="220">
        <v>2</v>
      </c>
      <c r="U41" s="220">
        <v>3</v>
      </c>
      <c r="V41" s="220">
        <v>4</v>
      </c>
      <c r="W41" s="220">
        <v>5</v>
      </c>
      <c r="X41" s="1"/>
      <c r="Y41" s="187">
        <v>38</v>
      </c>
      <c r="Z41" s="109" t="str">
        <f t="shared" si="28"/>
        <v>金龜</v>
      </c>
      <c r="AA41" s="109" t="str">
        <f t="shared" si="29"/>
        <v>金船</v>
      </c>
      <c r="AB41" s="109" t="str">
        <f t="shared" si="30"/>
        <v>金龜</v>
      </c>
      <c r="AC41" s="109" t="str">
        <f t="shared" si="31"/>
        <v>金元寶</v>
      </c>
      <c r="AD41" s="109" t="str">
        <f t="shared" si="32"/>
        <v>招財進寶</v>
      </c>
    </row>
    <row r="42" spans="2:30" ht="18">
      <c r="B42" s="289" t="s">
        <v>261</v>
      </c>
      <c r="C42" s="290"/>
      <c r="D42" s="291">
        <f>SUM('BNRegularＸ_W()'!AM4:AM84)</f>
        <v>56</v>
      </c>
      <c r="E42" s="291">
        <f>SUM('BNRegularＸ_W()'!AN4:AN84)</f>
        <v>46</v>
      </c>
      <c r="F42" s="291">
        <f>SUM('BNRegularＸ_W()'!AO4:AO84)</f>
        <v>45</v>
      </c>
      <c r="G42" s="291">
        <f>SUM('BNRegularＸ_W()'!AP4:AP84)</f>
        <v>47</v>
      </c>
      <c r="H42" s="291">
        <f>SUM('BNRegularＸ_W()'!AQ4:AQ84)</f>
        <v>68</v>
      </c>
      <c r="I42" s="33"/>
      <c r="K42" s="187">
        <v>39</v>
      </c>
      <c r="L42" s="260" t="str">
        <f t="shared" si="16"/>
        <v>M3</v>
      </c>
      <c r="M42" s="260" t="str">
        <f t="shared" si="17"/>
        <v>M1</v>
      </c>
      <c r="N42" s="260" t="str">
        <f t="shared" si="18"/>
        <v>M2</v>
      </c>
      <c r="O42" s="260" t="str">
        <f t="shared" si="19"/>
        <v>M2</v>
      </c>
      <c r="P42" s="260" t="str">
        <f t="shared" si="20"/>
        <v>M3</v>
      </c>
      <c r="Q42" s="105"/>
      <c r="R42" s="104">
        <v>39</v>
      </c>
      <c r="S42" s="220">
        <v>3</v>
      </c>
      <c r="T42" s="220">
        <v>1</v>
      </c>
      <c r="U42" s="220">
        <v>2</v>
      </c>
      <c r="V42" s="220">
        <v>2</v>
      </c>
      <c r="W42" s="220">
        <v>3</v>
      </c>
      <c r="X42" s="1"/>
      <c r="Y42" s="187">
        <v>39</v>
      </c>
      <c r="Z42" s="109" t="str">
        <f t="shared" si="28"/>
        <v>金龜</v>
      </c>
      <c r="AA42" s="109" t="str">
        <f t="shared" si="29"/>
        <v>金鳥</v>
      </c>
      <c r="AB42" s="109" t="str">
        <f t="shared" si="30"/>
        <v>金船</v>
      </c>
      <c r="AC42" s="109" t="str">
        <f t="shared" si="31"/>
        <v>金船</v>
      </c>
      <c r="AD42" s="109" t="str">
        <f t="shared" si="32"/>
        <v>金龜</v>
      </c>
    </row>
    <row r="43" spans="2:30" ht="18">
      <c r="B43" s="289" t="s">
        <v>262</v>
      </c>
      <c r="C43" s="290"/>
      <c r="D43" s="291">
        <f>SUM('BNRegularＸ_W()'!AS4:AS84)</f>
        <v>56</v>
      </c>
      <c r="E43" s="291">
        <f>SUM('BNRegularＸ_W()'!AT4:AT84)</f>
        <v>46</v>
      </c>
      <c r="F43" s="291">
        <f>SUM('BNRegularＸ_W()'!AU4:AU84)</f>
        <v>45</v>
      </c>
      <c r="G43" s="291">
        <f>SUM('BNRegularＸ_W()'!AV4:AV84)</f>
        <v>47</v>
      </c>
      <c r="H43" s="291">
        <f>SUM('BNRegularＸ_W()'!AW4:AW84)</f>
        <v>68</v>
      </c>
      <c r="I43" s="33"/>
      <c r="K43" s="187">
        <v>40</v>
      </c>
      <c r="L43" s="260" t="str">
        <f t="shared" si="16"/>
        <v>M4</v>
      </c>
      <c r="M43" s="260" t="str">
        <f t="shared" si="17"/>
        <v>M5</v>
      </c>
      <c r="N43" s="260" t="str">
        <f t="shared" si="18"/>
        <v>M1</v>
      </c>
      <c r="O43" s="260" t="str">
        <f t="shared" si="19"/>
        <v>M5</v>
      </c>
      <c r="P43" s="260" t="str">
        <f t="shared" si="20"/>
        <v>M2</v>
      </c>
      <c r="Q43" s="105"/>
      <c r="R43" s="104">
        <v>40</v>
      </c>
      <c r="S43" s="220">
        <v>4</v>
      </c>
      <c r="T43" s="220">
        <v>5</v>
      </c>
      <c r="U43" s="220">
        <v>1</v>
      </c>
      <c r="V43" s="220">
        <v>5</v>
      </c>
      <c r="W43" s="220">
        <v>2</v>
      </c>
      <c r="X43" s="1"/>
      <c r="Y43" s="187">
        <v>40</v>
      </c>
      <c r="Z43" s="109" t="str">
        <f t="shared" si="28"/>
        <v>金元寶</v>
      </c>
      <c r="AA43" s="109" t="str">
        <f t="shared" si="29"/>
        <v>招財進寶</v>
      </c>
      <c r="AB43" s="109" t="str">
        <f t="shared" si="30"/>
        <v>金鳥</v>
      </c>
      <c r="AC43" s="109" t="str">
        <f t="shared" si="31"/>
        <v>招財進寶</v>
      </c>
      <c r="AD43" s="109" t="str">
        <f t="shared" si="32"/>
        <v>金船</v>
      </c>
    </row>
    <row r="44" spans="2:30" ht="18">
      <c r="B44" s="289" t="s">
        <v>263</v>
      </c>
      <c r="C44" s="290"/>
      <c r="D44" s="291">
        <f>SUM('BNRegularＸ_W()'!AY4:AY84)</f>
        <v>56</v>
      </c>
      <c r="E44" s="291">
        <f>SUM('BNRegularＸ_W()'!AZ4:AZ84)</f>
        <v>46</v>
      </c>
      <c r="F44" s="291">
        <f>SUM('BNRegularＸ_W()'!BA4:BA84)</f>
        <v>45</v>
      </c>
      <c r="G44" s="291">
        <f>SUM('BNRegularＸ_W()'!BB4:BB84)</f>
        <v>47</v>
      </c>
      <c r="H44" s="291">
        <f>SUM('BNRegularＸ_W()'!BC4:BC84)</f>
        <v>68</v>
      </c>
      <c r="I44" s="33"/>
      <c r="K44" s="187">
        <v>41</v>
      </c>
      <c r="L44" s="260" t="str">
        <f t="shared" si="16"/>
        <v>M4</v>
      </c>
      <c r="M44" s="260" t="str">
        <f t="shared" si="17"/>
        <v>M2</v>
      </c>
      <c r="N44" s="260" t="str">
        <f t="shared" si="18"/>
        <v>M1</v>
      </c>
      <c r="O44" s="260" t="str">
        <f t="shared" si="19"/>
        <v>M3</v>
      </c>
      <c r="P44" s="260" t="str">
        <f t="shared" si="20"/>
        <v>M4</v>
      </c>
      <c r="Q44" s="105"/>
      <c r="R44" s="104">
        <v>41</v>
      </c>
      <c r="S44" s="220">
        <v>4</v>
      </c>
      <c r="T44" s="220">
        <v>2</v>
      </c>
      <c r="U44" s="220">
        <v>1</v>
      </c>
      <c r="V44" s="220">
        <v>3</v>
      </c>
      <c r="W44" s="220">
        <v>4</v>
      </c>
      <c r="X44" s="1"/>
      <c r="Y44" s="187">
        <v>41</v>
      </c>
      <c r="Z44" s="109" t="str">
        <f t="shared" si="28"/>
        <v>金元寶</v>
      </c>
      <c r="AA44" s="109" t="str">
        <f t="shared" si="29"/>
        <v>金船</v>
      </c>
      <c r="AB44" s="109" t="str">
        <f t="shared" si="30"/>
        <v>金鳥</v>
      </c>
      <c r="AC44" s="109" t="str">
        <f t="shared" si="31"/>
        <v>金龜</v>
      </c>
      <c r="AD44" s="109" t="str">
        <f t="shared" si="32"/>
        <v>金元寶</v>
      </c>
    </row>
    <row r="45" spans="2:30" ht="18">
      <c r="B45" s="289" t="s">
        <v>264</v>
      </c>
      <c r="C45" s="290"/>
      <c r="D45" s="291">
        <f>SUM('BNRegularＸ_W()'!BE4:BE84)</f>
        <v>56</v>
      </c>
      <c r="E45" s="291">
        <f>SUM('BNRegularＸ_W()'!BF4:BF84)</f>
        <v>46</v>
      </c>
      <c r="F45" s="291">
        <f>SUM('BNRegularＸ_W()'!BG4:BG84)</f>
        <v>45</v>
      </c>
      <c r="G45" s="291">
        <f>SUM('BNRegularＸ_W()'!BH4:BH84)</f>
        <v>47</v>
      </c>
      <c r="H45" s="291">
        <f>SUM('BNRegularＸ_W()'!BI4:BI84)</f>
        <v>68</v>
      </c>
      <c r="I45" s="33"/>
      <c r="K45" s="187">
        <v>42</v>
      </c>
      <c r="L45" s="260" t="str">
        <f t="shared" si="16"/>
        <v>M4</v>
      </c>
      <c r="M45" s="260" t="str">
        <f t="shared" si="17"/>
        <v>M4</v>
      </c>
      <c r="N45" s="260" t="str">
        <f t="shared" si="18"/>
        <v>WW</v>
      </c>
      <c r="O45" s="260" t="str">
        <f t="shared" si="19"/>
        <v>M2</v>
      </c>
      <c r="P45" s="260" t="str">
        <f t="shared" si="20"/>
        <v>M4</v>
      </c>
      <c r="Q45" s="105"/>
      <c r="R45" s="104">
        <v>42</v>
      </c>
      <c r="S45" s="220">
        <v>4</v>
      </c>
      <c r="T45" s="220">
        <v>4</v>
      </c>
      <c r="U45" s="220">
        <v>12</v>
      </c>
      <c r="V45" s="220">
        <v>2</v>
      </c>
      <c r="W45" s="220">
        <v>4</v>
      </c>
      <c r="X45" s="1"/>
      <c r="Y45" s="187">
        <v>42</v>
      </c>
      <c r="Z45" s="109" t="str">
        <f t="shared" si="28"/>
        <v>金元寶</v>
      </c>
      <c r="AA45" s="109" t="str">
        <f t="shared" si="29"/>
        <v>金元寶</v>
      </c>
      <c r="AB45" s="109" t="e">
        <f t="shared" si="30"/>
        <v>#N/A</v>
      </c>
      <c r="AC45" s="109" t="str">
        <f t="shared" si="31"/>
        <v>金船</v>
      </c>
      <c r="AD45" s="109" t="str">
        <f t="shared" si="32"/>
        <v>金元寶</v>
      </c>
    </row>
    <row r="46" spans="2:30" ht="18">
      <c r="B46" s="289" t="s">
        <v>265</v>
      </c>
      <c r="C46" s="290"/>
      <c r="D46" s="291">
        <f>SUM('BNRegularＸ_W()'!BK4:BK84)</f>
        <v>56</v>
      </c>
      <c r="E46" s="291">
        <f>SUM('BNRegularＸ_W()'!BL4:BL84)</f>
        <v>46</v>
      </c>
      <c r="F46" s="291">
        <f>SUM('BNRegularＸ_W()'!BM4:BM84)</f>
        <v>45</v>
      </c>
      <c r="G46" s="291">
        <f>SUM('BNRegularＸ_W()'!BN4:BN84)</f>
        <v>47</v>
      </c>
      <c r="H46" s="291">
        <f>SUM('BNRegularＸ_W()'!BO4:BO84)</f>
        <v>68</v>
      </c>
      <c r="I46" s="33"/>
      <c r="K46" s="187">
        <v>43</v>
      </c>
      <c r="L46" s="260" t="str">
        <f t="shared" si="16"/>
        <v>M3</v>
      </c>
      <c r="M46" s="260" t="str">
        <f t="shared" si="17"/>
        <v>M3</v>
      </c>
      <c r="N46" s="260" t="str">
        <f t="shared" si="18"/>
        <v>M5</v>
      </c>
      <c r="O46" s="260" t="str">
        <f t="shared" si="19"/>
        <v>M1</v>
      </c>
      <c r="P46" s="260" t="str">
        <f t="shared" si="20"/>
        <v>M2</v>
      </c>
      <c r="Q46" s="236"/>
      <c r="R46" s="187">
        <v>43</v>
      </c>
      <c r="S46" s="220">
        <v>3</v>
      </c>
      <c r="T46" s="220">
        <v>3</v>
      </c>
      <c r="U46" s="220">
        <v>5</v>
      </c>
      <c r="V46" s="220">
        <v>1</v>
      </c>
      <c r="W46" s="220">
        <v>2</v>
      </c>
      <c r="X46" s="1"/>
      <c r="Y46" s="187">
        <v>43</v>
      </c>
      <c r="Z46" s="109" t="str">
        <f t="shared" si="28"/>
        <v>金龜</v>
      </c>
      <c r="AA46" s="109" t="str">
        <f t="shared" si="29"/>
        <v>金龜</v>
      </c>
      <c r="AB46" s="109" t="str">
        <f t="shared" si="30"/>
        <v>招財進寶</v>
      </c>
      <c r="AC46" s="109" t="str">
        <f t="shared" si="31"/>
        <v>金鳥</v>
      </c>
      <c r="AD46" s="109" t="str">
        <f t="shared" si="32"/>
        <v>金船</v>
      </c>
    </row>
    <row r="47" spans="2:30" ht="18">
      <c r="B47" s="289" t="s">
        <v>266</v>
      </c>
      <c r="C47" s="2"/>
      <c r="D47" s="291">
        <f>SUM('BNRegularＸ_W()'!BQ4:BQ84)</f>
        <v>56</v>
      </c>
      <c r="E47" s="291">
        <f>SUM('BNRegularＸ_W()'!BR4:BR84)</f>
        <v>46</v>
      </c>
      <c r="F47" s="291">
        <f>SUM('BNRegularＸ_W()'!BS4:BS84)</f>
        <v>45</v>
      </c>
      <c r="G47" s="291">
        <f>SUM('BNRegularＸ_W()'!BT4:BT84)</f>
        <v>47</v>
      </c>
      <c r="H47" s="291">
        <f>SUM('BNRegularＸ_W()'!BU4:BU84)</f>
        <v>68</v>
      </c>
      <c r="I47" s="33"/>
      <c r="K47" s="187">
        <v>44</v>
      </c>
      <c r="L47" s="260" t="str">
        <f t="shared" si="16"/>
        <v>M3</v>
      </c>
      <c r="M47" s="260" t="str">
        <f t="shared" si="17"/>
        <v>M2</v>
      </c>
      <c r="N47" s="260" t="str">
        <f t="shared" si="18"/>
        <v>M4</v>
      </c>
      <c r="O47" s="260" t="str">
        <f t="shared" si="19"/>
        <v>M3</v>
      </c>
      <c r="P47" s="260" t="str">
        <f t="shared" si="20"/>
        <v>M5</v>
      </c>
      <c r="Q47" s="236"/>
      <c r="R47" s="187">
        <v>44</v>
      </c>
      <c r="S47" s="220">
        <v>3</v>
      </c>
      <c r="T47" s="220">
        <v>2</v>
      </c>
      <c r="U47" s="220">
        <v>4</v>
      </c>
      <c r="V47" s="220">
        <v>3</v>
      </c>
      <c r="W47" s="220">
        <v>5</v>
      </c>
      <c r="X47" s="1"/>
      <c r="Y47" s="187">
        <v>44</v>
      </c>
      <c r="Z47" s="109" t="str">
        <f t="shared" si="28"/>
        <v>金龜</v>
      </c>
      <c r="AA47" s="109" t="str">
        <f t="shared" si="29"/>
        <v>金船</v>
      </c>
      <c r="AB47" s="109" t="str">
        <f t="shared" si="30"/>
        <v>金元寶</v>
      </c>
      <c r="AC47" s="109" t="str">
        <f t="shared" si="31"/>
        <v>金龜</v>
      </c>
      <c r="AD47" s="109" t="str">
        <f t="shared" si="32"/>
        <v>招財進寶</v>
      </c>
    </row>
    <row r="48" spans="2:30" ht="18">
      <c r="B48" s="289" t="s">
        <v>267</v>
      </c>
      <c r="C48" s="2"/>
      <c r="D48" s="292">
        <f>SUM('BNRegularＸ_W()'!BW4:BW84)</f>
        <v>56</v>
      </c>
      <c r="E48" s="292">
        <f>SUM('BNRegularＸ_W()'!BX4:BX84)</f>
        <v>46</v>
      </c>
      <c r="F48" s="292">
        <f>SUM('BNRegularＸ_W()'!BY4:BY84)</f>
        <v>45</v>
      </c>
      <c r="G48" s="292">
        <f>SUM('BNRegularＸ_W()'!BZ4:BZ84)</f>
        <v>47</v>
      </c>
      <c r="H48" s="292">
        <f>SUM('BNRegularＸ_W()'!CA4:CA84)</f>
        <v>68</v>
      </c>
      <c r="I48" s="33"/>
      <c r="K48" s="187">
        <v>45</v>
      </c>
      <c r="L48" s="260" t="str">
        <f t="shared" si="16"/>
        <v>M3</v>
      </c>
      <c r="M48" s="260" t="str">
        <f t="shared" si="17"/>
        <v>M5</v>
      </c>
      <c r="N48" s="260" t="str">
        <f t="shared" si="18"/>
        <v>M3</v>
      </c>
      <c r="O48" s="260" t="str">
        <f t="shared" si="19"/>
        <v>M5</v>
      </c>
      <c r="P48" s="260" t="str">
        <f t="shared" si="20"/>
        <v>M3</v>
      </c>
      <c r="Q48" s="236"/>
      <c r="R48" s="187">
        <v>45</v>
      </c>
      <c r="S48" s="220">
        <v>3</v>
      </c>
      <c r="T48" s="220">
        <v>5</v>
      </c>
      <c r="U48" s="220">
        <v>3</v>
      </c>
      <c r="V48" s="220">
        <v>5</v>
      </c>
      <c r="W48" s="220">
        <v>3</v>
      </c>
      <c r="X48" s="1"/>
      <c r="Y48" s="187">
        <v>45</v>
      </c>
      <c r="Z48" s="109" t="str">
        <f t="shared" si="28"/>
        <v>金龜</v>
      </c>
      <c r="AA48" s="109" t="str">
        <f t="shared" si="29"/>
        <v>招財進寶</v>
      </c>
      <c r="AB48" s="109" t="str">
        <f t="shared" si="30"/>
        <v>金龜</v>
      </c>
      <c r="AC48" s="109" t="str">
        <f t="shared" si="31"/>
        <v>招財進寶</v>
      </c>
      <c r="AD48" s="109" t="str">
        <f t="shared" si="32"/>
        <v>金龜</v>
      </c>
    </row>
    <row r="49" spans="2:30" ht="18">
      <c r="B49" s="289" t="s">
        <v>268</v>
      </c>
      <c r="C49" s="2"/>
      <c r="D49" s="292">
        <f>SUM('BNRegularＸ_W()'!CC4:CC84)</f>
        <v>56</v>
      </c>
      <c r="E49" s="292">
        <f>SUM('BNRegularＸ_W()'!CD4:CD84)</f>
        <v>46</v>
      </c>
      <c r="F49" s="292">
        <f>SUM('BNRegularＸ_W()'!CE4:CE84)</f>
        <v>45</v>
      </c>
      <c r="G49" s="292">
        <f>SUM('BNRegularＸ_W()'!CF4:CF84)</f>
        <v>47</v>
      </c>
      <c r="H49" s="292">
        <f>SUM('BNRegularＸ_W()'!CG4:CG84)</f>
        <v>68</v>
      </c>
      <c r="K49" s="187">
        <v>46</v>
      </c>
      <c r="L49" s="260" t="str">
        <f t="shared" si="16"/>
        <v>M4</v>
      </c>
      <c r="M49" s="260" t="str">
        <f t="shared" si="17"/>
        <v>M5</v>
      </c>
      <c r="N49" s="260" t="str">
        <f t="shared" si="18"/>
        <v>M5</v>
      </c>
      <c r="O49" s="260" t="str">
        <f t="shared" si="19"/>
        <v>M5</v>
      </c>
      <c r="P49" s="260" t="str">
        <f t="shared" si="20"/>
        <v>M2</v>
      </c>
      <c r="R49" s="187">
        <v>46</v>
      </c>
      <c r="S49" s="220">
        <v>4</v>
      </c>
      <c r="T49" s="220">
        <v>5</v>
      </c>
      <c r="U49" s="220">
        <v>5</v>
      </c>
      <c r="V49" s="220">
        <v>5</v>
      </c>
      <c r="W49" s="220">
        <v>2</v>
      </c>
      <c r="Y49" s="187">
        <v>46</v>
      </c>
      <c r="Z49" s="109" t="str">
        <f t="shared" si="28"/>
        <v>金元寶</v>
      </c>
      <c r="AA49" s="109" t="str">
        <f t="shared" si="29"/>
        <v>招財進寶</v>
      </c>
      <c r="AB49" s="109" t="str">
        <f t="shared" si="30"/>
        <v>招財進寶</v>
      </c>
      <c r="AC49" s="109" t="str">
        <f t="shared" si="31"/>
        <v>招財進寶</v>
      </c>
      <c r="AD49" s="109" t="str">
        <f t="shared" si="32"/>
        <v>金船</v>
      </c>
    </row>
    <row r="50" spans="2:30" ht="18">
      <c r="B50" s="289" t="s">
        <v>269</v>
      </c>
      <c r="C50" s="2"/>
      <c r="D50" s="292">
        <f>SUM('BNRegularＸ_W()'!CI4:CI84)</f>
        <v>56</v>
      </c>
      <c r="E50" s="292">
        <f>SUM('BNRegularＸ_W()'!CJ4:CJ84)</f>
        <v>46</v>
      </c>
      <c r="F50" s="292">
        <f>SUM('BNRegularＸ_W()'!CK4:CK84)</f>
        <v>45</v>
      </c>
      <c r="G50" s="292">
        <f>SUM('BNRegularＸ_W()'!CL4:CL84)</f>
        <v>47</v>
      </c>
      <c r="H50" s="292">
        <f>SUM('BNRegularＸ_W()'!CM4:CM84)</f>
        <v>68</v>
      </c>
      <c r="K50" s="187">
        <v>47</v>
      </c>
      <c r="L50" s="260" t="str">
        <f t="shared" si="16"/>
        <v>M4</v>
      </c>
      <c r="M50" s="260" t="str">
        <f t="shared" si="17"/>
        <v>WW</v>
      </c>
      <c r="N50" s="260" t="str">
        <f t="shared" si="18"/>
        <v>WW</v>
      </c>
      <c r="O50" s="260" t="str">
        <f t="shared" si="19"/>
        <v>M3</v>
      </c>
      <c r="P50" s="260" t="str">
        <f t="shared" si="20"/>
        <v>M4</v>
      </c>
      <c r="R50" s="187">
        <v>47</v>
      </c>
      <c r="S50" s="220">
        <v>4</v>
      </c>
      <c r="T50" s="220">
        <v>12</v>
      </c>
      <c r="U50" s="220">
        <v>12</v>
      </c>
      <c r="V50" s="220">
        <v>3</v>
      </c>
      <c r="W50" s="220">
        <v>4</v>
      </c>
      <c r="Y50" s="187">
        <v>47</v>
      </c>
      <c r="Z50" s="109" t="str">
        <f t="shared" si="28"/>
        <v>金元寶</v>
      </c>
      <c r="AA50" s="109" t="e">
        <f t="shared" si="29"/>
        <v>#N/A</v>
      </c>
      <c r="AB50" s="109" t="e">
        <f t="shared" si="30"/>
        <v>#N/A</v>
      </c>
      <c r="AC50" s="109" t="str">
        <f t="shared" si="31"/>
        <v>金龜</v>
      </c>
      <c r="AD50" s="109" t="str">
        <f t="shared" si="32"/>
        <v>金元寶</v>
      </c>
    </row>
    <row r="51" spans="2:30" ht="18">
      <c r="B51" s="289" t="s">
        <v>270</v>
      </c>
      <c r="C51" s="2"/>
      <c r="D51" s="292">
        <f>SUM('BNRegularＸ_W()'!CO4:CO84)</f>
        <v>56</v>
      </c>
      <c r="E51" s="292">
        <f>SUM('BNRegularＸ_W()'!CP4:CP84)</f>
        <v>46</v>
      </c>
      <c r="F51" s="292">
        <f>SUM('BNRegularＸ_W()'!CQ4:CQ84)</f>
        <v>45</v>
      </c>
      <c r="G51" s="292">
        <f>SUM('BNRegularＸ_W()'!CR4:CR84)</f>
        <v>47</v>
      </c>
      <c r="H51" s="292">
        <f>SUM('BNRegularＸ_W()'!CS4:CS84)</f>
        <v>68</v>
      </c>
      <c r="K51" s="187">
        <v>48</v>
      </c>
      <c r="L51" s="260" t="str">
        <f t="shared" si="16"/>
        <v>M4</v>
      </c>
      <c r="M51" s="260" t="str">
        <f t="shared" si="17"/>
        <v>M1</v>
      </c>
      <c r="N51" s="260" t="str">
        <f t="shared" si="18"/>
        <v>M5</v>
      </c>
      <c r="O51" s="260" t="str">
        <f t="shared" si="19"/>
        <v>M1</v>
      </c>
      <c r="P51" s="260" t="str">
        <f t="shared" si="20"/>
        <v>M4</v>
      </c>
      <c r="R51" s="187">
        <v>48</v>
      </c>
      <c r="S51" s="220">
        <v>4</v>
      </c>
      <c r="T51" s="220">
        <v>1</v>
      </c>
      <c r="U51" s="220">
        <v>5</v>
      </c>
      <c r="V51" s="220">
        <v>1</v>
      </c>
      <c r="W51" s="220">
        <v>4</v>
      </c>
      <c r="Y51" s="187">
        <v>48</v>
      </c>
      <c r="Z51" s="109" t="str">
        <f t="shared" si="28"/>
        <v>金元寶</v>
      </c>
      <c r="AA51" s="109" t="str">
        <f t="shared" si="29"/>
        <v>金鳥</v>
      </c>
      <c r="AB51" s="109" t="str">
        <f t="shared" si="30"/>
        <v>招財進寶</v>
      </c>
      <c r="AC51" s="109" t="str">
        <f t="shared" si="31"/>
        <v>金鳥</v>
      </c>
      <c r="AD51" s="109" t="str">
        <f t="shared" si="32"/>
        <v>金元寶</v>
      </c>
    </row>
    <row r="52" spans="2:30" ht="18">
      <c r="K52" s="187">
        <v>49</v>
      </c>
      <c r="L52" s="260" t="str">
        <f t="shared" si="16"/>
        <v>M5</v>
      </c>
      <c r="M52" s="260" t="str">
        <f t="shared" si="17"/>
        <v>M1</v>
      </c>
      <c r="N52" s="260" t="str">
        <f t="shared" si="18"/>
        <v>M3</v>
      </c>
      <c r="O52" s="260" t="str">
        <f t="shared" si="19"/>
        <v>M1</v>
      </c>
      <c r="P52" s="260" t="str">
        <f t="shared" si="20"/>
        <v>S1</v>
      </c>
      <c r="R52" s="187">
        <v>49</v>
      </c>
      <c r="S52" s="220">
        <v>5</v>
      </c>
      <c r="T52" s="220">
        <v>1</v>
      </c>
      <c r="U52" s="220">
        <v>3</v>
      </c>
      <c r="V52" s="220">
        <v>1</v>
      </c>
      <c r="W52" s="220">
        <v>13</v>
      </c>
      <c r="Y52" s="187">
        <v>49</v>
      </c>
      <c r="Z52" s="109" t="str">
        <f t="shared" si="28"/>
        <v>招財進寶</v>
      </c>
      <c r="AA52" s="109" t="str">
        <f t="shared" si="29"/>
        <v>金鳥</v>
      </c>
      <c r="AB52" s="109" t="str">
        <f t="shared" si="30"/>
        <v>金龜</v>
      </c>
      <c r="AC52" s="109" t="str">
        <f t="shared" si="31"/>
        <v>金鳥</v>
      </c>
      <c r="AD52" s="109" t="e">
        <f t="shared" si="32"/>
        <v>#N/A</v>
      </c>
    </row>
    <row r="53" spans="2:30" ht="18">
      <c r="K53" s="187">
        <v>50</v>
      </c>
      <c r="L53" s="260" t="str">
        <f t="shared" si="16"/>
        <v>M5</v>
      </c>
      <c r="M53" s="260" t="str">
        <f t="shared" si="17"/>
        <v>M1</v>
      </c>
      <c r="N53" s="260" t="str">
        <f t="shared" si="18"/>
        <v>M4</v>
      </c>
      <c r="O53" s="260" t="str">
        <f t="shared" si="19"/>
        <v>M1</v>
      </c>
      <c r="P53" s="260" t="str">
        <f t="shared" si="20"/>
        <v>M1</v>
      </c>
      <c r="R53" s="187">
        <v>50</v>
      </c>
      <c r="S53" s="220">
        <v>5</v>
      </c>
      <c r="T53" s="220">
        <v>1</v>
      </c>
      <c r="U53" s="220">
        <v>4</v>
      </c>
      <c r="V53" s="220">
        <v>1</v>
      </c>
      <c r="W53" s="220">
        <v>1</v>
      </c>
      <c r="Y53" s="187">
        <v>50</v>
      </c>
      <c r="Z53" s="109" t="str">
        <f t="shared" si="28"/>
        <v>招財進寶</v>
      </c>
      <c r="AA53" s="109" t="str">
        <f t="shared" si="29"/>
        <v>金鳥</v>
      </c>
      <c r="AB53" s="109" t="str">
        <f t="shared" si="30"/>
        <v>金元寶</v>
      </c>
      <c r="AC53" s="109" t="str">
        <f t="shared" si="31"/>
        <v>金鳥</v>
      </c>
      <c r="AD53" s="109" t="str">
        <f t="shared" si="32"/>
        <v>金鳥</v>
      </c>
    </row>
    <row r="54" spans="2:30" ht="18">
      <c r="K54" s="187">
        <v>51</v>
      </c>
      <c r="L54" s="260" t="str">
        <f t="shared" si="16"/>
        <v>M3</v>
      </c>
      <c r="M54" s="260" t="str">
        <f t="shared" si="17"/>
        <v>M2</v>
      </c>
      <c r="N54" s="260" t="str">
        <f t="shared" si="18"/>
        <v>M2</v>
      </c>
      <c r="O54" s="260" t="str">
        <f t="shared" si="19"/>
        <v>M3</v>
      </c>
      <c r="P54" s="260" t="str">
        <f t="shared" si="20"/>
        <v>M5</v>
      </c>
      <c r="R54" s="187">
        <v>51</v>
      </c>
      <c r="S54" s="220">
        <v>3</v>
      </c>
      <c r="T54" s="220">
        <v>2</v>
      </c>
      <c r="U54" s="220">
        <v>2</v>
      </c>
      <c r="V54" s="220">
        <v>3</v>
      </c>
      <c r="W54" s="220">
        <v>5</v>
      </c>
      <c r="Y54" s="187">
        <v>51</v>
      </c>
      <c r="Z54" s="109" t="str">
        <f t="shared" si="28"/>
        <v>金龜</v>
      </c>
      <c r="AA54" s="109" t="str">
        <f t="shared" si="29"/>
        <v>金船</v>
      </c>
      <c r="AB54" s="109" t="str">
        <f t="shared" si="30"/>
        <v>金船</v>
      </c>
      <c r="AC54" s="109" t="str">
        <f t="shared" si="31"/>
        <v>金龜</v>
      </c>
      <c r="AD54" s="109" t="str">
        <f t="shared" si="32"/>
        <v>招財進寶</v>
      </c>
    </row>
    <row r="55" spans="2:30" ht="18">
      <c r="K55" s="187">
        <v>52</v>
      </c>
      <c r="L55" s="260" t="str">
        <f t="shared" si="16"/>
        <v>M3</v>
      </c>
      <c r="M55" s="260" t="str">
        <f t="shared" si="17"/>
        <v>M4</v>
      </c>
      <c r="N55" s="260" t="str">
        <f t="shared" si="18"/>
        <v>M5</v>
      </c>
      <c r="O55" s="260" t="str">
        <f t="shared" si="19"/>
        <v>M4</v>
      </c>
      <c r="P55" s="260" t="str">
        <f t="shared" si="20"/>
        <v>M5</v>
      </c>
      <c r="R55" s="187">
        <v>52</v>
      </c>
      <c r="S55" s="220">
        <v>3</v>
      </c>
      <c r="T55" s="220">
        <v>4</v>
      </c>
      <c r="U55" s="220">
        <v>5</v>
      </c>
      <c r="V55" s="220">
        <v>4</v>
      </c>
      <c r="W55" s="220">
        <v>5</v>
      </c>
      <c r="Y55" s="187">
        <v>52</v>
      </c>
      <c r="Z55" s="109" t="str">
        <f t="shared" si="28"/>
        <v>金龜</v>
      </c>
      <c r="AA55" s="109" t="str">
        <f t="shared" si="29"/>
        <v>金元寶</v>
      </c>
      <c r="AB55" s="109" t="str">
        <f t="shared" si="30"/>
        <v>招財進寶</v>
      </c>
      <c r="AC55" s="109" t="str">
        <f t="shared" si="31"/>
        <v>金元寶</v>
      </c>
      <c r="AD55" s="109" t="str">
        <f t="shared" si="32"/>
        <v>招財進寶</v>
      </c>
    </row>
    <row r="56" spans="2:30" ht="18">
      <c r="K56" s="187">
        <v>53</v>
      </c>
      <c r="L56" s="260" t="str">
        <f t="shared" si="16"/>
        <v>M4</v>
      </c>
      <c r="M56" s="260" t="str">
        <f t="shared" si="17"/>
        <v>M4</v>
      </c>
      <c r="N56" s="260" t="str">
        <f t="shared" si="18"/>
        <v>M3</v>
      </c>
      <c r="O56" s="260" t="str">
        <f t="shared" si="19"/>
        <v>M5</v>
      </c>
      <c r="P56" s="260" t="str">
        <f t="shared" si="20"/>
        <v>M3</v>
      </c>
      <c r="R56" s="187">
        <v>53</v>
      </c>
      <c r="S56" s="220">
        <v>4</v>
      </c>
      <c r="T56" s="220">
        <v>4</v>
      </c>
      <c r="U56" s="220">
        <v>3</v>
      </c>
      <c r="V56" s="220">
        <v>5</v>
      </c>
      <c r="W56" s="220">
        <v>3</v>
      </c>
      <c r="Y56" s="187">
        <v>53</v>
      </c>
      <c r="Z56" s="109" t="str">
        <f t="shared" si="28"/>
        <v>金元寶</v>
      </c>
      <c r="AA56" s="109" t="str">
        <f t="shared" si="29"/>
        <v>金元寶</v>
      </c>
      <c r="AB56" s="109" t="str">
        <f t="shared" si="30"/>
        <v>金龜</v>
      </c>
      <c r="AC56" s="109" t="str">
        <f t="shared" si="31"/>
        <v>招財進寶</v>
      </c>
      <c r="AD56" s="109" t="str">
        <f t="shared" si="32"/>
        <v>金龜</v>
      </c>
    </row>
    <row r="57" spans="2:30" ht="18">
      <c r="K57" s="187">
        <v>54</v>
      </c>
      <c r="L57" s="260" t="str">
        <f t="shared" si="16"/>
        <v>M3</v>
      </c>
      <c r="M57" s="260" t="str">
        <f t="shared" si="17"/>
        <v>M4</v>
      </c>
      <c r="N57" s="260" t="str">
        <f t="shared" si="18"/>
        <v>M2</v>
      </c>
      <c r="O57" s="260" t="str">
        <f t="shared" si="19"/>
        <v>M5</v>
      </c>
      <c r="P57" s="260" t="str">
        <f t="shared" si="20"/>
        <v>M4</v>
      </c>
      <c r="R57" s="187">
        <v>54</v>
      </c>
      <c r="S57" s="220">
        <v>3</v>
      </c>
      <c r="T57" s="220">
        <v>4</v>
      </c>
      <c r="U57" s="220">
        <v>2</v>
      </c>
      <c r="V57" s="220">
        <v>5</v>
      </c>
      <c r="W57" s="220">
        <v>4</v>
      </c>
      <c r="Y57" s="187">
        <v>54</v>
      </c>
      <c r="Z57" s="109" t="str">
        <f t="shared" si="28"/>
        <v>金龜</v>
      </c>
      <c r="AA57" s="109" t="str">
        <f t="shared" si="29"/>
        <v>金元寶</v>
      </c>
      <c r="AB57" s="109" t="str">
        <f t="shared" si="30"/>
        <v>金船</v>
      </c>
      <c r="AC57" s="109" t="str">
        <f t="shared" si="31"/>
        <v>招財進寶</v>
      </c>
      <c r="AD57" s="109" t="str">
        <f t="shared" si="32"/>
        <v>金元寶</v>
      </c>
    </row>
    <row r="58" spans="2:30" ht="18">
      <c r="K58" s="187">
        <v>55</v>
      </c>
      <c r="L58" s="260" t="str">
        <f t="shared" si="16"/>
        <v>M3</v>
      </c>
      <c r="M58" s="260" t="str">
        <f t="shared" si="17"/>
        <v>WW</v>
      </c>
      <c r="N58" s="260" t="str">
        <f t="shared" si="18"/>
        <v>M5</v>
      </c>
      <c r="O58" s="260" t="str">
        <f t="shared" si="19"/>
        <v>M2</v>
      </c>
      <c r="P58" s="260" t="str">
        <f t="shared" si="20"/>
        <v>M4</v>
      </c>
      <c r="R58" s="187">
        <v>55</v>
      </c>
      <c r="S58" s="220">
        <v>3</v>
      </c>
      <c r="T58" s="220">
        <v>12</v>
      </c>
      <c r="U58" s="220">
        <v>5</v>
      </c>
      <c r="V58" s="220">
        <v>2</v>
      </c>
      <c r="W58" s="220">
        <v>4</v>
      </c>
      <c r="Y58" s="187">
        <v>55</v>
      </c>
      <c r="Z58" s="109" t="str">
        <f t="shared" si="28"/>
        <v>金龜</v>
      </c>
      <c r="AA58" s="109" t="e">
        <f t="shared" si="29"/>
        <v>#N/A</v>
      </c>
      <c r="AB58" s="109" t="str">
        <f t="shared" si="30"/>
        <v>招財進寶</v>
      </c>
      <c r="AC58" s="109" t="str">
        <f t="shared" si="31"/>
        <v>金船</v>
      </c>
      <c r="AD58" s="109" t="str">
        <f t="shared" si="32"/>
        <v>金元寶</v>
      </c>
    </row>
    <row r="59" spans="2:30" ht="18">
      <c r="K59" s="187">
        <v>56</v>
      </c>
      <c r="L59" s="260"/>
      <c r="M59" s="260" t="str">
        <f t="shared" si="17"/>
        <v>M5</v>
      </c>
      <c r="N59" s="260" t="str">
        <f t="shared" si="18"/>
        <v>M3</v>
      </c>
      <c r="O59" s="260"/>
      <c r="P59" s="260" t="str">
        <f t="shared" si="20"/>
        <v>M3</v>
      </c>
      <c r="R59" s="187">
        <v>56</v>
      </c>
      <c r="S59" s="220"/>
      <c r="T59" s="220">
        <v>5</v>
      </c>
      <c r="U59" s="220">
        <v>3</v>
      </c>
      <c r="V59" s="220"/>
      <c r="W59" s="220">
        <v>3</v>
      </c>
      <c r="Y59" s="187">
        <v>56</v>
      </c>
      <c r="Z59" s="109" t="e">
        <f t="shared" si="28"/>
        <v>#N/A</v>
      </c>
      <c r="AA59" s="109" t="str">
        <f t="shared" si="29"/>
        <v>招財進寶</v>
      </c>
      <c r="AB59" s="109" t="str">
        <f t="shared" si="30"/>
        <v>金龜</v>
      </c>
      <c r="AC59" s="109" t="e">
        <f t="shared" si="31"/>
        <v>#N/A</v>
      </c>
      <c r="AD59" s="109" t="str">
        <f t="shared" si="32"/>
        <v>金龜</v>
      </c>
    </row>
    <row r="60" spans="2:30" ht="18">
      <c r="K60" s="187">
        <v>57</v>
      </c>
      <c r="L60" s="260"/>
      <c r="M60" s="260" t="str">
        <f t="shared" si="17"/>
        <v>M5</v>
      </c>
      <c r="N60" s="260"/>
      <c r="O60" s="260"/>
      <c r="P60" s="260" t="str">
        <f t="shared" si="20"/>
        <v>M5</v>
      </c>
      <c r="R60" s="187">
        <v>57</v>
      </c>
      <c r="S60" s="220"/>
      <c r="T60" s="220">
        <v>5</v>
      </c>
      <c r="U60" s="220"/>
      <c r="V60" s="220"/>
      <c r="W60" s="220">
        <v>5</v>
      </c>
      <c r="Y60" s="187">
        <v>57</v>
      </c>
      <c r="Z60" s="109" t="e">
        <f t="shared" si="28"/>
        <v>#N/A</v>
      </c>
      <c r="AA60" s="109" t="str">
        <f t="shared" si="29"/>
        <v>招財進寶</v>
      </c>
      <c r="AB60" s="109" t="e">
        <f t="shared" si="30"/>
        <v>#N/A</v>
      </c>
      <c r="AC60" s="109" t="e">
        <f t="shared" si="31"/>
        <v>#N/A</v>
      </c>
      <c r="AD60" s="109" t="str">
        <f t="shared" si="32"/>
        <v>招財進寶</v>
      </c>
    </row>
    <row r="61" spans="2:30" ht="18">
      <c r="K61" s="187">
        <v>58</v>
      </c>
      <c r="L61" s="260"/>
      <c r="M61" s="260"/>
      <c r="N61" s="260"/>
      <c r="O61" s="260"/>
      <c r="P61" s="260" t="str">
        <f t="shared" si="20"/>
        <v>M1</v>
      </c>
      <c r="R61" s="187">
        <v>58</v>
      </c>
      <c r="S61" s="220"/>
      <c r="T61" s="220"/>
      <c r="U61" s="220"/>
      <c r="V61" s="220"/>
      <c r="W61" s="220">
        <v>1</v>
      </c>
      <c r="Y61" s="187">
        <v>58</v>
      </c>
      <c r="Z61" s="109" t="e">
        <f t="shared" si="28"/>
        <v>#N/A</v>
      </c>
      <c r="AA61" s="109" t="e">
        <f t="shared" si="29"/>
        <v>#N/A</v>
      </c>
      <c r="AB61" s="109" t="e">
        <f t="shared" si="30"/>
        <v>#N/A</v>
      </c>
      <c r="AC61" s="109" t="e">
        <f t="shared" si="31"/>
        <v>#N/A</v>
      </c>
      <c r="AD61" s="109" t="str">
        <f t="shared" si="32"/>
        <v>金鳥</v>
      </c>
    </row>
    <row r="62" spans="2:30" ht="18">
      <c r="K62" s="187">
        <v>59</v>
      </c>
      <c r="L62" s="260"/>
      <c r="M62" s="260"/>
      <c r="N62" s="260"/>
      <c r="O62" s="260"/>
      <c r="P62" s="260" t="str">
        <f t="shared" si="20"/>
        <v>M2</v>
      </c>
      <c r="R62" s="187">
        <v>59</v>
      </c>
      <c r="S62" s="220"/>
      <c r="T62" s="220"/>
      <c r="U62" s="220"/>
      <c r="V62" s="220"/>
      <c r="W62" s="220">
        <v>2</v>
      </c>
      <c r="Y62" s="187">
        <v>59</v>
      </c>
      <c r="Z62" s="109" t="e">
        <f t="shared" si="28"/>
        <v>#N/A</v>
      </c>
      <c r="AA62" s="109" t="e">
        <f t="shared" si="29"/>
        <v>#N/A</v>
      </c>
      <c r="AB62" s="109" t="e">
        <f t="shared" si="30"/>
        <v>#N/A</v>
      </c>
      <c r="AC62" s="109" t="e">
        <f t="shared" si="31"/>
        <v>#N/A</v>
      </c>
      <c r="AD62" s="109" t="str">
        <f t="shared" si="32"/>
        <v>金船</v>
      </c>
    </row>
    <row r="63" spans="2:30" ht="18">
      <c r="K63" s="187">
        <v>60</v>
      </c>
      <c r="L63" s="260"/>
      <c r="M63" s="260"/>
      <c r="N63" s="260"/>
      <c r="O63" s="260"/>
      <c r="P63" s="260" t="str">
        <f t="shared" si="20"/>
        <v>M5</v>
      </c>
      <c r="R63" s="187">
        <v>60</v>
      </c>
      <c r="S63" s="220"/>
      <c r="T63" s="220"/>
      <c r="U63" s="220"/>
      <c r="V63" s="220"/>
      <c r="W63" s="220">
        <v>5</v>
      </c>
      <c r="Y63" s="187">
        <v>60</v>
      </c>
      <c r="Z63" s="109"/>
      <c r="AA63" s="109"/>
      <c r="AB63" s="109"/>
      <c r="AC63" s="109"/>
      <c r="AD63" s="109"/>
    </row>
    <row r="64" spans="2:30" ht="18">
      <c r="K64" s="187">
        <v>61</v>
      </c>
      <c r="L64" s="260"/>
      <c r="M64" s="260"/>
      <c r="N64" s="260"/>
      <c r="O64" s="260"/>
      <c r="P64" s="260" t="str">
        <f t="shared" si="20"/>
        <v>M3</v>
      </c>
      <c r="R64" s="187">
        <v>61</v>
      </c>
      <c r="S64" s="220"/>
      <c r="T64" s="220"/>
      <c r="U64" s="220"/>
      <c r="V64" s="220"/>
      <c r="W64" s="220">
        <v>3</v>
      </c>
      <c r="Y64" s="187">
        <v>61</v>
      </c>
      <c r="Z64" s="109"/>
      <c r="AA64" s="109"/>
      <c r="AB64" s="109"/>
      <c r="AC64" s="109"/>
      <c r="AD64" s="109"/>
    </row>
    <row r="65" spans="11:30" ht="18">
      <c r="K65" s="187">
        <v>62</v>
      </c>
      <c r="L65" s="260"/>
      <c r="M65" s="260"/>
      <c r="N65" s="260"/>
      <c r="O65" s="260"/>
      <c r="P65" s="260" t="str">
        <f t="shared" si="20"/>
        <v>M2</v>
      </c>
      <c r="R65" s="187">
        <v>62</v>
      </c>
      <c r="S65" s="220"/>
      <c r="T65" s="220"/>
      <c r="U65" s="220"/>
      <c r="V65" s="220"/>
      <c r="W65" s="220">
        <v>2</v>
      </c>
      <c r="Y65" s="187">
        <v>62</v>
      </c>
      <c r="Z65" s="109"/>
      <c r="AA65" s="109"/>
      <c r="AB65" s="109"/>
      <c r="AC65" s="109"/>
      <c r="AD65" s="109"/>
    </row>
    <row r="66" spans="11:30" ht="18">
      <c r="K66" s="187">
        <v>63</v>
      </c>
      <c r="L66" s="260"/>
      <c r="M66" s="260"/>
      <c r="N66" s="260"/>
      <c r="O66" s="260"/>
      <c r="P66" s="260" t="str">
        <f t="shared" si="20"/>
        <v>M4</v>
      </c>
      <c r="R66" s="187">
        <v>63</v>
      </c>
      <c r="S66" s="220"/>
      <c r="T66" s="220"/>
      <c r="U66" s="220"/>
      <c r="V66" s="220"/>
      <c r="W66" s="220">
        <v>4</v>
      </c>
      <c r="Y66" s="187">
        <v>63</v>
      </c>
      <c r="Z66" s="109"/>
      <c r="AA66" s="109"/>
      <c r="AB66" s="109"/>
      <c r="AC66" s="109"/>
      <c r="AD66" s="109"/>
    </row>
    <row r="67" spans="11:30" ht="18">
      <c r="K67" s="187">
        <v>64</v>
      </c>
      <c r="L67" s="260"/>
      <c r="M67" s="260"/>
      <c r="N67" s="260"/>
      <c r="O67" s="260"/>
      <c r="P67" s="260" t="str">
        <f t="shared" si="20"/>
        <v>M3</v>
      </c>
      <c r="R67" s="187">
        <v>64</v>
      </c>
      <c r="S67" s="220"/>
      <c r="T67" s="220"/>
      <c r="U67" s="220"/>
      <c r="V67" s="220"/>
      <c r="W67" s="220">
        <v>3</v>
      </c>
      <c r="Y67" s="187">
        <v>64</v>
      </c>
      <c r="Z67" s="109"/>
      <c r="AA67" s="109"/>
      <c r="AB67" s="109"/>
      <c r="AC67" s="109"/>
      <c r="AD67" s="109"/>
    </row>
    <row r="68" spans="11:30" ht="18">
      <c r="K68" s="187">
        <v>65</v>
      </c>
      <c r="L68" s="260"/>
      <c r="M68" s="260"/>
      <c r="N68" s="260"/>
      <c r="O68" s="260"/>
      <c r="P68" s="260" t="str">
        <f t="shared" ref="P68:P70" si="33">VLOOKUP(W68,$A$3:$B$19,2,FALSE)</f>
        <v>M5</v>
      </c>
      <c r="R68" s="187">
        <v>65</v>
      </c>
      <c r="S68" s="220"/>
      <c r="T68" s="220"/>
      <c r="U68" s="220"/>
      <c r="V68" s="220"/>
      <c r="W68" s="220">
        <v>5</v>
      </c>
      <c r="Y68" s="187">
        <v>65</v>
      </c>
      <c r="Z68" s="109"/>
      <c r="AA68" s="109"/>
      <c r="AB68" s="109"/>
      <c r="AC68" s="109"/>
      <c r="AD68" s="109"/>
    </row>
    <row r="69" spans="11:30" ht="18">
      <c r="K69" s="187">
        <v>66</v>
      </c>
      <c r="L69" s="260"/>
      <c r="M69" s="260"/>
      <c r="N69" s="260"/>
      <c r="O69" s="260"/>
      <c r="P69" s="260" t="str">
        <f t="shared" si="33"/>
        <v>M5</v>
      </c>
      <c r="R69" s="187">
        <v>66</v>
      </c>
      <c r="S69" s="220"/>
      <c r="T69" s="220"/>
      <c r="U69" s="220"/>
      <c r="V69" s="220"/>
      <c r="W69" s="220">
        <v>5</v>
      </c>
      <c r="Y69" s="187">
        <v>66</v>
      </c>
      <c r="Z69" s="109"/>
      <c r="AA69" s="109"/>
      <c r="AB69" s="109"/>
      <c r="AC69" s="109"/>
      <c r="AD69" s="109"/>
    </row>
    <row r="70" spans="11:30" ht="18">
      <c r="K70" s="187">
        <v>67</v>
      </c>
      <c r="L70" s="260"/>
      <c r="M70" s="260"/>
      <c r="N70" s="260"/>
      <c r="O70" s="260"/>
      <c r="P70" s="260" t="str">
        <f t="shared" si="33"/>
        <v>S1</v>
      </c>
      <c r="R70" s="187">
        <v>67</v>
      </c>
      <c r="S70" s="220"/>
      <c r="T70" s="220"/>
      <c r="U70" s="220"/>
      <c r="V70" s="220"/>
      <c r="W70" s="220">
        <v>13</v>
      </c>
      <c r="Y70" s="187">
        <v>67</v>
      </c>
      <c r="Z70" s="109"/>
      <c r="AA70" s="109"/>
      <c r="AB70" s="109"/>
      <c r="AC70" s="109"/>
      <c r="AD70" s="109"/>
    </row>
    <row r="71" spans="11:30" ht="18">
      <c r="K71" s="187">
        <v>68</v>
      </c>
      <c r="L71" s="260"/>
      <c r="M71" s="260"/>
      <c r="N71" s="260"/>
      <c r="O71" s="260"/>
      <c r="P71" s="260"/>
      <c r="R71" s="187">
        <v>68</v>
      </c>
      <c r="S71" s="109"/>
      <c r="T71" s="109"/>
      <c r="U71" s="109"/>
      <c r="V71" s="109"/>
      <c r="W71" s="109"/>
      <c r="X71" s="1"/>
      <c r="Y71" s="187">
        <v>68</v>
      </c>
      <c r="Z71" s="109"/>
      <c r="AA71" s="109"/>
      <c r="AB71" s="109"/>
      <c r="AC71" s="109"/>
      <c r="AD71" s="109"/>
    </row>
    <row r="72" spans="11:30" ht="18">
      <c r="K72" s="187">
        <v>69</v>
      </c>
      <c r="L72" s="260"/>
      <c r="M72" s="260"/>
      <c r="N72" s="260"/>
      <c r="O72" s="260"/>
      <c r="P72" s="260"/>
      <c r="R72" s="187">
        <v>69</v>
      </c>
      <c r="S72" s="109"/>
      <c r="T72" s="109"/>
      <c r="U72" s="109"/>
      <c r="V72" s="109"/>
      <c r="W72" s="109"/>
      <c r="Y72" s="187">
        <v>69</v>
      </c>
      <c r="Z72" s="109"/>
      <c r="AA72" s="109"/>
      <c r="AB72" s="109"/>
      <c r="AC72" s="109"/>
      <c r="AD72" s="109"/>
    </row>
    <row r="73" spans="11:30" ht="18">
      <c r="K73" s="187">
        <v>70</v>
      </c>
      <c r="L73" s="260"/>
      <c r="M73" s="260"/>
      <c r="N73" s="260"/>
      <c r="O73" s="260"/>
      <c r="P73" s="260"/>
      <c r="R73" s="187">
        <v>70</v>
      </c>
      <c r="S73" s="109"/>
      <c r="T73" s="109"/>
      <c r="U73" s="109"/>
      <c r="V73" s="109"/>
      <c r="W73" s="109"/>
      <c r="Y73" s="187">
        <v>70</v>
      </c>
      <c r="Z73" s="109"/>
      <c r="AA73" s="109"/>
      <c r="AB73" s="109"/>
      <c r="AC73" s="109"/>
      <c r="AD73" s="109"/>
    </row>
    <row r="74" spans="11:30" ht="18">
      <c r="K74" s="187">
        <v>71</v>
      </c>
      <c r="L74" s="260"/>
      <c r="M74" s="260"/>
      <c r="N74" s="260"/>
      <c r="O74" s="260"/>
      <c r="P74" s="260"/>
      <c r="R74" s="187">
        <v>71</v>
      </c>
      <c r="S74" s="109"/>
      <c r="T74" s="109"/>
      <c r="U74" s="109"/>
      <c r="V74" s="109"/>
      <c r="W74" s="109"/>
      <c r="Y74" s="187">
        <v>71</v>
      </c>
      <c r="Z74" s="109"/>
      <c r="AA74" s="109"/>
      <c r="AB74" s="109"/>
      <c r="AC74" s="109"/>
      <c r="AD74" s="109"/>
    </row>
    <row r="75" spans="11:30" ht="18">
      <c r="K75" s="187">
        <v>72</v>
      </c>
      <c r="L75" s="260"/>
      <c r="M75" s="260"/>
      <c r="N75" s="260"/>
      <c r="O75" s="260"/>
      <c r="P75" s="260"/>
      <c r="R75" s="187">
        <v>72</v>
      </c>
      <c r="S75" s="109"/>
      <c r="T75" s="109"/>
      <c r="U75" s="109"/>
      <c r="V75" s="109"/>
      <c r="W75" s="109"/>
      <c r="Y75" s="187">
        <v>72</v>
      </c>
      <c r="Z75" s="109"/>
      <c r="AA75" s="109"/>
      <c r="AB75" s="109"/>
      <c r="AC75" s="109"/>
      <c r="AD75" s="109"/>
    </row>
    <row r="76" spans="11:30" ht="18">
      <c r="K76" s="187">
        <v>73</v>
      </c>
      <c r="L76" s="260"/>
      <c r="M76" s="260"/>
      <c r="N76" s="260"/>
      <c r="O76" s="260"/>
      <c r="P76" s="260"/>
      <c r="R76" s="187">
        <v>73</v>
      </c>
      <c r="S76" s="109"/>
      <c r="T76" s="109"/>
      <c r="U76" s="109"/>
      <c r="V76" s="109"/>
      <c r="W76" s="109"/>
      <c r="Y76" s="187">
        <v>73</v>
      </c>
      <c r="Z76" s="109"/>
      <c r="AA76" s="109"/>
      <c r="AB76" s="109"/>
      <c r="AC76" s="109"/>
      <c r="AD76" s="109"/>
    </row>
    <row r="77" spans="11:30" ht="18">
      <c r="K77" s="187">
        <v>74</v>
      </c>
      <c r="L77" s="260"/>
      <c r="M77" s="260"/>
      <c r="N77" s="260"/>
      <c r="O77" s="260"/>
      <c r="P77" s="260"/>
      <c r="R77" s="187">
        <v>74</v>
      </c>
      <c r="S77" s="109"/>
      <c r="T77" s="109"/>
      <c r="U77" s="109"/>
      <c r="V77" s="109"/>
      <c r="W77" s="109"/>
      <c r="Y77" s="187">
        <v>74</v>
      </c>
      <c r="Z77" s="109"/>
      <c r="AA77" s="109"/>
      <c r="AB77" s="109"/>
      <c r="AC77" s="109"/>
      <c r="AD77" s="109"/>
    </row>
    <row r="78" spans="11:30" ht="18">
      <c r="K78" s="187">
        <f>K77+1</f>
        <v>75</v>
      </c>
      <c r="L78" s="260"/>
      <c r="M78" s="260"/>
      <c r="N78" s="260"/>
      <c r="O78" s="260"/>
      <c r="P78" s="260"/>
      <c r="R78" s="187">
        <f>R77+1</f>
        <v>75</v>
      </c>
      <c r="S78" s="109"/>
      <c r="T78" s="109"/>
      <c r="U78" s="109"/>
      <c r="V78" s="109"/>
      <c r="W78" s="109"/>
      <c r="Y78" s="187">
        <f>Y77+1</f>
        <v>75</v>
      </c>
      <c r="Z78" s="109" t="str">
        <f>IF(L78="","",VLOOKUP(L78,$B$3:$I$11,2,0))</f>
        <v/>
      </c>
      <c r="AA78" s="109" t="str">
        <f>IF(M78="","",VLOOKUP(M78,$B$3:$I$11,2,0))</f>
        <v/>
      </c>
      <c r="AB78" s="109" t="str">
        <f>IF(N78="","",VLOOKUP(N78,$B$3:$I$11,2,0))</f>
        <v/>
      </c>
      <c r="AC78" s="109" t="str">
        <f>IF(O78="","",VLOOKUP(O78,$B$3:$I$11,2,0))</f>
        <v/>
      </c>
      <c r="AD78" s="109" t="str">
        <f>IF(P78="","",VLOOKUP(P78,$B$3:$I$11,2,0))</f>
        <v/>
      </c>
    </row>
    <row r="79" spans="11:30" ht="18">
      <c r="K79" s="187">
        <f t="shared" ref="K79:K92" si="34">K78+1</f>
        <v>76</v>
      </c>
      <c r="L79" s="187"/>
      <c r="M79" s="260"/>
      <c r="N79" s="260"/>
      <c r="O79" s="260"/>
      <c r="P79" s="260"/>
      <c r="R79" s="187">
        <f t="shared" ref="R79:R103" si="35">R78+1</f>
        <v>76</v>
      </c>
      <c r="S79" s="2"/>
      <c r="T79" s="2"/>
      <c r="U79" s="2"/>
      <c r="V79" s="2"/>
      <c r="W79" s="2"/>
      <c r="Y79" s="187">
        <f t="shared" ref="Y79:Y103" si="36">Y78+1</f>
        <v>76</v>
      </c>
      <c r="Z79" s="187"/>
      <c r="AA79" s="187"/>
      <c r="AB79" s="187"/>
      <c r="AC79" s="187"/>
      <c r="AD79" s="187"/>
    </row>
    <row r="80" spans="11:30" ht="18">
      <c r="K80" s="187">
        <f t="shared" si="34"/>
        <v>77</v>
      </c>
      <c r="L80" s="187"/>
      <c r="M80" s="260"/>
      <c r="N80" s="260"/>
      <c r="O80" s="260"/>
      <c r="P80" s="260"/>
      <c r="R80" s="187">
        <f t="shared" si="35"/>
        <v>77</v>
      </c>
      <c r="S80" s="2"/>
      <c r="T80" s="2"/>
      <c r="U80" s="2"/>
      <c r="V80" s="2"/>
      <c r="W80" s="2"/>
      <c r="Y80" s="187">
        <f t="shared" si="36"/>
        <v>77</v>
      </c>
      <c r="Z80" s="187"/>
      <c r="AA80" s="187"/>
      <c r="AB80" s="187"/>
      <c r="AC80" s="187"/>
      <c r="AD80" s="187"/>
    </row>
    <row r="81" spans="11:30" ht="18">
      <c r="K81" s="187">
        <f t="shared" si="34"/>
        <v>78</v>
      </c>
      <c r="L81" s="187"/>
      <c r="M81" s="260"/>
      <c r="N81" s="260"/>
      <c r="O81" s="260"/>
      <c r="P81" s="260"/>
      <c r="R81" s="187">
        <f t="shared" si="35"/>
        <v>78</v>
      </c>
      <c r="S81" s="2"/>
      <c r="T81" s="2"/>
      <c r="U81" s="2"/>
      <c r="V81" s="2"/>
      <c r="W81" s="2"/>
      <c r="Y81" s="187">
        <f t="shared" si="36"/>
        <v>78</v>
      </c>
      <c r="Z81" s="187"/>
      <c r="AA81" s="187"/>
      <c r="AB81" s="187"/>
      <c r="AC81" s="187"/>
      <c r="AD81" s="187"/>
    </row>
    <row r="82" spans="11:30" ht="18">
      <c r="K82" s="187">
        <f t="shared" si="34"/>
        <v>79</v>
      </c>
      <c r="L82" s="187"/>
      <c r="M82" s="260"/>
      <c r="N82" s="260"/>
      <c r="O82" s="260"/>
      <c r="P82" s="260"/>
      <c r="R82" s="187">
        <f t="shared" si="35"/>
        <v>79</v>
      </c>
      <c r="S82" s="2"/>
      <c r="T82" s="2"/>
      <c r="U82" s="2"/>
      <c r="V82" s="2"/>
      <c r="W82" s="2"/>
      <c r="Y82" s="187">
        <f t="shared" si="36"/>
        <v>79</v>
      </c>
      <c r="Z82" s="187"/>
      <c r="AA82" s="187"/>
      <c r="AB82" s="187"/>
      <c r="AC82" s="187"/>
      <c r="AD82" s="187"/>
    </row>
    <row r="83" spans="11:30" ht="18">
      <c r="K83" s="187">
        <f t="shared" si="34"/>
        <v>80</v>
      </c>
      <c r="L83" s="187"/>
      <c r="M83" s="260"/>
      <c r="N83" s="260"/>
      <c r="O83" s="260"/>
      <c r="P83" s="260"/>
      <c r="R83" s="187">
        <f t="shared" si="35"/>
        <v>80</v>
      </c>
      <c r="S83" s="2"/>
      <c r="T83" s="2"/>
      <c r="U83" s="2"/>
      <c r="V83" s="2"/>
      <c r="W83" s="2"/>
      <c r="Y83" s="187">
        <f t="shared" si="36"/>
        <v>80</v>
      </c>
      <c r="Z83" s="187"/>
      <c r="AA83" s="187"/>
      <c r="AB83" s="187"/>
      <c r="AC83" s="187"/>
      <c r="AD83" s="187"/>
    </row>
    <row r="84" spans="11:30" ht="18">
      <c r="K84" s="187">
        <f t="shared" si="34"/>
        <v>81</v>
      </c>
      <c r="L84" s="187"/>
      <c r="M84" s="260"/>
      <c r="N84" s="260"/>
      <c r="O84" s="260"/>
      <c r="P84" s="260"/>
      <c r="R84" s="187">
        <f t="shared" si="35"/>
        <v>81</v>
      </c>
      <c r="S84" s="2"/>
      <c r="T84" s="2"/>
      <c r="U84" s="2"/>
      <c r="V84" s="2"/>
      <c r="W84" s="2"/>
      <c r="Y84" s="187">
        <f t="shared" si="36"/>
        <v>81</v>
      </c>
      <c r="Z84" s="187"/>
      <c r="AA84" s="187"/>
      <c r="AB84" s="187"/>
      <c r="AC84" s="187"/>
      <c r="AD84" s="187"/>
    </row>
    <row r="85" spans="11:30" ht="18">
      <c r="K85" s="187">
        <f t="shared" si="34"/>
        <v>82</v>
      </c>
      <c r="L85" s="187"/>
      <c r="M85" s="260"/>
      <c r="N85" s="260"/>
      <c r="O85" s="260"/>
      <c r="P85" s="260"/>
      <c r="R85" s="187">
        <f t="shared" si="35"/>
        <v>82</v>
      </c>
      <c r="S85" s="2"/>
      <c r="T85" s="2"/>
      <c r="U85" s="2"/>
      <c r="V85" s="2"/>
      <c r="W85" s="2"/>
      <c r="Y85" s="187">
        <f t="shared" si="36"/>
        <v>82</v>
      </c>
      <c r="Z85" s="187"/>
      <c r="AA85" s="187"/>
      <c r="AB85" s="187"/>
      <c r="AC85" s="187"/>
      <c r="AD85" s="187"/>
    </row>
    <row r="86" spans="11:30" ht="18">
      <c r="K86" s="187">
        <f t="shared" si="34"/>
        <v>83</v>
      </c>
      <c r="L86" s="187"/>
      <c r="M86" s="260"/>
      <c r="N86" s="260"/>
      <c r="O86" s="260"/>
      <c r="P86" s="260"/>
      <c r="R86" s="187">
        <f t="shared" si="35"/>
        <v>83</v>
      </c>
      <c r="S86" s="2"/>
      <c r="T86" s="2"/>
      <c r="U86" s="2"/>
      <c r="V86" s="2"/>
      <c r="W86" s="2"/>
      <c r="Y86" s="187">
        <f t="shared" si="36"/>
        <v>83</v>
      </c>
      <c r="Z86" s="187"/>
      <c r="AA86" s="187"/>
      <c r="AB86" s="187"/>
      <c r="AC86" s="187"/>
      <c r="AD86" s="187"/>
    </row>
    <row r="87" spans="11:30" ht="18">
      <c r="K87" s="187">
        <f t="shared" si="34"/>
        <v>84</v>
      </c>
      <c r="L87" s="187"/>
      <c r="M87" s="260"/>
      <c r="N87" s="260"/>
      <c r="O87" s="260"/>
      <c r="P87" s="260"/>
      <c r="R87" s="187">
        <f t="shared" si="35"/>
        <v>84</v>
      </c>
      <c r="S87" s="2"/>
      <c r="T87" s="2"/>
      <c r="U87" s="2"/>
      <c r="V87" s="2"/>
      <c r="W87" s="2"/>
      <c r="Y87" s="187">
        <f t="shared" si="36"/>
        <v>84</v>
      </c>
      <c r="Z87" s="187"/>
      <c r="AA87" s="187"/>
      <c r="AB87" s="187"/>
      <c r="AC87" s="187"/>
      <c r="AD87" s="187"/>
    </row>
    <row r="88" spans="11:30" ht="18">
      <c r="K88" s="187">
        <f t="shared" si="34"/>
        <v>85</v>
      </c>
      <c r="L88" s="187"/>
      <c r="M88" s="260"/>
      <c r="N88" s="260"/>
      <c r="O88" s="260"/>
      <c r="P88" s="260"/>
      <c r="R88" s="187">
        <f t="shared" si="35"/>
        <v>85</v>
      </c>
      <c r="S88" s="2"/>
      <c r="T88" s="2"/>
      <c r="U88" s="2"/>
      <c r="V88" s="2"/>
      <c r="W88" s="2"/>
      <c r="Y88" s="187">
        <f t="shared" si="36"/>
        <v>85</v>
      </c>
      <c r="Z88" s="187"/>
      <c r="AA88" s="187"/>
      <c r="AB88" s="187"/>
      <c r="AC88" s="187"/>
      <c r="AD88" s="187"/>
    </row>
    <row r="89" spans="11:30" ht="18">
      <c r="K89" s="187">
        <f t="shared" si="34"/>
        <v>86</v>
      </c>
      <c r="L89" s="187"/>
      <c r="M89" s="260"/>
      <c r="N89" s="260"/>
      <c r="O89" s="260"/>
      <c r="P89" s="260"/>
      <c r="R89" s="187">
        <f t="shared" si="35"/>
        <v>86</v>
      </c>
      <c r="S89" s="2"/>
      <c r="T89" s="2"/>
      <c r="U89" s="2"/>
      <c r="V89" s="2"/>
      <c r="W89" s="2"/>
      <c r="Y89" s="187">
        <f t="shared" si="36"/>
        <v>86</v>
      </c>
      <c r="Z89" s="187"/>
      <c r="AA89" s="187"/>
      <c r="AB89" s="187"/>
      <c r="AC89" s="187"/>
      <c r="AD89" s="187"/>
    </row>
    <row r="90" spans="11:30" ht="18">
      <c r="K90" s="187">
        <f t="shared" si="34"/>
        <v>87</v>
      </c>
      <c r="L90" s="187"/>
      <c r="M90" s="260"/>
      <c r="N90" s="260"/>
      <c r="O90" s="260"/>
      <c r="P90" s="260"/>
      <c r="R90" s="187">
        <f t="shared" si="35"/>
        <v>87</v>
      </c>
      <c r="S90" s="2"/>
      <c r="T90" s="2"/>
      <c r="U90" s="2"/>
      <c r="V90" s="2"/>
      <c r="W90" s="2"/>
      <c r="Y90" s="187">
        <f t="shared" si="36"/>
        <v>87</v>
      </c>
      <c r="Z90" s="187"/>
      <c r="AA90" s="187"/>
      <c r="AB90" s="187"/>
      <c r="AC90" s="187"/>
      <c r="AD90" s="187"/>
    </row>
    <row r="91" spans="11:30" ht="18">
      <c r="K91" s="187">
        <f t="shared" si="34"/>
        <v>88</v>
      </c>
      <c r="L91" s="187"/>
      <c r="M91" s="260"/>
      <c r="N91" s="260"/>
      <c r="O91" s="260"/>
      <c r="P91" s="260"/>
      <c r="R91" s="187">
        <f t="shared" si="35"/>
        <v>88</v>
      </c>
      <c r="S91" s="2"/>
      <c r="T91" s="2"/>
      <c r="U91" s="2"/>
      <c r="V91" s="2"/>
      <c r="W91" s="2"/>
      <c r="Y91" s="187">
        <f t="shared" si="36"/>
        <v>88</v>
      </c>
      <c r="Z91" s="187"/>
      <c r="AA91" s="187"/>
      <c r="AB91" s="187"/>
      <c r="AC91" s="187"/>
      <c r="AD91" s="187"/>
    </row>
    <row r="92" spans="11:30" ht="18">
      <c r="K92" s="187">
        <f t="shared" si="34"/>
        <v>89</v>
      </c>
      <c r="L92" s="187"/>
      <c r="M92" s="260"/>
      <c r="N92" s="260"/>
      <c r="O92" s="260"/>
      <c r="P92" s="260"/>
      <c r="R92" s="187">
        <f t="shared" si="35"/>
        <v>89</v>
      </c>
      <c r="S92" s="2"/>
      <c r="T92" s="2"/>
      <c r="U92" s="2"/>
      <c r="V92" s="2"/>
      <c r="W92" s="2"/>
      <c r="Y92" s="187">
        <f t="shared" si="36"/>
        <v>89</v>
      </c>
      <c r="Z92" s="187"/>
      <c r="AA92" s="187"/>
      <c r="AB92" s="187"/>
      <c r="AC92" s="187"/>
      <c r="AD92" s="187"/>
    </row>
    <row r="93" spans="11:30" ht="18">
      <c r="K93" s="187">
        <f>K92+1</f>
        <v>90</v>
      </c>
      <c r="L93" s="187"/>
      <c r="M93" s="260"/>
      <c r="N93" s="260"/>
      <c r="O93" s="260"/>
      <c r="P93" s="260"/>
      <c r="R93" s="187">
        <f t="shared" si="35"/>
        <v>90</v>
      </c>
      <c r="S93" s="2"/>
      <c r="T93" s="2"/>
      <c r="U93" s="2"/>
      <c r="V93" s="2"/>
      <c r="W93" s="2"/>
      <c r="Y93" s="187">
        <f t="shared" si="36"/>
        <v>90</v>
      </c>
      <c r="Z93" s="187"/>
      <c r="AA93" s="187"/>
      <c r="AB93" s="187"/>
      <c r="AC93" s="187"/>
      <c r="AD93" s="187"/>
    </row>
    <row r="94" spans="11:30" ht="18">
      <c r="K94" s="187">
        <f t="shared" ref="K94:K103" si="37">K93+1</f>
        <v>91</v>
      </c>
      <c r="L94" s="187"/>
      <c r="M94" s="260"/>
      <c r="N94" s="260"/>
      <c r="O94" s="260"/>
      <c r="P94" s="260"/>
      <c r="R94" s="187">
        <f t="shared" si="35"/>
        <v>91</v>
      </c>
      <c r="S94" s="2"/>
      <c r="T94" s="2"/>
      <c r="U94" s="2"/>
      <c r="V94" s="2"/>
      <c r="W94" s="2"/>
      <c r="Y94" s="187">
        <f t="shared" si="36"/>
        <v>91</v>
      </c>
      <c r="Z94" s="187"/>
      <c r="AA94" s="187"/>
      <c r="AB94" s="187"/>
      <c r="AC94" s="187"/>
      <c r="AD94" s="187"/>
    </row>
    <row r="95" spans="11:30" ht="18">
      <c r="K95" s="187">
        <f t="shared" si="37"/>
        <v>92</v>
      </c>
      <c r="L95" s="187"/>
      <c r="M95" s="260"/>
      <c r="N95" s="260"/>
      <c r="O95" s="260"/>
      <c r="P95" s="260"/>
      <c r="R95" s="187">
        <f t="shared" si="35"/>
        <v>92</v>
      </c>
      <c r="S95" s="2"/>
      <c r="T95" s="2"/>
      <c r="U95" s="2"/>
      <c r="V95" s="2"/>
      <c r="W95" s="2"/>
      <c r="Y95" s="187">
        <f t="shared" si="36"/>
        <v>92</v>
      </c>
      <c r="Z95" s="187"/>
      <c r="AA95" s="187"/>
      <c r="AB95" s="187"/>
      <c r="AC95" s="187"/>
      <c r="AD95" s="187"/>
    </row>
    <row r="96" spans="11:30" ht="18">
      <c r="K96" s="187">
        <f t="shared" si="37"/>
        <v>93</v>
      </c>
      <c r="L96" s="187"/>
      <c r="M96" s="260"/>
      <c r="N96" s="260"/>
      <c r="O96" s="260"/>
      <c r="P96" s="260"/>
      <c r="R96" s="187">
        <f t="shared" si="35"/>
        <v>93</v>
      </c>
      <c r="S96" s="2"/>
      <c r="T96" s="2"/>
      <c r="U96" s="2"/>
      <c r="V96" s="2"/>
      <c r="W96" s="2"/>
      <c r="Y96" s="187">
        <f t="shared" si="36"/>
        <v>93</v>
      </c>
      <c r="Z96" s="187"/>
      <c r="AA96" s="187"/>
      <c r="AB96" s="187"/>
      <c r="AC96" s="187"/>
      <c r="AD96" s="187"/>
    </row>
    <row r="97" spans="11:30" ht="18">
      <c r="K97" s="187">
        <f t="shared" si="37"/>
        <v>94</v>
      </c>
      <c r="L97" s="187"/>
      <c r="M97" s="260"/>
      <c r="N97" s="260"/>
      <c r="O97" s="260"/>
      <c r="P97" s="260"/>
      <c r="R97" s="187">
        <f t="shared" si="35"/>
        <v>94</v>
      </c>
      <c r="S97" s="2"/>
      <c r="T97" s="2"/>
      <c r="U97" s="2"/>
      <c r="V97" s="2"/>
      <c r="W97" s="2"/>
      <c r="Y97" s="187">
        <f t="shared" si="36"/>
        <v>94</v>
      </c>
      <c r="Z97" s="187"/>
      <c r="AA97" s="187"/>
      <c r="AB97" s="187"/>
      <c r="AC97" s="187"/>
      <c r="AD97" s="187"/>
    </row>
    <row r="98" spans="11:30" ht="18">
      <c r="K98" s="187">
        <f t="shared" si="37"/>
        <v>95</v>
      </c>
      <c r="L98" s="187"/>
      <c r="M98" s="260"/>
      <c r="N98" s="260"/>
      <c r="O98" s="260"/>
      <c r="P98" s="260"/>
      <c r="R98" s="187">
        <f t="shared" si="35"/>
        <v>95</v>
      </c>
      <c r="S98" s="2"/>
      <c r="T98" s="2"/>
      <c r="U98" s="2"/>
      <c r="V98" s="2"/>
      <c r="W98" s="2"/>
      <c r="Y98" s="187">
        <f t="shared" si="36"/>
        <v>95</v>
      </c>
      <c r="Z98" s="187"/>
      <c r="AA98" s="187"/>
      <c r="AB98" s="187"/>
      <c r="AC98" s="187"/>
      <c r="AD98" s="187"/>
    </row>
    <row r="99" spans="11:30" ht="18">
      <c r="K99" s="187">
        <f t="shared" si="37"/>
        <v>96</v>
      </c>
      <c r="L99" s="187"/>
      <c r="M99" s="260"/>
      <c r="N99" s="260"/>
      <c r="O99" s="260"/>
      <c r="P99" s="260"/>
      <c r="R99" s="187">
        <f t="shared" si="35"/>
        <v>96</v>
      </c>
      <c r="S99" s="2"/>
      <c r="T99" s="2"/>
      <c r="U99" s="2"/>
      <c r="V99" s="2"/>
      <c r="W99" s="2"/>
      <c r="Y99" s="187">
        <f t="shared" si="36"/>
        <v>96</v>
      </c>
      <c r="Z99" s="187"/>
      <c r="AA99" s="187"/>
      <c r="AB99" s="187"/>
      <c r="AC99" s="187"/>
      <c r="AD99" s="187"/>
    </row>
    <row r="100" spans="11:30" ht="18">
      <c r="K100" s="187">
        <f t="shared" si="37"/>
        <v>97</v>
      </c>
      <c r="L100" s="187"/>
      <c r="M100" s="260"/>
      <c r="N100" s="260"/>
      <c r="O100" s="260"/>
      <c r="P100" s="260"/>
      <c r="R100" s="187">
        <f t="shared" si="35"/>
        <v>97</v>
      </c>
      <c r="S100" s="2"/>
      <c r="T100" s="2"/>
      <c r="U100" s="2"/>
      <c r="V100" s="2"/>
      <c r="W100" s="2"/>
      <c r="Y100" s="187">
        <f t="shared" si="36"/>
        <v>97</v>
      </c>
      <c r="Z100" s="187"/>
      <c r="AA100" s="187"/>
      <c r="AB100" s="187"/>
      <c r="AC100" s="187"/>
      <c r="AD100" s="187"/>
    </row>
    <row r="101" spans="11:30" ht="18">
      <c r="K101" s="187">
        <f t="shared" si="37"/>
        <v>98</v>
      </c>
      <c r="L101" s="187"/>
      <c r="M101" s="260"/>
      <c r="N101" s="260"/>
      <c r="O101" s="260"/>
      <c r="P101" s="260"/>
      <c r="R101" s="187">
        <f t="shared" si="35"/>
        <v>98</v>
      </c>
      <c r="S101" s="2"/>
      <c r="T101" s="2"/>
      <c r="U101" s="2"/>
      <c r="V101" s="2"/>
      <c r="W101" s="2"/>
      <c r="Y101" s="187">
        <f t="shared" si="36"/>
        <v>98</v>
      </c>
      <c r="Z101" s="187"/>
      <c r="AA101" s="187"/>
      <c r="AB101" s="187"/>
      <c r="AC101" s="187"/>
      <c r="AD101" s="187"/>
    </row>
    <row r="102" spans="11:30" ht="18">
      <c r="K102" s="187">
        <f t="shared" si="37"/>
        <v>99</v>
      </c>
      <c r="L102" s="187"/>
      <c r="M102" s="260"/>
      <c r="N102" s="260"/>
      <c r="O102" s="260"/>
      <c r="P102" s="260"/>
      <c r="R102" s="187">
        <f t="shared" si="35"/>
        <v>99</v>
      </c>
      <c r="S102" s="2"/>
      <c r="T102" s="2"/>
      <c r="U102" s="2"/>
      <c r="V102" s="2"/>
      <c r="W102" s="2"/>
      <c r="Y102" s="187">
        <f t="shared" si="36"/>
        <v>99</v>
      </c>
      <c r="Z102" s="187"/>
      <c r="AA102" s="187"/>
      <c r="AB102" s="187"/>
      <c r="AC102" s="187"/>
      <c r="AD102" s="187"/>
    </row>
    <row r="103" spans="11:30" ht="18">
      <c r="K103" s="187">
        <f t="shared" si="37"/>
        <v>100</v>
      </c>
      <c r="L103" s="187"/>
      <c r="M103" s="260"/>
      <c r="N103" s="260"/>
      <c r="O103" s="260"/>
      <c r="P103" s="260"/>
      <c r="R103" s="187">
        <f t="shared" si="35"/>
        <v>100</v>
      </c>
      <c r="S103" s="2"/>
      <c r="T103" s="2"/>
      <c r="U103" s="2"/>
      <c r="V103" s="2"/>
      <c r="W103" s="2"/>
      <c r="Y103" s="187">
        <f t="shared" si="36"/>
        <v>100</v>
      </c>
      <c r="Z103" s="187"/>
      <c r="AA103" s="187"/>
      <c r="AB103" s="187"/>
      <c r="AC103" s="187"/>
      <c r="AD103" s="187"/>
    </row>
    <row r="204" spans="18:18">
      <c r="R204" s="128">
        <v>1</v>
      </c>
    </row>
  </sheetData>
  <phoneticPr fontId="1" type="noConversion"/>
  <conditionalFormatting sqref="Q3:Q45">
    <cfRule type="cellIs" dxfId="181" priority="181" operator="equal">
      <formula>"WW"</formula>
    </cfRule>
    <cfRule type="cellIs" dxfId="180" priority="182" operator="equal">
      <formula>"S1"</formula>
    </cfRule>
    <cfRule type="cellIs" dxfId="179" priority="183" operator="equal">
      <formula>"M5"</formula>
    </cfRule>
    <cfRule type="cellIs" dxfId="178" priority="184" operator="equal">
      <formula>"M4"</formula>
    </cfRule>
    <cfRule type="cellIs" dxfId="177" priority="185" operator="equal">
      <formula>"M3"</formula>
    </cfRule>
    <cfRule type="cellIs" dxfId="176" priority="186" operator="equal">
      <formula>"M2"</formula>
    </cfRule>
    <cfRule type="cellIs" dxfId="175" priority="187" operator="equal">
      <formula>"M1"</formula>
    </cfRule>
  </conditionalFormatting>
  <conditionalFormatting sqref="L79:L94">
    <cfRule type="cellIs" dxfId="174" priority="166" operator="equal">
      <formula>"M5"</formula>
    </cfRule>
    <cfRule type="cellIs" dxfId="173" priority="167" operator="equal">
      <formula>"M4"</formula>
    </cfRule>
    <cfRule type="cellIs" dxfId="172" priority="168" operator="equal">
      <formula>"M3"</formula>
    </cfRule>
    <cfRule type="cellIs" dxfId="171" priority="169" operator="equal">
      <formula>"M2"</formula>
    </cfRule>
    <cfRule type="cellIs" dxfId="170" priority="170" operator="equal">
      <formula>"M1"</formula>
    </cfRule>
    <cfRule type="cellIs" dxfId="169" priority="171" operator="equal">
      <formula>"WW"</formula>
    </cfRule>
    <cfRule type="cellIs" dxfId="168" priority="172" operator="equal">
      <formula>"S1"</formula>
    </cfRule>
  </conditionalFormatting>
  <conditionalFormatting sqref="L4:L78 L3:P3 M4:P103">
    <cfRule type="cellIs" dxfId="167" priority="98" operator="equal">
      <formula>"S2"</formula>
    </cfRule>
    <cfRule type="cellIs" dxfId="166" priority="99" operator="equal">
      <formula>"WW"</formula>
    </cfRule>
    <cfRule type="cellIs" dxfId="165" priority="100" operator="equal">
      <formula>"S1"</formula>
    </cfRule>
    <cfRule type="cellIs" dxfId="164" priority="101" operator="equal">
      <formula>"M5"</formula>
    </cfRule>
    <cfRule type="cellIs" dxfId="163" priority="102" operator="equal">
      <formula>"M4"</formula>
    </cfRule>
    <cfRule type="cellIs" dxfId="162" priority="103" operator="equal">
      <formula>"M3"</formula>
    </cfRule>
    <cfRule type="cellIs" dxfId="161" priority="104" operator="equal">
      <formula>"M2"</formula>
    </cfRule>
    <cfRule type="cellIs" dxfId="160" priority="105" operator="equal">
      <formula>"M1"</formula>
    </cfRule>
  </conditionalFormatting>
  <conditionalFormatting sqref="L4:L78 L3:P3 M4:P103">
    <cfRule type="cellIs" dxfId="159" priority="91" operator="equal">
      <formula>"M5"</formula>
    </cfRule>
    <cfRule type="cellIs" dxfId="158" priority="92" operator="equal">
      <formula>"M4"</formula>
    </cfRule>
    <cfRule type="cellIs" dxfId="157" priority="93" operator="equal">
      <formula>"M3"</formula>
    </cfRule>
    <cfRule type="cellIs" dxfId="156" priority="94" operator="equal">
      <formula>"M2"</formula>
    </cfRule>
    <cfRule type="cellIs" dxfId="155" priority="95" operator="equal">
      <formula>"M1"</formula>
    </cfRule>
    <cfRule type="cellIs" dxfId="154" priority="96" operator="equal">
      <formula>"WW"</formula>
    </cfRule>
    <cfRule type="cellIs" dxfId="153" priority="97" operator="equal">
      <formula>"S1"</formula>
    </cfRule>
  </conditionalFormatting>
  <conditionalFormatting sqref="B14">
    <cfRule type="cellIs" dxfId="152" priority="23" operator="equal">
      <formula>"S2"</formula>
    </cfRule>
    <cfRule type="cellIs" dxfId="151" priority="24" operator="equal">
      <formula>"WW"</formula>
    </cfRule>
    <cfRule type="cellIs" dxfId="150" priority="25" operator="equal">
      <formula>"S1"</formula>
    </cfRule>
    <cfRule type="cellIs" dxfId="149" priority="26" operator="equal">
      <formula>"M5"</formula>
    </cfRule>
    <cfRule type="cellIs" dxfId="148" priority="27" operator="equal">
      <formula>"M4"</formula>
    </cfRule>
    <cfRule type="cellIs" dxfId="147" priority="28" operator="equal">
      <formula>"M3"</formula>
    </cfRule>
    <cfRule type="cellIs" dxfId="146" priority="29" operator="equal">
      <formula>"M2"</formula>
    </cfRule>
    <cfRule type="cellIs" dxfId="145" priority="30" operator="equal">
      <formula>"M1"</formula>
    </cfRule>
  </conditionalFormatting>
  <conditionalFormatting sqref="B14">
    <cfRule type="cellIs" dxfId="144" priority="16" operator="equal">
      <formula>"M5"</formula>
    </cfRule>
    <cfRule type="cellIs" dxfId="143" priority="17" operator="equal">
      <formula>"M4"</formula>
    </cfRule>
    <cfRule type="cellIs" dxfId="142" priority="18" operator="equal">
      <formula>"M3"</formula>
    </cfRule>
    <cfRule type="cellIs" dxfId="141" priority="19" operator="equal">
      <formula>"M2"</formula>
    </cfRule>
    <cfRule type="cellIs" dxfId="140" priority="20" operator="equal">
      <formula>"M1"</formula>
    </cfRule>
    <cfRule type="cellIs" dxfId="139" priority="21" operator="equal">
      <formula>"WW"</formula>
    </cfRule>
    <cfRule type="cellIs" dxfId="138" priority="22" operator="equal">
      <formula>"S1"</formula>
    </cfRule>
  </conditionalFormatting>
  <conditionalFormatting sqref="B15">
    <cfRule type="cellIs" dxfId="137" priority="8" operator="equal">
      <formula>"S2"</formula>
    </cfRule>
    <cfRule type="cellIs" dxfId="136" priority="9" operator="equal">
      <formula>"WW"</formula>
    </cfRule>
    <cfRule type="cellIs" dxfId="135" priority="10" operator="equal">
      <formula>"S1"</formula>
    </cfRule>
    <cfRule type="cellIs" dxfId="134" priority="11" operator="equal">
      <formula>"M5"</formula>
    </cfRule>
    <cfRule type="cellIs" dxfId="133" priority="12" operator="equal">
      <formula>"M4"</formula>
    </cfRule>
    <cfRule type="cellIs" dxfId="132" priority="13" operator="equal">
      <formula>"M3"</formula>
    </cfRule>
    <cfRule type="cellIs" dxfId="131" priority="14" operator="equal">
      <formula>"M2"</formula>
    </cfRule>
    <cfRule type="cellIs" dxfId="130" priority="15" operator="equal">
      <formula>"M1"</formula>
    </cfRule>
  </conditionalFormatting>
  <conditionalFormatting sqref="B15">
    <cfRule type="cellIs" dxfId="129" priority="1" operator="equal">
      <formula>"M5"</formula>
    </cfRule>
    <cfRule type="cellIs" dxfId="128" priority="2" operator="equal">
      <formula>"M4"</formula>
    </cfRule>
    <cfRule type="cellIs" dxfId="127" priority="3" operator="equal">
      <formula>"M3"</formula>
    </cfRule>
    <cfRule type="cellIs" dxfId="126" priority="4" operator="equal">
      <formula>"M2"</formula>
    </cfRule>
    <cfRule type="cellIs" dxfId="125" priority="5" operator="equal">
      <formula>"M1"</formula>
    </cfRule>
    <cfRule type="cellIs" dxfId="124" priority="6" operator="equal">
      <formula>"WW"</formula>
    </cfRule>
    <cfRule type="cellIs" dxfId="123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5D19-3DA9-384F-99FC-8616C156E53B}">
  <dimension ref="A1:M71"/>
  <sheetViews>
    <sheetView workbookViewId="0">
      <selection activeCell="G31" sqref="G31"/>
    </sheetView>
  </sheetViews>
  <sheetFormatPr baseColWidth="10" defaultRowHeight="15"/>
  <cols>
    <col min="1" max="1" width="10.83203125" style="220"/>
    <col min="2" max="2" width="13.83203125" bestFit="1" customWidth="1"/>
    <col min="4" max="4" width="15.83203125" bestFit="1" customWidth="1"/>
  </cols>
  <sheetData>
    <row r="1" spans="1:13">
      <c r="A1"/>
    </row>
    <row r="2" spans="1:13">
      <c r="A2"/>
      <c r="C2" s="310" t="s">
        <v>296</v>
      </c>
      <c r="D2" s="310">
        <v>1</v>
      </c>
      <c r="E2" s="310">
        <v>2</v>
      </c>
      <c r="F2" s="310">
        <v>4</v>
      </c>
      <c r="G2" s="310">
        <v>6</v>
      </c>
      <c r="H2" s="310">
        <v>8</v>
      </c>
      <c r="I2" s="310">
        <v>10</v>
      </c>
      <c r="J2" s="310"/>
      <c r="K2" s="310"/>
      <c r="L2" s="310"/>
      <c r="M2" s="310"/>
    </row>
    <row r="3" spans="1:13">
      <c r="A3"/>
      <c r="C3" s="310" t="s">
        <v>294</v>
      </c>
      <c r="D3" s="2">
        <f>D2*OverView!$B$17</f>
        <v>50</v>
      </c>
      <c r="E3" s="2">
        <f>E2*OverView!$B$17</f>
        <v>100</v>
      </c>
      <c r="F3" s="2">
        <f>F2*OverView!$B$17</f>
        <v>200</v>
      </c>
      <c r="G3" s="2">
        <f>G2*OverView!$B$17</f>
        <v>300</v>
      </c>
      <c r="H3" s="2">
        <f>H2*OverView!$B$17</f>
        <v>400</v>
      </c>
      <c r="I3" s="2">
        <f>I2*OverView!$B$17</f>
        <v>500</v>
      </c>
      <c r="J3" s="2"/>
      <c r="K3" s="2"/>
      <c r="L3" s="2"/>
      <c r="M3" s="2"/>
    </row>
    <row r="4" spans="1:13">
      <c r="A4"/>
      <c r="C4" s="310" t="s">
        <v>295</v>
      </c>
      <c r="D4" s="2">
        <v>44</v>
      </c>
      <c r="E4" s="2">
        <v>39</v>
      </c>
      <c r="F4" s="2">
        <v>10</v>
      </c>
      <c r="G4" s="2">
        <v>4</v>
      </c>
      <c r="H4" s="2">
        <v>2</v>
      </c>
      <c r="I4" s="2">
        <v>1</v>
      </c>
      <c r="J4" s="2"/>
      <c r="K4" s="2">
        <f>SUM(D4:J4)</f>
        <v>100</v>
      </c>
      <c r="L4" s="2"/>
      <c r="M4" s="2"/>
    </row>
    <row r="5" spans="1:13">
      <c r="A5"/>
      <c r="C5" s="310" t="s">
        <v>297</v>
      </c>
      <c r="D5" s="2">
        <f>D4/SUM($D$4:$J$4)</f>
        <v>0.44</v>
      </c>
      <c r="E5" s="2">
        <f t="shared" ref="E5:I5" si="0">E4/SUM($D$4:$J$4)</f>
        <v>0.39</v>
      </c>
      <c r="F5" s="2">
        <f t="shared" si="0"/>
        <v>0.1</v>
      </c>
      <c r="G5" s="2">
        <f t="shared" si="0"/>
        <v>0.04</v>
      </c>
      <c r="H5" s="2">
        <f t="shared" si="0"/>
        <v>0.02</v>
      </c>
      <c r="I5" s="2">
        <f t="shared" si="0"/>
        <v>0.01</v>
      </c>
      <c r="J5" s="2"/>
      <c r="K5" s="2"/>
      <c r="L5" s="2"/>
      <c r="M5" s="2"/>
    </row>
    <row r="6" spans="1:13">
      <c r="A6"/>
      <c r="C6" s="310" t="s">
        <v>298</v>
      </c>
      <c r="D6" s="2">
        <f t="shared" ref="D6:I6" si="1">D3*D5</f>
        <v>22</v>
      </c>
      <c r="E6" s="2">
        <f t="shared" si="1"/>
        <v>39</v>
      </c>
      <c r="F6" s="2">
        <f t="shared" si="1"/>
        <v>20</v>
      </c>
      <c r="G6" s="2">
        <f t="shared" si="1"/>
        <v>12</v>
      </c>
      <c r="H6" s="2">
        <f t="shared" si="1"/>
        <v>8</v>
      </c>
      <c r="I6" s="2">
        <f t="shared" si="1"/>
        <v>5</v>
      </c>
      <c r="J6" s="2"/>
      <c r="K6" s="2"/>
      <c r="L6" s="2"/>
      <c r="M6" s="2"/>
    </row>
    <row r="7" spans="1:13">
      <c r="A7"/>
      <c r="C7" s="310" t="s">
        <v>299</v>
      </c>
      <c r="D7" s="2">
        <f t="shared" ref="D7:I7" si="2">D2*D5</f>
        <v>0.44</v>
      </c>
      <c r="E7" s="2">
        <f t="shared" si="2"/>
        <v>0.78</v>
      </c>
      <c r="F7" s="2">
        <f t="shared" si="2"/>
        <v>0.4</v>
      </c>
      <c r="G7" s="2">
        <f t="shared" si="2"/>
        <v>0.24</v>
      </c>
      <c r="H7" s="2">
        <f t="shared" si="2"/>
        <v>0.16</v>
      </c>
      <c r="I7" s="2">
        <f t="shared" si="2"/>
        <v>0.1</v>
      </c>
      <c r="J7" s="2"/>
      <c r="K7" s="2"/>
      <c r="L7" s="2"/>
      <c r="M7" s="2"/>
    </row>
    <row r="8" spans="1:13">
      <c r="A8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3">
      <c r="A9"/>
      <c r="C9" s="220" t="s">
        <v>300</v>
      </c>
      <c r="D9" s="220">
        <f>SUM(D6:P6)</f>
        <v>106</v>
      </c>
      <c r="E9" s="220"/>
      <c r="F9" s="220"/>
      <c r="G9" s="220"/>
      <c r="H9" s="220"/>
      <c r="I9" s="220"/>
      <c r="J9" s="220"/>
      <c r="K9" s="220"/>
      <c r="L9" s="220"/>
      <c r="M9" s="220"/>
    </row>
    <row r="10" spans="1:13">
      <c r="A10"/>
      <c r="C10" s="220" t="s">
        <v>301</v>
      </c>
      <c r="D10" s="220">
        <f>SUM(D7:S7)</f>
        <v>2.12</v>
      </c>
      <c r="E10" s="220"/>
      <c r="F10" s="220"/>
      <c r="G10" s="220"/>
      <c r="H10" s="220"/>
      <c r="I10" s="220"/>
      <c r="J10" s="220"/>
      <c r="K10" s="220"/>
      <c r="L10" s="220"/>
      <c r="M10" s="220"/>
    </row>
    <row r="11" spans="1:13">
      <c r="A11"/>
    </row>
    <row r="12" spans="1:13">
      <c r="A12"/>
    </row>
    <row r="13" spans="1:13">
      <c r="A13"/>
    </row>
    <row r="14" spans="1:13">
      <c r="A14"/>
      <c r="C14" s="220" t="s">
        <v>295</v>
      </c>
      <c r="D14" s="220">
        <v>8</v>
      </c>
      <c r="E14" s="220"/>
      <c r="F14" s="220"/>
      <c r="G14" s="220"/>
      <c r="H14" s="220"/>
      <c r="I14" s="220"/>
      <c r="J14" s="220"/>
      <c r="K14" s="220"/>
      <c r="L14" s="220"/>
      <c r="M14" s="220"/>
    </row>
    <row r="15" spans="1:13">
      <c r="A15"/>
      <c r="B15" s="331" t="s">
        <v>302</v>
      </c>
      <c r="C15" s="220" t="s">
        <v>297</v>
      </c>
      <c r="D15" s="220">
        <f>1/D14</f>
        <v>0.125</v>
      </c>
      <c r="E15" s="220"/>
      <c r="F15" s="220"/>
      <c r="G15" s="220"/>
      <c r="H15" s="220"/>
      <c r="I15" s="220"/>
      <c r="J15" s="220"/>
      <c r="K15" s="220"/>
      <c r="L15" s="220"/>
      <c r="M15" s="220"/>
    </row>
    <row r="16" spans="1:13">
      <c r="A16"/>
      <c r="B16" s="331"/>
      <c r="C16" s="310" t="s">
        <v>296</v>
      </c>
      <c r="D16" s="310">
        <v>2</v>
      </c>
      <c r="E16" s="310">
        <v>3</v>
      </c>
      <c r="F16" s="310">
        <v>5</v>
      </c>
      <c r="G16" s="310"/>
      <c r="H16" s="310"/>
      <c r="I16" s="2"/>
      <c r="J16" s="2"/>
      <c r="K16" s="2"/>
      <c r="L16" s="2"/>
    </row>
    <row r="17" spans="1:13">
      <c r="A17"/>
      <c r="B17" s="331"/>
      <c r="C17" s="310" t="s">
        <v>295</v>
      </c>
      <c r="D17" s="2">
        <v>90</v>
      </c>
      <c r="E17" s="2">
        <v>9</v>
      </c>
      <c r="F17" s="2">
        <v>1</v>
      </c>
      <c r="G17" s="2"/>
      <c r="H17" s="2"/>
      <c r="I17" s="2">
        <f>SUM(D17:H17)</f>
        <v>100</v>
      </c>
      <c r="J17" s="2"/>
      <c r="K17" s="2"/>
      <c r="L17" s="2"/>
    </row>
    <row r="18" spans="1:13">
      <c r="A18"/>
      <c r="B18" s="331"/>
      <c r="C18" s="310" t="s">
        <v>297</v>
      </c>
      <c r="D18" s="2">
        <f>D17/SUM($D$17:$H$17)</f>
        <v>0.9</v>
      </c>
      <c r="E18" s="2">
        <f t="shared" ref="E18:F18" si="3">E17/SUM($D$17:$H$17)</f>
        <v>0.09</v>
      </c>
      <c r="F18" s="2">
        <f t="shared" si="3"/>
        <v>0.01</v>
      </c>
      <c r="G18" s="2"/>
      <c r="H18" s="2"/>
      <c r="I18" s="2"/>
      <c r="J18" s="2"/>
      <c r="K18" s="2"/>
      <c r="L18" s="2"/>
    </row>
    <row r="19" spans="1:13">
      <c r="A19"/>
      <c r="B19" s="332"/>
      <c r="C19" s="310" t="s">
        <v>299</v>
      </c>
      <c r="D19" s="2">
        <f>D16*D18</f>
        <v>1.8</v>
      </c>
      <c r="E19" s="2">
        <f>E16*E18</f>
        <v>0.27</v>
      </c>
      <c r="F19" s="2">
        <f>F16*F18</f>
        <v>0.05</v>
      </c>
      <c r="G19" s="2"/>
      <c r="H19" s="2"/>
      <c r="I19" s="2"/>
      <c r="J19" s="2"/>
      <c r="K19" s="2"/>
      <c r="L19" s="2"/>
    </row>
    <row r="20" spans="1:13">
      <c r="A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</row>
    <row r="21" spans="1:13">
      <c r="A21"/>
      <c r="C21" s="220"/>
      <c r="D21" s="220" t="s">
        <v>301</v>
      </c>
      <c r="E21" s="220">
        <f>SUM(D19:L19)</f>
        <v>2.12</v>
      </c>
      <c r="F21" s="220"/>
      <c r="G21" s="220"/>
      <c r="H21" s="220"/>
      <c r="I21" s="220"/>
      <c r="J21" s="220"/>
      <c r="K21" s="220"/>
      <c r="L21" s="220"/>
      <c r="M21" s="220"/>
    </row>
    <row r="22" spans="1:13">
      <c r="A22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</row>
    <row r="23" spans="1:13">
      <c r="A23"/>
      <c r="E23">
        <f>D15*E21</f>
        <v>0.26500000000000001</v>
      </c>
    </row>
    <row r="24" spans="1:13">
      <c r="A24"/>
    </row>
    <row r="25" spans="1:13">
      <c r="A25"/>
    </row>
    <row r="26" spans="1:13">
      <c r="A26" s="5"/>
    </row>
    <row r="27" spans="1:13">
      <c r="A27" s="5"/>
    </row>
    <row r="28" spans="1:13">
      <c r="A28" s="5"/>
      <c r="C28" s="310" t="s">
        <v>0</v>
      </c>
      <c r="D28" s="310" t="s">
        <v>4</v>
      </c>
      <c r="E28" s="310" t="s">
        <v>1</v>
      </c>
      <c r="F28" s="310" t="s">
        <v>2</v>
      </c>
      <c r="G28" s="310" t="s">
        <v>3</v>
      </c>
    </row>
    <row r="29" spans="1:13">
      <c r="A29" s="5"/>
      <c r="B29" t="s">
        <v>275</v>
      </c>
      <c r="C29">
        <v>100</v>
      </c>
      <c r="D29" s="220">
        <v>100</v>
      </c>
      <c r="E29" s="220">
        <v>100</v>
      </c>
      <c r="F29" s="220">
        <v>100</v>
      </c>
      <c r="G29" s="220">
        <v>100</v>
      </c>
    </row>
    <row r="30" spans="1:13">
      <c r="A30" s="5"/>
      <c r="B30" t="s">
        <v>303</v>
      </c>
      <c r="C30">
        <v>30</v>
      </c>
      <c r="D30">
        <v>20</v>
      </c>
      <c r="E30">
        <v>20</v>
      </c>
      <c r="F30">
        <v>10</v>
      </c>
      <c r="G30">
        <v>10</v>
      </c>
    </row>
    <row r="31" spans="1:13">
      <c r="A31" s="5"/>
      <c r="B31" t="s">
        <v>297</v>
      </c>
      <c r="C31">
        <f>C30/C29</f>
        <v>0.3</v>
      </c>
      <c r="D31" s="220">
        <f t="shared" ref="D31:G31" si="4">D30/D29</f>
        <v>0.2</v>
      </c>
      <c r="E31" s="220">
        <f t="shared" si="4"/>
        <v>0.2</v>
      </c>
      <c r="F31" s="220">
        <f t="shared" si="4"/>
        <v>0.1</v>
      </c>
      <c r="G31" s="220">
        <f t="shared" si="4"/>
        <v>0.1</v>
      </c>
    </row>
    <row r="32" spans="1:13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167"/>
    </row>
  </sheetData>
  <mergeCells count="1">
    <mergeCell ref="B15:B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89" customWidth="1"/>
    <col min="2" max="3" width="11.1640625" style="189" customWidth="1"/>
    <col min="4" max="4" width="11" style="189" customWidth="1"/>
    <col min="5" max="5" width="12" style="189" bestFit="1" customWidth="1"/>
    <col min="6" max="6" width="9" style="189" customWidth="1"/>
    <col min="7" max="7" width="12.33203125" style="189" bestFit="1" customWidth="1"/>
    <col min="8" max="8" width="10" style="189" customWidth="1"/>
    <col min="9" max="9" width="8.5" style="189" customWidth="1"/>
    <col min="10" max="10" width="14.1640625" style="189" customWidth="1"/>
    <col min="11" max="11" width="13.1640625" style="189" customWidth="1"/>
    <col min="12" max="12" width="13.33203125" style="189" customWidth="1"/>
    <col min="13" max="13" width="17.6640625" style="189" customWidth="1"/>
    <col min="14" max="14" width="11.1640625" style="191" bestFit="1" customWidth="1"/>
    <col min="15" max="16" width="9" style="191"/>
    <col min="17" max="24" width="9" style="189"/>
    <col min="25" max="25" width="10" style="189" bestFit="1" customWidth="1"/>
    <col min="26" max="16384" width="9" style="189"/>
  </cols>
  <sheetData>
    <row r="2" spans="1:25">
      <c r="A2" s="189" t="s">
        <v>44</v>
      </c>
      <c r="B2" s="189" t="s">
        <v>45</v>
      </c>
      <c r="C2" s="189" t="s">
        <v>46</v>
      </c>
      <c r="D2" s="189" t="s">
        <v>47</v>
      </c>
      <c r="E2" s="189" t="s">
        <v>48</v>
      </c>
    </row>
    <row r="3" spans="1:25">
      <c r="B3" s="189">
        <f>OverView!B17</f>
        <v>50</v>
      </c>
      <c r="C3" s="189" t="s">
        <v>252</v>
      </c>
      <c r="D3" s="26">
        <f>B50</f>
        <v>68.848555497204615</v>
      </c>
      <c r="E3" s="16">
        <f>SUM(K7:K39)</f>
        <v>1.7520979807530999</v>
      </c>
    </row>
    <row r="5" spans="1:25" ht="14">
      <c r="A5" s="24" t="s">
        <v>24</v>
      </c>
      <c r="B5" s="329">
        <f>PRODUCT('BNRegular Symbol'!D16:'BNRegular Symbol'!H16)</f>
        <v>704997888</v>
      </c>
      <c r="C5" s="329"/>
      <c r="D5" s="329"/>
      <c r="E5" s="329"/>
      <c r="F5" s="329"/>
      <c r="G5" s="10"/>
      <c r="H5" s="11"/>
      <c r="I5" s="12"/>
      <c r="J5" s="13"/>
      <c r="K5" s="14"/>
      <c r="L5" s="192"/>
      <c r="M5" s="192"/>
    </row>
    <row r="6" spans="1:25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25">
      <c r="A7" s="181" t="s">
        <v>34</v>
      </c>
      <c r="B7" s="25">
        <f>'BNRegular Symbol'!D22*OverView!C$26</f>
        <v>18</v>
      </c>
      <c r="C7" s="25">
        <f>'BNRegular Symbol'!E22*OverView!D$26</f>
        <v>30</v>
      </c>
      <c r="D7" s="25">
        <f>'BNRegular Symbol'!F22*OverView!E$26</f>
        <v>33</v>
      </c>
      <c r="E7" s="25">
        <f>'BNRegular Symbol'!G22*OverView!F$26</f>
        <v>33</v>
      </c>
      <c r="F7" s="25">
        <f>'BNRegular Symbol'!H22*OverView!G$26</f>
        <v>9</v>
      </c>
      <c r="G7" s="251">
        <f>PRODUCT(B7:F7)</f>
        <v>5292540</v>
      </c>
      <c r="H7" s="240">
        <f t="shared" ref="H7:H10" si="0">$B$5/G7</f>
        <v>133.20596311034021</v>
      </c>
      <c r="I7" s="186">
        <f>OverView!C49</f>
        <v>800</v>
      </c>
      <c r="J7" s="179">
        <f t="shared" ref="J7:J10" si="1">L7/$B$3</f>
        <v>0.12011474281182527</v>
      </c>
      <c r="K7" s="270">
        <f t="shared" ref="K7:K10" si="2">1/H7</f>
        <v>7.5071714257390803E-3</v>
      </c>
      <c r="L7" s="269">
        <f t="shared" ref="L7:L10" si="3">K7*I7</f>
        <v>6.0057371405912638</v>
      </c>
      <c r="M7" s="130"/>
      <c r="N7" s="189"/>
      <c r="O7" s="189"/>
      <c r="P7" s="189"/>
    </row>
    <row r="8" spans="1:25">
      <c r="A8" s="181" t="s">
        <v>25</v>
      </c>
      <c r="B8" s="25">
        <f>'BNRegular Symbol'!D23*OverView!C$26</f>
        <v>21</v>
      </c>
      <c r="C8" s="25">
        <f>'BNRegular Symbol'!E23*OverView!D$26</f>
        <v>57</v>
      </c>
      <c r="D8" s="25">
        <f>'BNRegular Symbol'!F23*OverView!E$26</f>
        <v>45</v>
      </c>
      <c r="E8" s="25">
        <f>'BNRegular Symbol'!G23*OverView!F$26</f>
        <v>39</v>
      </c>
      <c r="F8" s="25">
        <f>'BNRegular Symbol'!H23*OverView!G$26</f>
        <v>42</v>
      </c>
      <c r="G8" s="251">
        <f t="shared" ref="G8:G42" si="4">PRODUCT(B8:F8)</f>
        <v>88230870</v>
      </c>
      <c r="H8" s="240">
        <f t="shared" si="0"/>
        <v>7.9903767014878122</v>
      </c>
      <c r="I8" s="186">
        <f>OverView!C50</f>
        <v>800</v>
      </c>
      <c r="J8" s="179">
        <f t="shared" si="1"/>
        <v>2.0024087221095335</v>
      </c>
      <c r="K8" s="270">
        <f t="shared" si="2"/>
        <v>0.12515054513184584</v>
      </c>
      <c r="L8" s="269">
        <f t="shared" si="3"/>
        <v>100.12043610547667</v>
      </c>
      <c r="M8" s="130"/>
      <c r="N8" s="189"/>
      <c r="O8" s="189"/>
      <c r="P8" s="189"/>
    </row>
    <row r="9" spans="1:25">
      <c r="A9" s="181" t="s">
        <v>26</v>
      </c>
      <c r="B9" s="25">
        <f>'BNRegular Symbol'!D24*OverView!C$26</f>
        <v>48</v>
      </c>
      <c r="C9" s="25">
        <f>'BNRegular Symbol'!E24*OverView!D$26</f>
        <v>33</v>
      </c>
      <c r="D9" s="25">
        <f>'BNRegular Symbol'!F24*OverView!E$26</f>
        <v>48</v>
      </c>
      <c r="E9" s="25">
        <f>'BNRegular Symbol'!G24*OverView!F$26</f>
        <v>33</v>
      </c>
      <c r="F9" s="25">
        <f>'BNRegular Symbol'!H24*OverView!G$26</f>
        <v>54</v>
      </c>
      <c r="G9" s="251">
        <f t="shared" si="4"/>
        <v>135489024</v>
      </c>
      <c r="H9" s="240">
        <f t="shared" si="0"/>
        <v>5.2033579339976646</v>
      </c>
      <c r="I9" s="186">
        <f>OverView!C51</f>
        <v>300</v>
      </c>
      <c r="J9" s="179">
        <f t="shared" si="1"/>
        <v>1.1531015309935226</v>
      </c>
      <c r="K9" s="270">
        <f t="shared" si="2"/>
        <v>0.19218358849892045</v>
      </c>
      <c r="L9" s="269">
        <f t="shared" si="3"/>
        <v>57.655076549676131</v>
      </c>
      <c r="M9" s="130"/>
      <c r="N9" s="189" t="s">
        <v>276</v>
      </c>
    </row>
    <row r="10" spans="1:25">
      <c r="A10" s="181" t="s">
        <v>27</v>
      </c>
      <c r="B10" s="25">
        <f>'BNRegular Symbol'!D25*OverView!C$26</f>
        <v>63</v>
      </c>
      <c r="C10" s="25">
        <f>'BNRegular Symbol'!E25*OverView!D$26</f>
        <v>33</v>
      </c>
      <c r="D10" s="25">
        <f>'BNRegular Symbol'!F25*OverView!E$26</f>
        <v>27</v>
      </c>
      <c r="E10" s="25">
        <f>'BNRegular Symbol'!G25*OverView!F$26</f>
        <v>42</v>
      </c>
      <c r="F10" s="25">
        <f>'BNRegular Symbol'!H25*OverView!G$26</f>
        <v>51</v>
      </c>
      <c r="G10" s="251">
        <f t="shared" si="4"/>
        <v>120236886</v>
      </c>
      <c r="H10" s="240">
        <f t="shared" si="0"/>
        <v>5.8634077399509499</v>
      </c>
      <c r="I10" s="186">
        <f>OverView!C52</f>
        <v>300</v>
      </c>
      <c r="J10" s="179">
        <f t="shared" si="1"/>
        <v>1.0232957123411979</v>
      </c>
      <c r="K10" s="270">
        <f t="shared" si="2"/>
        <v>0.17054928539019965</v>
      </c>
      <c r="L10" s="269">
        <f t="shared" si="3"/>
        <v>51.164785617059891</v>
      </c>
      <c r="M10" s="130"/>
      <c r="N10" s="295"/>
      <c r="O10" s="295"/>
      <c r="P10" s="295"/>
      <c r="Q10" s="295"/>
      <c r="R10" s="295"/>
      <c r="S10" s="295" t="s">
        <v>0</v>
      </c>
      <c r="T10" s="295" t="s">
        <v>4</v>
      </c>
      <c r="U10" s="295" t="s">
        <v>1</v>
      </c>
      <c r="V10" s="295" t="s">
        <v>2</v>
      </c>
      <c r="W10" s="295" t="s">
        <v>3</v>
      </c>
      <c r="X10" s="296" t="s">
        <v>277</v>
      </c>
      <c r="Y10" s="296" t="s">
        <v>278</v>
      </c>
    </row>
    <row r="11" spans="1:25">
      <c r="A11" s="181" t="s">
        <v>118</v>
      </c>
      <c r="B11" s="25">
        <f>'BNRegular Symbol'!D26*OverView!C$26</f>
        <v>15</v>
      </c>
      <c r="C11" s="25">
        <f>'BNRegular Symbol'!E26*OverView!D$26</f>
        <v>60</v>
      </c>
      <c r="D11" s="25">
        <f>'BNRegular Symbol'!F26*OverView!E$26</f>
        <v>57</v>
      </c>
      <c r="E11" s="25">
        <f>'BNRegular Symbol'!G26*OverView!F$26</f>
        <v>51</v>
      </c>
      <c r="F11" s="25">
        <f>'BNRegular Symbol'!H26*OverView!G$26</f>
        <v>42</v>
      </c>
      <c r="G11" s="251">
        <f t="shared" si="4"/>
        <v>109884600</v>
      </c>
      <c r="H11" s="240">
        <f t="shared" ref="H11:H42" si="5">$B$5/G11</f>
        <v>6.4158024691358024</v>
      </c>
      <c r="I11" s="186">
        <f>OverView!C53</f>
        <v>200</v>
      </c>
      <c r="J11" s="179">
        <f t="shared" ref="J11:J33" si="6">L11/$B$3</f>
        <v>0.62346059113300489</v>
      </c>
      <c r="K11" s="270">
        <f t="shared" ref="K11:K33" si="7">1/H11</f>
        <v>0.15586514778325122</v>
      </c>
      <c r="L11" s="269">
        <f t="shared" ref="L11:L33" si="8">K11*I11</f>
        <v>31.173029556650246</v>
      </c>
      <c r="M11" s="130"/>
      <c r="N11" s="297" t="s">
        <v>43</v>
      </c>
      <c r="O11" s="297" t="s">
        <v>43</v>
      </c>
      <c r="P11" s="297" t="s">
        <v>43</v>
      </c>
      <c r="Q11" s="297" t="s">
        <v>43</v>
      </c>
      <c r="R11" s="297" t="s">
        <v>43</v>
      </c>
      <c r="S11" s="295">
        <f>IF(N11="S1",'BNRegular Symbol'!D$14*OverView!C$26,'BNRegular Symbol'!D$16-'BNRegular Symbol'!D$14*OverView!C$26)</f>
        <v>3</v>
      </c>
      <c r="T11" s="295">
        <f>IF(O11="S1",'BNRegular Symbol'!E$14*OverView!D$26,'BNRegular Symbol'!E$16-'BNRegular Symbol'!E$14*OverView!D$26)</f>
        <v>9</v>
      </c>
      <c r="U11" s="295">
        <f>IF(P11="S1",'BNRegular Symbol'!F$14*OverView!E$26,'BNRegular Symbol'!F$16-'BNRegular Symbol'!F$14*OverView!E$26)</f>
        <v>9</v>
      </c>
      <c r="V11" s="295">
        <f>IF(Q11="S1",'BNRegular Symbol'!G$14*OverView!F$26,'BNRegular Symbol'!G$16-'BNRegular Symbol'!G$14*OverView!F$26)</f>
        <v>6</v>
      </c>
      <c r="W11" s="295">
        <f>IF(R11="S1",'BNRegular Symbol'!H$14*OverView!G$26,'BNRegular Symbol'!H$16-'BNRegular Symbol'!H$14*OverView!G$26)</f>
        <v>6</v>
      </c>
      <c r="X11" s="298">
        <f>PRODUCT(S11,T11,U11,V11,W11)</f>
        <v>8748</v>
      </c>
      <c r="Y11" s="16">
        <f>X11/$B$5</f>
        <v>1.2408547811138974E-5</v>
      </c>
    </row>
    <row r="12" spans="1:25">
      <c r="A12" s="181" t="s">
        <v>202</v>
      </c>
      <c r="B12" s="25">
        <f>'BNRegular Symbol'!D27*OverView!C$26</f>
        <v>0</v>
      </c>
      <c r="C12" s="25">
        <f>'BNRegular Symbol'!E27*OverView!D$26</f>
        <v>12</v>
      </c>
      <c r="D12" s="25">
        <f>'BNRegular Symbol'!F27*OverView!E$26</f>
        <v>12</v>
      </c>
      <c r="E12" s="25">
        <f>'BNRegular Symbol'!G27*OverView!F$26</f>
        <v>9</v>
      </c>
      <c r="F12" s="25">
        <f>'BNRegular Symbol'!H27*OverView!G$26</f>
        <v>0</v>
      </c>
      <c r="G12" s="251">
        <f t="shared" si="4"/>
        <v>0</v>
      </c>
      <c r="H12" s="240"/>
      <c r="I12" s="186">
        <f>OverView!C54</f>
        <v>200</v>
      </c>
      <c r="J12" s="179"/>
      <c r="K12" s="270"/>
      <c r="L12" s="269"/>
      <c r="M12" s="130"/>
      <c r="N12" s="299" t="s">
        <v>43</v>
      </c>
      <c r="O12" s="299" t="s">
        <v>43</v>
      </c>
      <c r="P12" s="299" t="s">
        <v>43</v>
      </c>
      <c r="Q12" s="299" t="s">
        <v>43</v>
      </c>
      <c r="R12" s="299" t="s">
        <v>279</v>
      </c>
      <c r="S12" s="295">
        <f>IF(N12="S1",'BNRegular Symbol'!D$14*OverView!C$26,'BNRegular Symbol'!D$16-'BNRegular Symbol'!D$14*OverView!C$26)</f>
        <v>3</v>
      </c>
      <c r="T12" s="295">
        <f>IF(O12="S1",'BNRegular Symbol'!E$14*OverView!D$26,'BNRegular Symbol'!E$16-'BNRegular Symbol'!E$14*OverView!D$26)</f>
        <v>9</v>
      </c>
      <c r="U12" s="295">
        <f>IF(P12="S1",'BNRegular Symbol'!F$14*OverView!E$26,'BNRegular Symbol'!F$16-'BNRegular Symbol'!F$14*OverView!E$26)</f>
        <v>9</v>
      </c>
      <c r="V12" s="295">
        <f>IF(Q12="S1",'BNRegular Symbol'!G$14*OverView!F$26,'BNRegular Symbol'!G$16-'BNRegular Symbol'!G$14*OverView!F$26)</f>
        <v>6</v>
      </c>
      <c r="W12" s="295">
        <f>IF(R12="S1",'BNRegular Symbol'!H$14*OverView!G$26,'BNRegular Symbol'!H$16-'BNRegular Symbol'!H$14*OverView!G$26)</f>
        <v>62</v>
      </c>
      <c r="X12" s="298">
        <f>PRODUCT(S12,T12,U12,V12,W12)</f>
        <v>90396</v>
      </c>
      <c r="Y12" s="16">
        <f t="shared" ref="Y12:Y26" si="9">X12/$B$5</f>
        <v>1.2822166071510275E-4</v>
      </c>
    </row>
    <row r="13" spans="1:25">
      <c r="A13" s="181" t="s">
        <v>200</v>
      </c>
      <c r="B13" s="25">
        <f>'BNRegular Symbol'!D28*OverView!C$26</f>
        <v>0</v>
      </c>
      <c r="C13" s="25">
        <f>'BNRegular Symbol'!E28*OverView!D$26</f>
        <v>12</v>
      </c>
      <c r="D13" s="25">
        <f>'BNRegular Symbol'!F28*OverView!E$26</f>
        <v>12</v>
      </c>
      <c r="E13" s="25">
        <f>'BNRegular Symbol'!G28*OverView!F$26</f>
        <v>9</v>
      </c>
      <c r="F13" s="25">
        <f>'BNRegular Symbol'!H28*OverView!G$26</f>
        <v>0</v>
      </c>
      <c r="G13" s="251">
        <f t="shared" si="4"/>
        <v>0</v>
      </c>
      <c r="H13" s="240"/>
      <c r="I13" s="186">
        <f>OverView!C55</f>
        <v>50</v>
      </c>
      <c r="J13" s="179"/>
      <c r="K13" s="270"/>
      <c r="L13" s="269"/>
      <c r="M13" s="130"/>
      <c r="N13" s="299" t="s">
        <v>43</v>
      </c>
      <c r="O13" s="299" t="s">
        <v>43</v>
      </c>
      <c r="P13" s="299" t="s">
        <v>43</v>
      </c>
      <c r="Q13" s="299" t="s">
        <v>279</v>
      </c>
      <c r="R13" s="299" t="s">
        <v>43</v>
      </c>
      <c r="S13" s="295">
        <f>IF(N13="S1",'BNRegular Symbol'!D$14*OverView!C$26,'BNRegular Symbol'!D$16-'BNRegular Symbol'!D$14*OverView!C$26)</f>
        <v>3</v>
      </c>
      <c r="T13" s="295">
        <f>IF(O13="S1",'BNRegular Symbol'!E$14*OverView!D$26,'BNRegular Symbol'!E$16-'BNRegular Symbol'!E$14*OverView!D$26)</f>
        <v>9</v>
      </c>
      <c r="U13" s="295">
        <f>IF(P13="S1",'BNRegular Symbol'!F$14*OverView!E$26,'BNRegular Symbol'!F$16-'BNRegular Symbol'!F$14*OverView!E$26)</f>
        <v>9</v>
      </c>
      <c r="V13" s="295">
        <f>IF(Q13="S1",'BNRegular Symbol'!G$14*OverView!F$26,'BNRegular Symbol'!G$16-'BNRegular Symbol'!G$14*OverView!F$26)</f>
        <v>50</v>
      </c>
      <c r="W13" s="295">
        <f>IF(R13="S1",'BNRegular Symbol'!H$14*OverView!G$26,'BNRegular Symbol'!H$16-'BNRegular Symbol'!H$14*OverView!G$26)</f>
        <v>6</v>
      </c>
      <c r="X13" s="298">
        <f t="shared" ref="X13:X26" si="10">PRODUCT(S13,T13,U13,V13,W13)</f>
        <v>72900</v>
      </c>
      <c r="Y13" s="16">
        <f t="shared" si="9"/>
        <v>1.0340456509282479E-4</v>
      </c>
    </row>
    <row r="14" spans="1:25">
      <c r="A14" s="181" t="s">
        <v>201</v>
      </c>
      <c r="B14" s="25">
        <f>'BNRegular Symbol'!D29*OverView!C$26</f>
        <v>0</v>
      </c>
      <c r="C14" s="25">
        <f>'BNRegular Symbol'!E29*OverView!D$26</f>
        <v>12</v>
      </c>
      <c r="D14" s="25">
        <f>'BNRegular Symbol'!F29*OverView!E$26</f>
        <v>12</v>
      </c>
      <c r="E14" s="25">
        <f>'BNRegular Symbol'!G29*OverView!F$26</f>
        <v>9</v>
      </c>
      <c r="F14" s="25">
        <f>'BNRegular Symbol'!H29*OverView!G$26</f>
        <v>0</v>
      </c>
      <c r="G14" s="251">
        <f t="shared" si="4"/>
        <v>0</v>
      </c>
      <c r="H14" s="240"/>
      <c r="I14" s="186">
        <f>OverView!C56</f>
        <v>50</v>
      </c>
      <c r="J14" s="179"/>
      <c r="K14" s="270"/>
      <c r="L14" s="269"/>
      <c r="M14" s="130"/>
      <c r="N14" s="299" t="s">
        <v>43</v>
      </c>
      <c r="O14" s="299" t="s">
        <v>43</v>
      </c>
      <c r="P14" s="299" t="s">
        <v>279</v>
      </c>
      <c r="Q14" s="299" t="s">
        <v>43</v>
      </c>
      <c r="R14" s="299" t="s">
        <v>43</v>
      </c>
      <c r="S14" s="295">
        <f>IF(N14="S1",'BNRegular Symbol'!D$14*OverView!C$26,'BNRegular Symbol'!D$16-'BNRegular Symbol'!D$14*OverView!C$26)</f>
        <v>3</v>
      </c>
      <c r="T14" s="295">
        <f>IF(O14="S1",'BNRegular Symbol'!E$14*OverView!D$26,'BNRegular Symbol'!E$16-'BNRegular Symbol'!E$14*OverView!D$26)</f>
        <v>9</v>
      </c>
      <c r="U14" s="295">
        <f>IF(P14="S1",'BNRegular Symbol'!F$14*OverView!E$26,'BNRegular Symbol'!F$16-'BNRegular Symbol'!F$14*OverView!E$26)</f>
        <v>48</v>
      </c>
      <c r="V14" s="295">
        <f>IF(Q14="S1",'BNRegular Symbol'!G$14*OverView!F$26,'BNRegular Symbol'!G$16-'BNRegular Symbol'!G$14*OverView!F$26)</f>
        <v>6</v>
      </c>
      <c r="W14" s="295">
        <f>IF(R14="S1",'BNRegular Symbol'!H$14*OverView!G$26,'BNRegular Symbol'!H$16-'BNRegular Symbol'!H$14*OverView!G$26)</f>
        <v>6</v>
      </c>
      <c r="X14" s="298">
        <f t="shared" si="10"/>
        <v>46656</v>
      </c>
      <c r="Y14" s="16">
        <f t="shared" si="9"/>
        <v>6.6178921659407867E-5</v>
      </c>
    </row>
    <row r="15" spans="1:25">
      <c r="A15" s="181" t="s">
        <v>203</v>
      </c>
      <c r="B15" s="25">
        <f>'BNRegular Symbol'!D30*OverView!C$26</f>
        <v>0</v>
      </c>
      <c r="C15" s="25">
        <f>'BNRegular Symbol'!E30*OverView!D$26</f>
        <v>12</v>
      </c>
      <c r="D15" s="25">
        <f>'BNRegular Symbol'!F30*OverView!E$26</f>
        <v>12</v>
      </c>
      <c r="E15" s="25">
        <f>'BNRegular Symbol'!G30*OverView!F$26</f>
        <v>9</v>
      </c>
      <c r="F15" s="25">
        <f>'BNRegular Symbol'!H30*OverView!G$26</f>
        <v>0</v>
      </c>
      <c r="G15" s="251">
        <f t="shared" si="4"/>
        <v>0</v>
      </c>
      <c r="H15" s="240"/>
      <c r="I15" s="186">
        <f>OverView!C57</f>
        <v>50</v>
      </c>
      <c r="J15" s="179"/>
      <c r="K15" s="270"/>
      <c r="L15" s="269"/>
      <c r="M15" s="130"/>
      <c r="N15" s="299" t="s">
        <v>43</v>
      </c>
      <c r="O15" s="299" t="s">
        <v>279</v>
      </c>
      <c r="P15" s="299" t="s">
        <v>43</v>
      </c>
      <c r="Q15" s="299" t="s">
        <v>43</v>
      </c>
      <c r="R15" s="299" t="s">
        <v>43</v>
      </c>
      <c r="S15" s="295">
        <f>IF(N15="S1",'BNRegular Symbol'!D$14*OverView!C$26,'BNRegular Symbol'!D$16-'BNRegular Symbol'!D$14*OverView!C$26)</f>
        <v>3</v>
      </c>
      <c r="T15" s="295">
        <f>IF(O15="S1",'BNRegular Symbol'!E$14*OverView!D$26,'BNRegular Symbol'!E$16-'BNRegular Symbol'!E$14*OverView!D$26)</f>
        <v>49</v>
      </c>
      <c r="U15" s="295">
        <f>IF(P15="S1",'BNRegular Symbol'!F$14*OverView!E$26,'BNRegular Symbol'!F$16-'BNRegular Symbol'!F$14*OverView!E$26)</f>
        <v>9</v>
      </c>
      <c r="V15" s="295">
        <f>IF(Q15="S1",'BNRegular Symbol'!G$14*OverView!F$26,'BNRegular Symbol'!G$16-'BNRegular Symbol'!G$14*OverView!F$26)</f>
        <v>6</v>
      </c>
      <c r="W15" s="295">
        <f>IF(R15="S1",'BNRegular Symbol'!H$14*OverView!G$26,'BNRegular Symbol'!H$16-'BNRegular Symbol'!H$14*OverView!G$26)</f>
        <v>6</v>
      </c>
      <c r="X15" s="298">
        <f t="shared" si="10"/>
        <v>47628</v>
      </c>
      <c r="Y15" s="16">
        <f t="shared" si="9"/>
        <v>6.7557649193978865E-5</v>
      </c>
    </row>
    <row r="16" spans="1:25">
      <c r="A16" s="181" t="s">
        <v>212</v>
      </c>
      <c r="B16" s="25">
        <f>'BNRegular Symbol'!D31*OverView!C$26</f>
        <v>0</v>
      </c>
      <c r="C16" s="25">
        <f>'BNRegular Symbol'!E31*OverView!D$26</f>
        <v>12</v>
      </c>
      <c r="D16" s="25">
        <f>'BNRegular Symbol'!F31*OverView!E$26</f>
        <v>12</v>
      </c>
      <c r="E16" s="25">
        <f>'BNRegular Symbol'!G31*OverView!F$26</f>
        <v>9</v>
      </c>
      <c r="F16" s="25">
        <f>'BNRegular Symbol'!H31*OverView!G$26</f>
        <v>0</v>
      </c>
      <c r="G16" s="251">
        <f t="shared" si="4"/>
        <v>0</v>
      </c>
      <c r="H16" s="240"/>
      <c r="I16" s="186">
        <f>OverView!C58</f>
        <v>50</v>
      </c>
      <c r="J16" s="179"/>
      <c r="K16" s="270"/>
      <c r="L16" s="269"/>
      <c r="M16" s="130"/>
      <c r="N16" s="299" t="s">
        <v>279</v>
      </c>
      <c r="O16" s="299" t="s">
        <v>43</v>
      </c>
      <c r="P16" s="299" t="s">
        <v>43</v>
      </c>
      <c r="Q16" s="299" t="s">
        <v>43</v>
      </c>
      <c r="R16" s="299" t="s">
        <v>43</v>
      </c>
      <c r="S16" s="295">
        <f>IF(N16="S1",'BNRegular Symbol'!D$14*OverView!C$26,'BNRegular Symbol'!D$16-'BNRegular Symbol'!D$14*OverView!C$26)</f>
        <v>53</v>
      </c>
      <c r="T16" s="295">
        <f>IF(O16="S1",'BNRegular Symbol'!E$14*OverView!D$26,'BNRegular Symbol'!E$16-'BNRegular Symbol'!E$14*OverView!D$26)</f>
        <v>9</v>
      </c>
      <c r="U16" s="295">
        <f>IF(P16="S1",'BNRegular Symbol'!F$14*OverView!E$26,'BNRegular Symbol'!F$16-'BNRegular Symbol'!F$14*OverView!E$26)</f>
        <v>9</v>
      </c>
      <c r="V16" s="295">
        <f>IF(Q16="S1",'BNRegular Symbol'!G$14*OverView!F$26,'BNRegular Symbol'!G$16-'BNRegular Symbol'!G$14*OverView!F$26)</f>
        <v>6</v>
      </c>
      <c r="W16" s="295">
        <f>IF(R16="S1",'BNRegular Symbol'!H$14*OverView!G$26,'BNRegular Symbol'!H$16-'BNRegular Symbol'!H$14*OverView!G$26)</f>
        <v>6</v>
      </c>
      <c r="X16" s="298">
        <f t="shared" si="10"/>
        <v>154548</v>
      </c>
      <c r="Y16" s="16">
        <f t="shared" si="9"/>
        <v>2.1921767799678855E-4</v>
      </c>
    </row>
    <row r="17" spans="1:25">
      <c r="A17" s="181" t="s">
        <v>215</v>
      </c>
      <c r="B17" s="25">
        <f>'BNRegular Symbol'!D32*OverView!C$26</f>
        <v>0</v>
      </c>
      <c r="C17" s="25">
        <f>'BNRegular Symbol'!E32*OverView!D$26</f>
        <v>12</v>
      </c>
      <c r="D17" s="25">
        <f>'BNRegular Symbol'!F32*OverView!E$26</f>
        <v>12</v>
      </c>
      <c r="E17" s="25">
        <f>'BNRegular Symbol'!G32*OverView!F$26</f>
        <v>9</v>
      </c>
      <c r="F17" s="25">
        <f>'BNRegular Symbol'!H32*OverView!G$26</f>
        <v>0</v>
      </c>
      <c r="G17" s="251">
        <f t="shared" si="4"/>
        <v>0</v>
      </c>
      <c r="H17" s="240"/>
      <c r="I17" s="186">
        <f>OverView!C59</f>
        <v>50</v>
      </c>
      <c r="J17" s="179"/>
      <c r="K17" s="270"/>
      <c r="L17" s="269"/>
      <c r="M17" s="130"/>
      <c r="N17" s="300" t="s">
        <v>43</v>
      </c>
      <c r="O17" s="300" t="s">
        <v>43</v>
      </c>
      <c r="P17" s="300" t="s">
        <v>43</v>
      </c>
      <c r="Q17" s="300" t="s">
        <v>279</v>
      </c>
      <c r="R17" s="300" t="s">
        <v>279</v>
      </c>
      <c r="S17" s="295">
        <f>IF(N17="S1",'BNRegular Symbol'!D$14*OverView!C$26,'BNRegular Symbol'!D$16-'BNRegular Symbol'!D$14*OverView!C$26)</f>
        <v>3</v>
      </c>
      <c r="T17" s="295">
        <f>IF(O17="S1",'BNRegular Symbol'!E$14*OverView!D$26,'BNRegular Symbol'!E$16-'BNRegular Symbol'!E$14*OverView!D$26)</f>
        <v>9</v>
      </c>
      <c r="U17" s="295">
        <f>IF(P17="S1",'BNRegular Symbol'!F$14*OverView!E$26,'BNRegular Symbol'!F$16-'BNRegular Symbol'!F$14*OverView!E$26)</f>
        <v>9</v>
      </c>
      <c r="V17" s="295">
        <f>IF(Q17="S1",'BNRegular Symbol'!G$14*OverView!F$26,'BNRegular Symbol'!G$16-'BNRegular Symbol'!G$14*OverView!F$26)</f>
        <v>50</v>
      </c>
      <c r="W17" s="295">
        <f>IF(R17="S1",'BNRegular Symbol'!H$14*OverView!G$26,'BNRegular Symbol'!H$16-'BNRegular Symbol'!H$14*OverView!G$26)</f>
        <v>62</v>
      </c>
      <c r="X17" s="298">
        <f t="shared" si="10"/>
        <v>753300</v>
      </c>
      <c r="Y17" s="16">
        <f t="shared" si="9"/>
        <v>1.0685138392925227E-3</v>
      </c>
    </row>
    <row r="18" spans="1:25">
      <c r="A18" s="181" t="s">
        <v>35</v>
      </c>
      <c r="B18" s="25">
        <f>'BNRegular Symbol'!D22*OverView!C$26</f>
        <v>18</v>
      </c>
      <c r="C18" s="25">
        <f>'BNRegular Symbol'!E22*OverView!D$26</f>
        <v>30</v>
      </c>
      <c r="D18" s="25">
        <f>'BNRegular Symbol'!F22*OverView!E$26</f>
        <v>33</v>
      </c>
      <c r="E18" s="25">
        <f>'BNRegular Symbol'!G22*OverView!F$26</f>
        <v>33</v>
      </c>
      <c r="F18" s="239">
        <f>'BNRegular Symbol'!H37</f>
        <v>59</v>
      </c>
      <c r="G18" s="251">
        <f t="shared" si="4"/>
        <v>34695540</v>
      </c>
      <c r="H18" s="240">
        <f t="shared" si="5"/>
        <v>20.319553694797658</v>
      </c>
      <c r="I18" s="238">
        <f>OverView!D49</f>
        <v>200</v>
      </c>
      <c r="J18" s="179">
        <f t="shared" ref="J18:J21" si="11">L18/$B$3</f>
        <v>0.19685471738604698</v>
      </c>
      <c r="K18" s="270">
        <f t="shared" ref="K18:K21" si="12">1/H18</f>
        <v>4.9213679346511746E-2</v>
      </c>
      <c r="L18" s="269">
        <f t="shared" ref="L18:L21" si="13">K18*I18</f>
        <v>9.8427358693023486</v>
      </c>
      <c r="M18" s="130"/>
      <c r="N18" s="300" t="s">
        <v>43</v>
      </c>
      <c r="O18" s="300" t="s">
        <v>43</v>
      </c>
      <c r="P18" s="300" t="s">
        <v>279</v>
      </c>
      <c r="Q18" s="300" t="s">
        <v>43</v>
      </c>
      <c r="R18" s="300" t="s">
        <v>279</v>
      </c>
      <c r="S18" s="295">
        <f>IF(N18="S1",'BNRegular Symbol'!D$14*OverView!C$26,'BNRegular Symbol'!D$16-'BNRegular Symbol'!D$14*OverView!C$26)</f>
        <v>3</v>
      </c>
      <c r="T18" s="295">
        <f>IF(O18="S1",'BNRegular Symbol'!E$14*OverView!D$26,'BNRegular Symbol'!E$16-'BNRegular Symbol'!E$14*OverView!D$26)</f>
        <v>9</v>
      </c>
      <c r="U18" s="295">
        <f>IF(P18="S1",'BNRegular Symbol'!F$14*OverView!E$26,'BNRegular Symbol'!F$16-'BNRegular Symbol'!F$14*OverView!E$26)</f>
        <v>48</v>
      </c>
      <c r="V18" s="295">
        <f>IF(Q18="S1",'BNRegular Symbol'!G$14*OverView!F$26,'BNRegular Symbol'!G$16-'BNRegular Symbol'!G$14*OverView!F$26)</f>
        <v>6</v>
      </c>
      <c r="W18" s="295">
        <f>IF(R18="S1",'BNRegular Symbol'!H$14*OverView!G$26,'BNRegular Symbol'!H$16-'BNRegular Symbol'!H$14*OverView!G$26)</f>
        <v>62</v>
      </c>
      <c r="X18" s="298">
        <f t="shared" si="10"/>
        <v>482112</v>
      </c>
      <c r="Y18" s="16">
        <f t="shared" si="9"/>
        <v>6.8384885714721456E-4</v>
      </c>
    </row>
    <row r="19" spans="1:25">
      <c r="A19" s="181" t="s">
        <v>36</v>
      </c>
      <c r="B19" s="25">
        <f>'BNRegular Symbol'!D23*OverView!C$26</f>
        <v>21</v>
      </c>
      <c r="C19" s="25">
        <f>'BNRegular Symbol'!E23*OverView!D$26</f>
        <v>57</v>
      </c>
      <c r="D19" s="25">
        <f>'BNRegular Symbol'!F23*OverView!E$26</f>
        <v>45</v>
      </c>
      <c r="E19" s="25">
        <f>'BNRegular Symbol'!G23*OverView!F$26</f>
        <v>39</v>
      </c>
      <c r="F19" s="239">
        <f>'BNRegular Symbol'!H38</f>
        <v>30</v>
      </c>
      <c r="G19" s="251">
        <f t="shared" si="4"/>
        <v>63022050</v>
      </c>
      <c r="H19" s="240">
        <f t="shared" si="5"/>
        <v>11.186527382082938</v>
      </c>
      <c r="I19" s="238">
        <f>OverView!D50</f>
        <v>200</v>
      </c>
      <c r="J19" s="179">
        <f t="shared" si="11"/>
        <v>0.35757298609098809</v>
      </c>
      <c r="K19" s="270">
        <f t="shared" si="12"/>
        <v>8.9393246522747036E-2</v>
      </c>
      <c r="L19" s="269">
        <f t="shared" si="13"/>
        <v>17.878649304549405</v>
      </c>
      <c r="M19" s="130"/>
      <c r="N19" s="300" t="s">
        <v>43</v>
      </c>
      <c r="O19" s="300" t="s">
        <v>43</v>
      </c>
      <c r="P19" s="300" t="s">
        <v>279</v>
      </c>
      <c r="Q19" s="300" t="s">
        <v>279</v>
      </c>
      <c r="R19" s="300" t="s">
        <v>43</v>
      </c>
      <c r="S19" s="295">
        <f>IF(N19="S1",'BNRegular Symbol'!D$14*OverView!C$26,'BNRegular Symbol'!D$16-'BNRegular Symbol'!D$14*OverView!C$26)</f>
        <v>3</v>
      </c>
      <c r="T19" s="295">
        <f>IF(O19="S1",'BNRegular Symbol'!E$14*OverView!D$26,'BNRegular Symbol'!E$16-'BNRegular Symbol'!E$14*OverView!D$26)</f>
        <v>9</v>
      </c>
      <c r="U19" s="295">
        <f>IF(P19="S1",'BNRegular Symbol'!F$14*OverView!E$26,'BNRegular Symbol'!F$16-'BNRegular Symbol'!F$14*OverView!E$26)</f>
        <v>48</v>
      </c>
      <c r="V19" s="295">
        <f>IF(Q19="S1",'BNRegular Symbol'!G$14*OverView!F$26,'BNRegular Symbol'!G$16-'BNRegular Symbol'!G$14*OverView!F$26)</f>
        <v>50</v>
      </c>
      <c r="W19" s="295">
        <f>IF(R19="S1",'BNRegular Symbol'!H$14*OverView!G$26,'BNRegular Symbol'!H$16-'BNRegular Symbol'!H$14*OverView!G$26)</f>
        <v>6</v>
      </c>
      <c r="X19" s="298">
        <f>PRODUCT(S19,T19,U19,V19,W19)</f>
        <v>388800</v>
      </c>
      <c r="Y19" s="16">
        <f t="shared" si="9"/>
        <v>5.5149101382839891E-4</v>
      </c>
    </row>
    <row r="20" spans="1:25">
      <c r="A20" s="181" t="s">
        <v>37</v>
      </c>
      <c r="B20" s="25">
        <f>'BNRegular Symbol'!D24*OverView!C$26</f>
        <v>48</v>
      </c>
      <c r="C20" s="25">
        <f>'BNRegular Symbol'!E24*OverView!D$26</f>
        <v>33</v>
      </c>
      <c r="D20" s="25">
        <f>'BNRegular Symbol'!F24*OverView!E$26</f>
        <v>48</v>
      </c>
      <c r="E20" s="25">
        <f>'BNRegular Symbol'!G24*OverView!F$26</f>
        <v>33</v>
      </c>
      <c r="F20" s="239">
        <f>'BNRegular Symbol'!H39</f>
        <v>22</v>
      </c>
      <c r="G20" s="251">
        <f t="shared" si="4"/>
        <v>55199232</v>
      </c>
      <c r="H20" s="240">
        <f t="shared" si="5"/>
        <v>12.771878565266995</v>
      </c>
      <c r="I20" s="238">
        <f>OverView!D51</f>
        <v>100</v>
      </c>
      <c r="J20" s="179">
        <f t="shared" si="11"/>
        <v>0.15659403507319444</v>
      </c>
      <c r="K20" s="270">
        <f t="shared" si="12"/>
        <v>7.8297017536597222E-2</v>
      </c>
      <c r="L20" s="269">
        <f t="shared" si="13"/>
        <v>7.8297017536597222</v>
      </c>
      <c r="M20" s="130"/>
      <c r="N20" s="300" t="s">
        <v>43</v>
      </c>
      <c r="O20" s="300" t="s">
        <v>279</v>
      </c>
      <c r="P20" s="300" t="s">
        <v>43</v>
      </c>
      <c r="Q20" s="300" t="s">
        <v>43</v>
      </c>
      <c r="R20" s="300" t="s">
        <v>279</v>
      </c>
      <c r="S20" s="295">
        <f>IF(N20="S1",'BNRegular Symbol'!D$14*OverView!C$26,'BNRegular Symbol'!D$16-'BNRegular Symbol'!D$14*OverView!C$26)</f>
        <v>3</v>
      </c>
      <c r="T20" s="295">
        <f>IF(O20="S1",'BNRegular Symbol'!E$14*OverView!D$26,'BNRegular Symbol'!E$16-'BNRegular Symbol'!E$14*OverView!D$26)</f>
        <v>49</v>
      </c>
      <c r="U20" s="295">
        <f>IF(P20="S1",'BNRegular Symbol'!F$14*OverView!E$26,'BNRegular Symbol'!F$16-'BNRegular Symbol'!F$14*OverView!E$26)</f>
        <v>9</v>
      </c>
      <c r="V20" s="295">
        <f>IF(Q20="S1",'BNRegular Symbol'!G$14*OverView!F$26,'BNRegular Symbol'!G$16-'BNRegular Symbol'!G$14*OverView!F$26)</f>
        <v>6</v>
      </c>
      <c r="W20" s="295">
        <f>IF(R20="S1",'BNRegular Symbol'!H$14*OverView!G$26,'BNRegular Symbol'!H$16-'BNRegular Symbol'!H$14*OverView!G$26)</f>
        <v>62</v>
      </c>
      <c r="X20" s="298">
        <f t="shared" si="10"/>
        <v>492156</v>
      </c>
      <c r="Y20" s="16">
        <f t="shared" si="9"/>
        <v>6.9809570833778158E-4</v>
      </c>
    </row>
    <row r="21" spans="1:25">
      <c r="A21" s="181" t="s">
        <v>38</v>
      </c>
      <c r="B21" s="25">
        <f>'BNRegular Symbol'!D25*OverView!C$26</f>
        <v>63</v>
      </c>
      <c r="C21" s="25">
        <f>'BNRegular Symbol'!E25*OverView!D$26</f>
        <v>33</v>
      </c>
      <c r="D21" s="25">
        <f>'BNRegular Symbol'!F25*OverView!E$26</f>
        <v>27</v>
      </c>
      <c r="E21" s="25">
        <f>'BNRegular Symbol'!G25*OverView!F$26</f>
        <v>42</v>
      </c>
      <c r="F21" s="239">
        <f>'BNRegular Symbol'!H40</f>
        <v>31</v>
      </c>
      <c r="G21" s="251">
        <f t="shared" si="4"/>
        <v>73085166</v>
      </c>
      <c r="H21" s="240">
        <f t="shared" si="5"/>
        <v>9.6462514431451112</v>
      </c>
      <c r="I21" s="238">
        <f>OverView!D52</f>
        <v>100</v>
      </c>
      <c r="J21" s="179">
        <f t="shared" si="11"/>
        <v>0.2073344253763211</v>
      </c>
      <c r="K21" s="270">
        <f t="shared" si="12"/>
        <v>0.10366721268816056</v>
      </c>
      <c r="L21" s="269">
        <f t="shared" si="13"/>
        <v>10.366721268816056</v>
      </c>
      <c r="M21" s="130"/>
      <c r="N21" s="300" t="s">
        <v>43</v>
      </c>
      <c r="O21" s="300" t="s">
        <v>279</v>
      </c>
      <c r="P21" s="300" t="s">
        <v>43</v>
      </c>
      <c r="Q21" s="300" t="s">
        <v>279</v>
      </c>
      <c r="R21" s="300" t="s">
        <v>43</v>
      </c>
      <c r="S21" s="295">
        <f>IF(N21="S1",'BNRegular Symbol'!D$14*OverView!C$26,'BNRegular Symbol'!D$16-'BNRegular Symbol'!D$14*OverView!C$26)</f>
        <v>3</v>
      </c>
      <c r="T21" s="295">
        <f>IF(O21="S1",'BNRegular Symbol'!E$14*OverView!D$26,'BNRegular Symbol'!E$16-'BNRegular Symbol'!E$14*OverView!D$26)</f>
        <v>49</v>
      </c>
      <c r="U21" s="295">
        <f>IF(P21="S1",'BNRegular Symbol'!F$14*OverView!E$26,'BNRegular Symbol'!F$16-'BNRegular Symbol'!F$14*OverView!E$26)</f>
        <v>9</v>
      </c>
      <c r="V21" s="295">
        <f>IF(Q21="S1",'BNRegular Symbol'!G$14*OverView!F$26,'BNRegular Symbol'!G$16-'BNRegular Symbol'!G$14*OverView!F$26)</f>
        <v>50</v>
      </c>
      <c r="W21" s="295">
        <f>IF(R21="S1",'BNRegular Symbol'!H$14*OverView!G$26,'BNRegular Symbol'!H$16-'BNRegular Symbol'!H$14*OverView!G$26)</f>
        <v>6</v>
      </c>
      <c r="X21" s="298">
        <f t="shared" si="10"/>
        <v>396900</v>
      </c>
      <c r="Y21" s="16">
        <f t="shared" si="9"/>
        <v>5.629804099498238E-4</v>
      </c>
    </row>
    <row r="22" spans="1:25">
      <c r="A22" s="181" t="s">
        <v>119</v>
      </c>
      <c r="B22" s="25">
        <f>'BNRegular Symbol'!D26*OverView!C$26</f>
        <v>15</v>
      </c>
      <c r="C22" s="25">
        <f>'BNRegular Symbol'!E26*OverView!D$26</f>
        <v>60</v>
      </c>
      <c r="D22" s="25">
        <f>'BNRegular Symbol'!F26*OverView!E$26</f>
        <v>57</v>
      </c>
      <c r="E22" s="25">
        <f>'BNRegular Symbol'!G26*OverView!F$26</f>
        <v>51</v>
      </c>
      <c r="F22" s="239">
        <f>'BNRegular Symbol'!H41</f>
        <v>32</v>
      </c>
      <c r="G22" s="251">
        <f t="shared" si="4"/>
        <v>83721600</v>
      </c>
      <c r="H22" s="240">
        <f t="shared" si="5"/>
        <v>8.4207407407407402</v>
      </c>
      <c r="I22" s="238">
        <f>OverView!D53</f>
        <v>60</v>
      </c>
      <c r="J22" s="179">
        <f t="shared" si="6"/>
        <v>0.14250527797325827</v>
      </c>
      <c r="K22" s="270">
        <f t="shared" si="7"/>
        <v>0.11875439831104856</v>
      </c>
      <c r="L22" s="269">
        <f t="shared" si="8"/>
        <v>7.1252638986629133</v>
      </c>
      <c r="M22" s="130"/>
      <c r="N22" s="300" t="s">
        <v>43</v>
      </c>
      <c r="O22" s="300" t="s">
        <v>279</v>
      </c>
      <c r="P22" s="300" t="s">
        <v>279</v>
      </c>
      <c r="Q22" s="300" t="s">
        <v>43</v>
      </c>
      <c r="R22" s="300" t="s">
        <v>43</v>
      </c>
      <c r="S22" s="295">
        <f>IF(N22="S1",'BNRegular Symbol'!D$14*OverView!C$26,'BNRegular Symbol'!D$16-'BNRegular Symbol'!D$14*OverView!C$26)</f>
        <v>3</v>
      </c>
      <c r="T22" s="295">
        <f>IF(O22="S1",'BNRegular Symbol'!E$14*OverView!D$26,'BNRegular Symbol'!E$16-'BNRegular Symbol'!E$14*OverView!D$26)</f>
        <v>49</v>
      </c>
      <c r="U22" s="295">
        <f>IF(P22="S1",'BNRegular Symbol'!F$14*OverView!E$26,'BNRegular Symbol'!F$16-'BNRegular Symbol'!F$14*OverView!E$26)</f>
        <v>48</v>
      </c>
      <c r="V22" s="295">
        <f>IF(Q22="S1",'BNRegular Symbol'!G$14*OverView!F$26,'BNRegular Symbol'!G$16-'BNRegular Symbol'!G$14*OverView!F$26)</f>
        <v>6</v>
      </c>
      <c r="W22" s="295">
        <f>IF(R22="S1",'BNRegular Symbol'!H$14*OverView!G$26,'BNRegular Symbol'!H$16-'BNRegular Symbol'!H$14*OverView!G$26)</f>
        <v>6</v>
      </c>
      <c r="X22" s="298">
        <f t="shared" si="10"/>
        <v>254016</v>
      </c>
      <c r="Y22" s="16">
        <f t="shared" si="9"/>
        <v>3.6030746236788728E-4</v>
      </c>
    </row>
    <row r="23" spans="1:25">
      <c r="A23" s="181" t="s">
        <v>204</v>
      </c>
      <c r="B23" s="25">
        <f>'BNRegular Symbol'!D27*OverView!C$26</f>
        <v>0</v>
      </c>
      <c r="C23" s="25">
        <f>'BNRegular Symbol'!E27*OverView!D$26</f>
        <v>12</v>
      </c>
      <c r="D23" s="25">
        <f>'BNRegular Symbol'!F27*OverView!E$26</f>
        <v>12</v>
      </c>
      <c r="E23" s="25">
        <f>'BNRegular Symbol'!G27*OverView!F$26</f>
        <v>9</v>
      </c>
      <c r="F23" s="239">
        <f>'BNRegular Symbol'!H46</f>
        <v>68</v>
      </c>
      <c r="G23" s="251">
        <f t="shared" si="4"/>
        <v>0</v>
      </c>
      <c r="H23" s="240"/>
      <c r="I23" s="238">
        <f>OverView!D54</f>
        <v>60</v>
      </c>
      <c r="J23" s="179"/>
      <c r="K23" s="270"/>
      <c r="L23" s="269"/>
      <c r="M23" s="130"/>
      <c r="N23" s="300" t="s">
        <v>279</v>
      </c>
      <c r="O23" s="300" t="s">
        <v>43</v>
      </c>
      <c r="P23" s="300" t="s">
        <v>43</v>
      </c>
      <c r="Q23" s="300" t="s">
        <v>43</v>
      </c>
      <c r="R23" s="300" t="s">
        <v>279</v>
      </c>
      <c r="S23" s="295">
        <f>IF(N23="S1",'BNRegular Symbol'!D$14*OverView!C$26,'BNRegular Symbol'!D$16-'BNRegular Symbol'!D$14*OverView!C$26)</f>
        <v>53</v>
      </c>
      <c r="T23" s="295">
        <f>IF(O23="S1",'BNRegular Symbol'!E$14*OverView!D$26,'BNRegular Symbol'!E$16-'BNRegular Symbol'!E$14*OverView!D$26)</f>
        <v>9</v>
      </c>
      <c r="U23" s="295">
        <f>IF(P23="S1",'BNRegular Symbol'!F$14*OverView!E$26,'BNRegular Symbol'!F$16-'BNRegular Symbol'!F$14*OverView!E$26)</f>
        <v>9</v>
      </c>
      <c r="V23" s="295">
        <f>IF(Q23="S1",'BNRegular Symbol'!G$14*OverView!F$26,'BNRegular Symbol'!G$16-'BNRegular Symbol'!G$14*OverView!F$26)</f>
        <v>6</v>
      </c>
      <c r="W23" s="295">
        <f>IF(R23="S1",'BNRegular Symbol'!H$14*OverView!G$26,'BNRegular Symbol'!H$16-'BNRegular Symbol'!H$14*OverView!G$26)</f>
        <v>62</v>
      </c>
      <c r="X23" s="298">
        <f t="shared" si="10"/>
        <v>1596996</v>
      </c>
      <c r="Y23" s="16">
        <f t="shared" si="9"/>
        <v>2.2652493393001483E-3</v>
      </c>
    </row>
    <row r="24" spans="1:25">
      <c r="A24" s="181" t="s">
        <v>205</v>
      </c>
      <c r="B24" s="25">
        <f>'BNRegular Symbol'!D28*OverView!C$26</f>
        <v>0</v>
      </c>
      <c r="C24" s="25">
        <f>'BNRegular Symbol'!E28*OverView!D$26</f>
        <v>12</v>
      </c>
      <c r="D24" s="25">
        <f>'BNRegular Symbol'!F28*OverView!E$26</f>
        <v>12</v>
      </c>
      <c r="E24" s="25">
        <f>'BNRegular Symbol'!G28*OverView!F$26</f>
        <v>9</v>
      </c>
      <c r="F24" s="239">
        <f>'BNRegular Symbol'!H47</f>
        <v>68</v>
      </c>
      <c r="G24" s="251">
        <f t="shared" si="4"/>
        <v>0</v>
      </c>
      <c r="H24" s="240"/>
      <c r="I24" s="238">
        <f>OverView!D55</f>
        <v>10</v>
      </c>
      <c r="J24" s="179"/>
      <c r="K24" s="270"/>
      <c r="L24" s="269"/>
      <c r="M24" s="130"/>
      <c r="N24" s="300" t="s">
        <v>279</v>
      </c>
      <c r="O24" s="300" t="s">
        <v>43</v>
      </c>
      <c r="P24" s="300" t="s">
        <v>43</v>
      </c>
      <c r="Q24" s="300" t="s">
        <v>279</v>
      </c>
      <c r="R24" s="300" t="s">
        <v>43</v>
      </c>
      <c r="S24" s="295">
        <f>IF(N24="S1",'BNRegular Symbol'!D$14*OverView!C$26,'BNRegular Symbol'!D$16-'BNRegular Symbol'!D$14*OverView!C$26)</f>
        <v>53</v>
      </c>
      <c r="T24" s="295">
        <f>IF(O24="S1",'BNRegular Symbol'!E$14*OverView!D$26,'BNRegular Symbol'!E$16-'BNRegular Symbol'!E$14*OverView!D$26)</f>
        <v>9</v>
      </c>
      <c r="U24" s="295">
        <f>IF(P24="S1",'BNRegular Symbol'!F$14*OverView!E$26,'BNRegular Symbol'!F$16-'BNRegular Symbol'!F$14*OverView!E$26)</f>
        <v>9</v>
      </c>
      <c r="V24" s="295">
        <f>IF(Q24="S1",'BNRegular Symbol'!G$14*OverView!F$26,'BNRegular Symbol'!G$16-'BNRegular Symbol'!G$14*OverView!F$26)</f>
        <v>50</v>
      </c>
      <c r="W24" s="295">
        <f>IF(R24="S1",'BNRegular Symbol'!H$14*OverView!G$26,'BNRegular Symbol'!H$16-'BNRegular Symbol'!H$14*OverView!G$26)</f>
        <v>6</v>
      </c>
      <c r="X24" s="298">
        <f>PRODUCT(S24,T24,U24,V24,W24)</f>
        <v>1287900</v>
      </c>
      <c r="Y24" s="16">
        <f t="shared" si="9"/>
        <v>1.8268139833065712E-3</v>
      </c>
    </row>
    <row r="25" spans="1:25">
      <c r="A25" s="181" t="s">
        <v>206</v>
      </c>
      <c r="B25" s="25">
        <f>'BNRegular Symbol'!D29*OverView!C$26</f>
        <v>0</v>
      </c>
      <c r="C25" s="25">
        <f>'BNRegular Symbol'!E29*OverView!D$26</f>
        <v>12</v>
      </c>
      <c r="D25" s="25">
        <f>'BNRegular Symbol'!F29*OverView!E$26</f>
        <v>12</v>
      </c>
      <c r="E25" s="25">
        <f>'BNRegular Symbol'!G29*OverView!F$26</f>
        <v>9</v>
      </c>
      <c r="F25" s="239">
        <f>'BNRegular Symbol'!H48</f>
        <v>68</v>
      </c>
      <c r="G25" s="251">
        <f t="shared" si="4"/>
        <v>0</v>
      </c>
      <c r="H25" s="240"/>
      <c r="I25" s="238">
        <f>OverView!D56</f>
        <v>10</v>
      </c>
      <c r="J25" s="179"/>
      <c r="K25" s="270"/>
      <c r="L25" s="269"/>
      <c r="M25" s="130"/>
      <c r="N25" s="300" t="s">
        <v>279</v>
      </c>
      <c r="O25" s="300" t="s">
        <v>43</v>
      </c>
      <c r="P25" s="300" t="s">
        <v>279</v>
      </c>
      <c r="Q25" s="300" t="s">
        <v>43</v>
      </c>
      <c r="R25" s="300" t="s">
        <v>43</v>
      </c>
      <c r="S25" s="295">
        <f>IF(N25="S1",'BNRegular Symbol'!D$14*OverView!C$26,'BNRegular Symbol'!D$16-'BNRegular Symbol'!D$14*OverView!C$26)</f>
        <v>53</v>
      </c>
      <c r="T25" s="295">
        <f>IF(O25="S1",'BNRegular Symbol'!E$14*OverView!D$26,'BNRegular Symbol'!E$16-'BNRegular Symbol'!E$14*OverView!D$26)</f>
        <v>9</v>
      </c>
      <c r="U25" s="295">
        <f>IF(P25="S1",'BNRegular Symbol'!F$14*OverView!E$26,'BNRegular Symbol'!F$16-'BNRegular Symbol'!F$14*OverView!E$26)</f>
        <v>48</v>
      </c>
      <c r="V25" s="295">
        <f>IF(Q25="S1",'BNRegular Symbol'!G$14*OverView!F$26,'BNRegular Symbol'!G$16-'BNRegular Symbol'!G$14*OverView!F$26)</f>
        <v>6</v>
      </c>
      <c r="W25" s="295">
        <f>IF(R25="S1",'BNRegular Symbol'!H$14*OverView!G$26,'BNRegular Symbol'!H$16-'BNRegular Symbol'!H$14*OverView!G$26)</f>
        <v>6</v>
      </c>
      <c r="X25" s="298">
        <f t="shared" si="10"/>
        <v>824256</v>
      </c>
      <c r="Y25" s="16">
        <f t="shared" si="9"/>
        <v>1.1691609493162055E-3</v>
      </c>
    </row>
    <row r="26" spans="1:25">
      <c r="A26" s="181" t="s">
        <v>207</v>
      </c>
      <c r="B26" s="25">
        <f>'BNRegular Symbol'!D30*OverView!C$26</f>
        <v>0</v>
      </c>
      <c r="C26" s="25">
        <f>'BNRegular Symbol'!E30*OverView!D$26</f>
        <v>12</v>
      </c>
      <c r="D26" s="25">
        <f>'BNRegular Symbol'!F30*OverView!E$26</f>
        <v>12</v>
      </c>
      <c r="E26" s="25">
        <f>'BNRegular Symbol'!G30*OverView!F$26</f>
        <v>9</v>
      </c>
      <c r="F26" s="239">
        <f>'BNRegular Symbol'!H49</f>
        <v>68</v>
      </c>
      <c r="G26" s="251">
        <f t="shared" si="4"/>
        <v>0</v>
      </c>
      <c r="H26" s="240"/>
      <c r="I26" s="238">
        <f>OverView!D57</f>
        <v>10</v>
      </c>
      <c r="J26" s="179"/>
      <c r="K26" s="270"/>
      <c r="L26" s="269"/>
      <c r="M26" s="130"/>
      <c r="N26" s="300" t="s">
        <v>279</v>
      </c>
      <c r="O26" s="300" t="s">
        <v>279</v>
      </c>
      <c r="P26" s="300" t="s">
        <v>43</v>
      </c>
      <c r="Q26" s="300" t="s">
        <v>43</v>
      </c>
      <c r="R26" s="300" t="s">
        <v>43</v>
      </c>
      <c r="S26" s="295">
        <f>IF(N26="S1",'BNRegular Symbol'!D$14*OverView!C$26,'BNRegular Symbol'!D$16-'BNRegular Symbol'!D$14*OverView!C$26)</f>
        <v>53</v>
      </c>
      <c r="T26" s="295">
        <f>IF(O26="S1",'BNRegular Symbol'!E$14*OverView!D$26,'BNRegular Symbol'!E$16-'BNRegular Symbol'!E$14*OverView!D$26)</f>
        <v>49</v>
      </c>
      <c r="U26" s="295">
        <f>IF(P26="S1",'BNRegular Symbol'!F$14*OverView!E$26,'BNRegular Symbol'!F$16-'BNRegular Symbol'!F$14*OverView!E$26)</f>
        <v>9</v>
      </c>
      <c r="V26" s="295">
        <f>IF(Q26="S1",'BNRegular Symbol'!G$14*OverView!F$26,'BNRegular Symbol'!G$16-'BNRegular Symbol'!G$14*OverView!F$26)</f>
        <v>6</v>
      </c>
      <c r="W26" s="295">
        <f>IF(R26="S1",'BNRegular Symbol'!H$14*OverView!G$26,'BNRegular Symbol'!H$16-'BNRegular Symbol'!H$14*OverView!G$26)</f>
        <v>6</v>
      </c>
      <c r="X26" s="298">
        <f t="shared" si="10"/>
        <v>841428</v>
      </c>
      <c r="Y26" s="16">
        <f t="shared" si="9"/>
        <v>1.1935184690936265E-3</v>
      </c>
    </row>
    <row r="27" spans="1:25">
      <c r="A27" s="181" t="s">
        <v>213</v>
      </c>
      <c r="B27" s="25">
        <f>'BNRegular Symbol'!D31*OverView!C$26</f>
        <v>0</v>
      </c>
      <c r="C27" s="25">
        <f>'BNRegular Symbol'!E31*OverView!D$26</f>
        <v>12</v>
      </c>
      <c r="D27" s="25">
        <f>'BNRegular Symbol'!F31*OverView!E$26</f>
        <v>12</v>
      </c>
      <c r="E27" s="25">
        <f>'BNRegular Symbol'!G31*OverView!F$26</f>
        <v>9</v>
      </c>
      <c r="F27" s="239">
        <f>'BNRegular Symbol'!H50</f>
        <v>68</v>
      </c>
      <c r="G27" s="251">
        <f t="shared" si="4"/>
        <v>0</v>
      </c>
      <c r="H27" s="240"/>
      <c r="I27" s="238">
        <f>OverView!D58</f>
        <v>10</v>
      </c>
      <c r="J27" s="179"/>
      <c r="K27" s="270"/>
      <c r="L27" s="269"/>
      <c r="M27" s="130"/>
      <c r="N27" s="189"/>
      <c r="O27" s="189"/>
      <c r="P27" s="189"/>
    </row>
    <row r="28" spans="1:25">
      <c r="A28" s="181" t="s">
        <v>216</v>
      </c>
      <c r="B28" s="25">
        <f>'BNRegular Symbol'!D32*OverView!C$26</f>
        <v>0</v>
      </c>
      <c r="C28" s="25">
        <f>'BNRegular Symbol'!E32*OverView!D$26</f>
        <v>12</v>
      </c>
      <c r="D28" s="25">
        <f>'BNRegular Symbol'!F32*OverView!E$26</f>
        <v>12</v>
      </c>
      <c r="E28" s="25">
        <f>'BNRegular Symbol'!G32*OverView!F$26</f>
        <v>9</v>
      </c>
      <c r="F28" s="239">
        <f>'BNRegular Symbol'!H51</f>
        <v>68</v>
      </c>
      <c r="G28" s="251">
        <f t="shared" si="4"/>
        <v>0</v>
      </c>
      <c r="H28" s="240"/>
      <c r="I28" s="238">
        <f>OverView!D59</f>
        <v>10</v>
      </c>
      <c r="J28" s="179"/>
      <c r="K28" s="270"/>
      <c r="L28" s="269"/>
      <c r="M28" s="130"/>
      <c r="N28" s="189"/>
      <c r="O28" s="189"/>
      <c r="P28" s="189"/>
    </row>
    <row r="29" spans="1:25">
      <c r="A29" s="181" t="s">
        <v>39</v>
      </c>
      <c r="B29" s="25">
        <f>'BNRegular Symbol'!D22*OverView!C$26</f>
        <v>18</v>
      </c>
      <c r="C29" s="25">
        <f>'BNRegular Symbol'!E22*OverView!D$26</f>
        <v>30</v>
      </c>
      <c r="D29" s="25">
        <f>'BNRegular Symbol'!F22*OverView!E$26</f>
        <v>33</v>
      </c>
      <c r="E29" s="239">
        <f>'BNRegular Symbol'!G37</f>
        <v>32</v>
      </c>
      <c r="F29" s="239">
        <f>'BNRegular Symbol'!H$16</f>
        <v>68</v>
      </c>
      <c r="G29" s="251">
        <f t="shared" si="4"/>
        <v>38776320</v>
      </c>
      <c r="H29" s="240">
        <f t="shared" si="5"/>
        <v>18.181144781144781</v>
      </c>
      <c r="I29" s="238">
        <f>OverView!E49</f>
        <v>100</v>
      </c>
      <c r="J29" s="179">
        <f t="shared" ref="J29:J32" si="14">L29/$B$3</f>
        <v>0.1100040742249713</v>
      </c>
      <c r="K29" s="270">
        <f t="shared" ref="K29:K32" si="15">1/H29</f>
        <v>5.5002037112485649E-2</v>
      </c>
      <c r="L29" s="269">
        <f t="shared" ref="L29:L32" si="16">K29*I29</f>
        <v>5.5002037112485649</v>
      </c>
      <c r="M29" s="130"/>
      <c r="N29" s="189"/>
      <c r="O29" s="189"/>
      <c r="P29" s="189"/>
    </row>
    <row r="30" spans="1:25">
      <c r="A30" s="181" t="s">
        <v>40</v>
      </c>
      <c r="B30" s="25">
        <f>'BNRegular Symbol'!D23*OverView!C$26</f>
        <v>21</v>
      </c>
      <c r="C30" s="25">
        <f>'BNRegular Symbol'!E23*OverView!D$26</f>
        <v>57</v>
      </c>
      <c r="D30" s="25">
        <f>'BNRegular Symbol'!F23*OverView!E$26</f>
        <v>45</v>
      </c>
      <c r="E30" s="239">
        <f>'BNRegular Symbol'!G38</f>
        <v>25</v>
      </c>
      <c r="F30" s="239">
        <f>'BNRegular Symbol'!H$16</f>
        <v>68</v>
      </c>
      <c r="G30" s="251">
        <f t="shared" si="4"/>
        <v>91570500</v>
      </c>
      <c r="H30" s="240">
        <f t="shared" si="5"/>
        <v>7.6989629629629626</v>
      </c>
      <c r="I30" s="238">
        <f>OverView!E50</f>
        <v>100</v>
      </c>
      <c r="J30" s="179">
        <f t="shared" si="14"/>
        <v>0.25977524630541871</v>
      </c>
      <c r="K30" s="270">
        <f t="shared" si="15"/>
        <v>0.12988762315270935</v>
      </c>
      <c r="L30" s="269">
        <f t="shared" si="16"/>
        <v>12.988762315270936</v>
      </c>
      <c r="M30" s="130"/>
      <c r="N30" s="189"/>
      <c r="O30" s="189"/>
      <c r="P30" s="189"/>
    </row>
    <row r="31" spans="1:25">
      <c r="A31" s="181" t="s">
        <v>41</v>
      </c>
      <c r="B31" s="25">
        <f>'BNRegular Symbol'!D24*OverView!C$26</f>
        <v>48</v>
      </c>
      <c r="C31" s="25">
        <f>'BNRegular Symbol'!E24*OverView!D$26</f>
        <v>33</v>
      </c>
      <c r="D31" s="25">
        <f>'BNRegular Symbol'!F24*OverView!E$26</f>
        <v>48</v>
      </c>
      <c r="E31" s="239">
        <f>'BNRegular Symbol'!G39</f>
        <v>28</v>
      </c>
      <c r="F31" s="239">
        <f>'BNRegular Symbol'!H$16</f>
        <v>68</v>
      </c>
      <c r="G31" s="251">
        <f t="shared" si="4"/>
        <v>144764928</v>
      </c>
      <c r="H31" s="240">
        <f t="shared" si="5"/>
        <v>4.8699494949494948</v>
      </c>
      <c r="I31" s="238">
        <f>OverView!E51</f>
        <v>50</v>
      </c>
      <c r="J31" s="179">
        <f t="shared" si="14"/>
        <v>0.20534093855327973</v>
      </c>
      <c r="K31" s="270">
        <f t="shared" si="15"/>
        <v>0.20534093855327976</v>
      </c>
      <c r="L31" s="269">
        <f t="shared" si="16"/>
        <v>10.267046927663987</v>
      </c>
      <c r="M31" s="130"/>
      <c r="N31" s="189"/>
      <c r="O31" s="189"/>
      <c r="P31" s="189"/>
    </row>
    <row r="32" spans="1:25">
      <c r="A32" s="181" t="s">
        <v>42</v>
      </c>
      <c r="B32" s="25">
        <f>'BNRegular Symbol'!D25*OverView!C$26</f>
        <v>63</v>
      </c>
      <c r="C32" s="25">
        <f>'BNRegular Symbol'!E25*OverView!D$26</f>
        <v>33</v>
      </c>
      <c r="D32" s="25">
        <f>'BNRegular Symbol'!F25*OverView!E$26</f>
        <v>27</v>
      </c>
      <c r="E32" s="239">
        <f>'BNRegular Symbol'!G40</f>
        <v>30</v>
      </c>
      <c r="F32" s="239">
        <f>'BNRegular Symbol'!H$16</f>
        <v>68</v>
      </c>
      <c r="G32" s="251">
        <f t="shared" si="4"/>
        <v>114511320</v>
      </c>
      <c r="H32" s="240">
        <f t="shared" si="5"/>
        <v>6.1565781269484976</v>
      </c>
      <c r="I32" s="238">
        <f>OverView!E52</f>
        <v>50</v>
      </c>
      <c r="J32" s="179">
        <f t="shared" si="14"/>
        <v>0.16242789084780918</v>
      </c>
      <c r="K32" s="270">
        <f t="shared" si="15"/>
        <v>0.16242789084780918</v>
      </c>
      <c r="L32" s="269">
        <f t="shared" si="16"/>
        <v>8.1213945423904583</v>
      </c>
      <c r="M32" s="130"/>
      <c r="N32" s="189"/>
      <c r="O32" s="189"/>
      <c r="P32" s="189"/>
    </row>
    <row r="33" spans="1:16">
      <c r="A33" s="181" t="s">
        <v>120</v>
      </c>
      <c r="B33" s="25">
        <f>'BNRegular Symbol'!D26*OverView!C$26</f>
        <v>15</v>
      </c>
      <c r="C33" s="25">
        <f>'BNRegular Symbol'!E26*OverView!D$26</f>
        <v>60</v>
      </c>
      <c r="D33" s="25">
        <f>'BNRegular Symbol'!F26*OverView!E$26</f>
        <v>57</v>
      </c>
      <c r="E33" s="239">
        <f>'BNRegular Symbol'!G41</f>
        <v>22</v>
      </c>
      <c r="F33" s="239">
        <f>'BNRegular Symbol'!H$16</f>
        <v>68</v>
      </c>
      <c r="G33" s="251">
        <f t="shared" si="4"/>
        <v>76744800</v>
      </c>
      <c r="H33" s="240">
        <f t="shared" si="5"/>
        <v>9.1862626262626268</v>
      </c>
      <c r="I33" s="238">
        <f>OverView!E53</f>
        <v>30</v>
      </c>
      <c r="J33" s="179">
        <f t="shared" si="6"/>
        <v>6.5314919071076713E-2</v>
      </c>
      <c r="K33" s="270">
        <f t="shared" si="7"/>
        <v>0.10885819845179451</v>
      </c>
      <c r="L33" s="269">
        <f t="shared" si="8"/>
        <v>3.2657459535538353</v>
      </c>
      <c r="M33" s="130"/>
      <c r="N33" s="189"/>
      <c r="O33" s="189"/>
      <c r="P33" s="189"/>
    </row>
    <row r="34" spans="1:16">
      <c r="A34" s="181" t="s">
        <v>208</v>
      </c>
      <c r="B34" s="25">
        <f>'BNRegular Symbol'!D27*OverView!C$26</f>
        <v>0</v>
      </c>
      <c r="C34" s="25">
        <f>'BNRegular Symbol'!E27*OverView!D$26</f>
        <v>12</v>
      </c>
      <c r="D34" s="25">
        <f>'BNRegular Symbol'!F27*OverView!E$26</f>
        <v>12</v>
      </c>
      <c r="E34" s="239">
        <f>'BNRegular Symbol'!G46</f>
        <v>47</v>
      </c>
      <c r="F34" s="239">
        <f>'BNRegular Symbol'!H$16</f>
        <v>68</v>
      </c>
      <c r="G34" s="251">
        <f t="shared" si="4"/>
        <v>0</v>
      </c>
      <c r="H34" s="240"/>
      <c r="I34" s="238">
        <f>OverView!E54</f>
        <v>30</v>
      </c>
      <c r="J34" s="179"/>
      <c r="K34" s="270"/>
      <c r="L34" s="269"/>
      <c r="M34" s="130"/>
      <c r="N34" s="189"/>
      <c r="O34" s="189"/>
      <c r="P34" s="189"/>
    </row>
    <row r="35" spans="1:16">
      <c r="A35" s="181" t="s">
        <v>209</v>
      </c>
      <c r="B35" s="25">
        <f>'BNRegular Symbol'!D28*OverView!C$26</f>
        <v>0</v>
      </c>
      <c r="C35" s="25">
        <f>'BNRegular Symbol'!E28*OverView!D$26</f>
        <v>12</v>
      </c>
      <c r="D35" s="25">
        <f>'BNRegular Symbol'!F28*OverView!E$26</f>
        <v>12</v>
      </c>
      <c r="E35" s="239">
        <f>'BNRegular Symbol'!G47</f>
        <v>47</v>
      </c>
      <c r="F35" s="239">
        <f>'BNRegular Symbol'!H$16</f>
        <v>68</v>
      </c>
      <c r="G35" s="251">
        <f t="shared" si="4"/>
        <v>0</v>
      </c>
      <c r="H35" s="240"/>
      <c r="I35" s="238">
        <f>OverView!E55</f>
        <v>5</v>
      </c>
      <c r="J35" s="179"/>
      <c r="K35" s="270"/>
      <c r="L35" s="269"/>
      <c r="M35" s="130"/>
      <c r="N35" s="189"/>
      <c r="O35" s="189"/>
      <c r="P35" s="189"/>
    </row>
    <row r="36" spans="1:16">
      <c r="A36" s="181" t="s">
        <v>210</v>
      </c>
      <c r="B36" s="25">
        <f>'BNRegular Symbol'!D29*OverView!C$26</f>
        <v>0</v>
      </c>
      <c r="C36" s="25">
        <f>'BNRegular Symbol'!E29*OverView!D$26</f>
        <v>12</v>
      </c>
      <c r="D36" s="25">
        <f>'BNRegular Symbol'!F29*OverView!E$26</f>
        <v>12</v>
      </c>
      <c r="E36" s="239">
        <f>'BNRegular Symbol'!G48</f>
        <v>47</v>
      </c>
      <c r="F36" s="239">
        <f>'BNRegular Symbol'!H$16</f>
        <v>68</v>
      </c>
      <c r="G36" s="251">
        <f t="shared" si="4"/>
        <v>0</v>
      </c>
      <c r="H36" s="240"/>
      <c r="I36" s="238">
        <f>OverView!E56</f>
        <v>5</v>
      </c>
      <c r="J36" s="179"/>
      <c r="K36" s="270"/>
      <c r="L36" s="269"/>
      <c r="M36" s="130"/>
    </row>
    <row r="37" spans="1:16">
      <c r="A37" s="181" t="s">
        <v>211</v>
      </c>
      <c r="B37" s="25">
        <f>'BNRegular Symbol'!D30*OverView!C$26</f>
        <v>0</v>
      </c>
      <c r="C37" s="25">
        <f>'BNRegular Symbol'!E30*OverView!D$26</f>
        <v>12</v>
      </c>
      <c r="D37" s="25">
        <f>'BNRegular Symbol'!F30*OverView!E$26</f>
        <v>12</v>
      </c>
      <c r="E37" s="239">
        <f>'BNRegular Symbol'!G49</f>
        <v>47</v>
      </c>
      <c r="F37" s="239">
        <f>'BNRegular Symbol'!H$16</f>
        <v>68</v>
      </c>
      <c r="G37" s="251">
        <f t="shared" si="4"/>
        <v>0</v>
      </c>
      <c r="H37" s="240"/>
      <c r="I37" s="238">
        <f>OverView!E57</f>
        <v>5</v>
      </c>
      <c r="J37" s="179"/>
      <c r="K37" s="270"/>
      <c r="L37" s="269"/>
      <c r="M37" s="130"/>
    </row>
    <row r="38" spans="1:16">
      <c r="A38" s="181" t="s">
        <v>214</v>
      </c>
      <c r="B38" s="25">
        <f>'BNRegular Symbol'!D31*OverView!C$26</f>
        <v>0</v>
      </c>
      <c r="C38" s="25">
        <f>'BNRegular Symbol'!E31*OverView!D$26</f>
        <v>12</v>
      </c>
      <c r="D38" s="25">
        <f>'BNRegular Symbol'!F31*OverView!E$26</f>
        <v>12</v>
      </c>
      <c r="E38" s="239">
        <f>'BNRegular Symbol'!G50</f>
        <v>47</v>
      </c>
      <c r="F38" s="239">
        <f>'BNRegular Symbol'!H$16</f>
        <v>68</v>
      </c>
      <c r="G38" s="251">
        <f t="shared" si="4"/>
        <v>0</v>
      </c>
      <c r="H38" s="240"/>
      <c r="I38" s="238">
        <f>OverView!E58</f>
        <v>5</v>
      </c>
      <c r="J38" s="179"/>
      <c r="K38" s="270"/>
      <c r="L38" s="269"/>
      <c r="M38" s="130"/>
    </row>
    <row r="39" spans="1:16">
      <c r="A39" s="181" t="s">
        <v>217</v>
      </c>
      <c r="B39" s="25">
        <f>'BNRegular Symbol'!D32*OverView!C$26</f>
        <v>0</v>
      </c>
      <c r="C39" s="25">
        <f>'BNRegular Symbol'!E32*OverView!D$26</f>
        <v>12</v>
      </c>
      <c r="D39" s="25">
        <f>'BNRegular Symbol'!F32*OverView!E$26</f>
        <v>12</v>
      </c>
      <c r="E39" s="239">
        <f>'BNRegular Symbol'!G51</f>
        <v>47</v>
      </c>
      <c r="F39" s="239">
        <f>'BNRegular Symbol'!H$16</f>
        <v>68</v>
      </c>
      <c r="G39" s="251">
        <f t="shared" si="4"/>
        <v>0</v>
      </c>
      <c r="H39" s="240"/>
      <c r="I39" s="238">
        <f>OverView!E59</f>
        <v>5</v>
      </c>
      <c r="J39" s="179"/>
      <c r="K39" s="270"/>
      <c r="L39" s="269"/>
      <c r="M39" s="130"/>
    </row>
    <row r="40" spans="1:16">
      <c r="A40" s="177" t="s">
        <v>272</v>
      </c>
      <c r="B40" s="25">
        <f>'BNRegular Symbol'!D$14*OverView!C$26</f>
        <v>3</v>
      </c>
      <c r="C40" s="25">
        <f>'BNRegular Symbol'!E$14*OverView!D$26</f>
        <v>9</v>
      </c>
      <c r="D40" s="25">
        <f>'BNRegular Symbol'!F$14*OverView!E$26</f>
        <v>9</v>
      </c>
      <c r="E40" s="25">
        <f>'BNRegular Symbol'!G$14*OverView!F$26</f>
        <v>6</v>
      </c>
      <c r="F40" s="25">
        <f>'BNRegular Symbol'!H$14*OverView!G$26</f>
        <v>6</v>
      </c>
      <c r="G40" s="251">
        <f t="shared" si="4"/>
        <v>8748</v>
      </c>
      <c r="H40" s="240">
        <f>$B$5/G40</f>
        <v>80589.607681755835</v>
      </c>
      <c r="I40" s="178">
        <f>OverView!C60</f>
        <v>100</v>
      </c>
      <c r="J40" s="179">
        <f>L40/$B$3</f>
        <v>1.2408547811138975E-3</v>
      </c>
      <c r="K40" s="270">
        <f t="shared" ref="K40:K42" si="17">1/H40</f>
        <v>1.2408547811138974E-5</v>
      </c>
      <c r="L40" s="269">
        <f>K40*I40*$B$3</f>
        <v>6.2042739055694879E-2</v>
      </c>
      <c r="M40" s="130"/>
    </row>
    <row r="41" spans="1:16">
      <c r="A41" s="177" t="s">
        <v>273</v>
      </c>
      <c r="B41" s="25">
        <f>'BNRegular Symbol'!D$14*OverView!C$26</f>
        <v>3</v>
      </c>
      <c r="C41" s="25">
        <f>'BNRegular Symbol'!E$14*OverView!D$26</f>
        <v>9</v>
      </c>
      <c r="D41" s="25">
        <f>'BNRegular Symbol'!F$14*OverView!E$26</f>
        <v>9</v>
      </c>
      <c r="E41" s="25">
        <f>'BNRegular Symbol'!G$14*OverView!F$26</f>
        <v>6</v>
      </c>
      <c r="F41" s="25">
        <f>'BNRegular Symbol'!$H$16-'BNRegular Symbol'!$H$14*OverView!G$26</f>
        <v>62</v>
      </c>
      <c r="G41" s="251">
        <f t="shared" si="4"/>
        <v>90396</v>
      </c>
      <c r="H41" s="240">
        <f t="shared" si="5"/>
        <v>7798.9942917828221</v>
      </c>
      <c r="I41" s="178">
        <f>OverView!D60</f>
        <v>10</v>
      </c>
      <c r="J41" s="179">
        <f t="shared" ref="J41:J42" si="18">L41/$B$3</f>
        <v>1.2822166071510275E-3</v>
      </c>
      <c r="K41" s="270">
        <f t="shared" si="17"/>
        <v>1.2822166071510275E-4</v>
      </c>
      <c r="L41" s="269">
        <f t="shared" ref="L41" si="19">K41*I41*$B$3</f>
        <v>6.4110830357551371E-2</v>
      </c>
      <c r="M41" s="130"/>
    </row>
    <row r="42" spans="1:16">
      <c r="A42" s="177" t="s">
        <v>274</v>
      </c>
      <c r="B42" s="25">
        <f>'BNRegular Symbol'!D$14*OverView!C$26</f>
        <v>3</v>
      </c>
      <c r="C42" s="25">
        <f>'BNRegular Symbol'!E$14*OverView!D$26</f>
        <v>9</v>
      </c>
      <c r="D42" s="25">
        <f>'BNRegular Symbol'!F$14*OverView!E$26</f>
        <v>9</v>
      </c>
      <c r="E42" s="25">
        <f>'BNRegular Symbol'!G$16-'BNRegular Symbol'!G$14*OverView!F$26</f>
        <v>50</v>
      </c>
      <c r="F42" s="25">
        <f>'BNRegular Symbol'!$H$16</f>
        <v>68</v>
      </c>
      <c r="G42" s="251">
        <f t="shared" si="4"/>
        <v>826200</v>
      </c>
      <c r="H42" s="240">
        <f t="shared" si="5"/>
        <v>853.30172839506167</v>
      </c>
      <c r="I42" s="178">
        <f>OverView!E60</f>
        <v>5</v>
      </c>
      <c r="J42" s="179">
        <f t="shared" si="18"/>
        <v>5.8595920219267385E-3</v>
      </c>
      <c r="K42" s="270">
        <f t="shared" si="17"/>
        <v>1.1719184043853478E-3</v>
      </c>
      <c r="L42" s="269">
        <f>K42*I42*$B$3</f>
        <v>0.29297960109633692</v>
      </c>
      <c r="M42" s="130"/>
      <c r="N42" s="189"/>
      <c r="O42" s="189"/>
      <c r="P42" s="189"/>
    </row>
    <row r="43" spans="1:16">
      <c r="A43" s="189" t="s">
        <v>275</v>
      </c>
      <c r="E43" s="192"/>
      <c r="F43" s="192"/>
      <c r="G43" s="250">
        <f>SUM(G7:G42)</f>
        <v>1236150720</v>
      </c>
      <c r="H43" s="250">
        <f>SUM(H7:H42)</f>
        <v>89509.020459706924</v>
      </c>
      <c r="I43" s="250"/>
      <c r="J43" s="283">
        <f>SUM(J7:J42)</f>
        <v>6.7944884737016391</v>
      </c>
      <c r="K43" s="283">
        <f>SUM(K7:K42)</f>
        <v>1.7534105293660112</v>
      </c>
      <c r="L43" s="283">
        <f>SUM(L7:L42)</f>
        <v>339.72442368508206</v>
      </c>
      <c r="M43" s="130"/>
      <c r="N43" s="189"/>
      <c r="O43" s="189"/>
      <c r="P43" s="189"/>
    </row>
    <row r="44" spans="1:16">
      <c r="E44" s="192"/>
      <c r="F44" s="192"/>
      <c r="G44" s="192"/>
      <c r="H44" s="192"/>
      <c r="I44" s="192"/>
      <c r="J44" s="16"/>
      <c r="K44" s="28"/>
      <c r="L44" s="192"/>
      <c r="M44" s="130"/>
      <c r="N44" s="189"/>
      <c r="O44" s="189"/>
      <c r="P44" s="189"/>
    </row>
    <row r="45" spans="1:16">
      <c r="E45" s="130"/>
      <c r="F45" s="192"/>
      <c r="G45" s="192"/>
      <c r="H45" s="192"/>
      <c r="I45" s="192"/>
      <c r="J45" s="223"/>
      <c r="K45" s="224"/>
      <c r="L45" s="224"/>
      <c r="M45" s="130"/>
      <c r="N45" s="189"/>
      <c r="O45" s="189"/>
      <c r="P45" s="189"/>
    </row>
    <row r="46" spans="1:16">
      <c r="A46" s="189" t="s">
        <v>280</v>
      </c>
      <c r="E46" s="130"/>
      <c r="F46" s="192"/>
      <c r="G46" s="192"/>
      <c r="H46" s="192"/>
      <c r="I46" s="192"/>
      <c r="J46" s="223"/>
      <c r="K46" s="224"/>
      <c r="L46" s="224"/>
      <c r="M46" s="130"/>
    </row>
    <row r="47" spans="1:16" ht="14">
      <c r="A47" s="302" t="s">
        <v>283</v>
      </c>
      <c r="B47" s="276">
        <f>SUM(J7:J42)*10</f>
        <v>67.944884737016395</v>
      </c>
      <c r="C47" s="304"/>
      <c r="D47" s="276"/>
      <c r="E47" s="276"/>
      <c r="F47" s="242"/>
      <c r="G47" s="192"/>
      <c r="H47" s="192"/>
      <c r="I47" s="192"/>
      <c r="K47" s="28"/>
      <c r="L47" s="284"/>
      <c r="M47" s="130"/>
    </row>
    <row r="48" spans="1:16" ht="15">
      <c r="A48" s="277" t="s">
        <v>281</v>
      </c>
      <c r="B48" s="301">
        <f>SUM(K40:K42)</f>
        <v>1.3125486129115895E-3</v>
      </c>
      <c r="C48" s="278"/>
      <c r="D48" s="301"/>
      <c r="E48" s="278"/>
      <c r="F48" s="192"/>
      <c r="G48" s="192"/>
      <c r="H48" s="192"/>
      <c r="I48" s="192"/>
      <c r="K48" s="28"/>
      <c r="L48" s="284"/>
      <c r="M48" s="130"/>
    </row>
    <row r="49" spans="1:16" ht="14">
      <c r="B49" s="192">
        <f>(1-10*B48^10)/(1-10*B48)</f>
        <v>1.0133000558273948</v>
      </c>
      <c r="C49" s="278"/>
      <c r="D49" s="278"/>
      <c r="E49" s="278"/>
      <c r="F49" s="192"/>
      <c r="H49" s="192"/>
      <c r="I49" s="192"/>
      <c r="M49" s="130"/>
    </row>
    <row r="50" spans="1:16" ht="15">
      <c r="A50" s="277" t="s">
        <v>282</v>
      </c>
      <c r="B50" s="279">
        <f>B47*B49</f>
        <v>68.848555497204615</v>
      </c>
      <c r="C50" s="279"/>
      <c r="D50" s="279"/>
      <c r="E50" s="279"/>
      <c r="F50" s="192"/>
      <c r="G50" s="192"/>
      <c r="H50" s="192"/>
      <c r="I50" s="192"/>
      <c r="J50" s="223"/>
      <c r="L50" s="224"/>
      <c r="M50" s="130"/>
    </row>
    <row r="51" spans="1:16" ht="14">
      <c r="A51" s="277"/>
      <c r="B51" s="280"/>
      <c r="C51" s="280"/>
      <c r="D51" s="280"/>
      <c r="E51" s="280"/>
      <c r="J51" s="223"/>
      <c r="L51" s="223"/>
      <c r="M51" s="130"/>
    </row>
    <row r="52" spans="1:16" ht="14">
      <c r="A52" s="277"/>
      <c r="B52" s="281"/>
      <c r="C52" s="281"/>
      <c r="D52" s="281"/>
      <c r="E52" s="281"/>
      <c r="J52" s="223"/>
      <c r="L52" s="223"/>
      <c r="M52" s="130"/>
      <c r="N52" s="189"/>
      <c r="O52" s="189"/>
      <c r="P52" s="189"/>
    </row>
    <row r="53" spans="1:16" ht="14">
      <c r="A53" s="277"/>
      <c r="B53" s="282"/>
      <c r="C53" s="282"/>
      <c r="D53" s="282"/>
      <c r="E53" s="282"/>
      <c r="J53" s="223"/>
      <c r="L53" s="223"/>
      <c r="M53" s="130"/>
      <c r="N53" s="189"/>
      <c r="O53" s="189"/>
      <c r="P53" s="189"/>
    </row>
    <row r="54" spans="1:16">
      <c r="B54" s="267"/>
      <c r="C54" s="267"/>
      <c r="D54" s="267"/>
      <c r="E54" s="267"/>
      <c r="J54" s="223"/>
      <c r="K54" s="223"/>
      <c r="L54" s="284"/>
      <c r="M54" s="130"/>
      <c r="N54" s="189"/>
      <c r="O54" s="189"/>
      <c r="P54" s="189"/>
    </row>
    <row r="55" spans="1:16">
      <c r="J55" s="223"/>
      <c r="K55" s="223"/>
      <c r="L55" s="223"/>
      <c r="M55" s="283"/>
      <c r="N55" s="189"/>
      <c r="O55" s="189"/>
      <c r="P55" s="189"/>
    </row>
    <row r="56" spans="1:16">
      <c r="F56" s="223"/>
      <c r="G56" s="223"/>
      <c r="H56" s="223"/>
      <c r="I56" s="223"/>
      <c r="J56" s="225"/>
      <c r="K56" s="191"/>
      <c r="L56" s="191"/>
      <c r="M56" s="130"/>
    </row>
    <row r="57" spans="1:16">
      <c r="I57" s="223"/>
      <c r="J57" s="225"/>
      <c r="K57" s="191"/>
      <c r="L57" s="191"/>
    </row>
    <row r="58" spans="1:16">
      <c r="I58" s="223"/>
      <c r="J58" s="225"/>
      <c r="K58" s="191"/>
      <c r="L58" s="191"/>
    </row>
    <row r="59" spans="1:16">
      <c r="I59" s="223"/>
      <c r="J59" s="225"/>
      <c r="K59" s="191"/>
      <c r="L59" s="191"/>
      <c r="M59" s="267"/>
      <c r="N59" s="267"/>
    </row>
    <row r="60" spans="1:16">
      <c r="I60" s="223"/>
      <c r="J60" s="225"/>
      <c r="K60" s="191"/>
      <c r="L60" s="191"/>
      <c r="M60" s="284"/>
      <c r="N60" s="284"/>
    </row>
    <row r="61" spans="1:16">
      <c r="E61" s="285"/>
      <c r="J61" s="191"/>
      <c r="K61" s="191"/>
      <c r="L61" s="191"/>
      <c r="N61" s="189"/>
    </row>
    <row r="62" spans="1:16">
      <c r="J62" s="191"/>
      <c r="K62" s="191"/>
      <c r="L62" s="191"/>
      <c r="M62" s="223"/>
      <c r="N62" s="225"/>
    </row>
    <row r="63" spans="1:16">
      <c r="J63" s="191"/>
      <c r="K63" s="191"/>
      <c r="L63" s="191"/>
      <c r="M63" s="223"/>
      <c r="N63" s="225"/>
    </row>
    <row r="64" spans="1:16">
      <c r="J64" s="191"/>
      <c r="K64" s="191"/>
      <c r="L64" s="191"/>
      <c r="M64" s="224"/>
      <c r="N64" s="224"/>
    </row>
    <row r="65" spans="13:16">
      <c r="M65" s="223"/>
      <c r="N65" s="225"/>
    </row>
    <row r="66" spans="13:16">
      <c r="M66" s="223"/>
      <c r="N66" s="225"/>
    </row>
    <row r="67" spans="13:16">
      <c r="M67" s="223"/>
      <c r="N67" s="225"/>
    </row>
    <row r="68" spans="13:16">
      <c r="N68" s="189"/>
      <c r="O68" s="189"/>
      <c r="P68" s="189"/>
    </row>
    <row r="69" spans="13:16">
      <c r="N69" s="189"/>
      <c r="O69" s="189"/>
      <c r="P69" s="189"/>
    </row>
    <row r="70" spans="13:16">
      <c r="N70" s="189"/>
      <c r="O70" s="189"/>
      <c r="P70" s="189"/>
    </row>
    <row r="71" spans="13:16">
      <c r="N71" s="189"/>
      <c r="O71" s="189"/>
      <c r="P71" s="189"/>
    </row>
    <row r="72" spans="13:16">
      <c r="N72" s="189"/>
      <c r="O72" s="189"/>
      <c r="P72" s="189"/>
    </row>
    <row r="73" spans="13:16">
      <c r="N73" s="189"/>
      <c r="O73" s="189"/>
      <c r="P73" s="189"/>
    </row>
    <row r="74" spans="13:16">
      <c r="N74" s="189"/>
      <c r="O74" s="189"/>
      <c r="P74" s="189"/>
    </row>
    <row r="75" spans="13:16">
      <c r="N75" s="189"/>
      <c r="O75" s="189"/>
      <c r="P75" s="189"/>
    </row>
    <row r="76" spans="13:16">
      <c r="N76" s="189"/>
      <c r="O76" s="189"/>
      <c r="P76" s="189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89" customWidth="1"/>
    <col min="2" max="3" width="11.1640625" style="189" customWidth="1"/>
    <col min="4" max="4" width="11" style="189" customWidth="1"/>
    <col min="5" max="5" width="8.5" style="189" customWidth="1"/>
    <col min="6" max="6" width="9" style="189" customWidth="1"/>
    <col min="7" max="7" width="8.83203125" style="189" customWidth="1"/>
    <col min="8" max="8" width="10" style="189" customWidth="1"/>
    <col min="9" max="9" width="8.5" style="189" customWidth="1"/>
    <col min="10" max="10" width="14.1640625" style="189" customWidth="1"/>
    <col min="11" max="11" width="15.6640625" style="189" customWidth="1"/>
    <col min="12" max="12" width="13.33203125" style="189" customWidth="1"/>
    <col min="13" max="13" width="19.83203125" style="191" customWidth="1"/>
    <col min="14" max="16" width="9" style="191"/>
    <col min="17" max="24" width="9" style="189"/>
    <col min="25" max="25" width="10" style="189" bestFit="1" customWidth="1"/>
    <col min="26" max="16384" width="9" style="189"/>
  </cols>
  <sheetData>
    <row r="2" spans="1:16">
      <c r="A2" s="189" t="s">
        <v>44</v>
      </c>
      <c r="B2" s="189" t="s">
        <v>45</v>
      </c>
      <c r="C2" s="189" t="s">
        <v>46</v>
      </c>
      <c r="D2" s="189" t="s">
        <v>47</v>
      </c>
      <c r="E2" s="189" t="s">
        <v>48</v>
      </c>
    </row>
    <row r="3" spans="1:16">
      <c r="B3" s="189">
        <v>1</v>
      </c>
      <c r="C3" s="189">
        <v>50</v>
      </c>
      <c r="D3" s="26" t="e">
        <f>SUM(J7:J51)</f>
        <v>#DIV/0!</v>
      </c>
      <c r="E3" s="16" t="e">
        <f>SUM(K7:K51)</f>
        <v>#DIV/0!</v>
      </c>
    </row>
    <row r="5" spans="1:16" ht="14">
      <c r="A5" s="24" t="s">
        <v>24</v>
      </c>
      <c r="B5" s="329">
        <f>PRODUCT('BNRegular Symbol'!D12:H12)</f>
        <v>0</v>
      </c>
      <c r="C5" s="329"/>
      <c r="D5" s="329"/>
      <c r="E5" s="329"/>
      <c r="F5" s="329"/>
      <c r="G5" s="10"/>
      <c r="H5" s="11"/>
      <c r="I5" s="12"/>
      <c r="J5" s="13"/>
      <c r="K5" s="14"/>
      <c r="L5" s="192"/>
      <c r="M5" s="189"/>
    </row>
    <row r="6" spans="1:16" ht="14">
      <c r="A6" s="20" t="s">
        <v>28</v>
      </c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20" t="s">
        <v>29</v>
      </c>
      <c r="H6" s="21" t="s">
        <v>30</v>
      </c>
      <c r="I6" s="22" t="s">
        <v>31</v>
      </c>
      <c r="J6" s="23" t="s">
        <v>32</v>
      </c>
      <c r="K6" s="234" t="s">
        <v>33</v>
      </c>
      <c r="L6" s="190" t="s">
        <v>123</v>
      </c>
      <c r="M6" s="204"/>
    </row>
    <row r="7" spans="1:16">
      <c r="A7" s="181" t="s">
        <v>218</v>
      </c>
      <c r="B7" s="25">
        <f>'BNRegular Symbol'!D5</f>
        <v>16</v>
      </c>
      <c r="C7" s="25">
        <f>'BNRegular Symbol'!E5</f>
        <v>7</v>
      </c>
      <c r="D7" s="25">
        <f>'BNRegular Symbol'!F5</f>
        <v>12</v>
      </c>
      <c r="E7" s="25">
        <f>'BNRegular Symbol'!G5</f>
        <v>8</v>
      </c>
      <c r="F7" s="25">
        <f>'BNRegular Symbol'!H5</f>
        <v>18</v>
      </c>
      <c r="G7" s="251">
        <f>PRODUCT(B7:F7)</f>
        <v>193536</v>
      </c>
      <c r="H7" s="240">
        <f t="shared" ref="H7:H51" si="0">$B$5/G7</f>
        <v>0</v>
      </c>
      <c r="I7" s="186">
        <f>OverView!C49</f>
        <v>800</v>
      </c>
      <c r="J7" s="179" t="e">
        <f>L7/$C$3</f>
        <v>#DIV/0!</v>
      </c>
      <c r="K7" s="241" t="e">
        <f t="shared" ref="K7:K51" si="1">1/H7</f>
        <v>#DIV/0!</v>
      </c>
      <c r="L7" s="27" t="e">
        <f>K7*I7</f>
        <v>#DIV/0!</v>
      </c>
      <c r="M7" s="130"/>
      <c r="N7" s="189"/>
      <c r="O7" s="189"/>
      <c r="P7" s="189"/>
    </row>
    <row r="8" spans="1:16">
      <c r="A8" s="181" t="s">
        <v>219</v>
      </c>
      <c r="B8" s="25">
        <f>'BNRegular Symbol'!D6</f>
        <v>21</v>
      </c>
      <c r="C8" s="25">
        <f>'BNRegular Symbol'!E6</f>
        <v>7</v>
      </c>
      <c r="D8" s="25">
        <f>'BNRegular Symbol'!F6</f>
        <v>5</v>
      </c>
      <c r="E8" s="25">
        <f>'BNRegular Symbol'!G6</f>
        <v>11</v>
      </c>
      <c r="F8" s="25">
        <f>'BNRegular Symbol'!H6</f>
        <v>17</v>
      </c>
      <c r="G8" s="251">
        <f t="shared" ref="G8:G51" si="2">PRODUCT(B8:F8)</f>
        <v>137445</v>
      </c>
      <c r="H8" s="240">
        <f t="shared" si="0"/>
        <v>0</v>
      </c>
      <c r="I8" s="186">
        <f>OverView!C50</f>
        <v>800</v>
      </c>
      <c r="J8" s="179" t="e">
        <f t="shared" ref="J8:J51" si="3">L8/$C$3</f>
        <v>#DIV/0!</v>
      </c>
      <c r="K8" s="241" t="e">
        <f t="shared" si="1"/>
        <v>#DIV/0!</v>
      </c>
      <c r="L8" s="27" t="e">
        <f t="shared" ref="L8:L50" si="4">K8*I8</f>
        <v>#DIV/0!</v>
      </c>
      <c r="M8" s="130"/>
      <c r="N8" s="189"/>
      <c r="O8" s="189"/>
      <c r="P8" s="189"/>
    </row>
    <row r="9" spans="1:16">
      <c r="A9" s="181" t="s">
        <v>220</v>
      </c>
      <c r="B9" s="25">
        <f>'BNRegular Symbol'!D7</f>
        <v>5</v>
      </c>
      <c r="C9" s="25">
        <f>'BNRegular Symbol'!E7</f>
        <v>16</v>
      </c>
      <c r="D9" s="25">
        <f>'BNRegular Symbol'!F7</f>
        <v>15</v>
      </c>
      <c r="E9" s="25">
        <f>'BNRegular Symbol'!G7</f>
        <v>14</v>
      </c>
      <c r="F9" s="25">
        <f>'BNRegular Symbol'!H7</f>
        <v>14</v>
      </c>
      <c r="G9" s="251">
        <f t="shared" si="2"/>
        <v>235200</v>
      </c>
      <c r="H9" s="240">
        <f t="shared" si="0"/>
        <v>0</v>
      </c>
      <c r="I9" s="186">
        <f>OverView!C51</f>
        <v>300</v>
      </c>
      <c r="J9" s="179" t="e">
        <f t="shared" si="3"/>
        <v>#DIV/0!</v>
      </c>
      <c r="K9" s="241" t="e">
        <f t="shared" si="1"/>
        <v>#DIV/0!</v>
      </c>
      <c r="L9" s="27" t="e">
        <f t="shared" si="4"/>
        <v>#DIV/0!</v>
      </c>
      <c r="M9" s="130"/>
      <c r="N9" s="189"/>
      <c r="O9" s="189"/>
      <c r="P9" s="189"/>
    </row>
    <row r="10" spans="1:16">
      <c r="A10" s="181" t="s">
        <v>221</v>
      </c>
      <c r="B10" s="25" t="e">
        <f>'BNRegular Symbol'!#REF!</f>
        <v>#REF!</v>
      </c>
      <c r="C10" s="25" t="e">
        <f>'BNRegular Symbol'!#REF!</f>
        <v>#REF!</v>
      </c>
      <c r="D10" s="25" t="e">
        <f>'BNRegular Symbol'!#REF!</f>
        <v>#REF!</v>
      </c>
      <c r="E10" s="25" t="e">
        <f>'BNRegular Symbol'!#REF!</f>
        <v>#REF!</v>
      </c>
      <c r="F10" s="25" t="e">
        <f>'BNRegular Symbol'!#REF!</f>
        <v>#REF!</v>
      </c>
      <c r="G10" s="251" t="e">
        <f t="shared" si="2"/>
        <v>#REF!</v>
      </c>
      <c r="H10" s="240" t="e">
        <f t="shared" si="0"/>
        <v>#REF!</v>
      </c>
      <c r="I10" s="186">
        <f>OverView!C52</f>
        <v>300</v>
      </c>
      <c r="J10" s="179" t="e">
        <f t="shared" si="3"/>
        <v>#REF!</v>
      </c>
      <c r="K10" s="241" t="e">
        <f t="shared" si="1"/>
        <v>#REF!</v>
      </c>
      <c r="L10" s="27" t="e">
        <f t="shared" si="4"/>
        <v>#REF!</v>
      </c>
      <c r="M10" s="130"/>
      <c r="N10" s="189"/>
      <c r="O10" s="189"/>
      <c r="P10" s="189"/>
    </row>
    <row r="11" spans="1:16">
      <c r="A11" s="181" t="s">
        <v>222</v>
      </c>
      <c r="B11" s="25" t="e">
        <f>'BNRegular Symbol'!#REF!</f>
        <v>#REF!</v>
      </c>
      <c r="C11" s="25" t="e">
        <f>'BNRegular Symbol'!#REF!</f>
        <v>#REF!</v>
      </c>
      <c r="D11" s="25" t="e">
        <f>'BNRegular Symbol'!#REF!</f>
        <v>#REF!</v>
      </c>
      <c r="E11" s="25" t="e">
        <f>'BNRegular Symbol'!#REF!</f>
        <v>#REF!</v>
      </c>
      <c r="F11" s="25" t="e">
        <f>'BNRegular Symbol'!#REF!</f>
        <v>#REF!</v>
      </c>
      <c r="G11" s="251" t="e">
        <f t="shared" si="2"/>
        <v>#REF!</v>
      </c>
      <c r="H11" s="240" t="e">
        <f t="shared" si="0"/>
        <v>#REF!</v>
      </c>
      <c r="I11" s="186">
        <f>OverView!C53</f>
        <v>200</v>
      </c>
      <c r="J11" s="179" t="e">
        <f t="shared" si="3"/>
        <v>#REF!</v>
      </c>
      <c r="K11" s="241" t="e">
        <f t="shared" si="1"/>
        <v>#REF!</v>
      </c>
      <c r="L11" s="27" t="e">
        <f t="shared" si="4"/>
        <v>#REF!</v>
      </c>
      <c r="M11" s="130"/>
      <c r="N11" s="189"/>
      <c r="O11" s="189"/>
      <c r="P11" s="189"/>
    </row>
    <row r="12" spans="1:16">
      <c r="A12" s="181" t="s">
        <v>224</v>
      </c>
      <c r="B12" s="25" t="e">
        <f>'BNRegular Symbol'!#REF!</f>
        <v>#REF!</v>
      </c>
      <c r="C12" s="25" t="e">
        <f>'BNRegular Symbol'!#REF!</f>
        <v>#REF!</v>
      </c>
      <c r="D12" s="25" t="e">
        <f>'BNRegular Symbol'!#REF!</f>
        <v>#REF!</v>
      </c>
      <c r="E12" s="25" t="e">
        <f>'BNRegular Symbol'!#REF!</f>
        <v>#REF!</v>
      </c>
      <c r="F12" s="25" t="e">
        <f>'BNRegular Symbol'!#REF!</f>
        <v>#REF!</v>
      </c>
      <c r="G12" s="251" t="e">
        <f t="shared" si="2"/>
        <v>#REF!</v>
      </c>
      <c r="H12" s="240" t="e">
        <f t="shared" si="0"/>
        <v>#REF!</v>
      </c>
      <c r="I12" s="186" t="e">
        <f>OverView!#REF!</f>
        <v>#REF!</v>
      </c>
      <c r="J12" s="179" t="e">
        <f t="shared" si="3"/>
        <v>#REF!</v>
      </c>
      <c r="K12" s="241" t="e">
        <f t="shared" si="1"/>
        <v>#REF!</v>
      </c>
      <c r="L12" s="27" t="e">
        <f t="shared" si="4"/>
        <v>#REF!</v>
      </c>
      <c r="M12" s="130"/>
      <c r="N12" s="189"/>
      <c r="O12" s="189"/>
      <c r="P12" s="189"/>
    </row>
    <row r="13" spans="1:16">
      <c r="A13" s="181" t="s">
        <v>223</v>
      </c>
      <c r="B13" s="25" t="e">
        <f>'BNRegular Symbol'!#REF!</f>
        <v>#REF!</v>
      </c>
      <c r="C13" s="25" t="e">
        <f>'BNRegular Symbol'!#REF!</f>
        <v>#REF!</v>
      </c>
      <c r="D13" s="25" t="e">
        <f>'BNRegular Symbol'!#REF!</f>
        <v>#REF!</v>
      </c>
      <c r="E13" s="25" t="e">
        <f>'BNRegular Symbol'!#REF!</f>
        <v>#REF!</v>
      </c>
      <c r="F13" s="25" t="e">
        <f>'BNRegular Symbol'!#REF!</f>
        <v>#REF!</v>
      </c>
      <c r="G13" s="251" t="e">
        <f t="shared" si="2"/>
        <v>#REF!</v>
      </c>
      <c r="H13" s="240" t="e">
        <f t="shared" si="0"/>
        <v>#REF!</v>
      </c>
      <c r="I13" s="186" t="e">
        <f>OverView!#REF!</f>
        <v>#REF!</v>
      </c>
      <c r="J13" s="179" t="e">
        <f t="shared" si="3"/>
        <v>#REF!</v>
      </c>
      <c r="K13" s="241" t="e">
        <f t="shared" si="1"/>
        <v>#REF!</v>
      </c>
      <c r="L13" s="27" t="e">
        <f t="shared" si="4"/>
        <v>#REF!</v>
      </c>
      <c r="M13" s="130"/>
      <c r="N13" s="189"/>
      <c r="O13" s="189"/>
      <c r="P13" s="189"/>
    </row>
    <row r="14" spans="1:16">
      <c r="A14" s="181" t="s">
        <v>225</v>
      </c>
      <c r="B14" s="25">
        <f>'BNRegular Symbol'!D8</f>
        <v>0</v>
      </c>
      <c r="C14" s="25">
        <f>'BNRegular Symbol'!E8</f>
        <v>0</v>
      </c>
      <c r="D14" s="25">
        <f>'BNRegular Symbol'!F8</f>
        <v>0</v>
      </c>
      <c r="E14" s="25">
        <f>'BNRegular Symbol'!G8</f>
        <v>0</v>
      </c>
      <c r="F14" s="25">
        <f>'BNRegular Symbol'!H8</f>
        <v>0</v>
      </c>
      <c r="G14" s="251">
        <f t="shared" si="2"/>
        <v>0</v>
      </c>
      <c r="H14" s="240" t="e">
        <f t="shared" si="0"/>
        <v>#DIV/0!</v>
      </c>
      <c r="I14" s="186" t="e">
        <f>OverView!#REF!</f>
        <v>#REF!</v>
      </c>
      <c r="J14" s="179" t="e">
        <f t="shared" si="3"/>
        <v>#DIV/0!</v>
      </c>
      <c r="K14" s="241" t="e">
        <f t="shared" si="1"/>
        <v>#DIV/0!</v>
      </c>
      <c r="L14" s="27" t="e">
        <f t="shared" si="4"/>
        <v>#DIV/0!</v>
      </c>
      <c r="M14" s="130"/>
      <c r="N14" s="189"/>
      <c r="O14" s="189"/>
      <c r="P14" s="189"/>
    </row>
    <row r="15" spans="1:16">
      <c r="A15" s="181" t="s">
        <v>226</v>
      </c>
      <c r="B15" s="25">
        <f>'BNRegular Symbol'!D9</f>
        <v>0</v>
      </c>
      <c r="C15" s="25">
        <f>'BNRegular Symbol'!E9</f>
        <v>0</v>
      </c>
      <c r="D15" s="25">
        <f>'BNRegular Symbol'!F9</f>
        <v>0</v>
      </c>
      <c r="E15" s="25">
        <f>'BNRegular Symbol'!G9</f>
        <v>0</v>
      </c>
      <c r="F15" s="25">
        <f>'BNRegular Symbol'!H9</f>
        <v>0</v>
      </c>
      <c r="G15" s="251">
        <f t="shared" si="2"/>
        <v>0</v>
      </c>
      <c r="H15" s="240" t="e">
        <f t="shared" si="0"/>
        <v>#DIV/0!</v>
      </c>
      <c r="I15" s="186" t="e">
        <f>OverView!#REF!</f>
        <v>#REF!</v>
      </c>
      <c r="J15" s="179" t="e">
        <f t="shared" si="3"/>
        <v>#DIV/0!</v>
      </c>
      <c r="K15" s="241" t="e">
        <f t="shared" si="1"/>
        <v>#DIV/0!</v>
      </c>
      <c r="L15" s="27" t="e">
        <f t="shared" si="4"/>
        <v>#DIV/0!</v>
      </c>
      <c r="M15" s="130"/>
      <c r="N15" s="189"/>
      <c r="O15" s="189"/>
      <c r="P15" s="189"/>
    </row>
    <row r="16" spans="1:16">
      <c r="A16" s="181" t="s">
        <v>227</v>
      </c>
      <c r="B16" s="25">
        <f>'BNRegular Symbol'!D10</f>
        <v>0</v>
      </c>
      <c r="C16" s="25">
        <f>'BNRegular Symbol'!E10</f>
        <v>0</v>
      </c>
      <c r="D16" s="25">
        <f>'BNRegular Symbol'!F10</f>
        <v>0</v>
      </c>
      <c r="E16" s="25">
        <f>'BNRegular Symbol'!G10</f>
        <v>0</v>
      </c>
      <c r="F16" s="25">
        <f>'BNRegular Symbol'!H10</f>
        <v>0</v>
      </c>
      <c r="G16" s="251">
        <f t="shared" si="2"/>
        <v>0</v>
      </c>
      <c r="H16" s="240" t="e">
        <f t="shared" si="0"/>
        <v>#DIV/0!</v>
      </c>
      <c r="I16" s="186">
        <f>OverView!C54</f>
        <v>200</v>
      </c>
      <c r="J16" s="179" t="e">
        <f t="shared" si="3"/>
        <v>#DIV/0!</v>
      </c>
      <c r="K16" s="241" t="e">
        <f t="shared" si="1"/>
        <v>#DIV/0!</v>
      </c>
      <c r="L16" s="27" t="e">
        <f t="shared" si="4"/>
        <v>#DIV/0!</v>
      </c>
      <c r="M16" s="130"/>
      <c r="N16" s="189"/>
      <c r="O16" s="189"/>
      <c r="P16" s="189"/>
    </row>
    <row r="17" spans="1:16">
      <c r="A17" s="181" t="s">
        <v>228</v>
      </c>
      <c r="B17" s="25">
        <f>'BNRegular Symbol'!D11</f>
        <v>0</v>
      </c>
      <c r="C17" s="25">
        <f>'BNRegular Symbol'!E11</f>
        <v>0</v>
      </c>
      <c r="D17" s="25">
        <f>'BNRegular Symbol'!F11</f>
        <v>0</v>
      </c>
      <c r="E17" s="25">
        <f>'BNRegular Symbol'!G11</f>
        <v>0</v>
      </c>
      <c r="F17" s="25">
        <f>'BNRegular Symbol'!H11</f>
        <v>0</v>
      </c>
      <c r="G17" s="251">
        <f t="shared" si="2"/>
        <v>0</v>
      </c>
      <c r="H17" s="240" t="e">
        <f t="shared" si="0"/>
        <v>#DIV/0!</v>
      </c>
      <c r="I17" s="186">
        <f>OverView!C55</f>
        <v>50</v>
      </c>
      <c r="J17" s="179" t="e">
        <f t="shared" si="3"/>
        <v>#DIV/0!</v>
      </c>
      <c r="K17" s="241" t="e">
        <f t="shared" si="1"/>
        <v>#DIV/0!</v>
      </c>
      <c r="L17" s="27" t="e">
        <f t="shared" si="4"/>
        <v>#DIV/0!</v>
      </c>
      <c r="M17" s="130"/>
      <c r="N17" s="189"/>
      <c r="O17" s="189"/>
      <c r="P17" s="189"/>
    </row>
    <row r="18" spans="1:16">
      <c r="A18" s="181" t="s">
        <v>229</v>
      </c>
      <c r="B18" s="25">
        <f>'BNRegular Symbol'!D5</f>
        <v>16</v>
      </c>
      <c r="C18" s="25">
        <f>'BNRegular Symbol'!E22</f>
        <v>10</v>
      </c>
      <c r="D18" s="25">
        <f>'BNRegular Symbol'!F22</f>
        <v>11</v>
      </c>
      <c r="E18" s="25">
        <f>'BNRegular Symbol'!G22</f>
        <v>11</v>
      </c>
      <c r="F18" s="25">
        <f>'BNRegular Symbol'!H22</f>
        <v>3</v>
      </c>
      <c r="G18" s="251">
        <f>PRODUCT(B18:F18)-G7</f>
        <v>-135456</v>
      </c>
      <c r="H18" s="240">
        <f t="shared" si="0"/>
        <v>0</v>
      </c>
      <c r="I18" s="186"/>
      <c r="J18" s="179" t="e">
        <f t="shared" si="3"/>
        <v>#DIV/0!</v>
      </c>
      <c r="K18" s="241" t="e">
        <f t="shared" si="1"/>
        <v>#DIV/0!</v>
      </c>
      <c r="L18" s="27" t="e">
        <f t="shared" si="4"/>
        <v>#DIV/0!</v>
      </c>
      <c r="M18" s="130"/>
      <c r="N18" s="189"/>
      <c r="O18" s="189"/>
      <c r="P18" s="189"/>
    </row>
    <row r="19" spans="1:16">
      <c r="A19" s="181" t="s">
        <v>230</v>
      </c>
      <c r="B19" s="25">
        <f>'BNRegular Symbol'!D6</f>
        <v>21</v>
      </c>
      <c r="C19" s="25">
        <f>'BNRegular Symbol'!E23</f>
        <v>19</v>
      </c>
      <c r="D19" s="25">
        <f>'BNRegular Symbol'!F23</f>
        <v>15</v>
      </c>
      <c r="E19" s="25">
        <f>'BNRegular Symbol'!G23</f>
        <v>13</v>
      </c>
      <c r="F19" s="25">
        <f>'BNRegular Symbol'!H23</f>
        <v>14</v>
      </c>
      <c r="G19" s="251">
        <f>PRODUCT(B19:F19)-G8</f>
        <v>951825</v>
      </c>
      <c r="H19" s="240">
        <f t="shared" si="0"/>
        <v>0</v>
      </c>
      <c r="I19" s="186"/>
      <c r="J19" s="179" t="e">
        <f t="shared" si="3"/>
        <v>#DIV/0!</v>
      </c>
      <c r="K19" s="241" t="e">
        <f t="shared" si="1"/>
        <v>#DIV/0!</v>
      </c>
      <c r="L19" s="27" t="e">
        <f t="shared" si="4"/>
        <v>#DIV/0!</v>
      </c>
      <c r="M19" s="130"/>
      <c r="N19" s="189"/>
      <c r="O19" s="189"/>
      <c r="P19" s="189"/>
    </row>
    <row r="20" spans="1:16">
      <c r="A20" s="181" t="s">
        <v>231</v>
      </c>
      <c r="B20" s="25">
        <f>'BNRegular Symbol'!D7</f>
        <v>5</v>
      </c>
      <c r="C20" s="25">
        <f>'BNRegular Symbol'!E24</f>
        <v>11</v>
      </c>
      <c r="D20" s="25">
        <f>'BNRegular Symbol'!F24</f>
        <v>16</v>
      </c>
      <c r="E20" s="25">
        <f>'BNRegular Symbol'!G24</f>
        <v>11</v>
      </c>
      <c r="F20" s="25">
        <f>'BNRegular Symbol'!H24</f>
        <v>18</v>
      </c>
      <c r="G20" s="251">
        <f t="shared" ref="G20:G28" si="5">PRODUCT(B20:F20)-G9</f>
        <v>-60960</v>
      </c>
      <c r="H20" s="240">
        <f t="shared" si="0"/>
        <v>0</v>
      </c>
      <c r="I20" s="186"/>
      <c r="J20" s="179" t="e">
        <f t="shared" si="3"/>
        <v>#DIV/0!</v>
      </c>
      <c r="K20" s="241" t="e">
        <f t="shared" si="1"/>
        <v>#DIV/0!</v>
      </c>
      <c r="L20" s="27" t="e">
        <f t="shared" si="4"/>
        <v>#DIV/0!</v>
      </c>
      <c r="M20" s="130"/>
      <c r="N20" s="189"/>
      <c r="O20" s="189"/>
      <c r="P20" s="189"/>
    </row>
    <row r="21" spans="1:16">
      <c r="A21" s="181" t="s">
        <v>232</v>
      </c>
      <c r="B21" s="25" t="e">
        <f>'BNRegular Symbol'!#REF!</f>
        <v>#REF!</v>
      </c>
      <c r="C21" s="25">
        <f>'BNRegular Symbol'!E25</f>
        <v>11</v>
      </c>
      <c r="D21" s="25">
        <f>'BNRegular Symbol'!F25</f>
        <v>9</v>
      </c>
      <c r="E21" s="25">
        <f>'BNRegular Symbol'!G25</f>
        <v>14</v>
      </c>
      <c r="F21" s="25">
        <f>'BNRegular Symbol'!H25</f>
        <v>17</v>
      </c>
      <c r="G21" s="251" t="e">
        <f t="shared" si="5"/>
        <v>#REF!</v>
      </c>
      <c r="H21" s="240" t="e">
        <f t="shared" si="0"/>
        <v>#REF!</v>
      </c>
      <c r="I21" s="186"/>
      <c r="J21" s="179" t="e">
        <f t="shared" si="3"/>
        <v>#REF!</v>
      </c>
      <c r="K21" s="241" t="e">
        <f t="shared" si="1"/>
        <v>#REF!</v>
      </c>
      <c r="L21" s="27" t="e">
        <f t="shared" si="4"/>
        <v>#REF!</v>
      </c>
      <c r="M21" s="130"/>
      <c r="N21" s="189"/>
      <c r="O21" s="189"/>
      <c r="P21" s="189"/>
    </row>
    <row r="22" spans="1:16">
      <c r="A22" s="181" t="s">
        <v>233</v>
      </c>
      <c r="B22" s="25" t="e">
        <f>'BNRegular Symbol'!#REF!</f>
        <v>#REF!</v>
      </c>
      <c r="C22" s="25">
        <f>'BNRegular Symbol'!E26</f>
        <v>20</v>
      </c>
      <c r="D22" s="25">
        <f>'BNRegular Symbol'!F26</f>
        <v>19</v>
      </c>
      <c r="E22" s="25">
        <f>'BNRegular Symbol'!G26</f>
        <v>17</v>
      </c>
      <c r="F22" s="25">
        <f>'BNRegular Symbol'!H26</f>
        <v>14</v>
      </c>
      <c r="G22" s="251" t="e">
        <f t="shared" si="5"/>
        <v>#REF!</v>
      </c>
      <c r="H22" s="240" t="e">
        <f t="shared" si="0"/>
        <v>#REF!</v>
      </c>
      <c r="I22" s="186"/>
      <c r="J22" s="179" t="e">
        <f t="shared" si="3"/>
        <v>#REF!</v>
      </c>
      <c r="K22" s="241" t="e">
        <f t="shared" si="1"/>
        <v>#REF!</v>
      </c>
      <c r="L22" s="27" t="e">
        <f t="shared" si="4"/>
        <v>#REF!</v>
      </c>
      <c r="M22" s="130"/>
      <c r="N22" s="189"/>
      <c r="O22" s="189"/>
      <c r="P22" s="189"/>
    </row>
    <row r="23" spans="1:16">
      <c r="A23" s="181" t="s">
        <v>234</v>
      </c>
      <c r="B23" s="25" t="e">
        <f>'BNRegular Symbol'!#REF!</f>
        <v>#REF!</v>
      </c>
      <c r="C23" s="25" t="e">
        <f>'BNRegular Symbol'!#REF!</f>
        <v>#REF!</v>
      </c>
      <c r="D23" s="25" t="e">
        <f>'BNRegular Symbol'!#REF!</f>
        <v>#REF!</v>
      </c>
      <c r="E23" s="25" t="e">
        <f>'BNRegular Symbol'!#REF!</f>
        <v>#REF!</v>
      </c>
      <c r="F23" s="25" t="e">
        <f>'BNRegular Symbol'!#REF!</f>
        <v>#REF!</v>
      </c>
      <c r="G23" s="251" t="e">
        <f t="shared" si="5"/>
        <v>#REF!</v>
      </c>
      <c r="H23" s="240" t="e">
        <f t="shared" si="0"/>
        <v>#REF!</v>
      </c>
      <c r="I23" s="186"/>
      <c r="J23" s="179" t="e">
        <f t="shared" si="3"/>
        <v>#REF!</v>
      </c>
      <c r="K23" s="241" t="e">
        <f t="shared" si="1"/>
        <v>#REF!</v>
      </c>
      <c r="L23" s="27" t="e">
        <f t="shared" si="4"/>
        <v>#REF!</v>
      </c>
      <c r="M23" s="130"/>
      <c r="N23" s="189"/>
      <c r="O23" s="189"/>
      <c r="P23" s="189"/>
    </row>
    <row r="24" spans="1:16">
      <c r="A24" s="181" t="s">
        <v>235</v>
      </c>
      <c r="B24" s="25" t="e">
        <f>'BNRegular Symbol'!#REF!</f>
        <v>#REF!</v>
      </c>
      <c r="C24" s="25" t="e">
        <f>'BNRegular Symbol'!#REF!</f>
        <v>#REF!</v>
      </c>
      <c r="D24" s="25" t="e">
        <f>'BNRegular Symbol'!#REF!</f>
        <v>#REF!</v>
      </c>
      <c r="E24" s="25" t="e">
        <f>'BNRegular Symbol'!#REF!</f>
        <v>#REF!</v>
      </c>
      <c r="F24" s="25" t="e">
        <f>'BNRegular Symbol'!#REF!</f>
        <v>#REF!</v>
      </c>
      <c r="G24" s="251" t="e">
        <f t="shared" si="5"/>
        <v>#REF!</v>
      </c>
      <c r="H24" s="240" t="e">
        <f t="shared" si="0"/>
        <v>#REF!</v>
      </c>
      <c r="I24" s="186"/>
      <c r="J24" s="179" t="e">
        <f t="shared" si="3"/>
        <v>#REF!</v>
      </c>
      <c r="K24" s="241" t="e">
        <f t="shared" si="1"/>
        <v>#REF!</v>
      </c>
      <c r="L24" s="27" t="e">
        <f t="shared" si="4"/>
        <v>#REF!</v>
      </c>
      <c r="M24" s="130"/>
      <c r="N24" s="189"/>
      <c r="O24" s="189"/>
      <c r="P24" s="189"/>
    </row>
    <row r="25" spans="1:16">
      <c r="A25" s="181" t="s">
        <v>236</v>
      </c>
      <c r="B25" s="25">
        <f>'BNRegular Symbol'!D8</f>
        <v>0</v>
      </c>
      <c r="C25" s="25" t="e">
        <f>'BNRegular Symbol'!#REF!</f>
        <v>#REF!</v>
      </c>
      <c r="D25" s="25" t="e">
        <f>'BNRegular Symbol'!#REF!</f>
        <v>#REF!</v>
      </c>
      <c r="E25" s="25" t="e">
        <f>'BNRegular Symbol'!#REF!</f>
        <v>#REF!</v>
      </c>
      <c r="F25" s="25" t="e">
        <f>'BNRegular Symbol'!#REF!</f>
        <v>#REF!</v>
      </c>
      <c r="G25" s="251" t="e">
        <f t="shared" si="5"/>
        <v>#REF!</v>
      </c>
      <c r="H25" s="240" t="e">
        <f t="shared" si="0"/>
        <v>#REF!</v>
      </c>
      <c r="I25" s="186"/>
      <c r="J25" s="179" t="e">
        <f t="shared" si="3"/>
        <v>#REF!</v>
      </c>
      <c r="K25" s="241" t="e">
        <f t="shared" si="1"/>
        <v>#REF!</v>
      </c>
      <c r="L25" s="27" t="e">
        <f t="shared" si="4"/>
        <v>#REF!</v>
      </c>
      <c r="M25" s="130"/>
      <c r="N25" s="189"/>
      <c r="O25" s="189"/>
      <c r="P25" s="189"/>
    </row>
    <row r="26" spans="1:16">
      <c r="A26" s="181" t="s">
        <v>237</v>
      </c>
      <c r="B26" s="25">
        <f>'BNRegular Symbol'!D9</f>
        <v>0</v>
      </c>
      <c r="C26" s="25" t="e">
        <f>'BNRegular Symbol'!#REF!</f>
        <v>#REF!</v>
      </c>
      <c r="D26" s="25" t="e">
        <f>'BNRegular Symbol'!#REF!</f>
        <v>#REF!</v>
      </c>
      <c r="E26" s="25" t="e">
        <f>'BNRegular Symbol'!#REF!</f>
        <v>#REF!</v>
      </c>
      <c r="F26" s="25" t="e">
        <f>'BNRegular Symbol'!#REF!</f>
        <v>#REF!</v>
      </c>
      <c r="G26" s="251" t="e">
        <f t="shared" si="5"/>
        <v>#REF!</v>
      </c>
      <c r="H26" s="240" t="e">
        <f t="shared" si="0"/>
        <v>#REF!</v>
      </c>
      <c r="I26" s="186"/>
      <c r="J26" s="179" t="e">
        <f t="shared" si="3"/>
        <v>#REF!</v>
      </c>
      <c r="K26" s="241" t="e">
        <f t="shared" si="1"/>
        <v>#REF!</v>
      </c>
      <c r="L26" s="27" t="e">
        <f t="shared" si="4"/>
        <v>#REF!</v>
      </c>
      <c r="M26" s="130"/>
      <c r="N26" s="189"/>
      <c r="O26" s="189"/>
      <c r="P26" s="189"/>
    </row>
    <row r="27" spans="1:16">
      <c r="A27" s="181" t="s">
        <v>238</v>
      </c>
      <c r="B27" s="25">
        <f>'BNRegular Symbol'!D10</f>
        <v>0</v>
      </c>
      <c r="C27" s="25">
        <f>'BNRegular Symbol'!E27</f>
        <v>4</v>
      </c>
      <c r="D27" s="25">
        <f>'BNRegular Symbol'!F27</f>
        <v>4</v>
      </c>
      <c r="E27" s="25">
        <f>'BNRegular Symbol'!G27</f>
        <v>3</v>
      </c>
      <c r="F27" s="25">
        <f>'BNRegular Symbol'!H27</f>
        <v>0</v>
      </c>
      <c r="G27" s="251">
        <f t="shared" si="5"/>
        <v>0</v>
      </c>
      <c r="H27" s="240" t="e">
        <f t="shared" si="0"/>
        <v>#DIV/0!</v>
      </c>
      <c r="I27" s="186"/>
      <c r="J27" s="179" t="e">
        <f t="shared" si="3"/>
        <v>#DIV/0!</v>
      </c>
      <c r="K27" s="241" t="e">
        <f t="shared" si="1"/>
        <v>#DIV/0!</v>
      </c>
      <c r="L27" s="27" t="e">
        <f t="shared" si="4"/>
        <v>#DIV/0!</v>
      </c>
      <c r="M27" s="130"/>
      <c r="N27" s="189"/>
      <c r="O27" s="189"/>
      <c r="P27" s="189"/>
    </row>
    <row r="28" spans="1:16">
      <c r="A28" s="181" t="s">
        <v>239</v>
      </c>
      <c r="B28" s="25">
        <f>'BNRegular Symbol'!D11</f>
        <v>0</v>
      </c>
      <c r="C28" s="25">
        <f>'BNRegular Symbol'!E28</f>
        <v>4</v>
      </c>
      <c r="D28" s="25">
        <f>'BNRegular Symbol'!F28</f>
        <v>4</v>
      </c>
      <c r="E28" s="25">
        <f>'BNRegular Symbol'!G28</f>
        <v>3</v>
      </c>
      <c r="F28" s="25">
        <f>'BNRegular Symbol'!H28</f>
        <v>0</v>
      </c>
      <c r="G28" s="251">
        <f t="shared" si="5"/>
        <v>0</v>
      </c>
      <c r="H28" s="240" t="e">
        <f t="shared" si="0"/>
        <v>#DIV/0!</v>
      </c>
      <c r="I28" s="186"/>
      <c r="J28" s="179" t="e">
        <f t="shared" si="3"/>
        <v>#DIV/0!</v>
      </c>
      <c r="K28" s="241" t="e">
        <f t="shared" si="1"/>
        <v>#DIV/0!</v>
      </c>
      <c r="L28" s="27" t="e">
        <f t="shared" si="4"/>
        <v>#DIV/0!</v>
      </c>
      <c r="M28" s="130"/>
      <c r="N28" s="189"/>
      <c r="O28" s="189"/>
      <c r="P28" s="189"/>
    </row>
    <row r="29" spans="1:16">
      <c r="A29" s="181" t="s">
        <v>240</v>
      </c>
      <c r="B29" s="25">
        <f>'BNRegular Symbol'!D5</f>
        <v>16</v>
      </c>
      <c r="C29" s="25">
        <f>'BNRegular Symbol'!E5</f>
        <v>7</v>
      </c>
      <c r="D29" s="25">
        <f>'BNRegular Symbol'!F5</f>
        <v>12</v>
      </c>
      <c r="E29" s="25">
        <f>'BNRegular Symbol'!G5</f>
        <v>8</v>
      </c>
      <c r="F29" s="25">
        <f>'BNRegular Symbol'!H37</f>
        <v>59</v>
      </c>
      <c r="G29" s="251">
        <f t="shared" si="2"/>
        <v>634368</v>
      </c>
      <c r="H29" s="240">
        <f t="shared" si="0"/>
        <v>0</v>
      </c>
      <c r="I29" s="238">
        <f>OverView!D49</f>
        <v>200</v>
      </c>
      <c r="J29" s="179" t="e">
        <f t="shared" si="3"/>
        <v>#DIV/0!</v>
      </c>
      <c r="K29" s="241" t="e">
        <f t="shared" si="1"/>
        <v>#DIV/0!</v>
      </c>
      <c r="L29" s="27" t="e">
        <f t="shared" si="4"/>
        <v>#DIV/0!</v>
      </c>
      <c r="M29" s="130"/>
      <c r="N29" s="189"/>
      <c r="O29" s="189"/>
      <c r="P29" s="189"/>
    </row>
    <row r="30" spans="1:16">
      <c r="A30" s="181" t="s">
        <v>241</v>
      </c>
      <c r="B30" s="25">
        <f>'BNRegular Symbol'!D6</f>
        <v>21</v>
      </c>
      <c r="C30" s="25">
        <f>'BNRegular Symbol'!E6</f>
        <v>7</v>
      </c>
      <c r="D30" s="25">
        <f>'BNRegular Symbol'!F6</f>
        <v>5</v>
      </c>
      <c r="E30" s="25">
        <f>'BNRegular Symbol'!G6</f>
        <v>11</v>
      </c>
      <c r="F30" s="25">
        <f>'BNRegular Symbol'!H38</f>
        <v>30</v>
      </c>
      <c r="G30" s="251">
        <f t="shared" si="2"/>
        <v>242550</v>
      </c>
      <c r="H30" s="240">
        <f t="shared" si="0"/>
        <v>0</v>
      </c>
      <c r="I30" s="238">
        <f>OverView!D50</f>
        <v>200</v>
      </c>
      <c r="J30" s="179" t="e">
        <f t="shared" si="3"/>
        <v>#DIV/0!</v>
      </c>
      <c r="K30" s="241" t="e">
        <f t="shared" si="1"/>
        <v>#DIV/0!</v>
      </c>
      <c r="L30" s="27" t="e">
        <f t="shared" si="4"/>
        <v>#DIV/0!</v>
      </c>
      <c r="M30" s="130"/>
      <c r="N30" s="189"/>
      <c r="O30" s="189"/>
      <c r="P30" s="189"/>
    </row>
    <row r="31" spans="1:16">
      <c r="A31" s="181" t="s">
        <v>242</v>
      </c>
      <c r="B31" s="25">
        <f>'BNRegular Symbol'!D7</f>
        <v>5</v>
      </c>
      <c r="C31" s="25">
        <f>'BNRegular Symbol'!E7</f>
        <v>16</v>
      </c>
      <c r="D31" s="25">
        <f>'BNRegular Symbol'!F7</f>
        <v>15</v>
      </c>
      <c r="E31" s="25">
        <f>'BNRegular Symbol'!G7</f>
        <v>14</v>
      </c>
      <c r="F31" s="25">
        <f>'BNRegular Symbol'!H39</f>
        <v>22</v>
      </c>
      <c r="G31" s="251">
        <f t="shared" si="2"/>
        <v>369600</v>
      </c>
      <c r="H31" s="240">
        <f t="shared" si="0"/>
        <v>0</v>
      </c>
      <c r="I31" s="238">
        <f>OverView!D51</f>
        <v>100</v>
      </c>
      <c r="J31" s="179" t="e">
        <f t="shared" si="3"/>
        <v>#DIV/0!</v>
      </c>
      <c r="K31" s="241" t="e">
        <f t="shared" si="1"/>
        <v>#DIV/0!</v>
      </c>
      <c r="L31" s="27" t="e">
        <f t="shared" si="4"/>
        <v>#DIV/0!</v>
      </c>
      <c r="M31" s="130"/>
      <c r="N31" s="189"/>
      <c r="O31" s="189"/>
      <c r="P31" s="189"/>
    </row>
    <row r="32" spans="1:16">
      <c r="A32" s="181" t="s">
        <v>243</v>
      </c>
      <c r="B32" s="25" t="e">
        <f>'BNRegular Symbol'!#REF!</f>
        <v>#REF!</v>
      </c>
      <c r="C32" s="25" t="e">
        <f>'BNRegular Symbol'!#REF!</f>
        <v>#REF!</v>
      </c>
      <c r="D32" s="25" t="e">
        <f>'BNRegular Symbol'!#REF!</f>
        <v>#REF!</v>
      </c>
      <c r="E32" s="25" t="e">
        <f>'BNRegular Symbol'!#REF!</f>
        <v>#REF!</v>
      </c>
      <c r="F32" s="25">
        <f>'BNRegular Symbol'!H40</f>
        <v>31</v>
      </c>
      <c r="G32" s="251" t="e">
        <f t="shared" si="2"/>
        <v>#REF!</v>
      </c>
      <c r="H32" s="240" t="e">
        <f t="shared" si="0"/>
        <v>#REF!</v>
      </c>
      <c r="I32" s="238">
        <f>OverView!D52</f>
        <v>100</v>
      </c>
      <c r="J32" s="179" t="e">
        <f t="shared" si="3"/>
        <v>#REF!</v>
      </c>
      <c r="K32" s="241" t="e">
        <f t="shared" si="1"/>
        <v>#REF!</v>
      </c>
      <c r="L32" s="27" t="e">
        <f t="shared" si="4"/>
        <v>#REF!</v>
      </c>
      <c r="M32" s="130"/>
      <c r="N32" s="189"/>
      <c r="O32" s="189"/>
      <c r="P32" s="189"/>
    </row>
    <row r="33" spans="1:16">
      <c r="A33" s="181" t="s">
        <v>244</v>
      </c>
      <c r="B33" s="25" t="e">
        <f>'BNRegular Symbol'!#REF!</f>
        <v>#REF!</v>
      </c>
      <c r="C33" s="25" t="e">
        <f>'BNRegular Symbol'!#REF!</f>
        <v>#REF!</v>
      </c>
      <c r="D33" s="25" t="e">
        <f>'BNRegular Symbol'!#REF!</f>
        <v>#REF!</v>
      </c>
      <c r="E33" s="25" t="e">
        <f>'BNRegular Symbol'!#REF!</f>
        <v>#REF!</v>
      </c>
      <c r="F33" s="25">
        <f>'BNRegular Symbol'!H41</f>
        <v>32</v>
      </c>
      <c r="G33" s="251" t="e">
        <f t="shared" si="2"/>
        <v>#REF!</v>
      </c>
      <c r="H33" s="240" t="e">
        <f t="shared" si="0"/>
        <v>#REF!</v>
      </c>
      <c r="I33" s="238">
        <f>OverView!D53</f>
        <v>60</v>
      </c>
      <c r="J33" s="179" t="e">
        <f t="shared" si="3"/>
        <v>#REF!</v>
      </c>
      <c r="K33" s="241" t="e">
        <f t="shared" si="1"/>
        <v>#REF!</v>
      </c>
      <c r="L33" s="27" t="e">
        <f t="shared" si="4"/>
        <v>#REF!</v>
      </c>
      <c r="M33" s="130"/>
      <c r="N33" s="189"/>
      <c r="O33" s="189"/>
      <c r="P33" s="189"/>
    </row>
    <row r="34" spans="1:16">
      <c r="A34" s="181" t="s">
        <v>245</v>
      </c>
      <c r="B34" s="25" t="e">
        <f>'BNRegular Symbol'!#REF!</f>
        <v>#REF!</v>
      </c>
      <c r="C34" s="25" t="e">
        <f>'BNRegular Symbol'!#REF!</f>
        <v>#REF!</v>
      </c>
      <c r="D34" s="25" t="e">
        <f>'BNRegular Symbol'!#REF!</f>
        <v>#REF!</v>
      </c>
      <c r="E34" s="25" t="e">
        <f>'BNRegular Symbol'!#REF!</f>
        <v>#REF!</v>
      </c>
      <c r="F34" s="25">
        <f>'BNRegular Symbol'!H42</f>
        <v>68</v>
      </c>
      <c r="G34" s="251" t="e">
        <f t="shared" si="2"/>
        <v>#REF!</v>
      </c>
      <c r="H34" s="240" t="e">
        <f t="shared" si="0"/>
        <v>#REF!</v>
      </c>
      <c r="I34" s="238" t="e">
        <f>OverView!#REF!</f>
        <v>#REF!</v>
      </c>
      <c r="J34" s="179" t="e">
        <f t="shared" si="3"/>
        <v>#REF!</v>
      </c>
      <c r="K34" s="241" t="e">
        <f t="shared" si="1"/>
        <v>#REF!</v>
      </c>
      <c r="L34" s="27" t="e">
        <f t="shared" si="4"/>
        <v>#REF!</v>
      </c>
      <c r="M34" s="130"/>
      <c r="N34" s="189"/>
      <c r="O34" s="189"/>
      <c r="P34" s="189"/>
    </row>
    <row r="35" spans="1:16">
      <c r="A35" s="181" t="s">
        <v>246</v>
      </c>
      <c r="B35" s="25" t="e">
        <f>'BNRegular Symbol'!#REF!</f>
        <v>#REF!</v>
      </c>
      <c r="C35" s="25" t="e">
        <f>'BNRegular Symbol'!#REF!</f>
        <v>#REF!</v>
      </c>
      <c r="D35" s="25" t="e">
        <f>'BNRegular Symbol'!#REF!</f>
        <v>#REF!</v>
      </c>
      <c r="E35" s="25" t="e">
        <f>'BNRegular Symbol'!#REF!</f>
        <v>#REF!</v>
      </c>
      <c r="F35" s="25">
        <f>'BNRegular Symbol'!H43</f>
        <v>68</v>
      </c>
      <c r="G35" s="251" t="e">
        <f t="shared" si="2"/>
        <v>#REF!</v>
      </c>
      <c r="H35" s="240" t="e">
        <f t="shared" si="0"/>
        <v>#REF!</v>
      </c>
      <c r="I35" s="238" t="e">
        <f>OverView!#REF!</f>
        <v>#REF!</v>
      </c>
      <c r="J35" s="179" t="e">
        <f t="shared" si="3"/>
        <v>#REF!</v>
      </c>
      <c r="K35" s="241" t="e">
        <f t="shared" si="1"/>
        <v>#REF!</v>
      </c>
      <c r="L35" s="27" t="e">
        <f t="shared" si="4"/>
        <v>#REF!</v>
      </c>
      <c r="M35" s="130"/>
      <c r="N35" s="189"/>
      <c r="O35" s="189"/>
      <c r="P35" s="189"/>
    </row>
    <row r="36" spans="1:16">
      <c r="A36" s="181" t="s">
        <v>247</v>
      </c>
      <c r="B36" s="25">
        <f>'BNRegular Symbol'!D8</f>
        <v>0</v>
      </c>
      <c r="C36" s="25">
        <f>'BNRegular Symbol'!E8</f>
        <v>0</v>
      </c>
      <c r="D36" s="25">
        <f>'BNRegular Symbol'!F8</f>
        <v>0</v>
      </c>
      <c r="E36" s="25">
        <f>'BNRegular Symbol'!G8</f>
        <v>0</v>
      </c>
      <c r="F36" s="25">
        <f>'BNRegular Symbol'!H44</f>
        <v>68</v>
      </c>
      <c r="G36" s="251">
        <f t="shared" si="2"/>
        <v>0</v>
      </c>
      <c r="H36" s="240" t="e">
        <f t="shared" si="0"/>
        <v>#DIV/0!</v>
      </c>
      <c r="I36" s="238" t="e">
        <f>OverView!#REF!</f>
        <v>#REF!</v>
      </c>
      <c r="J36" s="179" t="e">
        <f t="shared" si="3"/>
        <v>#DIV/0!</v>
      </c>
      <c r="K36" s="241" t="e">
        <f t="shared" si="1"/>
        <v>#DIV/0!</v>
      </c>
      <c r="L36" s="27" t="e">
        <f t="shared" si="4"/>
        <v>#DIV/0!</v>
      </c>
      <c r="M36" s="130"/>
      <c r="N36" s="189"/>
      <c r="O36" s="189"/>
      <c r="P36" s="189"/>
    </row>
    <row r="37" spans="1:16">
      <c r="A37" s="181" t="s">
        <v>248</v>
      </c>
      <c r="B37" s="25">
        <f>'BNRegular Symbol'!D9</f>
        <v>0</v>
      </c>
      <c r="C37" s="25">
        <f>'BNRegular Symbol'!E9</f>
        <v>0</v>
      </c>
      <c r="D37" s="25">
        <f>'BNRegular Symbol'!F9</f>
        <v>0</v>
      </c>
      <c r="E37" s="25">
        <f>'BNRegular Symbol'!G9</f>
        <v>0</v>
      </c>
      <c r="F37" s="25">
        <f>'BNRegular Symbol'!H45</f>
        <v>68</v>
      </c>
      <c r="G37" s="251">
        <f t="shared" si="2"/>
        <v>0</v>
      </c>
      <c r="H37" s="240" t="e">
        <f t="shared" si="0"/>
        <v>#DIV/0!</v>
      </c>
      <c r="I37" s="238" t="e">
        <f>OverView!#REF!</f>
        <v>#REF!</v>
      </c>
      <c r="J37" s="179" t="e">
        <f t="shared" si="3"/>
        <v>#DIV/0!</v>
      </c>
      <c r="K37" s="241" t="e">
        <f t="shared" si="1"/>
        <v>#DIV/0!</v>
      </c>
      <c r="L37" s="27" t="e">
        <f t="shared" si="4"/>
        <v>#DIV/0!</v>
      </c>
      <c r="M37" s="130"/>
      <c r="N37" s="189"/>
      <c r="O37" s="189"/>
      <c r="P37" s="189"/>
    </row>
    <row r="38" spans="1:16">
      <c r="A38" s="181" t="s">
        <v>249</v>
      </c>
      <c r="B38" s="25">
        <f>'BNRegular Symbol'!D10</f>
        <v>0</v>
      </c>
      <c r="C38" s="25">
        <f>'BNRegular Symbol'!E10</f>
        <v>0</v>
      </c>
      <c r="D38" s="25">
        <f>'BNRegular Symbol'!F10</f>
        <v>0</v>
      </c>
      <c r="E38" s="25">
        <f>'BNRegular Symbol'!G10</f>
        <v>0</v>
      </c>
      <c r="F38" s="25">
        <f>'BNRegular Symbol'!H46</f>
        <v>68</v>
      </c>
      <c r="G38" s="251">
        <f t="shared" si="2"/>
        <v>0</v>
      </c>
      <c r="H38" s="240" t="e">
        <f t="shared" si="0"/>
        <v>#DIV/0!</v>
      </c>
      <c r="I38" s="238">
        <f>OverView!D54</f>
        <v>60</v>
      </c>
      <c r="J38" s="179" t="e">
        <f t="shared" si="3"/>
        <v>#DIV/0!</v>
      </c>
      <c r="K38" s="241" t="e">
        <f t="shared" si="1"/>
        <v>#DIV/0!</v>
      </c>
      <c r="L38" s="27" t="e">
        <f t="shared" si="4"/>
        <v>#DIV/0!</v>
      </c>
      <c r="M38" s="130"/>
      <c r="N38" s="189"/>
      <c r="O38" s="189"/>
      <c r="P38" s="189"/>
    </row>
    <row r="39" spans="1:16">
      <c r="A39" s="181" t="s">
        <v>250</v>
      </c>
      <c r="B39" s="25">
        <f>'BNRegular Symbol'!D11</f>
        <v>0</v>
      </c>
      <c r="C39" s="25">
        <f>'BNRegular Symbol'!E11</f>
        <v>0</v>
      </c>
      <c r="D39" s="25">
        <f>'BNRegular Symbol'!F11</f>
        <v>0</v>
      </c>
      <c r="E39" s="25">
        <f>'BNRegular Symbol'!G11</f>
        <v>0</v>
      </c>
      <c r="F39" s="25">
        <f>'BNRegular Symbol'!H47</f>
        <v>68</v>
      </c>
      <c r="G39" s="251">
        <f t="shared" si="2"/>
        <v>0</v>
      </c>
      <c r="H39" s="240" t="e">
        <f t="shared" si="0"/>
        <v>#DIV/0!</v>
      </c>
      <c r="I39" s="238">
        <f>OverView!D55</f>
        <v>10</v>
      </c>
      <c r="J39" s="179" t="e">
        <f t="shared" si="3"/>
        <v>#DIV/0!</v>
      </c>
      <c r="K39" s="241" t="e">
        <f t="shared" si="1"/>
        <v>#DIV/0!</v>
      </c>
      <c r="L39" s="27" t="e">
        <f t="shared" si="4"/>
        <v>#DIV/0!</v>
      </c>
      <c r="M39" s="130"/>
    </row>
    <row r="40" spans="1:16">
      <c r="A40" s="181" t="s">
        <v>39</v>
      </c>
      <c r="B40" s="25">
        <f>'BNRegular Symbol'!D22*3</f>
        <v>18</v>
      </c>
      <c r="C40" s="25">
        <f>'BNRegular Symbol'!E22*3</f>
        <v>30</v>
      </c>
      <c r="D40" s="25">
        <f>'BNRegular Symbol'!F22*3</f>
        <v>33</v>
      </c>
      <c r="E40" s="239">
        <f>'BNRegular Symbol'!G37</f>
        <v>32</v>
      </c>
      <c r="F40" s="239">
        <f>'BNRegular Symbol'!H$12</f>
        <v>0</v>
      </c>
      <c r="G40" s="251">
        <f t="shared" si="2"/>
        <v>0</v>
      </c>
      <c r="H40" s="240" t="e">
        <f t="shared" si="0"/>
        <v>#DIV/0!</v>
      </c>
      <c r="I40" s="238">
        <f>OverView!E49</f>
        <v>100</v>
      </c>
      <c r="J40" s="179" t="e">
        <f t="shared" si="3"/>
        <v>#DIV/0!</v>
      </c>
      <c r="K40" s="241" t="e">
        <f t="shared" si="1"/>
        <v>#DIV/0!</v>
      </c>
      <c r="L40" s="27" t="e">
        <f t="shared" si="4"/>
        <v>#DIV/0!</v>
      </c>
      <c r="M40" s="130"/>
    </row>
    <row r="41" spans="1:16">
      <c r="A41" s="181" t="s">
        <v>40</v>
      </c>
      <c r="B41" s="25">
        <f>'BNRegular Symbol'!D23*3</f>
        <v>21</v>
      </c>
      <c r="C41" s="25">
        <f>'BNRegular Symbol'!E23*3</f>
        <v>57</v>
      </c>
      <c r="D41" s="25">
        <f>'BNRegular Symbol'!F23*3</f>
        <v>45</v>
      </c>
      <c r="E41" s="239">
        <f>'BNRegular Symbol'!G38</f>
        <v>25</v>
      </c>
      <c r="F41" s="239">
        <f>'BNRegular Symbol'!H$12</f>
        <v>0</v>
      </c>
      <c r="G41" s="251">
        <f t="shared" si="2"/>
        <v>0</v>
      </c>
      <c r="H41" s="240" t="e">
        <f t="shared" si="0"/>
        <v>#DIV/0!</v>
      </c>
      <c r="I41" s="238">
        <f>OverView!E50</f>
        <v>100</v>
      </c>
      <c r="J41" s="179" t="e">
        <f t="shared" si="3"/>
        <v>#DIV/0!</v>
      </c>
      <c r="K41" s="241" t="e">
        <f t="shared" si="1"/>
        <v>#DIV/0!</v>
      </c>
      <c r="L41" s="27" t="e">
        <f t="shared" si="4"/>
        <v>#DIV/0!</v>
      </c>
      <c r="M41" s="130"/>
    </row>
    <row r="42" spans="1:16">
      <c r="A42" s="181" t="s">
        <v>41</v>
      </c>
      <c r="B42" s="25">
        <f>'BNRegular Symbol'!D24*3</f>
        <v>48</v>
      </c>
      <c r="C42" s="25">
        <f>'BNRegular Symbol'!E24*3</f>
        <v>33</v>
      </c>
      <c r="D42" s="25">
        <f>'BNRegular Symbol'!F24*3</f>
        <v>48</v>
      </c>
      <c r="E42" s="239">
        <f>'BNRegular Symbol'!G39</f>
        <v>28</v>
      </c>
      <c r="F42" s="239">
        <f>'BNRegular Symbol'!H$12</f>
        <v>0</v>
      </c>
      <c r="G42" s="251">
        <f t="shared" si="2"/>
        <v>0</v>
      </c>
      <c r="H42" s="240" t="e">
        <f t="shared" si="0"/>
        <v>#DIV/0!</v>
      </c>
      <c r="I42" s="238">
        <f>OverView!E51</f>
        <v>50</v>
      </c>
      <c r="J42" s="179" t="e">
        <f t="shared" si="3"/>
        <v>#DIV/0!</v>
      </c>
      <c r="K42" s="241" t="e">
        <f t="shared" si="1"/>
        <v>#DIV/0!</v>
      </c>
      <c r="L42" s="27" t="e">
        <f t="shared" si="4"/>
        <v>#DIV/0!</v>
      </c>
      <c r="M42" s="130"/>
    </row>
    <row r="43" spans="1:16">
      <c r="A43" s="181" t="s">
        <v>42</v>
      </c>
      <c r="B43" s="25">
        <f>'BNRegular Symbol'!D25*3</f>
        <v>63</v>
      </c>
      <c r="C43" s="25">
        <f>'BNRegular Symbol'!E25*3</f>
        <v>33</v>
      </c>
      <c r="D43" s="25">
        <f>'BNRegular Symbol'!F25*3</f>
        <v>27</v>
      </c>
      <c r="E43" s="239">
        <f>'BNRegular Symbol'!G40</f>
        <v>30</v>
      </c>
      <c r="F43" s="239">
        <f>'BNRegular Symbol'!H$12</f>
        <v>0</v>
      </c>
      <c r="G43" s="251">
        <f t="shared" si="2"/>
        <v>0</v>
      </c>
      <c r="H43" s="240" t="e">
        <f t="shared" si="0"/>
        <v>#DIV/0!</v>
      </c>
      <c r="I43" s="238">
        <f>OverView!E52</f>
        <v>50</v>
      </c>
      <c r="J43" s="179" t="e">
        <f t="shared" si="3"/>
        <v>#DIV/0!</v>
      </c>
      <c r="K43" s="241" t="e">
        <f t="shared" si="1"/>
        <v>#DIV/0!</v>
      </c>
      <c r="L43" s="27" t="e">
        <f t="shared" si="4"/>
        <v>#DIV/0!</v>
      </c>
      <c r="M43" s="130"/>
    </row>
    <row r="44" spans="1:16">
      <c r="A44" s="181" t="s">
        <v>120</v>
      </c>
      <c r="B44" s="25">
        <f>'BNRegular Symbol'!D26*3</f>
        <v>15</v>
      </c>
      <c r="C44" s="25">
        <f>'BNRegular Symbol'!E26*3</f>
        <v>60</v>
      </c>
      <c r="D44" s="25">
        <f>'BNRegular Symbol'!F26*3</f>
        <v>57</v>
      </c>
      <c r="E44" s="239">
        <f>'BNRegular Symbol'!G41</f>
        <v>22</v>
      </c>
      <c r="F44" s="239">
        <f>'BNRegular Symbol'!H$12</f>
        <v>0</v>
      </c>
      <c r="G44" s="251">
        <f t="shared" si="2"/>
        <v>0</v>
      </c>
      <c r="H44" s="240" t="e">
        <f t="shared" si="0"/>
        <v>#DIV/0!</v>
      </c>
      <c r="I44" s="238">
        <f>OverView!E53</f>
        <v>30</v>
      </c>
      <c r="J44" s="179" t="e">
        <f t="shared" si="3"/>
        <v>#DIV/0!</v>
      </c>
      <c r="K44" s="241" t="e">
        <f t="shared" si="1"/>
        <v>#DIV/0!</v>
      </c>
      <c r="L44" s="27" t="e">
        <f t="shared" si="4"/>
        <v>#DIV/0!</v>
      </c>
      <c r="M44" s="130"/>
    </row>
    <row r="45" spans="1:16">
      <c r="A45" s="181" t="s">
        <v>208</v>
      </c>
      <c r="B45" s="25" t="e">
        <f>'BNRegular Symbol'!#REF!*3</f>
        <v>#REF!</v>
      </c>
      <c r="C45" s="25" t="e">
        <f>'BNRegular Symbol'!#REF!*3</f>
        <v>#REF!</v>
      </c>
      <c r="D45" s="25" t="e">
        <f>'BNRegular Symbol'!#REF!*3</f>
        <v>#REF!</v>
      </c>
      <c r="E45" s="239">
        <f>'BNRegular Symbol'!G42</f>
        <v>47</v>
      </c>
      <c r="F45" s="239">
        <f>'BNRegular Symbol'!H$12</f>
        <v>0</v>
      </c>
      <c r="G45" s="251" t="e">
        <f t="shared" si="2"/>
        <v>#REF!</v>
      </c>
      <c r="H45" s="240" t="e">
        <f t="shared" si="0"/>
        <v>#REF!</v>
      </c>
      <c r="I45" s="238" t="e">
        <f>OverView!#REF!</f>
        <v>#REF!</v>
      </c>
      <c r="J45" s="179" t="e">
        <f t="shared" si="3"/>
        <v>#REF!</v>
      </c>
      <c r="K45" s="241" t="e">
        <f t="shared" si="1"/>
        <v>#REF!</v>
      </c>
      <c r="L45" s="27" t="e">
        <f t="shared" si="4"/>
        <v>#REF!</v>
      </c>
      <c r="M45" s="130"/>
    </row>
    <row r="46" spans="1:16">
      <c r="A46" s="181" t="s">
        <v>209</v>
      </c>
      <c r="B46" s="25" t="e">
        <f>'BNRegular Symbol'!#REF!*3</f>
        <v>#REF!</v>
      </c>
      <c r="C46" s="25" t="e">
        <f>'BNRegular Symbol'!#REF!*3</f>
        <v>#REF!</v>
      </c>
      <c r="D46" s="25" t="e">
        <f>'BNRegular Symbol'!#REF!*3</f>
        <v>#REF!</v>
      </c>
      <c r="E46" s="239">
        <f>'BNRegular Symbol'!G43</f>
        <v>47</v>
      </c>
      <c r="F46" s="239">
        <f>'BNRegular Symbol'!H$12</f>
        <v>0</v>
      </c>
      <c r="G46" s="251" t="e">
        <f t="shared" si="2"/>
        <v>#REF!</v>
      </c>
      <c r="H46" s="240" t="e">
        <f t="shared" si="0"/>
        <v>#REF!</v>
      </c>
      <c r="I46" s="238" t="e">
        <f>OverView!#REF!</f>
        <v>#REF!</v>
      </c>
      <c r="J46" s="179" t="e">
        <f t="shared" si="3"/>
        <v>#REF!</v>
      </c>
      <c r="K46" s="241" t="e">
        <f t="shared" si="1"/>
        <v>#REF!</v>
      </c>
      <c r="L46" s="27" t="e">
        <f t="shared" si="4"/>
        <v>#REF!</v>
      </c>
      <c r="M46" s="130"/>
    </row>
    <row r="47" spans="1:16">
      <c r="A47" s="181" t="s">
        <v>210</v>
      </c>
      <c r="B47" s="25" t="e">
        <f>'BNRegular Symbol'!#REF!*3</f>
        <v>#REF!</v>
      </c>
      <c r="C47" s="25" t="e">
        <f>'BNRegular Symbol'!#REF!*3</f>
        <v>#REF!</v>
      </c>
      <c r="D47" s="25" t="e">
        <f>'BNRegular Symbol'!#REF!*3</f>
        <v>#REF!</v>
      </c>
      <c r="E47" s="239">
        <f>'BNRegular Symbol'!G44</f>
        <v>47</v>
      </c>
      <c r="F47" s="239">
        <f>'BNRegular Symbol'!H$12</f>
        <v>0</v>
      </c>
      <c r="G47" s="251" t="e">
        <f t="shared" si="2"/>
        <v>#REF!</v>
      </c>
      <c r="H47" s="240" t="e">
        <f t="shared" si="0"/>
        <v>#REF!</v>
      </c>
      <c r="I47" s="238" t="e">
        <f>OverView!#REF!</f>
        <v>#REF!</v>
      </c>
      <c r="J47" s="179" t="e">
        <f t="shared" si="3"/>
        <v>#REF!</v>
      </c>
      <c r="K47" s="241" t="e">
        <f t="shared" si="1"/>
        <v>#REF!</v>
      </c>
      <c r="L47" s="27" t="e">
        <f t="shared" si="4"/>
        <v>#REF!</v>
      </c>
      <c r="M47" s="130"/>
    </row>
    <row r="48" spans="1:16">
      <c r="A48" s="181" t="s">
        <v>211</v>
      </c>
      <c r="B48" s="25" t="e">
        <f>'BNRegular Symbol'!#REF!*3</f>
        <v>#REF!</v>
      </c>
      <c r="C48" s="25" t="e">
        <f>'BNRegular Symbol'!#REF!*3</f>
        <v>#REF!</v>
      </c>
      <c r="D48" s="25" t="e">
        <f>'BNRegular Symbol'!#REF!*3</f>
        <v>#REF!</v>
      </c>
      <c r="E48" s="239">
        <f>'BNRegular Symbol'!G45</f>
        <v>47</v>
      </c>
      <c r="F48" s="239">
        <f>'BNRegular Symbol'!H$12</f>
        <v>0</v>
      </c>
      <c r="G48" s="251" t="e">
        <f t="shared" si="2"/>
        <v>#REF!</v>
      </c>
      <c r="H48" s="240" t="e">
        <f t="shared" si="0"/>
        <v>#REF!</v>
      </c>
      <c r="I48" s="238" t="e">
        <f>OverView!#REF!</f>
        <v>#REF!</v>
      </c>
      <c r="J48" s="179" t="e">
        <f t="shared" si="3"/>
        <v>#REF!</v>
      </c>
      <c r="K48" s="241" t="e">
        <f t="shared" si="1"/>
        <v>#REF!</v>
      </c>
      <c r="L48" s="27" t="e">
        <f t="shared" si="4"/>
        <v>#REF!</v>
      </c>
      <c r="M48" s="130"/>
    </row>
    <row r="49" spans="1:16">
      <c r="A49" s="181" t="s">
        <v>214</v>
      </c>
      <c r="B49" s="25">
        <f>'BNRegular Symbol'!D27*3</f>
        <v>0</v>
      </c>
      <c r="C49" s="25">
        <f>'BNRegular Symbol'!E27*3</f>
        <v>12</v>
      </c>
      <c r="D49" s="25">
        <f>'BNRegular Symbol'!F27*3</f>
        <v>12</v>
      </c>
      <c r="E49" s="239">
        <f>'BNRegular Symbol'!G46</f>
        <v>47</v>
      </c>
      <c r="F49" s="239">
        <f>'BNRegular Symbol'!H$12</f>
        <v>0</v>
      </c>
      <c r="G49" s="251">
        <f t="shared" si="2"/>
        <v>0</v>
      </c>
      <c r="H49" s="240" t="e">
        <f t="shared" si="0"/>
        <v>#DIV/0!</v>
      </c>
      <c r="I49" s="238">
        <f>OverView!E54</f>
        <v>30</v>
      </c>
      <c r="J49" s="179" t="e">
        <f t="shared" si="3"/>
        <v>#DIV/0!</v>
      </c>
      <c r="K49" s="241" t="e">
        <f t="shared" si="1"/>
        <v>#DIV/0!</v>
      </c>
      <c r="L49" s="27" t="e">
        <f t="shared" si="4"/>
        <v>#DIV/0!</v>
      </c>
      <c r="M49" s="130"/>
    </row>
    <row r="50" spans="1:16">
      <c r="A50" s="181" t="s">
        <v>217</v>
      </c>
      <c r="B50" s="25">
        <f>'BNRegular Symbol'!D28*3</f>
        <v>0</v>
      </c>
      <c r="C50" s="25">
        <f>'BNRegular Symbol'!E28*3</f>
        <v>12</v>
      </c>
      <c r="D50" s="25">
        <f>'BNRegular Symbol'!F28*3</f>
        <v>12</v>
      </c>
      <c r="E50" s="239">
        <f>'BNRegular Symbol'!G47</f>
        <v>47</v>
      </c>
      <c r="F50" s="239">
        <f>'BNRegular Symbol'!H$12</f>
        <v>0</v>
      </c>
      <c r="G50" s="251">
        <f t="shared" si="2"/>
        <v>0</v>
      </c>
      <c r="H50" s="240" t="e">
        <f t="shared" si="0"/>
        <v>#DIV/0!</v>
      </c>
      <c r="I50" s="238">
        <f>OverView!E55</f>
        <v>5</v>
      </c>
      <c r="J50" s="179" t="e">
        <f t="shared" si="3"/>
        <v>#DIV/0!</v>
      </c>
      <c r="K50" s="241" t="e">
        <f t="shared" si="1"/>
        <v>#DIV/0!</v>
      </c>
      <c r="L50" s="27" t="e">
        <f t="shared" si="4"/>
        <v>#DIV/0!</v>
      </c>
      <c r="M50" s="130"/>
    </row>
    <row r="51" spans="1:16">
      <c r="A51" s="177" t="s">
        <v>199</v>
      </c>
      <c r="B51" s="198">
        <f>'BNRegular Symbol'!D12</f>
        <v>0</v>
      </c>
      <c r="C51" s="198">
        <f>'BNRegular Symbol'!E3*3</f>
        <v>18</v>
      </c>
      <c r="D51" s="198">
        <f>'BNRegular Symbol'!F3*3</f>
        <v>21</v>
      </c>
      <c r="E51" s="198">
        <f>'BNRegular Symbol'!G3*3</f>
        <v>24</v>
      </c>
      <c r="F51" s="198">
        <f>'BNRegular Symbol'!H$12</f>
        <v>0</v>
      </c>
      <c r="G51" s="264">
        <f t="shared" si="2"/>
        <v>0</v>
      </c>
      <c r="H51" s="265" t="e">
        <f t="shared" si="0"/>
        <v>#DIV/0!</v>
      </c>
      <c r="I51" s="178">
        <v>2</v>
      </c>
      <c r="J51" s="244" t="e">
        <f t="shared" si="3"/>
        <v>#DIV/0!</v>
      </c>
      <c r="K51" s="266" t="e">
        <f t="shared" si="1"/>
        <v>#DIV/0!</v>
      </c>
      <c r="L51" s="243" t="e">
        <f>K51*I51*50</f>
        <v>#DIV/0!</v>
      </c>
      <c r="M51" s="130"/>
      <c r="N51" s="189"/>
      <c r="O51" s="189"/>
      <c r="P51" s="189"/>
    </row>
    <row r="52" spans="1:16">
      <c r="A52" s="192"/>
      <c r="B52" s="192"/>
      <c r="C52" s="192"/>
      <c r="D52" s="192"/>
      <c r="E52" s="192"/>
      <c r="F52" s="192"/>
      <c r="G52" s="192"/>
      <c r="H52" s="192"/>
      <c r="I52" s="192"/>
      <c r="J52" s="205"/>
      <c r="K52" s="28"/>
      <c r="L52" s="130"/>
    </row>
    <row r="53" spans="1:16">
      <c r="J53" s="205"/>
      <c r="K53" s="28"/>
      <c r="L53" s="192"/>
    </row>
    <row r="54" spans="1:16">
      <c r="J54" s="205"/>
      <c r="K54" s="28"/>
      <c r="L54" s="192"/>
    </row>
    <row r="55" spans="1:16">
      <c r="J55" s="16"/>
      <c r="K55" s="28"/>
      <c r="L55" s="192"/>
    </row>
    <row r="56" spans="1:16">
      <c r="J56" s="16"/>
      <c r="K56" s="28"/>
      <c r="L56" s="192"/>
    </row>
    <row r="57" spans="1:16">
      <c r="J57" s="16"/>
      <c r="K57" s="28"/>
      <c r="L57" s="192"/>
    </row>
    <row r="58" spans="1:16">
      <c r="J58" s="16"/>
      <c r="K58" s="28"/>
      <c r="L58" s="192"/>
    </row>
    <row r="59" spans="1:16">
      <c r="J59" s="16"/>
      <c r="K59" s="28"/>
      <c r="L59" s="192"/>
    </row>
    <row r="60" spans="1:16">
      <c r="J60" s="16"/>
      <c r="K60" s="28"/>
      <c r="L60" s="192"/>
    </row>
    <row r="61" spans="1:16">
      <c r="J61" s="16"/>
      <c r="K61" s="28"/>
      <c r="L61" s="192"/>
    </row>
    <row r="62" spans="1:16">
      <c r="J62" s="16"/>
      <c r="K62" s="28"/>
      <c r="L62" s="192"/>
    </row>
    <row r="63" spans="1:16">
      <c r="J63" s="16"/>
    </row>
    <row r="67" spans="8:16">
      <c r="H67" s="191"/>
      <c r="I67" s="191"/>
      <c r="J67" s="191"/>
      <c r="K67" s="191"/>
      <c r="M67" s="189"/>
      <c r="N67" s="189"/>
      <c r="O67" s="189"/>
      <c r="P67" s="189"/>
    </row>
    <row r="68" spans="8:16">
      <c r="H68" s="191"/>
      <c r="I68" s="191"/>
      <c r="J68" s="191"/>
      <c r="K68" s="191"/>
      <c r="M68" s="189"/>
      <c r="N68" s="189"/>
      <c r="O68" s="189"/>
      <c r="P68" s="189"/>
    </row>
    <row r="69" spans="8:16">
      <c r="H69" s="191"/>
      <c r="I69" s="191"/>
      <c r="J69" s="191"/>
      <c r="K69" s="191"/>
      <c r="M69" s="189"/>
      <c r="N69" s="189"/>
      <c r="O69" s="189"/>
      <c r="P69" s="189"/>
    </row>
    <row r="70" spans="8:16">
      <c r="H70" s="191"/>
      <c r="I70" s="191"/>
      <c r="J70" s="191"/>
      <c r="K70" s="191"/>
      <c r="M70" s="189"/>
      <c r="N70" s="189"/>
      <c r="O70" s="189"/>
      <c r="P70" s="189"/>
    </row>
    <row r="71" spans="8:16">
      <c r="H71" s="191"/>
      <c r="I71" s="191"/>
      <c r="J71" s="191"/>
      <c r="K71" s="191"/>
      <c r="M71" s="189"/>
      <c r="N71" s="189"/>
      <c r="O71" s="189"/>
      <c r="P71" s="189"/>
    </row>
    <row r="72" spans="8:16">
      <c r="H72" s="191"/>
      <c r="I72" s="191"/>
      <c r="J72" s="191"/>
      <c r="K72" s="191"/>
      <c r="M72" s="189"/>
      <c r="N72" s="189"/>
      <c r="O72" s="189"/>
      <c r="P72" s="189"/>
    </row>
    <row r="73" spans="8:16">
      <c r="H73" s="191"/>
      <c r="I73" s="191"/>
      <c r="J73" s="191"/>
      <c r="K73" s="191"/>
      <c r="M73" s="189"/>
      <c r="N73" s="189"/>
      <c r="O73" s="189"/>
      <c r="P73" s="189"/>
    </row>
    <row r="74" spans="8:16">
      <c r="H74" s="191"/>
      <c r="I74" s="191"/>
      <c r="J74" s="191"/>
      <c r="K74" s="191"/>
      <c r="M74" s="189"/>
      <c r="N74" s="189"/>
      <c r="O74" s="189"/>
      <c r="P74" s="189"/>
    </row>
    <row r="75" spans="8:16">
      <c r="H75" s="191"/>
      <c r="I75" s="191"/>
      <c r="J75" s="191"/>
      <c r="K75" s="191"/>
      <c r="M75" s="189"/>
      <c r="N75" s="189"/>
      <c r="O75" s="189"/>
      <c r="P75" s="189"/>
    </row>
    <row r="76" spans="8:16">
      <c r="H76" s="191"/>
      <c r="I76" s="191"/>
      <c r="J76" s="191"/>
      <c r="K76" s="191"/>
      <c r="M76" s="189"/>
      <c r="N76" s="189"/>
      <c r="O76" s="189"/>
      <c r="P76" s="189"/>
    </row>
    <row r="77" spans="8:16">
      <c r="H77" s="191"/>
      <c r="I77" s="191"/>
      <c r="J77" s="191"/>
      <c r="K77" s="191"/>
      <c r="M77" s="189"/>
      <c r="N77" s="189"/>
      <c r="O77" s="189"/>
      <c r="P77" s="189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RegularＸ_W()</vt:lpstr>
      <vt:lpstr>Regular Symbol</vt:lpstr>
      <vt:lpstr>PayCombo</vt:lpstr>
      <vt:lpstr>BNRegularＸ_W()</vt:lpstr>
      <vt:lpstr>BNRegular Symbol</vt:lpstr>
      <vt:lpstr>權重表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2022-07-07T02:31:37Z</dcterms:modified>
</cp:coreProperties>
</file>