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5D0669B0-F584-1243-B896-F7F071100BB4}" xr6:coauthVersionLast="36" xr6:coauthVersionMax="36" xr10:uidLastSave="{00000000-0000-0000-0000-000000000000}"/>
  <bookViews>
    <workbookView xWindow="0" yWindow="460" windowWidth="35020" windowHeight="21940" xr2:uid="{40EBDB47-15CC-AC43-9FD0-61C754C6680F}"/>
  </bookViews>
  <sheets>
    <sheet name="數據" sheetId="1" r:id="rId1"/>
    <sheet name="Pay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19" i="1"/>
  <c r="G19" i="1"/>
  <c r="H19" i="1"/>
  <c r="F17" i="1"/>
  <c r="H17" i="1"/>
  <c r="G17" i="1"/>
  <c r="F38" i="1"/>
  <c r="H38" i="1"/>
  <c r="H29" i="1"/>
  <c r="G38" i="1"/>
  <c r="G29" i="1"/>
  <c r="G13" i="1"/>
</calcChain>
</file>

<file path=xl/sharedStrings.xml><?xml version="1.0" encoding="utf-8"?>
<sst xmlns="http://schemas.openxmlformats.org/spreadsheetml/2006/main" count="42" uniqueCount="35">
  <si>
    <t>0~1</t>
  </si>
  <si>
    <t>1~5</t>
  </si>
  <si>
    <t>5~10</t>
  </si>
  <si>
    <t>10~30</t>
  </si>
  <si>
    <t>30~50</t>
  </si>
  <si>
    <t>50~100</t>
  </si>
  <si>
    <t>100以上</t>
  </si>
  <si>
    <t>Game RTP</t>
  </si>
  <si>
    <t>MG RTP</t>
  </si>
  <si>
    <t>FG RTP</t>
  </si>
  <si>
    <t>中獎率</t>
  </si>
  <si>
    <t>中獎率 Pull</t>
  </si>
  <si>
    <t>FG Trigger</t>
  </si>
  <si>
    <t>FG Trigger Pull</t>
  </si>
  <si>
    <t>Module</t>
    <phoneticPr fontId="1" type="noConversion"/>
  </si>
  <si>
    <t>Main Game</t>
    <phoneticPr fontId="1" type="noConversion"/>
  </si>
  <si>
    <t>Free Game</t>
    <phoneticPr fontId="1" type="noConversion"/>
  </si>
  <si>
    <t>Paytable</t>
    <phoneticPr fontId="1" type="noConversion"/>
  </si>
  <si>
    <t>Reel</t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</si>
  <si>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</si>
  <si>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</si>
  <si>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</si>
  <si>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</si>
  <si>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</si>
  <si>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</si>
  <si>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</si>
  <si>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</si>
  <si>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TE</t>
    <phoneticPr fontId="1" type="noConversion"/>
  </si>
  <si>
    <t>NI</t>
    <phoneticPr fontId="1" type="noConversion"/>
  </si>
  <si>
    <t>WW</t>
    <phoneticPr fontId="1" type="noConversion"/>
  </si>
  <si>
    <t>贏兩倍</t>
    <phoneticPr fontId="1" type="noConversion"/>
  </si>
  <si>
    <t>輸到沒錢</t>
    <phoneticPr fontId="1" type="noConversion"/>
  </si>
  <si>
    <t>100倍金額</t>
    <phoneticPr fontId="1" type="noConversion"/>
  </si>
  <si>
    <t>風控使用比例</t>
    <phoneticPr fontId="1" type="noConversion"/>
  </si>
  <si>
    <t>使用比例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</si>
</sst>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%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2" fontId="2" fillId="0" borderId="1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10" fontId="2" fillId="0" borderId="10" xfId="0" applyNumberFormat="1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10" fontId="2" fillId="0" borderId="12" xfId="0" applyNumberFormat="1" applyFont="1" applyBorder="1" applyAlignment="1">
      <alignment horizontal="center" vertical="center"/>
    </xf>
    <xf numFmtId="10" fontId="2" fillId="0" borderId="13" xfId="0" applyNumberFormat="1" applyFont="1" applyBorder="1" applyAlignment="1">
      <alignment horizontal="center" vertical="center"/>
    </xf>
    <xf numFmtId="10" fontId="0" fillId="0" borderId="0" xfId="0" applyNumberFormat="1">
      <alignment vertical="center"/>
    </xf>
    <xf numFmtId="10" fontId="2" fillId="2" borderId="9" xfId="0" applyNumberFormat="1" applyFont="1" applyFill="1" applyBorder="1" applyAlignment="1">
      <alignment horizontal="center" vertical="center"/>
    </xf>
    <xf numFmtId="10" fontId="5" fillId="2" borderId="11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Main</a:t>
            </a:r>
            <a:r>
              <a:rPr lang="en-US" altLang="zh-TW" baseline="0"/>
              <a:t> Game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數據!$F$22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數據!$E$23:$E$29</c:f>
              <c:strCache>
                <c:ptCount val="7"/>
                <c:pt idx="0">
                  <c:v>0~1</c:v>
                </c:pt>
                <c:pt idx="1">
                  <c:v>1~5</c:v>
                </c:pt>
                <c:pt idx="2">
                  <c:v>5~10</c:v>
                </c:pt>
                <c:pt idx="3">
                  <c:v>10~30</c:v>
                </c:pt>
                <c:pt idx="4">
                  <c:v>30~50</c:v>
                </c:pt>
                <c:pt idx="5">
                  <c:v>50~100</c:v>
                </c:pt>
                <c:pt idx="6">
                  <c:v>100以上</c:v>
                </c:pt>
              </c:strCache>
            </c:strRef>
          </c:cat>
          <c:val>
            <c:numRef>
              <c:f>數據!$F$23:$F$29</c:f>
              <c:numCache>
                <c:formatCode>0.00%</c:formatCode>
                <c:ptCount val="7"/>
                <c:pt idx="0">
                  <c:v>0.12842799999999999</c:v>
                </c:pt>
                <c:pt idx="1">
                  <c:v>0.117074</c:v>
                </c:pt>
                <c:pt idx="2">
                  <c:v>1.0586E-2</c:v>
                </c:pt>
                <c:pt idx="3">
                  <c:v>6.8079999999999998E-3</c:v>
                </c:pt>
                <c:pt idx="4">
                  <c:v>1.3129999999999999E-3</c:v>
                </c:pt>
                <c:pt idx="5">
                  <c:v>8.0699999999999999E-4</c:v>
                </c:pt>
                <c:pt idx="6">
                  <c:v>3.8400000000000006E-4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C-6545-AB1A-F084F5DC6F7D}"/>
            </c:ext>
          </c:extLst>
        </c:ser>
        <c:ser>
          <c:idx val="1"/>
          <c:order val="1"/>
          <c:tx>
            <c:strRef>
              <c:f>數據!$G$22</c:f>
              <c:strCache>
                <c:ptCount val="1"/>
                <c:pt idx="0">
                  <c:v>965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數據!$E$23:$E$29</c:f>
              <c:strCache>
                <c:ptCount val="7"/>
                <c:pt idx="0">
                  <c:v>0~1</c:v>
                </c:pt>
                <c:pt idx="1">
                  <c:v>1~5</c:v>
                </c:pt>
                <c:pt idx="2">
                  <c:v>5~10</c:v>
                </c:pt>
                <c:pt idx="3">
                  <c:v>10~30</c:v>
                </c:pt>
                <c:pt idx="4">
                  <c:v>30~50</c:v>
                </c:pt>
                <c:pt idx="5">
                  <c:v>50~100</c:v>
                </c:pt>
                <c:pt idx="6">
                  <c:v>100以上</c:v>
                </c:pt>
              </c:strCache>
            </c:strRef>
          </c:cat>
          <c:val>
            <c:numRef>
              <c:f>數據!$G$23:$G$29</c:f>
              <c:numCache>
                <c:formatCode>0.00%</c:formatCode>
                <c:ptCount val="7"/>
                <c:pt idx="0">
                  <c:v>0.12703800000000001</c:v>
                </c:pt>
                <c:pt idx="1">
                  <c:v>0.120286</c:v>
                </c:pt>
                <c:pt idx="2">
                  <c:v>1.1339E-2</c:v>
                </c:pt>
                <c:pt idx="3">
                  <c:v>6.9569999999999996E-3</c:v>
                </c:pt>
                <c:pt idx="4">
                  <c:v>1.3320000000000001E-3</c:v>
                </c:pt>
                <c:pt idx="5">
                  <c:v>7.7700000000000002E-4</c:v>
                </c:pt>
                <c:pt idx="6">
                  <c:v>3.8000000000000002E-4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C-6545-AB1A-F084F5DC6F7D}"/>
            </c:ext>
          </c:extLst>
        </c:ser>
        <c:ser>
          <c:idx val="2"/>
          <c:order val="2"/>
          <c:tx>
            <c:strRef>
              <c:f>數據!$H$22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數據!$E$23:$E$29</c:f>
              <c:strCache>
                <c:ptCount val="7"/>
                <c:pt idx="0">
                  <c:v>0~1</c:v>
                </c:pt>
                <c:pt idx="1">
                  <c:v>1~5</c:v>
                </c:pt>
                <c:pt idx="2">
                  <c:v>5~10</c:v>
                </c:pt>
                <c:pt idx="3">
                  <c:v>10~30</c:v>
                </c:pt>
                <c:pt idx="4">
                  <c:v>30~50</c:v>
                </c:pt>
                <c:pt idx="5">
                  <c:v>50~100</c:v>
                </c:pt>
                <c:pt idx="6">
                  <c:v>100以上</c:v>
                </c:pt>
              </c:strCache>
            </c:strRef>
          </c:cat>
          <c:val>
            <c:numRef>
              <c:f>數據!$H$23:$H$29</c:f>
              <c:numCache>
                <c:formatCode>0.00%</c:formatCode>
                <c:ptCount val="7"/>
                <c:pt idx="0">
                  <c:v>0.13517499999999999</c:v>
                </c:pt>
                <c:pt idx="1">
                  <c:v>0.124858</c:v>
                </c:pt>
                <c:pt idx="2">
                  <c:v>1.2024999999999999E-2</c:v>
                </c:pt>
                <c:pt idx="3">
                  <c:v>7.2360000000000002E-3</c:v>
                </c:pt>
                <c:pt idx="4">
                  <c:v>1.3159999999999999E-3</c:v>
                </c:pt>
                <c:pt idx="5">
                  <c:v>7.7899999999999996E-4</c:v>
                </c:pt>
                <c:pt idx="6">
                  <c:v>3.8800000000000005E-4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0C-6545-AB1A-F084F5DC6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866559"/>
        <c:axId val="1285148431"/>
      </c:barChart>
      <c:catAx>
        <c:axId val="128586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5148431"/>
        <c:crosses val="autoZero"/>
        <c:auto val="1"/>
        <c:lblAlgn val="ctr"/>
        <c:lblOffset val="100"/>
        <c:noMultiLvlLbl val="0"/>
      </c:catAx>
      <c:valAx>
        <c:axId val="128514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586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Free</a:t>
            </a:r>
            <a:r>
              <a:rPr lang="en-US" altLang="zh-TW" baseline="0"/>
              <a:t> Game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數據!$F$31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數據!$E$32:$E$38</c:f>
              <c:strCache>
                <c:ptCount val="7"/>
                <c:pt idx="0">
                  <c:v>0~1</c:v>
                </c:pt>
                <c:pt idx="1">
                  <c:v>1~5</c:v>
                </c:pt>
                <c:pt idx="2">
                  <c:v>5~10</c:v>
                </c:pt>
                <c:pt idx="3">
                  <c:v>10~30</c:v>
                </c:pt>
                <c:pt idx="4">
                  <c:v>30~50</c:v>
                </c:pt>
                <c:pt idx="5">
                  <c:v>50~100</c:v>
                </c:pt>
                <c:pt idx="6">
                  <c:v>100以上</c:v>
                </c:pt>
              </c:strCache>
            </c:strRef>
          </c:cat>
          <c:val>
            <c:numRef>
              <c:f>數據!$F$32:$F$38</c:f>
              <c:numCache>
                <c:formatCode>0.00%</c:formatCode>
                <c:ptCount val="7"/>
                <c:pt idx="0">
                  <c:v>2.261E-3</c:v>
                </c:pt>
                <c:pt idx="1">
                  <c:v>5.5875000000000001E-2</c:v>
                </c:pt>
                <c:pt idx="2">
                  <c:v>0.14397499999999999</c:v>
                </c:pt>
                <c:pt idx="3">
                  <c:v>0.447104</c:v>
                </c:pt>
                <c:pt idx="4">
                  <c:v>0.24592700000000001</c:v>
                </c:pt>
                <c:pt idx="5">
                  <c:v>0.27650200000000003</c:v>
                </c:pt>
                <c:pt idx="6">
                  <c:v>0.16026699999999999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C-844C-BF79-7B985352A728}"/>
            </c:ext>
          </c:extLst>
        </c:ser>
        <c:ser>
          <c:idx val="1"/>
          <c:order val="1"/>
          <c:tx>
            <c:strRef>
              <c:f>數據!$G$31</c:f>
              <c:strCache>
                <c:ptCount val="1"/>
                <c:pt idx="0">
                  <c:v>965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數據!$E$32:$E$38</c:f>
              <c:strCache>
                <c:ptCount val="7"/>
                <c:pt idx="0">
                  <c:v>0~1</c:v>
                </c:pt>
                <c:pt idx="1">
                  <c:v>1~5</c:v>
                </c:pt>
                <c:pt idx="2">
                  <c:v>5~10</c:v>
                </c:pt>
                <c:pt idx="3">
                  <c:v>10~30</c:v>
                </c:pt>
                <c:pt idx="4">
                  <c:v>30~50</c:v>
                </c:pt>
                <c:pt idx="5">
                  <c:v>50~100</c:v>
                </c:pt>
                <c:pt idx="6">
                  <c:v>100以上</c:v>
                </c:pt>
              </c:strCache>
            </c:strRef>
          </c:cat>
          <c:val>
            <c:numRef>
              <c:f>數據!$G$32:$G$38</c:f>
              <c:numCache>
                <c:formatCode>0.00%</c:formatCode>
                <c:ptCount val="7"/>
                <c:pt idx="0">
                  <c:v>2.261E-3</c:v>
                </c:pt>
                <c:pt idx="1">
                  <c:v>5.5875000000000001E-2</c:v>
                </c:pt>
                <c:pt idx="2">
                  <c:v>0.14397499999999999</c:v>
                </c:pt>
                <c:pt idx="3">
                  <c:v>0.447104</c:v>
                </c:pt>
                <c:pt idx="4">
                  <c:v>0.24592700000000001</c:v>
                </c:pt>
                <c:pt idx="5">
                  <c:v>0.27650200000000003</c:v>
                </c:pt>
                <c:pt idx="6">
                  <c:v>0.16026699999999999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C-844C-BF79-7B985352A728}"/>
            </c:ext>
          </c:extLst>
        </c:ser>
        <c:ser>
          <c:idx val="2"/>
          <c:order val="2"/>
          <c:tx>
            <c:strRef>
              <c:f>數據!$H$31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數據!$E$32:$E$38</c:f>
              <c:strCache>
                <c:ptCount val="7"/>
                <c:pt idx="0">
                  <c:v>0~1</c:v>
                </c:pt>
                <c:pt idx="1">
                  <c:v>1~5</c:v>
                </c:pt>
                <c:pt idx="2">
                  <c:v>5~10</c:v>
                </c:pt>
                <c:pt idx="3">
                  <c:v>10~30</c:v>
                </c:pt>
                <c:pt idx="4">
                  <c:v>30~50</c:v>
                </c:pt>
                <c:pt idx="5">
                  <c:v>50~100</c:v>
                </c:pt>
                <c:pt idx="6">
                  <c:v>100以上</c:v>
                </c:pt>
              </c:strCache>
            </c:strRef>
          </c:cat>
          <c:val>
            <c:numRef>
              <c:f>數據!$H$32:$H$38</c:f>
              <c:numCache>
                <c:formatCode>0.00%</c:formatCode>
                <c:ptCount val="7"/>
                <c:pt idx="0">
                  <c:v>2.261E-3</c:v>
                </c:pt>
                <c:pt idx="1">
                  <c:v>5.5875000000000001E-2</c:v>
                </c:pt>
                <c:pt idx="2">
                  <c:v>0.14397499999999999</c:v>
                </c:pt>
                <c:pt idx="3">
                  <c:v>0.447104</c:v>
                </c:pt>
                <c:pt idx="4">
                  <c:v>0.24592700000000001</c:v>
                </c:pt>
                <c:pt idx="5">
                  <c:v>0.27650200000000003</c:v>
                </c:pt>
                <c:pt idx="6">
                  <c:v>0.16026699999999999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3C-844C-BF79-7B985352A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6994463"/>
        <c:axId val="1206996143"/>
      </c:barChart>
      <c:catAx>
        <c:axId val="120699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6996143"/>
        <c:crosses val="autoZero"/>
        <c:auto val="1"/>
        <c:lblAlgn val="ctr"/>
        <c:lblOffset val="100"/>
        <c:noMultiLvlLbl val="0"/>
      </c:catAx>
      <c:valAx>
        <c:axId val="12069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699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100</a:t>
            </a:r>
            <a:r>
              <a:rPr lang="zh-TW" altLang="en-US"/>
              <a:t>倍金額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數據!$E$52</c:f>
              <c:strCache>
                <c:ptCount val="1"/>
                <c:pt idx="0">
                  <c:v>輸到沒錢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數據!$F$51:$H$51</c:f>
              <c:numCache>
                <c:formatCode>General</c:formatCode>
                <c:ptCount val="3"/>
                <c:pt idx="0">
                  <c:v>99</c:v>
                </c:pt>
                <c:pt idx="1">
                  <c:v>965</c:v>
                </c:pt>
                <c:pt idx="2">
                  <c:v>95</c:v>
                </c:pt>
              </c:numCache>
            </c:numRef>
          </c:cat>
          <c:val>
            <c:numRef>
              <c:f>數據!$F$52:$H$52</c:f>
              <c:numCache>
                <c:formatCode>0.00%</c:formatCode>
                <c:ptCount val="3"/>
                <c:pt idx="0">
                  <c:v>0.64649999999999996</c:v>
                </c:pt>
                <c:pt idx="1">
                  <c:v>0.66539999999999999</c:v>
                </c:pt>
                <c:pt idx="2">
                  <c:v>0.68379999999999996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D-1D4F-9F5C-4A012ABF005E}"/>
            </c:ext>
          </c:extLst>
        </c:ser>
        <c:ser>
          <c:idx val="1"/>
          <c:order val="1"/>
          <c:tx>
            <c:strRef>
              <c:f>數據!$E$53</c:f>
              <c:strCache>
                <c:ptCount val="1"/>
                <c:pt idx="0">
                  <c:v>贏兩倍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數據!$F$51:$H$51</c:f>
              <c:numCache>
                <c:formatCode>General</c:formatCode>
                <c:ptCount val="3"/>
                <c:pt idx="0">
                  <c:v>99</c:v>
                </c:pt>
                <c:pt idx="1">
                  <c:v>965</c:v>
                </c:pt>
                <c:pt idx="2">
                  <c:v>95</c:v>
                </c:pt>
              </c:numCache>
            </c:numRef>
          </c:cat>
          <c:val>
            <c:numRef>
              <c:f>數據!$F$53:$H$53</c:f>
              <c:numCache>
                <c:formatCode>0.00%</c:formatCode>
                <c:ptCount val="3"/>
                <c:pt idx="0">
                  <c:v>0.35349999999999998</c:v>
                </c:pt>
                <c:pt idx="1">
                  <c:v>0.33460000000000001</c:v>
                </c:pt>
                <c:pt idx="2">
                  <c:v>0.31619999999999998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D-1D4F-9F5C-4A012ABF0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788111"/>
        <c:axId val="526334415"/>
      </c:barChart>
      <c:catAx>
        <c:axId val="56378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6334415"/>
        <c:crosses val="autoZero"/>
        <c:auto val="1"/>
        <c:lblAlgn val="ctr"/>
        <c:lblOffset val="100"/>
        <c:noMultiLvlLbl val="0"/>
      </c:catAx>
      <c:valAx>
        <c:axId val="52633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78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數據!$E$67</c:f>
              <c:strCache>
                <c:ptCount val="1"/>
                <c:pt idx="0">
                  <c:v>使用比例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數據!$F$66:$H$66</c:f>
              <c:numCache>
                <c:formatCode>General</c:formatCode>
                <c:ptCount val="3"/>
                <c:pt idx="0">
                  <c:v>99</c:v>
                </c:pt>
                <c:pt idx="1">
                  <c:v>965</c:v>
                </c:pt>
                <c:pt idx="2">
                  <c:v>95</c:v>
                </c:pt>
              </c:numCache>
            </c:numRef>
          </c:cat>
          <c:val>
            <c:numRef>
              <c:f>數據!$F$67:$H$67</c:f>
              <c:numCache>
                <c:formatCode>0.00%</c:formatCode>
                <c:ptCount val="3"/>
                <c:pt idx="0">
                  <c:v>0.48275509999999999</c:v>
                </c:pt>
                <c:pt idx="1">
                  <c:v>0.11356670000000001</c:v>
                </c:pt>
                <c:pt idx="2">
                  <c:v>0.40367819999999999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3-504C-832D-F42987C0F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499583"/>
        <c:axId val="538352591"/>
      </c:barChart>
      <c:catAx>
        <c:axId val="56849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8352591"/>
        <c:crosses val="autoZero"/>
        <c:auto val="1"/>
        <c:lblAlgn val="ctr"/>
        <c:lblOffset val="100"/>
        <c:noMultiLvlLbl val="0"/>
      </c:catAx>
      <c:valAx>
        <c:axId val="5383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849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16932</xdr:colOff>
      <xdr:row>10</xdr:row>
      <xdr:rowOff>8466</xdr:rowOff>
    </xdr:from>
    <xdr:to>
      <xdr:col>15</xdr:col>
      <xdr:colOff>110065</xdr:colOff>
      <xdr:row>25</xdr:row>
      <xdr:rowOff>160866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D0C5DBF-F40D-E649-AACE-BA4DC1FFA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28</xdr:row>
      <xdr:rowOff>177798</xdr:rowOff>
    </xdr:from>
    <xdr:to>
      <xdr:col>15</xdr:col>
      <xdr:colOff>101600</xdr:colOff>
      <xdr:row>44</xdr:row>
      <xdr:rowOff>101599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9D4FE04-28EA-AA45-A31E-27BF8D70D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476926</xdr:colOff>
      <xdr:row>45</xdr:row>
      <xdr:rowOff>195635</xdr:rowOff>
    </xdr:from>
    <xdr:to>
      <xdr:col>15</xdr:col>
      <xdr:colOff>104032</xdr:colOff>
      <xdr:row>60</xdr:row>
      <xdr:rowOff>88090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FB32FF1-1638-084E-9EE9-B57452260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34453</xdr:colOff>
      <xdr:row>63</xdr:row>
      <xdr:rowOff>26751</xdr:rowOff>
    </xdr:from>
    <xdr:to>
      <xdr:col>15</xdr:col>
      <xdr:colOff>485708</xdr:colOff>
      <xdr:row>77</xdr:row>
      <xdr:rowOff>54313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51DD6F-7FD8-8840-AC72-79C0DA253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5767-931C-8E43-BE0C-2D950EEBBE9E}">
  <dimension ref="C11:I68"/>
  <sheetViews>
    <sheetView tabSelected="1" topLeftCell="C45" zoomScale="188" workbookViewId="0">
      <selection activeCell="I59" sqref="I59"/>
    </sheetView>
  </sheetViews>
  <sheetFormatPr baseColWidth="10" defaultRowHeight="15"/>
  <cols>
    <col min="1" max="1" width="13.6640625" bestFit="1" customWidth="1"/>
    <col min="3" max="3" width="22" bestFit="1" customWidth="1"/>
    <col min="5" max="5" width="16" bestFit="1" customWidth="1"/>
    <col min="6" max="8" width="15" bestFit="1" customWidth="1"/>
  </cols>
  <sheetData>
    <row r="11" spans="3:8" ht="16">
      <c r="E11" s="1"/>
      <c r="F11" s="14" t="s">
        <v>14</v>
      </c>
      <c r="G11" s="15"/>
      <c r="H11" s="16"/>
    </row>
    <row r="12" spans="3:8" ht="16">
      <c r="E12" s="1"/>
      <c r="F12" s="6">
        <v>95</v>
      </c>
      <c r="G12" s="6">
        <v>965</v>
      </c>
      <c r="H12" s="6">
        <v>99</v>
      </c>
    </row>
    <row r="13" spans="3:8" ht="16">
      <c r="E13" s="5" t="s">
        <v>7</v>
      </c>
      <c r="F13" s="1">
        <v>0.95034399999999997</v>
      </c>
      <c r="G13" s="1">
        <f>G14+G15</f>
        <v>0.96669260731667483</v>
      </c>
      <c r="H13" s="1">
        <v>0.99021300000000001</v>
      </c>
    </row>
    <row r="14" spans="3:8" ht="16">
      <c r="C14" s="13"/>
      <c r="E14" s="5" t="s">
        <v>8</v>
      </c>
      <c r="F14" s="1">
        <v>0.67380799999999996</v>
      </c>
      <c r="G14" s="1">
        <v>0.6850749996445612</v>
      </c>
      <c r="H14" s="1">
        <v>0.71091000000000004</v>
      </c>
    </row>
    <row r="15" spans="3:8" ht="16">
      <c r="E15" s="5" t="s">
        <v>9</v>
      </c>
      <c r="F15" s="1">
        <v>0.276536</v>
      </c>
      <c r="G15" s="1">
        <v>0.28161760767211363</v>
      </c>
      <c r="H15" s="1">
        <v>0.27930300000000002</v>
      </c>
    </row>
    <row r="16" spans="3:8" ht="16">
      <c r="E16" s="5" t="s">
        <v>10</v>
      </c>
      <c r="F16" s="1">
        <v>0.27560099999999998</v>
      </c>
      <c r="G16" s="1">
        <v>0.27839999999999998</v>
      </c>
      <c r="H16" s="1">
        <v>0.29260599999999998</v>
      </c>
    </row>
    <row r="17" spans="5:8" ht="16">
      <c r="E17" s="5" t="s">
        <v>11</v>
      </c>
      <c r="F17" s="3">
        <f>1/F16</f>
        <v>3.6284338590933998</v>
      </c>
      <c r="G17" s="3">
        <f>1/G16</f>
        <v>3.5919540229885061</v>
      </c>
      <c r="H17" s="3">
        <f>1/H16</f>
        <v>3.4175649166455919</v>
      </c>
    </row>
    <row r="18" spans="5:8" ht="16">
      <c r="E18" s="5" t="s">
        <v>12</v>
      </c>
      <c r="F18" s="1">
        <v>5.5999999999999999E-3</v>
      </c>
      <c r="G18" s="1">
        <v>5.5999999999999999E-3</v>
      </c>
      <c r="H18" s="1">
        <v>5.5999999999999999E-3</v>
      </c>
    </row>
    <row r="19" spans="5:8" ht="16">
      <c r="E19" s="5" t="s">
        <v>13</v>
      </c>
      <c r="F19" s="3">
        <f>1/F18</f>
        <v>178.57142857142858</v>
      </c>
      <c r="G19" s="3">
        <f>1/G18</f>
        <v>178.57142857142858</v>
      </c>
      <c r="H19" s="3">
        <f>1/H18</f>
        <v>178.57142857142858</v>
      </c>
    </row>
    <row r="20" spans="5:8" ht="16">
      <c r="E20" s="4"/>
      <c r="F20" s="4"/>
      <c r="G20" s="4"/>
      <c r="H20" s="4"/>
    </row>
    <row r="21" spans="5:8" s="2" customFormat="1" ht="16">
      <c r="E21" s="4"/>
      <c r="F21" s="4"/>
      <c r="G21" s="4"/>
      <c r="H21" s="4"/>
    </row>
    <row r="22" spans="5:8" ht="16">
      <c r="E22" s="1" t="s">
        <v>15</v>
      </c>
      <c r="F22" s="6">
        <v>95</v>
      </c>
      <c r="G22" s="6">
        <v>965</v>
      </c>
      <c r="H22" s="6">
        <v>99</v>
      </c>
    </row>
    <row r="23" spans="5:8" ht="16">
      <c r="E23" s="5" t="s">
        <v>0</v>
      </c>
      <c r="F23" s="1">
        <v>0.12842799999999999</v>
      </c>
      <c r="G23" s="1">
        <v>0.12703800000000001</v>
      </c>
      <c r="H23" s="1">
        <v>0.13517499999999999</v>
      </c>
    </row>
    <row r="24" spans="5:8" ht="16">
      <c r="E24" s="5" t="s">
        <v>1</v>
      </c>
      <c r="F24" s="1">
        <v>0.117074</v>
      </c>
      <c r="G24" s="1">
        <v>0.120286</v>
      </c>
      <c r="H24" s="1">
        <v>0.124858</v>
      </c>
    </row>
    <row r="25" spans="5:8" ht="16">
      <c r="E25" s="5" t="s">
        <v>2</v>
      </c>
      <c r="F25" s="1">
        <v>1.0586E-2</v>
      </c>
      <c r="G25" s="1">
        <v>1.1339E-2</v>
      </c>
      <c r="H25" s="1">
        <v>1.2024999999999999E-2</v>
      </c>
    </row>
    <row r="26" spans="5:8" ht="16">
      <c r="E26" s="5" t="s">
        <v>3</v>
      </c>
      <c r="F26" s="1">
        <v>6.8079999999999998E-3</v>
      </c>
      <c r="G26" s="1">
        <v>6.9569999999999996E-3</v>
      </c>
      <c r="H26" s="1">
        <v>7.2360000000000002E-3</v>
      </c>
    </row>
    <row r="27" spans="5:8" ht="16">
      <c r="E27" s="5" t="s">
        <v>4</v>
      </c>
      <c r="F27" s="1">
        <v>1.3129999999999999E-3</v>
      </c>
      <c r="G27" s="1">
        <v>1.3320000000000001E-3</v>
      </c>
      <c r="H27" s="1">
        <v>1.3159999999999999E-3</v>
      </c>
    </row>
    <row r="28" spans="5:8" ht="16">
      <c r="E28" s="5" t="s">
        <v>5</v>
      </c>
      <c r="F28" s="1">
        <v>8.0699999999999999E-4</v>
      </c>
      <c r="G28" s="1">
        <v>7.7700000000000002E-4</v>
      </c>
      <c r="H28" s="1">
        <v>7.7899999999999996E-4</v>
      </c>
    </row>
    <row r="29" spans="5:8" ht="16">
      <c r="E29" s="5" t="s">
        <v>6</v>
      </c>
      <c r="F29" s="1">
        <f>0.031%+0.0052%+0.0019%+0.0003%</f>
        <v>3.8400000000000006E-4</v>
      </c>
      <c r="G29" s="1">
        <f>0.0315%+0.0045%+0.0018%+0.0002%</f>
        <v>3.8000000000000002E-4</v>
      </c>
      <c r="H29" s="1">
        <f>0.0319%+0.0052%+0.0014%+0.0003%</f>
        <v>3.8800000000000005E-4</v>
      </c>
    </row>
    <row r="30" spans="5:8" s="2" customFormat="1" ht="16">
      <c r="E30" s="1"/>
      <c r="F30" s="1"/>
      <c r="G30" s="1"/>
      <c r="H30" s="1"/>
    </row>
    <row r="31" spans="5:8" ht="16">
      <c r="E31" s="1" t="s">
        <v>16</v>
      </c>
      <c r="F31" s="6">
        <v>95</v>
      </c>
      <c r="G31" s="6">
        <v>965</v>
      </c>
      <c r="H31" s="6">
        <v>99</v>
      </c>
    </row>
    <row r="32" spans="5:8" ht="16">
      <c r="E32" s="5" t="s">
        <v>0</v>
      </c>
      <c r="F32" s="1">
        <v>2.261E-3</v>
      </c>
      <c r="G32" s="1">
        <v>2.261E-3</v>
      </c>
      <c r="H32" s="1">
        <v>2.261E-3</v>
      </c>
    </row>
    <row r="33" spans="5:8" ht="16">
      <c r="E33" s="5" t="s">
        <v>1</v>
      </c>
      <c r="F33" s="1">
        <v>5.5875000000000001E-2</v>
      </c>
      <c r="G33" s="1">
        <v>5.5875000000000001E-2</v>
      </c>
      <c r="H33" s="1">
        <v>5.5875000000000001E-2</v>
      </c>
    </row>
    <row r="34" spans="5:8" ht="16">
      <c r="E34" s="5" t="s">
        <v>2</v>
      </c>
      <c r="F34" s="1">
        <v>0.14397499999999999</v>
      </c>
      <c r="G34" s="1">
        <v>0.14397499999999999</v>
      </c>
      <c r="H34" s="1">
        <v>0.14397499999999999</v>
      </c>
    </row>
    <row r="35" spans="5:8" ht="16">
      <c r="E35" s="5" t="s">
        <v>3</v>
      </c>
      <c r="F35" s="1">
        <v>0.447104</v>
      </c>
      <c r="G35" s="1">
        <v>0.447104</v>
      </c>
      <c r="H35" s="1">
        <v>0.447104</v>
      </c>
    </row>
    <row r="36" spans="5:8" ht="16">
      <c r="E36" s="5" t="s">
        <v>4</v>
      </c>
      <c r="F36" s="1">
        <v>0.24592700000000001</v>
      </c>
      <c r="G36" s="1">
        <v>0.24592700000000001</v>
      </c>
      <c r="H36" s="1">
        <v>0.24592700000000001</v>
      </c>
    </row>
    <row r="37" spans="5:8" ht="16">
      <c r="E37" s="5" t="s">
        <v>5</v>
      </c>
      <c r="F37" s="1">
        <v>0.27650200000000003</v>
      </c>
      <c r="G37" s="1">
        <v>0.27650200000000003</v>
      </c>
      <c r="H37" s="1">
        <v>0.27650200000000003</v>
      </c>
    </row>
    <row r="38" spans="5:8" ht="16">
      <c r="E38" s="5" t="s">
        <v>6</v>
      </c>
      <c r="F38" s="1">
        <f>12.5242%+2.652%+0.7895%+0.061%</f>
        <v>0.16026699999999999</v>
      </c>
      <c r="G38" s="1">
        <f>12.5242%+2.652%+0.7895%+0.061%</f>
        <v>0.16026699999999999</v>
      </c>
      <c r="H38" s="1">
        <f>12.5242%+2.652%+0.7895%+0.061%</f>
        <v>0.16026699999999999</v>
      </c>
    </row>
    <row r="49" spans="5:9" ht="16" thickBot="1"/>
    <row r="50" spans="5:9">
      <c r="E50" s="17" t="s">
        <v>32</v>
      </c>
      <c r="F50" s="18"/>
      <c r="G50" s="18"/>
      <c r="H50" s="19"/>
    </row>
    <row r="51" spans="5:9" ht="16">
      <c r="E51" s="20"/>
      <c r="F51" s="6">
        <v>99</v>
      </c>
      <c r="G51" s="6">
        <v>965</v>
      </c>
      <c r="H51" s="28">
        <v>95</v>
      </c>
    </row>
    <row r="52" spans="5:9" ht="16">
      <c r="E52" s="26" t="s">
        <v>31</v>
      </c>
      <c r="F52" s="1">
        <v>0.64649999999999996</v>
      </c>
      <c r="G52" s="1">
        <v>0.66539999999999999</v>
      </c>
      <c r="H52" s="21">
        <v>0.68379999999999996</v>
      </c>
    </row>
    <row r="53" spans="5:9" ht="17" thickBot="1">
      <c r="E53" s="27" t="s">
        <v>30</v>
      </c>
      <c r="F53" s="23">
        <v>0.35349999999999998</v>
      </c>
      <c r="G53" s="23">
        <v>0.33460000000000001</v>
      </c>
      <c r="H53" s="24">
        <v>0.31619999999999998</v>
      </c>
    </row>
    <row r="62" spans="5:9">
      <c r="I62" s="25"/>
    </row>
    <row r="64" spans="5:9" ht="16" thickBot="1"/>
    <row r="65" spans="5:9">
      <c r="E65" s="17" t="s">
        <v>33</v>
      </c>
      <c r="F65" s="18"/>
      <c r="G65" s="18"/>
      <c r="H65" s="19"/>
    </row>
    <row r="66" spans="5:9" ht="16">
      <c r="E66" s="20"/>
      <c r="F66" s="6">
        <v>99</v>
      </c>
      <c r="G66" s="6">
        <v>965</v>
      </c>
      <c r="H66" s="28">
        <v>95</v>
      </c>
    </row>
    <row r="67" spans="5:9" ht="16">
      <c r="E67" s="26" t="s">
        <v>34</v>
      </c>
      <c r="F67" s="1">
        <v>0.48275509999999999</v>
      </c>
      <c r="G67" s="1">
        <v>0.11356670000000001</v>
      </c>
      <c r="H67" s="21">
        <v>0.40367819999999999</v>
      </c>
      <c r="I67" s="25"/>
    </row>
    <row r="68" spans="5:9" ht="17" thickBot="1">
      <c r="E68" s="22"/>
      <c r="F68" s="23"/>
      <c r="G68" s="23"/>
      <c r="H68" s="24"/>
    </row>
  </sheetData>
  <mergeCells count="3">
    <mergeCell ref="F11:H11"/>
    <mergeCell ref="E50:H50"/>
    <mergeCell ref="E65:H6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2626-4007-2440-9015-DC20A42B5AA1}">
  <dimension ref="C5:H17"/>
  <sheetViews>
    <sheetView zoomScale="150" workbookViewId="0">
      <selection activeCell="J16" sqref="J16"/>
    </sheetView>
  </sheetViews>
  <sheetFormatPr baseColWidth="10" defaultRowHeight="15"/>
  <sheetData>
    <row r="5" spans="3:8">
      <c r="C5" s="7" t="s">
        <v>17</v>
      </c>
      <c r="D5" s="8"/>
      <c r="E5" s="8"/>
      <c r="F5" s="8"/>
      <c r="G5" s="8"/>
    </row>
    <row r="6" spans="3:8">
      <c r="C6" s="7" t="s">
        <v>18</v>
      </c>
      <c r="D6" s="7">
        <v>1</v>
      </c>
      <c r="E6" s="7">
        <v>2</v>
      </c>
      <c r="F6" s="7">
        <v>3</v>
      </c>
      <c r="G6" s="7">
        <v>4</v>
      </c>
      <c r="H6" s="9">
        <v>5</v>
      </c>
    </row>
    <row r="7" spans="3:8">
      <c r="C7" s="7" t="s">
        <v>19</v>
      </c>
      <c r="D7" s="10">
        <v>0</v>
      </c>
      <c r="E7" s="10">
        <v>5</v>
      </c>
      <c r="F7" s="11">
        <v>40</v>
      </c>
      <c r="G7" s="11">
        <v>200</v>
      </c>
      <c r="H7" s="11">
        <v>1000</v>
      </c>
    </row>
    <row r="8" spans="3:8">
      <c r="C8" s="7" t="s">
        <v>20</v>
      </c>
      <c r="D8" s="10">
        <v>0</v>
      </c>
      <c r="E8" s="10">
        <v>4</v>
      </c>
      <c r="F8" s="11">
        <v>20</v>
      </c>
      <c r="G8" s="11">
        <v>150</v>
      </c>
      <c r="H8" s="11">
        <v>500</v>
      </c>
    </row>
    <row r="9" spans="3:8">
      <c r="C9" s="7" t="s">
        <v>21</v>
      </c>
      <c r="D9" s="10">
        <v>0</v>
      </c>
      <c r="E9" s="10">
        <v>4</v>
      </c>
      <c r="F9" s="11">
        <v>20</v>
      </c>
      <c r="G9" s="11">
        <v>100</v>
      </c>
      <c r="H9" s="11">
        <v>300</v>
      </c>
    </row>
    <row r="10" spans="3:8">
      <c r="C10" s="7" t="s">
        <v>22</v>
      </c>
      <c r="D10" s="10">
        <v>0</v>
      </c>
      <c r="E10" s="10">
        <v>4</v>
      </c>
      <c r="F10" s="11">
        <v>20</v>
      </c>
      <c r="G10" s="11">
        <v>100</v>
      </c>
      <c r="H10" s="11">
        <v>300</v>
      </c>
    </row>
    <row r="11" spans="3:8">
      <c r="C11" s="7" t="s">
        <v>23</v>
      </c>
      <c r="D11" s="10">
        <v>0</v>
      </c>
      <c r="E11" s="10">
        <v>0</v>
      </c>
      <c r="F11" s="11">
        <v>5</v>
      </c>
      <c r="G11" s="11">
        <v>25</v>
      </c>
      <c r="H11" s="11">
        <v>125</v>
      </c>
    </row>
    <row r="12" spans="3:8">
      <c r="C12" s="7" t="s">
        <v>24</v>
      </c>
      <c r="D12" s="10">
        <v>0</v>
      </c>
      <c r="E12" s="10">
        <v>0</v>
      </c>
      <c r="F12" s="11">
        <v>5</v>
      </c>
      <c r="G12" s="11">
        <v>25</v>
      </c>
      <c r="H12" s="11">
        <v>125</v>
      </c>
    </row>
    <row r="13" spans="3:8">
      <c r="C13" s="7" t="s">
        <v>25</v>
      </c>
      <c r="D13" s="10">
        <v>0</v>
      </c>
      <c r="E13" s="10">
        <v>0</v>
      </c>
      <c r="F13" s="11">
        <v>5</v>
      </c>
      <c r="G13" s="11">
        <v>25</v>
      </c>
      <c r="H13" s="11">
        <v>125</v>
      </c>
    </row>
    <row r="14" spans="3:8">
      <c r="C14" s="7" t="s">
        <v>26</v>
      </c>
      <c r="D14" s="10">
        <v>0</v>
      </c>
      <c r="E14" s="10">
        <v>0</v>
      </c>
      <c r="F14" s="10">
        <v>5</v>
      </c>
      <c r="G14" s="10">
        <v>20</v>
      </c>
      <c r="H14" s="10">
        <v>100</v>
      </c>
    </row>
    <row r="15" spans="3:8">
      <c r="C15" s="7" t="s">
        <v>27</v>
      </c>
      <c r="D15" s="10">
        <v>0</v>
      </c>
      <c r="E15" s="10">
        <v>0</v>
      </c>
      <c r="F15" s="10">
        <v>5</v>
      </c>
      <c r="G15" s="10">
        <v>20</v>
      </c>
      <c r="H15" s="10">
        <v>100</v>
      </c>
    </row>
    <row r="16" spans="3:8">
      <c r="C16" s="7" t="s">
        <v>28</v>
      </c>
      <c r="D16" s="10">
        <v>0</v>
      </c>
      <c r="E16" s="10">
        <v>0</v>
      </c>
      <c r="F16" s="10">
        <v>5</v>
      </c>
      <c r="G16" s="10">
        <v>20</v>
      </c>
      <c r="H16" s="10">
        <v>100</v>
      </c>
    </row>
    <row r="17" spans="3:8">
      <c r="C17" s="7" t="s">
        <v>29</v>
      </c>
      <c r="D17" s="12">
        <v>0</v>
      </c>
      <c r="E17" s="10">
        <v>5</v>
      </c>
      <c r="F17" s="10">
        <v>40</v>
      </c>
      <c r="G17" s="10">
        <v>200</v>
      </c>
      <c r="H17" s="1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數據</vt:lpstr>
      <vt:lpstr>PayTable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2022-02-08T08:22:05Z</dcterms:created>
  <dcterms:modified xsi:type="dcterms:W3CDTF">2022-02-11T01:32:59Z</dcterms:modified>
</cp:coreProperties>
</file>