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/>
  <xr:revisionPtr revIDLastSave="0" documentId="10_ncr:8100000_{186C639A-4151-1847-871D-043D6C01B030}" xr6:coauthVersionLast="32" xr6:coauthVersionMax="32" xr10:uidLastSave="{00000000-0000-0000-0000-000000000000}"/>
  <bookViews>
    <workbookView xWindow="0" yWindow="460" windowWidth="25600" windowHeight="15460" activeTab="2" xr2:uid="{00000000-000D-0000-FFFF-FFFF00000000}"/>
  </bookViews>
  <sheets>
    <sheet name="deadline-gscale" sheetId="1" r:id="rId1"/>
    <sheet name="deadline-equnix" sheetId="2" r:id="rId2"/>
    <sheet name="netUtilization" sheetId="3" r:id="rId3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" i="3" l="1"/>
  <c r="L6" i="3"/>
  <c r="L7" i="3"/>
  <c r="L8" i="3"/>
  <c r="L9" i="3"/>
  <c r="L10" i="3"/>
  <c r="L11" i="3"/>
  <c r="L12" i="3"/>
  <c r="L13" i="3"/>
  <c r="L14" i="3"/>
  <c r="L4" i="3"/>
  <c r="I21" i="2"/>
  <c r="I22" i="2"/>
  <c r="I23" i="2" s="1"/>
  <c r="I24" i="2" s="1"/>
  <c r="I25" i="2" s="1"/>
  <c r="I26" i="2" s="1"/>
  <c r="I27" i="2" s="1"/>
  <c r="I28" i="2" s="1"/>
  <c r="I29" i="2" s="1"/>
  <c r="I21" i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L29" i="2"/>
  <c r="O29" i="2" s="1"/>
  <c r="K29" i="2"/>
  <c r="J29" i="2"/>
  <c r="L28" i="2"/>
  <c r="P28" i="2" s="1"/>
  <c r="K28" i="2"/>
  <c r="J28" i="2"/>
  <c r="L27" i="2"/>
  <c r="P27" i="2" s="1"/>
  <c r="K27" i="2"/>
  <c r="J27" i="2"/>
  <c r="L26" i="2"/>
  <c r="O26" i="2" s="1"/>
  <c r="K26" i="2"/>
  <c r="J26" i="2"/>
  <c r="L25" i="2"/>
  <c r="O25" i="2" s="1"/>
  <c r="K25" i="2"/>
  <c r="J25" i="2"/>
  <c r="L24" i="2"/>
  <c r="P24" i="2" s="1"/>
  <c r="K24" i="2"/>
  <c r="J24" i="2"/>
  <c r="L23" i="2"/>
  <c r="P23" i="2" s="1"/>
  <c r="K23" i="2"/>
  <c r="J23" i="2"/>
  <c r="L22" i="2"/>
  <c r="O22" i="2" s="1"/>
  <c r="K22" i="2"/>
  <c r="J22" i="2"/>
  <c r="L21" i="2"/>
  <c r="O21" i="2" s="1"/>
  <c r="K21" i="2"/>
  <c r="J21" i="2"/>
  <c r="L20" i="2"/>
  <c r="O20" i="2" s="1"/>
  <c r="K20" i="2"/>
  <c r="F10" i="2"/>
  <c r="H10" i="2"/>
  <c r="K16" i="2"/>
  <c r="M16" i="2" s="1"/>
  <c r="J16" i="2"/>
  <c r="I16" i="2"/>
  <c r="K15" i="2"/>
  <c r="M15" i="2" s="1"/>
  <c r="J15" i="2"/>
  <c r="I15" i="2"/>
  <c r="K14" i="2"/>
  <c r="M14" i="2" s="1"/>
  <c r="J14" i="2"/>
  <c r="I14" i="2"/>
  <c r="K13" i="2"/>
  <c r="N13" i="2" s="1"/>
  <c r="J13" i="2"/>
  <c r="I13" i="2"/>
  <c r="K12" i="2"/>
  <c r="M12" i="2" s="1"/>
  <c r="J12" i="2"/>
  <c r="I12" i="2"/>
  <c r="K11" i="2"/>
  <c r="M11" i="2" s="1"/>
  <c r="J11" i="2"/>
  <c r="I11" i="2"/>
  <c r="K10" i="2"/>
  <c r="N10" i="2" s="1"/>
  <c r="J10" i="2"/>
  <c r="I10" i="2"/>
  <c r="D10" i="2"/>
  <c r="I11" i="1"/>
  <c r="J11" i="1"/>
  <c r="K11" i="1"/>
  <c r="N11" i="1" s="1"/>
  <c r="I12" i="1"/>
  <c r="J12" i="1"/>
  <c r="K12" i="1"/>
  <c r="M12" i="1" s="1"/>
  <c r="I13" i="1"/>
  <c r="J13" i="1"/>
  <c r="K13" i="1"/>
  <c r="M13" i="1" s="1"/>
  <c r="I14" i="1"/>
  <c r="J14" i="1"/>
  <c r="K14" i="1"/>
  <c r="M14" i="1" s="1"/>
  <c r="I15" i="1"/>
  <c r="J15" i="1"/>
  <c r="K15" i="1"/>
  <c r="N15" i="1" s="1"/>
  <c r="I16" i="1"/>
  <c r="J16" i="1"/>
  <c r="K16" i="1"/>
  <c r="M16" i="1" s="1"/>
  <c r="K10" i="1"/>
  <c r="M10" i="1" s="1"/>
  <c r="J10" i="1"/>
  <c r="I10" i="1"/>
  <c r="J21" i="1"/>
  <c r="K21" i="1"/>
  <c r="L21" i="1"/>
  <c r="O21" i="1" s="1"/>
  <c r="J22" i="1"/>
  <c r="K22" i="1"/>
  <c r="L22" i="1"/>
  <c r="O22" i="1" s="1"/>
  <c r="J23" i="1"/>
  <c r="K23" i="1"/>
  <c r="L23" i="1"/>
  <c r="O23" i="1" s="1"/>
  <c r="J24" i="1"/>
  <c r="K24" i="1"/>
  <c r="L24" i="1"/>
  <c r="O24" i="1" s="1"/>
  <c r="J25" i="1"/>
  <c r="K25" i="1"/>
  <c r="L25" i="1"/>
  <c r="O25" i="1" s="1"/>
  <c r="J26" i="1"/>
  <c r="K26" i="1"/>
  <c r="L26" i="1"/>
  <c r="O26" i="1" s="1"/>
  <c r="J27" i="1"/>
  <c r="K27" i="1"/>
  <c r="L27" i="1"/>
  <c r="O27" i="1" s="1"/>
  <c r="J28" i="1"/>
  <c r="K28" i="1"/>
  <c r="L28" i="1"/>
  <c r="O28" i="1" s="1"/>
  <c r="J29" i="1"/>
  <c r="K29" i="1"/>
  <c r="L29" i="1"/>
  <c r="O29" i="1" s="1"/>
  <c r="J30" i="1"/>
  <c r="K30" i="1"/>
  <c r="L30" i="1"/>
  <c r="O30" i="1" s="1"/>
  <c r="J31" i="1"/>
  <c r="K31" i="1"/>
  <c r="L31" i="1"/>
  <c r="O31" i="1" s="1"/>
  <c r="L20" i="1"/>
  <c r="O20" i="1" s="1"/>
  <c r="K20" i="1"/>
  <c r="J20" i="1"/>
  <c r="H10" i="1"/>
  <c r="F10" i="1"/>
  <c r="D10" i="1"/>
  <c r="M10" i="2" l="1"/>
  <c r="M13" i="2"/>
  <c r="N16" i="2"/>
  <c r="N12" i="2"/>
  <c r="O28" i="2"/>
  <c r="O24" i="2"/>
  <c r="P20" i="2"/>
  <c r="P26" i="2"/>
  <c r="P22" i="2"/>
  <c r="M15" i="1"/>
  <c r="M11" i="1"/>
  <c r="N14" i="1"/>
  <c r="N20" i="1"/>
  <c r="N28" i="1"/>
  <c r="N24" i="1"/>
  <c r="N15" i="2"/>
  <c r="N11" i="2"/>
  <c r="O27" i="2"/>
  <c r="O23" i="2"/>
  <c r="P29" i="2"/>
  <c r="P25" i="2"/>
  <c r="P21" i="2"/>
  <c r="N10" i="1"/>
  <c r="N13" i="1"/>
  <c r="N31" i="1"/>
  <c r="N27" i="1"/>
  <c r="N23" i="1"/>
  <c r="N14" i="2"/>
  <c r="N16" i="1"/>
  <c r="N12" i="1"/>
  <c r="N30" i="1"/>
  <c r="N26" i="1"/>
  <c r="N22" i="1"/>
  <c r="N29" i="1"/>
  <c r="N25" i="1"/>
  <c r="N21" i="1"/>
</calcChain>
</file>

<file path=xl/sharedStrings.xml><?xml version="1.0" encoding="utf-8"?>
<sst xmlns="http://schemas.openxmlformats.org/spreadsheetml/2006/main" count="88" uniqueCount="67">
  <si>
    <t>totalreqs</t>
    <phoneticPr fontId="1" type="noConversion"/>
  </si>
  <si>
    <t>meet</t>
    <phoneticPr fontId="1" type="noConversion"/>
  </si>
  <si>
    <t>miss</t>
    <phoneticPr fontId="1" type="noConversion"/>
  </si>
  <si>
    <t>miss</t>
    <phoneticPr fontId="1" type="noConversion"/>
  </si>
  <si>
    <t>meet</t>
    <phoneticPr fontId="1" type="noConversion"/>
  </si>
  <si>
    <t>MP2P: m singel transfers</t>
    <phoneticPr fontId="1" type="noConversion"/>
  </si>
  <si>
    <t>DDCast: ref [DDCast]</t>
    <phoneticPr fontId="1" type="noConversion"/>
  </si>
  <si>
    <t>ONETOM: our approach</t>
    <phoneticPr fontId="1" type="noConversion"/>
  </si>
  <si>
    <t>meet: deadline-meet</t>
    <phoneticPr fontId="1" type="noConversion"/>
  </si>
  <si>
    <t>miss: deadline-miss</t>
    <phoneticPr fontId="1" type="noConversion"/>
  </si>
  <si>
    <t>MP2P-onesrc</t>
    <phoneticPr fontId="1" type="noConversion"/>
  </si>
  <si>
    <t>ONETOM-msrc</t>
    <phoneticPr fontId="1" type="noConversion"/>
  </si>
  <si>
    <t>loadfactor=1,deaddlineexp=0.12,maxtransferperreq=4,linkcap=16000000,slotnum=30,dest=5</t>
  </si>
  <si>
    <t>loadfactor=1,deaddlineexp=0.12,maxtransferperreq=4,linkcap=16000000,slotnum=30,dest=6</t>
  </si>
  <si>
    <t>loadfactor=1,deaddlineexp=0.12,maxtransferperreq=4,linkcap=16000000,slotnum=30,dest=7</t>
    <phoneticPr fontId="1" type="noConversion"/>
  </si>
  <si>
    <t>deaddlineexp=0.12,maxtransferperreq=4,linkcap=16000000,slotnum=50,dest=4，loadfactor=0.4</t>
    <phoneticPr fontId="1" type="noConversion"/>
  </si>
  <si>
    <t>deaddlineexp=0.12,maxtransferperreq=4,linkcap=16000000,slotnum=50,dest=4，loadfactor=0.6</t>
    <phoneticPr fontId="1" type="noConversion"/>
  </si>
  <si>
    <t>deaddlineexp=0.12,maxtransferperreq=4,linkcap=16000000,slotnum=50,dest=4，loadfactor=0.8</t>
    <phoneticPr fontId="1" type="noConversion"/>
  </si>
  <si>
    <t>deaddlineexp=0.12,maxtransferperreq=4,linkcap=16000000,slotnum=50,dest=4，loadfactor=1</t>
    <phoneticPr fontId="1" type="noConversion"/>
  </si>
  <si>
    <t>deaddlineexp=0.12,maxtransferperreq=4,linkcap=16000000,slotnum=50,dest=4，loadfactor=1.2</t>
    <phoneticPr fontId="1" type="noConversion"/>
  </si>
  <si>
    <t>deaddlineexp=0.12,maxtransferperreq=4,linkcap=16000000,slotnum=50,dest=4，loadfactor=1.4</t>
    <phoneticPr fontId="1" type="noConversion"/>
  </si>
  <si>
    <t>deaddlineexp=0.12,maxtransferperreq=4,linkcap=16000000,slotnum=50,dest=4，loadfactor=1.6</t>
    <phoneticPr fontId="1" type="noConversion"/>
  </si>
  <si>
    <t>deaddlineexp=0.12,maxtransferperreq=4,linkcap=16000000,slotnum=50,dest=4，loadfactor=1.8</t>
    <phoneticPr fontId="1" type="noConversion"/>
  </si>
  <si>
    <t>loadfactor=1,deaddlineexp=0.12,maxtransferperreq=4,linkcap=16000000,slotnum=30,dest=4</t>
    <phoneticPr fontId="1" type="noConversion"/>
  </si>
  <si>
    <t>loadfactor=1,deaddlineexp=0.12,maxtransferperreq=4,linkcap=16000000,slotnum=30,dest=3</t>
    <phoneticPr fontId="1" type="noConversion"/>
  </si>
  <si>
    <t>loadfactor=1,deaddlineexp=0.12,maxtransferperreq=4,linkcap=16000000,slotnum=30,dest=2</t>
    <phoneticPr fontId="1" type="noConversion"/>
  </si>
  <si>
    <t>loadfactor=1,deaddlineexp=0.12,maxtransferperreq=4,linkcap=16000000,slotnum=30,dest=1</t>
    <phoneticPr fontId="1" type="noConversion"/>
  </si>
  <si>
    <t>deaddlineexp=0.12,maxtransferperreq=4,linkcap=16000000,slotnum=50,dest=4，loadfactor=2.0</t>
    <phoneticPr fontId="1" type="noConversion"/>
  </si>
  <si>
    <t>deaddlineexp=0.12,maxtransferperreq=4,linkcap=16000000,slotnum=50,dest=4，loadfactor=2.4</t>
    <phoneticPr fontId="1" type="noConversion"/>
  </si>
  <si>
    <t>deaddlineexp=0.12,maxtransferperreq=4,linkcap=16000000,slotnum=50,dest=4，loadfactor=2.2</t>
    <phoneticPr fontId="1" type="noConversion"/>
  </si>
  <si>
    <t>load vaies</t>
    <phoneticPr fontId="1" type="noConversion"/>
  </si>
  <si>
    <t>dest varies</t>
    <phoneticPr fontId="1" type="noConversion"/>
  </si>
  <si>
    <t>loadfactor=0.5,deaddlineexp=0.12,maxtransferperreq=4,linkcap=16000000,slotnum=50,dest=1</t>
    <phoneticPr fontId="1" type="noConversion"/>
  </si>
  <si>
    <t>loadfactor=0.5,deaddlineexp=0.12,maxtransferperreq=4,linkcap=16000000,slotnum=50,dest=2</t>
    <phoneticPr fontId="1" type="noConversion"/>
  </si>
  <si>
    <t>loadfactor=0.5,deaddlineexp=0.12,maxtransferperreq=4,linkcap=16000000,slotnum=30,dest=3</t>
    <phoneticPr fontId="1" type="noConversion"/>
  </si>
  <si>
    <t>loadfactor=0.5,deaddlineexp=0.12,maxtransferperreq=4,linkcap=16000000,slotnum=30,dest=4</t>
    <phoneticPr fontId="1" type="noConversion"/>
  </si>
  <si>
    <t>loadfactor=0.5,deaddlineexp=0.12,maxtransferperreq=4,linkcap=16000000,slotnum=30,dest=5</t>
    <phoneticPr fontId="1" type="noConversion"/>
  </si>
  <si>
    <t>loadfactor=0.5,deaddlineexp=0.12,maxtransferperreq=4,linkcap=16000000,slotnum=30,dest=6</t>
    <phoneticPr fontId="1" type="noConversion"/>
  </si>
  <si>
    <t>loadfactor=0.5,deaddlineexp=0.12,maxtransferperreq=4,linkcap=16000000,slotnum=30,dest=7</t>
    <phoneticPr fontId="1" type="noConversion"/>
  </si>
  <si>
    <t>deaddlineexp=0.12,maxtransferperreq=4,linkcap=16000000,slotnum=50,dest=4，loadfactor=0.2</t>
    <phoneticPr fontId="1" type="noConversion"/>
  </si>
  <si>
    <t>deaddlineexp=0.12,maxtransferperreq=4,linkcap=16000000,slotnum=30,dest=4，loadfactor=0.2</t>
    <phoneticPr fontId="1" type="noConversion"/>
  </si>
  <si>
    <t>deaddlineexp=0.12,maxtransferperreq=4,linkcap=16000000,slotnum=30,dest=4，loadfactor=0.4</t>
    <phoneticPr fontId="1" type="noConversion"/>
  </si>
  <si>
    <t>deaddlineexp=0.12,maxtransferperreq=4,linkcap=16000000,slotnum=30,dest=4，loadfactor=0.6</t>
    <phoneticPr fontId="1" type="noConversion"/>
  </si>
  <si>
    <t>deaddlineexp=0.12,maxtransferperreq=4,linkcap=16000000,slotnum=30,dest=4，loadfactor=0.8</t>
    <phoneticPr fontId="1" type="noConversion"/>
  </si>
  <si>
    <t>deaddlineexp=0.12,maxtransferperreq=4,linkcap=16000000,slotnum=30,dest=4，loadfactor=1</t>
    <phoneticPr fontId="1" type="noConversion"/>
  </si>
  <si>
    <t>deaddlineexp=0.12,maxtransferperreq=4,linkcap=16000000,slotnum=30,dest=4，loadfactor=1.2</t>
    <phoneticPr fontId="1" type="noConversion"/>
  </si>
  <si>
    <t>deaddlineexp=0.12,maxtransferperreq=4,linkcap=16000000,slotnum=30,dest=4，loadfactor=1.4</t>
    <phoneticPr fontId="1" type="noConversion"/>
  </si>
  <si>
    <t>deaddlineexp=0.12,maxtransferperreq=4,linkcap=16000000,slotnum=30,dest=4，loadfactor=1.6</t>
    <phoneticPr fontId="1" type="noConversion"/>
  </si>
  <si>
    <t>deaddlineexp=0.12,maxtransferperreq=4,linkcap=16000000,slotnum=30,dest=4，loadfactor=1.8</t>
    <phoneticPr fontId="1" type="noConversion"/>
  </si>
  <si>
    <t>deaddlineexp=0.12,maxtransferperreq=4,linkcap=16000000,slotnum=30,dest=4，loadfactor=2.0</t>
    <phoneticPr fontId="1" type="noConversion"/>
  </si>
  <si>
    <t>MP2P-onesrc</t>
    <phoneticPr fontId="1" type="noConversion"/>
  </si>
  <si>
    <t>MP2P</t>
    <phoneticPr fontId="1" type="noConversion"/>
  </si>
  <si>
    <t>ONETOM-msrc</t>
    <phoneticPr fontId="1" type="noConversion"/>
  </si>
  <si>
    <t>MONE</t>
    <phoneticPr fontId="1" type="noConversion"/>
  </si>
  <si>
    <t>arrival ratio</t>
    <phoneticPr fontId="1" type="noConversion"/>
  </si>
  <si>
    <t>gscale topology</t>
    <phoneticPr fontId="1" type="noConversion"/>
  </si>
  <si>
    <r>
      <t xml:space="preserve">maxtransferpereq = </t>
    </r>
    <r>
      <rPr>
        <sz val="11"/>
        <color rgb="FFB5CEA8"/>
        <rFont val="Consolas"/>
        <family val="3"/>
      </rPr>
      <t>6,maxsinkNum = 4,loadscalingfactor = 1</t>
    </r>
    <r>
      <rPr>
        <sz val="11"/>
        <color rgb="FFB5CEA8"/>
        <rFont val="宋体"/>
        <family val="3"/>
        <charset val="134"/>
      </rPr>
      <t>，</t>
    </r>
    <r>
      <rPr>
        <sz val="11"/>
        <color rgb="FFB5CEA8"/>
        <rFont val="Consolas"/>
        <family val="3"/>
      </rPr>
      <t>linkCapacity = 16000000</t>
    </r>
    <r>
      <rPr>
        <sz val="11"/>
        <color rgb="FFB5CEA8"/>
        <rFont val="宋体"/>
        <family val="3"/>
        <charset val="134"/>
      </rPr>
      <t>，</t>
    </r>
    <r>
      <rPr>
        <sz val="11"/>
        <color rgb="FFB5CEA8"/>
        <rFont val="Consolas"/>
        <family val="3"/>
      </rPr>
      <t>throughputexpo = 1.0/20000000</t>
    </r>
    <r>
      <rPr>
        <sz val="11"/>
        <color rgb="FFB5CEA8"/>
        <rFont val="宋体"/>
        <family val="3"/>
        <charset val="134"/>
      </rPr>
      <t>，</t>
    </r>
    <r>
      <rPr>
        <sz val="11"/>
        <color rgb="FFB5CEA8"/>
        <rFont val="Consolas"/>
        <family val="3"/>
      </rPr>
      <t>deadlinexpo = 0.083</t>
    </r>
    <phoneticPr fontId="1" type="noConversion"/>
  </si>
  <si>
    <t>DCCast</t>
    <phoneticPr fontId="1" type="noConversion"/>
  </si>
  <si>
    <t>DCCast</t>
    <phoneticPr fontId="1" type="noConversion"/>
  </si>
  <si>
    <t>DCCast</t>
    <phoneticPr fontId="1" type="noConversion"/>
  </si>
  <si>
    <t>DCCast</t>
    <phoneticPr fontId="1" type="noConversion"/>
  </si>
  <si>
    <t>DCCast_total</t>
    <phoneticPr fontId="1" type="noConversion"/>
  </si>
  <si>
    <t>DCCast_effective</t>
    <phoneticPr fontId="1" type="noConversion"/>
  </si>
  <si>
    <t>DCCast_total</t>
    <phoneticPr fontId="1" type="noConversion"/>
  </si>
  <si>
    <t>DCCast_effective</t>
    <phoneticPr fontId="1" type="noConversion"/>
  </si>
  <si>
    <t>AGE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</si>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</sst>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rgb="FFFF0000"/>
      <name val="DengXian"/>
      <family val="2"/>
      <scheme val="minor"/>
    </font>
    <font>
      <sz val="11"/>
      <color rgb="FFFF0000"/>
      <name val="DengXian"/>
      <family val="3"/>
      <charset val="134"/>
      <scheme val="minor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sz val="11"/>
      <color rgb="FFB5CEA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96FF"/>
      <color rgb="FF0090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86037726592601"/>
          <c:y val="5.0630657149164801E-2"/>
          <c:w val="0.76741653788603503"/>
          <c:h val="0.71072889837368503"/>
        </c:manualLayout>
      </c:layout>
      <c:lineChart>
        <c:grouping val="standard"/>
        <c:varyColors val="0"/>
        <c:ser>
          <c:idx val="0"/>
          <c:order val="0"/>
          <c:tx>
            <c:strRef>
              <c:f>'deadline-gscale'!$I$9</c:f>
              <c:strCache>
                <c:ptCount val="1"/>
                <c:pt idx="0">
                  <c:v>MP2P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val>
            <c:numRef>
              <c:f>'deadline-gscale'!$I$10:$I$16</c:f>
              <c:numCache>
                <c:formatCode>General</c:formatCode>
                <c:ptCount val="7"/>
                <c:pt idx="0">
                  <c:v>74.166666666666671</c:v>
                </c:pt>
                <c:pt idx="1">
                  <c:v>79.166666666666671</c:v>
                </c:pt>
                <c:pt idx="2">
                  <c:v>63.333333333333336</c:v>
                </c:pt>
                <c:pt idx="3">
                  <c:v>74.107142857142861</c:v>
                </c:pt>
                <c:pt idx="4">
                  <c:v>66.379310344827587</c:v>
                </c:pt>
                <c:pt idx="5">
                  <c:v>59.166666666666664</c:v>
                </c:pt>
                <c:pt idx="6">
                  <c:v>47.321428571428569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3E-3442-8B38-E57714B89083}"/>
            </c:ext>
          </c:extLst>
        </c:ser>
        <c:ser>
          <c:idx val="1"/>
          <c:order val="1"/>
          <c:tx>
            <c:strRef>
              <c:f>'deadline-gscale'!$J$9</c:f>
              <c:strCache>
                <c:ptCount val="1"/>
                <c:pt idx="0">
                  <c:v>DCCast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'deadline-gscale'!$J$10:$J$16</c:f>
              <c:numCache>
                <c:formatCode>General</c:formatCode>
                <c:ptCount val="7"/>
                <c:pt idx="0">
                  <c:v>68.333333333333329</c:v>
                </c:pt>
                <c:pt idx="1">
                  <c:v>58.333333333333336</c:v>
                </c:pt>
                <c:pt idx="2">
                  <c:v>59.166666666666664</c:v>
                </c:pt>
                <c:pt idx="3">
                  <c:v>50.892857142857146</c:v>
                </c:pt>
                <c:pt idx="4">
                  <c:v>50</c:v>
                </c:pt>
                <c:pt idx="5">
                  <c:v>35.833333333333336</c:v>
                </c:pt>
                <c:pt idx="6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3E-3442-8B38-E57714B89083}"/>
            </c:ext>
          </c:extLst>
        </c:ser>
        <c:ser>
          <c:idx val="2"/>
          <c:order val="2"/>
          <c:tx>
            <c:strRef>
              <c:f>'deadline-gscale'!$K$9</c:f>
              <c:strCache>
                <c:ptCount val="1"/>
                <c:pt idx="0">
                  <c:v>AGE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val>
            <c:numRef>
              <c:f>'deadline-gscale'!$K$10:$K$16</c:f>
              <c:numCache>
                <c:formatCode>General</c:formatCode>
                <c:ptCount val="7"/>
                <c:pt idx="0">
                  <c:v>89.166666666666671</c:v>
                </c:pt>
                <c:pt idx="1">
                  <c:v>88.333333333333329</c:v>
                </c:pt>
                <c:pt idx="2">
                  <c:v>94.166666666666671</c:v>
                </c:pt>
                <c:pt idx="3">
                  <c:v>91.964285714285708</c:v>
                </c:pt>
                <c:pt idx="4">
                  <c:v>88.793103448275858</c:v>
                </c:pt>
                <c:pt idx="5">
                  <c:v>89.166666666666671</c:v>
                </c:pt>
                <c:pt idx="6">
                  <c:v>82.142857142857139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3E-3442-8B38-E57714B89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5621280"/>
        <c:axId val="-2125617008"/>
      </c:lineChart>
      <c:catAx>
        <c:axId val="-2125621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 number of destinations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.27929599921505099"/>
              <c:y val="0.88471962616822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5617008"/>
        <c:crosses val="autoZero"/>
        <c:auto val="1"/>
        <c:lblAlgn val="ctr"/>
        <c:lblOffset val="100"/>
        <c:noMultiLvlLbl val="0"/>
      </c:catAx>
      <c:valAx>
        <c:axId val="-2125617008"/>
        <c:scaling>
          <c:orientation val="minMax"/>
          <c:max val="120"/>
          <c:min val="3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Deadline-met ratio (%)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"/>
              <c:y val="5.063065714916480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562128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90527877940491"/>
          <c:y val="4.6630362793435902E-2"/>
          <c:w val="0.76887286285475998"/>
          <c:h val="0.12346309515048901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139244987332"/>
          <c:y val="4.8659997093215501E-2"/>
          <c:w val="0.76025861871795697"/>
          <c:h val="0.71841780394905397"/>
        </c:manualLayout>
      </c:layout>
      <c:lineChart>
        <c:grouping val="standard"/>
        <c:varyColors val="0"/>
        <c:ser>
          <c:idx val="0"/>
          <c:order val="0"/>
          <c:tx>
            <c:strRef>
              <c:f>'deadline-gscale'!$J$19</c:f>
              <c:strCache>
                <c:ptCount val="1"/>
                <c:pt idx="0">
                  <c:v>MP2P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f>'deadline-gscale'!$I$20:$I$29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1.5999999999999999</c:v>
                </c:pt>
                <c:pt idx="8">
                  <c:v>1.7999999999999998</c:v>
                </c:pt>
                <c:pt idx="9">
                  <c:v>1.9999999999999998</c:v>
                </c:pt>
              </c:numCache>
            </c:numRef>
          </c:cat>
          <c:val>
            <c:numRef>
              <c:f>'deadline-gscale'!$J$20:$J$29</c:f>
              <c:numCache>
                <c:formatCode>General</c:formatCode>
                <c:ptCount val="10"/>
                <c:pt idx="0">
                  <c:v>100</c:v>
                </c:pt>
                <c:pt idx="1">
                  <c:v>92.34693877551021</c:v>
                </c:pt>
                <c:pt idx="2">
                  <c:v>81</c:v>
                </c:pt>
                <c:pt idx="3">
                  <c:v>79.591836734693871</c:v>
                </c:pt>
                <c:pt idx="4">
                  <c:v>73.979591836734699</c:v>
                </c:pt>
                <c:pt idx="5">
                  <c:v>50.510204081632651</c:v>
                </c:pt>
                <c:pt idx="6">
                  <c:v>52.5</c:v>
                </c:pt>
                <c:pt idx="7">
                  <c:v>49.5</c:v>
                </c:pt>
                <c:pt idx="8">
                  <c:v>52</c:v>
                </c:pt>
                <c:pt idx="9">
                  <c:v>48.469387755102041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C5-4E45-BC69-CCCCD317B365}"/>
            </c:ext>
          </c:extLst>
        </c:ser>
        <c:ser>
          <c:idx val="1"/>
          <c:order val="1"/>
          <c:tx>
            <c:strRef>
              <c:f>'deadline-gscale'!$K$19</c:f>
              <c:strCache>
                <c:ptCount val="1"/>
                <c:pt idx="0">
                  <c:v>DCCast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'deadline-gscale'!$I$20:$I$29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1.5999999999999999</c:v>
                </c:pt>
                <c:pt idx="8">
                  <c:v>1.7999999999999998</c:v>
                </c:pt>
                <c:pt idx="9">
                  <c:v>1.9999999999999998</c:v>
                </c:pt>
              </c:numCache>
            </c:numRef>
          </c:cat>
          <c:val>
            <c:numRef>
              <c:f>'deadline-gscale'!$K$20:$K$29</c:f>
              <c:numCache>
                <c:formatCode>General</c:formatCode>
                <c:ptCount val="10"/>
                <c:pt idx="0">
                  <c:v>90</c:v>
                </c:pt>
                <c:pt idx="1">
                  <c:v>92.34693877551021</c:v>
                </c:pt>
                <c:pt idx="2">
                  <c:v>82.5</c:v>
                </c:pt>
                <c:pt idx="3">
                  <c:v>78.571428571428569</c:v>
                </c:pt>
                <c:pt idx="4">
                  <c:v>64.285714285714292</c:v>
                </c:pt>
                <c:pt idx="5">
                  <c:v>71.938775510204081</c:v>
                </c:pt>
                <c:pt idx="6">
                  <c:v>71</c:v>
                </c:pt>
                <c:pt idx="7">
                  <c:v>70</c:v>
                </c:pt>
                <c:pt idx="8">
                  <c:v>61.5</c:v>
                </c:pt>
                <c:pt idx="9">
                  <c:v>65.306122448979593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C5-4E45-BC69-CCCCD317B365}"/>
            </c:ext>
          </c:extLst>
        </c:ser>
        <c:ser>
          <c:idx val="2"/>
          <c:order val="2"/>
          <c:tx>
            <c:strRef>
              <c:f>'deadline-gscale'!$L$19</c:f>
              <c:strCache>
                <c:ptCount val="1"/>
                <c:pt idx="0">
                  <c:v>AGE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f>'deadline-gscale'!$I$20:$I$29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1.5999999999999999</c:v>
                </c:pt>
                <c:pt idx="8">
                  <c:v>1.7999999999999998</c:v>
                </c:pt>
                <c:pt idx="9">
                  <c:v>1.9999999999999998</c:v>
                </c:pt>
              </c:numCache>
            </c:numRef>
          </c:cat>
          <c:val>
            <c:numRef>
              <c:f>'deadline-gscale'!$L$20:$L$29</c:f>
              <c:numCache>
                <c:formatCode>General</c:formatCode>
                <c:ptCount val="10"/>
                <c:pt idx="0">
                  <c:v>100</c:v>
                </c:pt>
                <c:pt idx="1">
                  <c:v>96.938775510204081</c:v>
                </c:pt>
                <c:pt idx="2">
                  <c:v>97</c:v>
                </c:pt>
                <c:pt idx="3">
                  <c:v>100</c:v>
                </c:pt>
                <c:pt idx="4">
                  <c:v>90.306122448979593</c:v>
                </c:pt>
                <c:pt idx="5">
                  <c:v>91.836734693877546</c:v>
                </c:pt>
                <c:pt idx="6">
                  <c:v>93.5</c:v>
                </c:pt>
                <c:pt idx="7">
                  <c:v>85</c:v>
                </c:pt>
                <c:pt idx="8">
                  <c:v>86.5</c:v>
                </c:pt>
                <c:pt idx="9">
                  <c:v>92.857142857142861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C5-4E45-BC69-CCCCD317B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8008960"/>
        <c:axId val="-2077510384"/>
      </c:lineChart>
      <c:catAx>
        <c:axId val="-211800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The scaling</a:t>
                </a:r>
                <a:r>
                  <a:rPr lang="en-US" altLang="zh-CN" baseline="0"/>
                  <a:t> </a:t>
                </a:r>
                <a:r>
                  <a:rPr lang="en-US" altLang="zh-CN"/>
                  <a:t>factor of traffic load 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.23561762253078899"/>
              <c:y val="0.890821854231515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7510384"/>
        <c:crosses val="autoZero"/>
        <c:auto val="1"/>
        <c:lblAlgn val="ctr"/>
        <c:lblOffset val="100"/>
        <c:noMultiLvlLbl val="0"/>
      </c:catAx>
      <c:valAx>
        <c:axId val="-2077510384"/>
        <c:scaling>
          <c:orientation val="minMax"/>
          <c:max val="115"/>
          <c:min val="4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Deadline-met ratio (%)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18008960"/>
        <c:crosses val="autoZero"/>
        <c:crossBetween val="midCat"/>
        <c:majorUnit val="20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8185913200701601"/>
          <c:y val="5.4487357432297899E-2"/>
          <c:w val="0.75620166096679897"/>
          <c:h val="9.8450467574153905E-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597112860892"/>
          <c:y val="0.14563149797414601"/>
          <c:w val="0.75940288713910797"/>
          <c:h val="0.653786239528806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'deadline-gscale'!$I$9</c:f>
              <c:strCache>
                <c:ptCount val="1"/>
                <c:pt idx="0">
                  <c:v>MP2P</c:v>
                </c:pt>
              </c:strCache>
            </c:strRef>
          </c:tx>
          <c:spPr>
            <a:pattFill prst="dkUpDiag">
              <a:fgClr>
                <a:srgbClr val="0096FF"/>
              </a:fgClr>
              <a:bgClr>
                <a:schemeClr val="bg1"/>
              </a:bgClr>
            </a:pattFill>
            <a:ln>
              <a:solidFill>
                <a:srgbClr val="0070C0"/>
              </a:solidFill>
            </a:ln>
            <a:effectLst/>
          </c:spPr>
          <c:invertIfNegative val="0"/>
          <c:val>
            <c:numRef>
              <c:f>'deadline-gscale'!$I$10:$I$16</c:f>
              <c:numCache>
                <c:formatCode>General</c:formatCode>
                <c:ptCount val="7"/>
                <c:pt idx="0">
                  <c:v>74.166666666666671</c:v>
                </c:pt>
                <c:pt idx="1">
                  <c:v>79.166666666666671</c:v>
                </c:pt>
                <c:pt idx="2">
                  <c:v>63.333333333333336</c:v>
                </c:pt>
                <c:pt idx="3">
                  <c:v>74.107142857142861</c:v>
                </c:pt>
                <c:pt idx="4">
                  <c:v>66.379310344827587</c:v>
                </c:pt>
                <c:pt idx="5">
                  <c:v>59.166666666666664</c:v>
                </c:pt>
                <c:pt idx="6">
                  <c:v>47.321428571428569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B-644C-B1C0-ACD2C7E9B674}"/>
            </c:ext>
          </c:extLst>
        </c:ser>
        <c:ser>
          <c:idx val="1"/>
          <c:order val="1"/>
          <c:tx>
            <c:strRef>
              <c:f>'deadline-gscale'!$J$9</c:f>
              <c:strCache>
                <c:ptCount val="1"/>
                <c:pt idx="0">
                  <c:v>DCCast</c:v>
                </c:pt>
              </c:strCache>
            </c:strRef>
          </c:tx>
          <c:spPr>
            <a:pattFill prst="wdDnDiag">
              <a:fgClr>
                <a:srgbClr val="FF0000"/>
              </a:fgClr>
              <a:bgClr>
                <a:schemeClr val="bg1"/>
              </a:bgClr>
            </a:pattFill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'deadline-gscale'!$J$10:$J$16</c:f>
              <c:numCache>
                <c:formatCode>General</c:formatCode>
                <c:ptCount val="7"/>
                <c:pt idx="0">
                  <c:v>68.333333333333329</c:v>
                </c:pt>
                <c:pt idx="1">
                  <c:v>58.333333333333336</c:v>
                </c:pt>
                <c:pt idx="2">
                  <c:v>59.166666666666664</c:v>
                </c:pt>
                <c:pt idx="3">
                  <c:v>50.892857142857146</c:v>
                </c:pt>
                <c:pt idx="4">
                  <c:v>50</c:v>
                </c:pt>
                <c:pt idx="5">
                  <c:v>35.833333333333336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CB-644C-B1C0-ACD2C7E9B674}"/>
            </c:ext>
          </c:extLst>
        </c:ser>
        <c:ser>
          <c:idx val="2"/>
          <c:order val="2"/>
          <c:tx>
            <c:strRef>
              <c:f>'deadline-gscale'!$K$9</c:f>
              <c:strCache>
                <c:ptCount val="1"/>
                <c:pt idx="0">
                  <c:v>AGE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9051"/>
              </a:solidFill>
            </a:ln>
            <a:effectLst/>
          </c:spPr>
          <c:invertIfNegative val="0"/>
          <c:val>
            <c:numRef>
              <c:f>'deadline-gscale'!$K$10:$K$16</c:f>
              <c:numCache>
                <c:formatCode>General</c:formatCode>
                <c:ptCount val="7"/>
                <c:pt idx="0">
                  <c:v>89.166666666666671</c:v>
                </c:pt>
                <c:pt idx="1">
                  <c:v>88.333333333333329</c:v>
                </c:pt>
                <c:pt idx="2">
                  <c:v>94.166666666666671</c:v>
                </c:pt>
                <c:pt idx="3">
                  <c:v>91.964285714285708</c:v>
                </c:pt>
                <c:pt idx="4">
                  <c:v>88.793103448275858</c:v>
                </c:pt>
                <c:pt idx="5">
                  <c:v>89.166666666666671</c:v>
                </c:pt>
                <c:pt idx="6">
                  <c:v>82.142857142857139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CB-644C-B1C0-ACD2C7E9B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10"/>
        <c:axId val="-2115528224"/>
        <c:axId val="-2063562528"/>
      </c:barChart>
      <c:catAx>
        <c:axId val="-211552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#the number of destinations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.28957684615789397"/>
              <c:y val="0.8969103007930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63562528"/>
        <c:crosses val="autoZero"/>
        <c:auto val="1"/>
        <c:lblAlgn val="ctr"/>
        <c:lblOffset val="100"/>
        <c:noMultiLvlLbl val="0"/>
      </c:catAx>
      <c:valAx>
        <c:axId val="-2063562528"/>
        <c:scaling>
          <c:orientation val="minMax"/>
          <c:max val="100"/>
          <c:min val="4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Deadline-met ratio (%)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1552822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1381406335101599"/>
          <c:y val="4.4578281616342703E-2"/>
          <c:w val="0.75717039776527495"/>
          <c:h val="9.8450467574153905E-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solidFill>
            <a:schemeClr val="tx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220472440945"/>
          <c:y val="4.7836470772279302E-2"/>
          <c:w val="0.780544233441408"/>
          <c:h val="0.73618014635587803"/>
        </c:manualLayout>
      </c:layout>
      <c:lineChart>
        <c:grouping val="standard"/>
        <c:varyColors val="0"/>
        <c:ser>
          <c:idx val="0"/>
          <c:order val="0"/>
          <c:tx>
            <c:strRef>
              <c:f>'deadline-equnix'!$I$9</c:f>
              <c:strCache>
                <c:ptCount val="1"/>
                <c:pt idx="0">
                  <c:v>MP2P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val>
            <c:numRef>
              <c:f>'deadline-equnix'!$I$10:$I$16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67.5</c:v>
                </c:pt>
                <c:pt idx="3">
                  <c:v>83.333333333333329</c:v>
                </c:pt>
                <c:pt idx="4">
                  <c:v>86.206896551724142</c:v>
                </c:pt>
                <c:pt idx="5">
                  <c:v>77.58620689655173</c:v>
                </c:pt>
                <c:pt idx="6">
                  <c:v>65.517241379310349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D1-4544-9844-E546362F67B3}"/>
            </c:ext>
          </c:extLst>
        </c:ser>
        <c:ser>
          <c:idx val="1"/>
          <c:order val="1"/>
          <c:tx>
            <c:strRef>
              <c:f>'deadline-equnix'!$J$9</c:f>
              <c:strCache>
                <c:ptCount val="1"/>
                <c:pt idx="0">
                  <c:v>DCCast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'deadline-equnix'!$J$10:$J$16</c:f>
              <c:numCache>
                <c:formatCode>General</c:formatCode>
                <c:ptCount val="7"/>
                <c:pt idx="0">
                  <c:v>77</c:v>
                </c:pt>
                <c:pt idx="1">
                  <c:v>81.122448979591837</c:v>
                </c:pt>
                <c:pt idx="2">
                  <c:v>76.666666666666671</c:v>
                </c:pt>
                <c:pt idx="3">
                  <c:v>76.666666666666671</c:v>
                </c:pt>
                <c:pt idx="4">
                  <c:v>74.137931034482762</c:v>
                </c:pt>
                <c:pt idx="5">
                  <c:v>75</c:v>
                </c:pt>
                <c:pt idx="6">
                  <c:v>79.310344827586206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D1-4544-9844-E546362F67B3}"/>
            </c:ext>
          </c:extLst>
        </c:ser>
        <c:ser>
          <c:idx val="2"/>
          <c:order val="2"/>
          <c:tx>
            <c:strRef>
              <c:f>'deadline-equnix'!$K$9</c:f>
              <c:strCache>
                <c:ptCount val="1"/>
                <c:pt idx="0">
                  <c:v>AGE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val>
            <c:numRef>
              <c:f>'deadline-equnix'!$K$10:$K$16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95.689655172413794</c:v>
                </c:pt>
                <c:pt idx="5">
                  <c:v>98.275862068965523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D1-4544-9844-E546362F6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8380336"/>
        <c:axId val="-2128235344"/>
      </c:lineChart>
      <c:catAx>
        <c:axId val="-2128380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 number of destinations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8235344"/>
        <c:crosses val="autoZero"/>
        <c:auto val="1"/>
        <c:lblAlgn val="ctr"/>
        <c:lblOffset val="100"/>
        <c:noMultiLvlLbl val="0"/>
      </c:catAx>
      <c:valAx>
        <c:axId val="-2128235344"/>
        <c:scaling>
          <c:orientation val="minMax"/>
          <c:max val="120"/>
          <c:min val="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Deadline-met ratio (%)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838033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7803221188260601"/>
          <c:y val="5.2347777719838E-2"/>
          <c:w val="0.77797518492006701"/>
          <c:h val="0.1072351349954339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199426906499101"/>
          <c:y val="4.85328583647089E-2"/>
          <c:w val="0.75923812275759095"/>
          <c:h val="0.73263263704578896"/>
        </c:manualLayout>
      </c:layout>
      <c:lineChart>
        <c:grouping val="standard"/>
        <c:varyColors val="0"/>
        <c:ser>
          <c:idx val="0"/>
          <c:order val="0"/>
          <c:tx>
            <c:strRef>
              <c:f>'deadline-equnix'!$J$19</c:f>
              <c:strCache>
                <c:ptCount val="1"/>
                <c:pt idx="0">
                  <c:v>MP2P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f>'deadline-equnix'!$I$20:$I$29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1.5999999999999999</c:v>
                </c:pt>
                <c:pt idx="8">
                  <c:v>1.7999999999999998</c:v>
                </c:pt>
                <c:pt idx="9">
                  <c:v>1.9999999999999998</c:v>
                </c:pt>
              </c:numCache>
            </c:numRef>
          </c:cat>
          <c:val>
            <c:numRef>
              <c:f>'deadline-equnix'!$J$20:$J$29</c:f>
              <c:numCache>
                <c:formatCode>General</c:formatCode>
                <c:ptCount val="10"/>
                <c:pt idx="0">
                  <c:v>100</c:v>
                </c:pt>
                <c:pt idx="1">
                  <c:v>97.41379310344827</c:v>
                </c:pt>
                <c:pt idx="2">
                  <c:v>89.285714285714292</c:v>
                </c:pt>
                <c:pt idx="3">
                  <c:v>66.379310344827587</c:v>
                </c:pt>
                <c:pt idx="4">
                  <c:v>74.137931034482762</c:v>
                </c:pt>
                <c:pt idx="5">
                  <c:v>73.275862068965523</c:v>
                </c:pt>
                <c:pt idx="6">
                  <c:v>52.678571428571431</c:v>
                </c:pt>
                <c:pt idx="7">
                  <c:v>63.333333333333336</c:v>
                </c:pt>
                <c:pt idx="8">
                  <c:v>53.448275862068968</c:v>
                </c:pt>
                <c:pt idx="9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21-7348-93E8-4430F351B5AD}"/>
            </c:ext>
          </c:extLst>
        </c:ser>
        <c:ser>
          <c:idx val="1"/>
          <c:order val="1"/>
          <c:tx>
            <c:strRef>
              <c:f>'deadline-equnix'!$K$19</c:f>
              <c:strCache>
                <c:ptCount val="1"/>
                <c:pt idx="0">
                  <c:v>DCCast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'deadline-equnix'!$I$20:$I$29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1.5999999999999999</c:v>
                </c:pt>
                <c:pt idx="8">
                  <c:v>1.7999999999999998</c:v>
                </c:pt>
                <c:pt idx="9">
                  <c:v>1.9999999999999998</c:v>
                </c:pt>
              </c:numCache>
            </c:numRef>
          </c:cat>
          <c:val>
            <c:numRef>
              <c:f>'deadline-equnix'!$K$20:$K$29</c:f>
              <c:numCache>
                <c:formatCode>General</c:formatCode>
                <c:ptCount val="10"/>
                <c:pt idx="0">
                  <c:v>74.166666666666671</c:v>
                </c:pt>
                <c:pt idx="1">
                  <c:v>75.862068965517238</c:v>
                </c:pt>
                <c:pt idx="2">
                  <c:v>78.571428571428569</c:v>
                </c:pt>
                <c:pt idx="3">
                  <c:v>71.551724137931032</c:v>
                </c:pt>
                <c:pt idx="4">
                  <c:v>71.551724137931032</c:v>
                </c:pt>
                <c:pt idx="5">
                  <c:v>72.41379310344827</c:v>
                </c:pt>
                <c:pt idx="6">
                  <c:v>65.178571428571431</c:v>
                </c:pt>
                <c:pt idx="7">
                  <c:v>57.5</c:v>
                </c:pt>
                <c:pt idx="8">
                  <c:v>61.206896551724135</c:v>
                </c:pt>
                <c:pt idx="9">
                  <c:v>58.333333333333336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21-7348-93E8-4430F351B5AD}"/>
            </c:ext>
          </c:extLst>
        </c:ser>
        <c:ser>
          <c:idx val="2"/>
          <c:order val="2"/>
          <c:tx>
            <c:strRef>
              <c:f>'deadline-equnix'!$L$19</c:f>
              <c:strCache>
                <c:ptCount val="1"/>
                <c:pt idx="0">
                  <c:v>AGE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f>'deadline-equnix'!$I$20:$I$29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1.5999999999999999</c:v>
                </c:pt>
                <c:pt idx="8">
                  <c:v>1.7999999999999998</c:v>
                </c:pt>
                <c:pt idx="9">
                  <c:v>1.9999999999999998</c:v>
                </c:pt>
              </c:numCache>
            </c:numRef>
          </c:cat>
          <c:val>
            <c:numRef>
              <c:f>'deadline-equnix'!$L$20:$L$29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98.214285714285708</c:v>
                </c:pt>
                <c:pt idx="3">
                  <c:v>92.241379310344826</c:v>
                </c:pt>
                <c:pt idx="4">
                  <c:v>84.482758620689651</c:v>
                </c:pt>
                <c:pt idx="5">
                  <c:v>86.206896551724142</c:v>
                </c:pt>
                <c:pt idx="6">
                  <c:v>77.678571428571431</c:v>
                </c:pt>
                <c:pt idx="7">
                  <c:v>76.666666666666671</c:v>
                </c:pt>
                <c:pt idx="8">
                  <c:v>73.275862068965523</c:v>
                </c:pt>
                <c:pt idx="9">
                  <c:v>76.666666666666671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21-7348-93E8-4430F351B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0498224"/>
        <c:axId val="-2080700736"/>
      </c:lineChart>
      <c:catAx>
        <c:axId val="-208049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</a:t>
                </a:r>
                <a:r>
                  <a:rPr lang="zh-CN"/>
                  <a:t> </a:t>
                </a:r>
                <a:r>
                  <a:rPr lang="en-US"/>
                  <a:t>scaling factor of traffic load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80700736"/>
        <c:crosses val="autoZero"/>
        <c:auto val="1"/>
        <c:lblAlgn val="ctr"/>
        <c:lblOffset val="100"/>
        <c:noMultiLvlLbl val="0"/>
      </c:catAx>
      <c:valAx>
        <c:axId val="-2080700736"/>
        <c:scaling>
          <c:orientation val="minMax"/>
          <c:min val="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Deadline-met ratio (%)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8049822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8741168821787199"/>
          <c:y val="5.0506917318425902E-2"/>
          <c:w val="0.75980230682173899"/>
          <c:h val="0.102096784776903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597112860892"/>
          <c:y val="0.119335156327216"/>
          <c:w val="0.75940288713910797"/>
          <c:h val="0.667647297959529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'deadline-equnix'!$I$9</c:f>
              <c:strCache>
                <c:ptCount val="1"/>
                <c:pt idx="0">
                  <c:v>MP2P</c:v>
                </c:pt>
              </c:strCache>
            </c:strRef>
          </c:tx>
          <c:spPr>
            <a:pattFill prst="dkUpDiag">
              <a:fgClr>
                <a:srgbClr val="0096FF"/>
              </a:fgClr>
              <a:bgClr>
                <a:schemeClr val="bg1"/>
              </a:bgClr>
            </a:pattFill>
            <a:ln>
              <a:solidFill>
                <a:srgbClr val="0070C0"/>
              </a:solidFill>
            </a:ln>
            <a:effectLst/>
          </c:spPr>
          <c:invertIfNegative val="0"/>
          <c:val>
            <c:numRef>
              <c:f>'deadline-equnix'!$I$10:$I$16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67.5</c:v>
                </c:pt>
                <c:pt idx="3">
                  <c:v>83.333333333333329</c:v>
                </c:pt>
                <c:pt idx="4">
                  <c:v>86.206896551724142</c:v>
                </c:pt>
                <c:pt idx="5">
                  <c:v>77.58620689655173</c:v>
                </c:pt>
                <c:pt idx="6">
                  <c:v>65.517241379310349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6-F848-A2D4-DA95F5A09980}"/>
            </c:ext>
          </c:extLst>
        </c:ser>
        <c:ser>
          <c:idx val="1"/>
          <c:order val="1"/>
          <c:tx>
            <c:strRef>
              <c:f>'deadline-equnix'!$J$9</c:f>
              <c:strCache>
                <c:ptCount val="1"/>
                <c:pt idx="0">
                  <c:v>DCCast</c:v>
                </c:pt>
              </c:strCache>
            </c:strRef>
          </c:tx>
          <c:spPr>
            <a:pattFill prst="wdDnDiag">
              <a:fgClr>
                <a:srgbClr val="FF0000"/>
              </a:fgClr>
              <a:bgClr>
                <a:schemeClr val="bg1"/>
              </a:bgClr>
            </a:pattFill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'deadline-equnix'!$J$10:$J$16</c:f>
              <c:numCache>
                <c:formatCode>General</c:formatCode>
                <c:ptCount val="7"/>
                <c:pt idx="0">
                  <c:v>77</c:v>
                </c:pt>
                <c:pt idx="1">
                  <c:v>81.122448979591837</c:v>
                </c:pt>
                <c:pt idx="2">
                  <c:v>76.666666666666671</c:v>
                </c:pt>
                <c:pt idx="3">
                  <c:v>76.666666666666671</c:v>
                </c:pt>
                <c:pt idx="4">
                  <c:v>74.137931034482762</c:v>
                </c:pt>
                <c:pt idx="5">
                  <c:v>75</c:v>
                </c:pt>
                <c:pt idx="6">
                  <c:v>79.310344827586206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26-F848-A2D4-DA95F5A09980}"/>
            </c:ext>
          </c:extLst>
        </c:ser>
        <c:ser>
          <c:idx val="2"/>
          <c:order val="2"/>
          <c:tx>
            <c:strRef>
              <c:f>'deadline-equnix'!$K$9</c:f>
              <c:strCache>
                <c:ptCount val="1"/>
                <c:pt idx="0">
                  <c:v>AGE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9051"/>
              </a:solidFill>
            </a:ln>
            <a:effectLst/>
          </c:spPr>
          <c:invertIfNegative val="0"/>
          <c:val>
            <c:numRef>
              <c:f>'deadline-equnix'!$K$10:$K$16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95.689655172413794</c:v>
                </c:pt>
                <c:pt idx="5">
                  <c:v>98.275862068965523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26-F848-A2D4-DA95F5A09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10"/>
        <c:axId val="-2079045280"/>
        <c:axId val="-2116221216"/>
      </c:barChart>
      <c:catAx>
        <c:axId val="-207904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#the number of destinaitons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16221216"/>
        <c:crosses val="autoZero"/>
        <c:auto val="1"/>
        <c:lblAlgn val="ctr"/>
        <c:lblOffset val="100"/>
        <c:noMultiLvlLbl val="0"/>
      </c:catAx>
      <c:valAx>
        <c:axId val="-2116221216"/>
        <c:scaling>
          <c:orientation val="minMax"/>
          <c:max val="100"/>
          <c:min val="4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Deadline-met</a:t>
                </a:r>
                <a:r>
                  <a:rPr lang="en-US" altLang="zh-CN" baseline="0"/>
                  <a:t> ratio (%)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9045280"/>
        <c:crosses val="autoZero"/>
        <c:crossBetween val="between"/>
        <c:majorUnit val="20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12473532633976"/>
          <c:y val="1.1866442151508E-2"/>
          <c:w val="0.75773309907472097"/>
          <c:h val="9.7508643928970601E-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solidFill>
            <a:schemeClr val="tx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843700787401598E-2"/>
          <c:y val="6.3775510204081606E-2"/>
          <c:w val="0.89665629921259804"/>
          <c:h val="0.73500756601853301"/>
        </c:manualLayout>
      </c:layout>
      <c:lineChart>
        <c:grouping val="standard"/>
        <c:varyColors val="0"/>
        <c:ser>
          <c:idx val="0"/>
          <c:order val="0"/>
          <c:tx>
            <c:strRef>
              <c:f>netUtilization!$G$3</c:f>
              <c:strCache>
                <c:ptCount val="1"/>
                <c:pt idx="0">
                  <c:v>MP2P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netUtilization!$G$4:$G$14</c:f>
              <c:numCache>
                <c:formatCode>General</c:formatCode>
                <c:ptCount val="11"/>
                <c:pt idx="0">
                  <c:v>21.6</c:v>
                </c:pt>
                <c:pt idx="1">
                  <c:v>34.78</c:v>
                </c:pt>
                <c:pt idx="2">
                  <c:v>41.93</c:v>
                </c:pt>
                <c:pt idx="3">
                  <c:v>48.68</c:v>
                </c:pt>
                <c:pt idx="4">
                  <c:v>41.4</c:v>
                </c:pt>
                <c:pt idx="5">
                  <c:v>35.729999999999997</c:v>
                </c:pt>
                <c:pt idx="6">
                  <c:v>45.39</c:v>
                </c:pt>
                <c:pt idx="7">
                  <c:v>34.32</c:v>
                </c:pt>
                <c:pt idx="8">
                  <c:v>50.97</c:v>
                </c:pt>
                <c:pt idx="9">
                  <c:v>49.78</c:v>
                </c:pt>
                <c:pt idx="10">
                  <c:v>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37-C240-8564-0801156F99DA}"/>
            </c:ext>
          </c:extLst>
        </c:ser>
        <c:ser>
          <c:idx val="1"/>
          <c:order val="1"/>
          <c:tx>
            <c:strRef>
              <c:f>netUtilization!$H$3</c:f>
              <c:strCache>
                <c:ptCount val="1"/>
                <c:pt idx="0">
                  <c:v>DCCast_total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netUtilization!$H$4:$H$14</c:f>
              <c:numCache>
                <c:formatCode>General</c:formatCode>
                <c:ptCount val="11"/>
                <c:pt idx="0">
                  <c:v>63.58</c:v>
                </c:pt>
                <c:pt idx="1">
                  <c:v>69.400000000000006</c:v>
                </c:pt>
                <c:pt idx="2">
                  <c:v>71.97</c:v>
                </c:pt>
                <c:pt idx="3">
                  <c:v>73.62</c:v>
                </c:pt>
                <c:pt idx="4">
                  <c:v>76.94</c:v>
                </c:pt>
                <c:pt idx="5">
                  <c:v>81.13</c:v>
                </c:pt>
                <c:pt idx="6">
                  <c:v>87.29</c:v>
                </c:pt>
                <c:pt idx="7">
                  <c:v>84.23</c:v>
                </c:pt>
                <c:pt idx="8">
                  <c:v>84.9</c:v>
                </c:pt>
                <c:pt idx="9">
                  <c:v>85.22</c:v>
                </c:pt>
                <c:pt idx="10">
                  <c:v>89.78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37-C240-8564-0801156F99DA}"/>
            </c:ext>
          </c:extLst>
        </c:ser>
        <c:ser>
          <c:idx val="2"/>
          <c:order val="2"/>
          <c:tx>
            <c:strRef>
              <c:f>netUtilization!$I$3</c:f>
              <c:strCache>
                <c:ptCount val="1"/>
                <c:pt idx="0">
                  <c:v>DCCast_effective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netUtilization!$I$4:$I$14</c:f>
              <c:numCache>
                <c:formatCode>General</c:formatCode>
                <c:ptCount val="11"/>
                <c:pt idx="0">
                  <c:v>7.2</c:v>
                </c:pt>
                <c:pt idx="1">
                  <c:v>3.6</c:v>
                </c:pt>
                <c:pt idx="2">
                  <c:v>1.82</c:v>
                </c:pt>
                <c:pt idx="3">
                  <c:v>5.24</c:v>
                </c:pt>
                <c:pt idx="4">
                  <c:v>7.94</c:v>
                </c:pt>
                <c:pt idx="5">
                  <c:v>3.43</c:v>
                </c:pt>
                <c:pt idx="6">
                  <c:v>6.22</c:v>
                </c:pt>
                <c:pt idx="7">
                  <c:v>0.8</c:v>
                </c:pt>
                <c:pt idx="8">
                  <c:v>5.3</c:v>
                </c:pt>
                <c:pt idx="9">
                  <c:v>5.27</c:v>
                </c:pt>
                <c:pt idx="10">
                  <c:v>5.97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37-C240-8564-0801156F99DA}"/>
            </c:ext>
          </c:extLst>
        </c:ser>
        <c:ser>
          <c:idx val="3"/>
          <c:order val="3"/>
          <c:tx>
            <c:strRef>
              <c:f>netUtilization!$J$3</c:f>
              <c:strCache>
                <c:ptCount val="1"/>
                <c:pt idx="0">
                  <c:v>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netUtilization!$J$4:$J$14</c:f>
              <c:numCache>
                <c:formatCode>General</c:formatCode>
                <c:ptCount val="11"/>
                <c:pt idx="0">
                  <c:v>43.43</c:v>
                </c:pt>
                <c:pt idx="1">
                  <c:v>53.3</c:v>
                </c:pt>
                <c:pt idx="2">
                  <c:v>58.59</c:v>
                </c:pt>
                <c:pt idx="3">
                  <c:v>67.150000000000006</c:v>
                </c:pt>
                <c:pt idx="4">
                  <c:v>58.71</c:v>
                </c:pt>
                <c:pt idx="5">
                  <c:v>63.91</c:v>
                </c:pt>
                <c:pt idx="6">
                  <c:v>61.68</c:v>
                </c:pt>
                <c:pt idx="7">
                  <c:v>61.66</c:v>
                </c:pt>
                <c:pt idx="8">
                  <c:v>68.34</c:v>
                </c:pt>
                <c:pt idx="9">
                  <c:v>65.05</c:v>
                </c:pt>
                <c:pt idx="10">
                  <c:v>61.62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37-C240-8564-0801156F9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4587296"/>
        <c:axId val="-2062822192"/>
      </c:lineChart>
      <c:catAx>
        <c:axId val="-2124587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62822192"/>
        <c:crosses val="autoZero"/>
        <c:auto val="1"/>
        <c:lblAlgn val="ctr"/>
        <c:lblOffset val="100"/>
        <c:noMultiLvlLbl val="0"/>
      </c:catAx>
      <c:valAx>
        <c:axId val="-206282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458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72946309342899"/>
          <c:y val="0.181499225706543"/>
          <c:w val="0.77469565893079095"/>
          <c:h val="0.63970433573852004"/>
        </c:manualLayout>
      </c:layout>
      <c:lineChart>
        <c:grouping val="standard"/>
        <c:varyColors val="0"/>
        <c:ser>
          <c:idx val="0"/>
          <c:order val="0"/>
          <c:tx>
            <c:strRef>
              <c:f>netUtilization!$G$3</c:f>
              <c:strCache>
                <c:ptCount val="1"/>
                <c:pt idx="0">
                  <c:v>MP2P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netUtilization!$G$4:$G$14</c:f>
              <c:numCache>
                <c:formatCode>General</c:formatCode>
                <c:ptCount val="11"/>
                <c:pt idx="0">
                  <c:v>21.6</c:v>
                </c:pt>
                <c:pt idx="1">
                  <c:v>34.78</c:v>
                </c:pt>
                <c:pt idx="2">
                  <c:v>41.93</c:v>
                </c:pt>
                <c:pt idx="3">
                  <c:v>48.68</c:v>
                </c:pt>
                <c:pt idx="4">
                  <c:v>41.4</c:v>
                </c:pt>
                <c:pt idx="5">
                  <c:v>35.729999999999997</c:v>
                </c:pt>
                <c:pt idx="6">
                  <c:v>45.39</c:v>
                </c:pt>
                <c:pt idx="7">
                  <c:v>34.32</c:v>
                </c:pt>
                <c:pt idx="8">
                  <c:v>50.97</c:v>
                </c:pt>
                <c:pt idx="9">
                  <c:v>49.78</c:v>
                </c:pt>
                <c:pt idx="10">
                  <c:v>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21-1341-BAF4-91C3D1B1D92C}"/>
            </c:ext>
          </c:extLst>
        </c:ser>
        <c:ser>
          <c:idx val="1"/>
          <c:order val="1"/>
          <c:tx>
            <c:strRef>
              <c:f>netUtilization!$H$3</c:f>
              <c:strCache>
                <c:ptCount val="1"/>
                <c:pt idx="0">
                  <c:v>DCCast_total</c:v>
                </c:pt>
              </c:strCache>
            </c:strRef>
          </c:tx>
          <c:spPr>
            <a:ln w="28575" cap="rnd">
              <a:solidFill>
                <a:srgbClr val="0432FF"/>
              </a:solidFill>
              <a:prstDash val="dash"/>
              <a:round/>
            </a:ln>
            <a:effectLst/>
          </c:spPr>
          <c:marker>
            <c:symbol val="diamond"/>
            <c:size val="9"/>
            <c:spPr>
              <a:solidFill>
                <a:schemeClr val="bg1"/>
              </a:solidFill>
              <a:ln w="28575">
                <a:solidFill>
                  <a:srgbClr val="0432FF"/>
                </a:solidFill>
              </a:ln>
              <a:effectLst/>
            </c:spPr>
          </c:marker>
          <c:val>
            <c:numRef>
              <c:f>netUtilization!$H$4:$H$14</c:f>
              <c:numCache>
                <c:formatCode>General</c:formatCode>
                <c:ptCount val="11"/>
                <c:pt idx="0">
                  <c:v>63.58</c:v>
                </c:pt>
                <c:pt idx="1">
                  <c:v>69.400000000000006</c:v>
                </c:pt>
                <c:pt idx="2">
                  <c:v>71.97</c:v>
                </c:pt>
                <c:pt idx="3">
                  <c:v>73.62</c:v>
                </c:pt>
                <c:pt idx="4">
                  <c:v>76.94</c:v>
                </c:pt>
                <c:pt idx="5">
                  <c:v>81.13</c:v>
                </c:pt>
                <c:pt idx="6">
                  <c:v>87.29</c:v>
                </c:pt>
                <c:pt idx="7">
                  <c:v>84.23</c:v>
                </c:pt>
                <c:pt idx="8">
                  <c:v>84.9</c:v>
                </c:pt>
                <c:pt idx="9">
                  <c:v>85.22</c:v>
                </c:pt>
                <c:pt idx="10">
                  <c:v>89.78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21-1341-BAF4-91C3D1B1D92C}"/>
            </c:ext>
          </c:extLst>
        </c:ser>
        <c:ser>
          <c:idx val="2"/>
          <c:order val="2"/>
          <c:tx>
            <c:strRef>
              <c:f>netUtilization!$I$3</c:f>
              <c:strCache>
                <c:ptCount val="1"/>
                <c:pt idx="0">
                  <c:v>DCCast_effective</c:v>
                </c:pt>
              </c:strCache>
            </c:strRef>
          </c:tx>
          <c:spPr>
            <a:ln w="28575" cap="rnd">
              <a:solidFill>
                <a:srgbClr val="FF40FF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rgbClr val="FF40FF"/>
              </a:solidFill>
              <a:ln w="9525">
                <a:solidFill>
                  <a:srgbClr val="FF40FF"/>
                </a:solidFill>
              </a:ln>
              <a:effectLst/>
            </c:spPr>
          </c:marker>
          <c:val>
            <c:numRef>
              <c:f>netUtilization!$I$4:$I$14</c:f>
              <c:numCache>
                <c:formatCode>General</c:formatCode>
                <c:ptCount val="11"/>
                <c:pt idx="0">
                  <c:v>7.2</c:v>
                </c:pt>
                <c:pt idx="1">
                  <c:v>3.6</c:v>
                </c:pt>
                <c:pt idx="2">
                  <c:v>1.82</c:v>
                </c:pt>
                <c:pt idx="3">
                  <c:v>5.24</c:v>
                </c:pt>
                <c:pt idx="4">
                  <c:v>7.94</c:v>
                </c:pt>
                <c:pt idx="5">
                  <c:v>3.43</c:v>
                </c:pt>
                <c:pt idx="6">
                  <c:v>6.22</c:v>
                </c:pt>
                <c:pt idx="7">
                  <c:v>0.8</c:v>
                </c:pt>
                <c:pt idx="8">
                  <c:v>5.3</c:v>
                </c:pt>
                <c:pt idx="9">
                  <c:v>5.27</c:v>
                </c:pt>
                <c:pt idx="10">
                  <c:v>5.97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21-1341-BAF4-91C3D1B1D92C}"/>
            </c:ext>
          </c:extLst>
        </c:ser>
        <c:ser>
          <c:idx val="3"/>
          <c:order val="3"/>
          <c:tx>
            <c:strRef>
              <c:f>netUtilization!$J$3</c:f>
              <c:strCache>
                <c:ptCount val="1"/>
                <c:pt idx="0">
                  <c:v>AGE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val>
            <c:numRef>
              <c:f>netUtilization!$J$4:$J$14</c:f>
              <c:numCache>
                <c:formatCode>General</c:formatCode>
                <c:ptCount val="11"/>
                <c:pt idx="0">
                  <c:v>43.43</c:v>
                </c:pt>
                <c:pt idx="1">
                  <c:v>53.3</c:v>
                </c:pt>
                <c:pt idx="2">
                  <c:v>58.59</c:v>
                </c:pt>
                <c:pt idx="3">
                  <c:v>67.150000000000006</c:v>
                </c:pt>
                <c:pt idx="4">
                  <c:v>58.71</c:v>
                </c:pt>
                <c:pt idx="5">
                  <c:v>63.91</c:v>
                </c:pt>
                <c:pt idx="6">
                  <c:v>61.68</c:v>
                </c:pt>
                <c:pt idx="7">
                  <c:v>61.66</c:v>
                </c:pt>
                <c:pt idx="8">
                  <c:v>68.34</c:v>
                </c:pt>
                <c:pt idx="9">
                  <c:v>65.05</c:v>
                </c:pt>
                <c:pt idx="10">
                  <c:v>61.62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21-1341-BAF4-91C3D1B1D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8165440"/>
        <c:axId val="-2078262064"/>
      </c:lineChart>
      <c:catAx>
        <c:axId val="-2078165440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2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 Arrival Rate (per timeslot)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.26091152668416401"/>
              <c:y val="0.91408962599187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8262064"/>
        <c:crosses val="autoZero"/>
        <c:auto val="1"/>
        <c:lblAlgn val="ctr"/>
        <c:lblOffset val="100"/>
        <c:noMultiLvlLbl val="0"/>
      </c:catAx>
      <c:valAx>
        <c:axId val="-2078262064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bg2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Network Utilization (%)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3.1064892503191201E-3"/>
              <c:y val="0.18754686914135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816544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8061239466777201"/>
          <c:y val="2.85012010693785E-2"/>
          <c:w val="0.77109162752682203"/>
          <c:h val="0.14808800576757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>
          <a:solidFill>
            <a:schemeClr val="tx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hyperlink" Target="../../project%20codes/mtransfer/results.xlsx" TargetMode="Externa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4233</xdr:colOff>
      <xdr:row>35</xdr:row>
      <xdr:rowOff>4235</xdr:rowOff>
    </xdr:from>
    <xdr:to>
      <xdr:col>10</xdr:col>
      <xdr:colOff>49389</xdr:colOff>
      <xdr:row>49</xdr:row>
      <xdr:rowOff>62090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9173</xdr:colOff>
      <xdr:row>34</xdr:row>
      <xdr:rowOff>191911</xdr:rowOff>
    </xdr:from>
    <xdr:to>
      <xdr:col>17</xdr:col>
      <xdr:colOff>98778</xdr:colOff>
      <xdr:row>49</xdr:row>
      <xdr:rowOff>56445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112888</xdr:colOff>
      <xdr:row>13</xdr:row>
      <xdr:rowOff>155223</xdr:rowOff>
    </xdr:from>
    <xdr:to>
      <xdr:col>21</xdr:col>
      <xdr:colOff>268110</xdr:colOff>
      <xdr:row>29</xdr:row>
      <xdr:rowOff>112890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31</xdr:row>
      <xdr:rowOff>158750</xdr:rowOff>
    </xdr:from>
    <xdr:to>
      <xdr:col>8</xdr:col>
      <xdr:colOff>177800</xdr:colOff>
      <xdr:row>46</xdr:row>
      <xdr:rowOff>177800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32</xdr:row>
      <xdr:rowOff>9525</xdr:rowOff>
    </xdr:from>
    <xdr:to>
      <xdr:col>15</xdr:col>
      <xdr:colOff>127000</xdr:colOff>
      <xdr:row>46</xdr:row>
      <xdr:rowOff>177800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78316</xdr:colOff>
      <xdr:row>3</xdr:row>
      <xdr:rowOff>67733</xdr:rowOff>
    </xdr:from>
    <xdr:to>
      <xdr:col>23</xdr:col>
      <xdr:colOff>381000</xdr:colOff>
      <xdr:row>19</xdr:row>
      <xdr:rowOff>67733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335280</xdr:colOff>
      <xdr:row>15</xdr:row>
      <xdr:rowOff>144780</xdr:rowOff>
    </xdr:from>
    <xdr:to>
      <xdr:col>11</xdr:col>
      <xdr:colOff>30480</xdr:colOff>
      <xdr:row>31</xdr:row>
      <xdr:rowOff>83820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520700</xdr:colOff>
      <xdr:row>4</xdr:row>
      <xdr:rowOff>152400</xdr:rowOff>
    </xdr:from>
    <xdr:to>
      <xdr:col>23</xdr:col>
      <xdr:colOff>66040</xdr:colOff>
      <xdr:row>32</xdr:row>
      <xdr:rowOff>67056</xdr:rowOff>
    </xdr:to>
    <xdr:graphicFrame macro="">
      <xdr:nvGraphicFramePr>
        <xdr:cNvPr id="4" name="图表 3">
          <a:hlinkClick xmlns:r="http://schemas.openxmlformats.org/officeDocument/2006/relationships" r:id="rId2" action="ppaction://hlinkfile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zoomScale="90" zoomScaleNormal="90" zoomScalePageLayoutView="90" workbookViewId="0">
      <selection activeCell="E10" sqref="E10:E16"/>
    </sheetView>
  </sheetViews>
  <sheetFormatPr baseColWidth="10" defaultColWidth="8.83203125" defaultRowHeight="15"/>
  <cols>
    <col min="1" max="1" width="16.83203125" style="1" customWidth="1"/>
    <col min="2" max="2" width="17.5" style="9" customWidth="1"/>
    <col min="3" max="3" width="6.1640625" style="16" customWidth="1"/>
    <col min="4" max="4" width="5.6640625" style="1" customWidth="1"/>
    <col min="5" max="5" width="6.1640625" style="16" customWidth="1"/>
    <col min="6" max="6" width="6.1640625" style="1" customWidth="1"/>
    <col min="7" max="7" width="6.1640625" style="16" customWidth="1"/>
    <col min="8" max="8" width="5.6640625" style="1" customWidth="1"/>
    <col min="9" max="16384" width="8.83203125" style="1"/>
  </cols>
  <sheetData>
    <row r="1" spans="1:14" s="6" customFormat="1">
      <c r="A1" s="5" t="s">
        <v>5</v>
      </c>
      <c r="C1" s="13"/>
      <c r="E1" s="13"/>
      <c r="G1" s="13"/>
    </row>
    <row r="2" spans="1:14" s="4" customFormat="1">
      <c r="A2" s="3" t="s">
        <v>6</v>
      </c>
      <c r="C2" s="14"/>
      <c r="E2" s="14"/>
      <c r="G2" s="14"/>
    </row>
    <row r="3" spans="1:14" s="4" customFormat="1">
      <c r="A3" s="3" t="s">
        <v>7</v>
      </c>
      <c r="C3" s="14"/>
      <c r="E3" s="14"/>
      <c r="G3" s="14"/>
    </row>
    <row r="4" spans="1:14" s="4" customFormat="1">
      <c r="A4" s="3" t="s">
        <v>8</v>
      </c>
      <c r="C4" s="14"/>
      <c r="E4" s="14"/>
      <c r="G4" s="14"/>
    </row>
    <row r="5" spans="1:14" s="8" customFormat="1">
      <c r="A5" s="7" t="s">
        <v>9</v>
      </c>
      <c r="B5" s="4"/>
      <c r="C5" s="15"/>
      <c r="E5" s="15"/>
      <c r="G5" s="15"/>
    </row>
    <row r="6" spans="1:14" s="4" customFormat="1">
      <c r="A6" s="3"/>
      <c r="B6" s="6"/>
      <c r="C6" s="14"/>
      <c r="E6" s="14"/>
      <c r="G6" s="14"/>
    </row>
    <row r="7" spans="1:14" s="4" customFormat="1">
      <c r="A7" s="3"/>
      <c r="C7" s="14"/>
      <c r="E7" s="14"/>
      <c r="G7" s="14"/>
    </row>
    <row r="8" spans="1:14" s="10" customFormat="1">
      <c r="C8" s="20" t="s">
        <v>50</v>
      </c>
      <c r="D8" s="20"/>
      <c r="E8" s="20" t="s">
        <v>57</v>
      </c>
      <c r="F8" s="20"/>
      <c r="G8" s="20" t="s">
        <v>52</v>
      </c>
      <c r="H8" s="20"/>
    </row>
    <row r="9" spans="1:14">
      <c r="A9" s="1" t="s">
        <v>31</v>
      </c>
      <c r="B9" s="9" t="s">
        <v>0</v>
      </c>
      <c r="C9" s="16" t="s">
        <v>1</v>
      </c>
      <c r="D9" s="11" t="s">
        <v>2</v>
      </c>
      <c r="E9" s="16" t="s">
        <v>1</v>
      </c>
      <c r="F9" s="11" t="s">
        <v>3</v>
      </c>
      <c r="G9" s="16" t="s">
        <v>4</v>
      </c>
      <c r="H9" s="11" t="s">
        <v>2</v>
      </c>
      <c r="I9" s="1" t="s">
        <v>51</v>
      </c>
      <c r="J9" s="1" t="s">
        <v>58</v>
      </c>
      <c r="K9" s="1" t="s">
        <v>65</v>
      </c>
    </row>
    <row r="10" spans="1:14">
      <c r="A10" s="2" t="s">
        <v>26</v>
      </c>
      <c r="B10" s="9">
        <v>120</v>
      </c>
      <c r="C10" s="16">
        <v>89</v>
      </c>
      <c r="D10" s="12">
        <f>B10-C10</f>
        <v>31</v>
      </c>
      <c r="E10" s="16">
        <v>82</v>
      </c>
      <c r="F10" s="1">
        <f>B10-E10</f>
        <v>38</v>
      </c>
      <c r="G10" s="17">
        <v>107</v>
      </c>
      <c r="H10" s="12">
        <f>B10-G10</f>
        <v>13</v>
      </c>
      <c r="I10" s="1">
        <f>100*C10/B10</f>
        <v>74.166666666666671</v>
      </c>
      <c r="J10" s="1">
        <f>100*E10/B10</f>
        <v>68.333333333333329</v>
      </c>
      <c r="K10" s="1">
        <f>100*G10/B10</f>
        <v>89.166666666666671</v>
      </c>
      <c r="M10" s="1">
        <f>K10-I10</f>
        <v>15</v>
      </c>
      <c r="N10" s="1">
        <f>K10-J10</f>
        <v>20.833333333333343</v>
      </c>
    </row>
    <row r="11" spans="1:14">
      <c r="A11" s="2" t="s">
        <v>25</v>
      </c>
      <c r="B11" s="9">
        <v>120</v>
      </c>
      <c r="C11" s="16">
        <v>95</v>
      </c>
      <c r="D11" s="12"/>
      <c r="E11" s="16">
        <v>70</v>
      </c>
      <c r="G11" s="16">
        <v>106</v>
      </c>
      <c r="H11" s="12"/>
      <c r="I11" s="1">
        <f t="shared" ref="I11:I16" si="0">100*C11/B11</f>
        <v>79.166666666666671</v>
      </c>
      <c r="J11" s="1">
        <f t="shared" ref="J11:J16" si="1">100*E11/B11</f>
        <v>58.333333333333336</v>
      </c>
      <c r="K11" s="1">
        <f t="shared" ref="K11:K16" si="2">100*G11/B11</f>
        <v>88.333333333333329</v>
      </c>
      <c r="M11" s="1">
        <f t="shared" ref="M11:M16" si="3">K11-I11</f>
        <v>9.1666666666666572</v>
      </c>
      <c r="N11" s="1">
        <f t="shared" ref="N11:N16" si="4">K11-J11</f>
        <v>29.999999999999993</v>
      </c>
    </row>
    <row r="12" spans="1:14">
      <c r="A12" s="2" t="s">
        <v>24</v>
      </c>
      <c r="B12" s="9">
        <v>120</v>
      </c>
      <c r="C12" s="16">
        <v>76</v>
      </c>
      <c r="E12" s="16">
        <v>71</v>
      </c>
      <c r="F12" s="12"/>
      <c r="G12" s="16">
        <v>113</v>
      </c>
      <c r="H12" s="12"/>
      <c r="I12" s="1">
        <f t="shared" si="0"/>
        <v>63.333333333333336</v>
      </c>
      <c r="J12" s="1">
        <f t="shared" si="1"/>
        <v>59.166666666666664</v>
      </c>
      <c r="K12" s="1">
        <f t="shared" si="2"/>
        <v>94.166666666666671</v>
      </c>
      <c r="M12" s="1">
        <f t="shared" si="3"/>
        <v>30.833333333333336</v>
      </c>
      <c r="N12" s="1">
        <f t="shared" si="4"/>
        <v>35.000000000000007</v>
      </c>
    </row>
    <row r="13" spans="1:14">
      <c r="A13" s="2" t="s">
        <v>23</v>
      </c>
      <c r="B13" s="9">
        <v>112</v>
      </c>
      <c r="C13" s="16">
        <v>83</v>
      </c>
      <c r="D13" s="12"/>
      <c r="E13" s="16">
        <v>57</v>
      </c>
      <c r="F13" s="12"/>
      <c r="G13" s="16">
        <v>103</v>
      </c>
      <c r="H13" s="12"/>
      <c r="I13" s="1">
        <f t="shared" si="0"/>
        <v>74.107142857142861</v>
      </c>
      <c r="J13" s="1">
        <f t="shared" si="1"/>
        <v>50.892857142857146</v>
      </c>
      <c r="K13" s="1">
        <f t="shared" si="2"/>
        <v>91.964285714285708</v>
      </c>
      <c r="M13" s="1">
        <f t="shared" si="3"/>
        <v>17.857142857142847</v>
      </c>
      <c r="N13" s="1">
        <f t="shared" si="4"/>
        <v>41.071428571428562</v>
      </c>
    </row>
    <row r="14" spans="1:14">
      <c r="A14" s="2" t="s">
        <v>12</v>
      </c>
      <c r="B14" s="9">
        <v>116</v>
      </c>
      <c r="C14" s="16">
        <v>77</v>
      </c>
      <c r="D14" s="12"/>
      <c r="E14" s="16">
        <v>58</v>
      </c>
      <c r="F14" s="12"/>
      <c r="G14" s="16">
        <v>103</v>
      </c>
      <c r="H14" s="12"/>
      <c r="I14" s="1">
        <f t="shared" si="0"/>
        <v>66.379310344827587</v>
      </c>
      <c r="J14" s="1">
        <f t="shared" si="1"/>
        <v>50</v>
      </c>
      <c r="K14" s="1">
        <f t="shared" si="2"/>
        <v>88.793103448275858</v>
      </c>
      <c r="M14" s="1">
        <f t="shared" si="3"/>
        <v>22.41379310344827</v>
      </c>
      <c r="N14" s="1">
        <f t="shared" si="4"/>
        <v>38.793103448275858</v>
      </c>
    </row>
    <row r="15" spans="1:14">
      <c r="A15" s="2" t="s">
        <v>13</v>
      </c>
      <c r="B15" s="9">
        <v>120</v>
      </c>
      <c r="C15" s="16">
        <v>71</v>
      </c>
      <c r="D15" s="12"/>
      <c r="E15" s="16">
        <v>43</v>
      </c>
      <c r="F15" s="12"/>
      <c r="G15" s="16">
        <v>107</v>
      </c>
      <c r="H15" s="12"/>
      <c r="I15" s="1">
        <f t="shared" si="0"/>
        <v>59.166666666666664</v>
      </c>
      <c r="J15" s="1">
        <f t="shared" si="1"/>
        <v>35.833333333333336</v>
      </c>
      <c r="K15" s="1">
        <f t="shared" si="2"/>
        <v>89.166666666666671</v>
      </c>
      <c r="M15" s="1">
        <f t="shared" si="3"/>
        <v>30.000000000000007</v>
      </c>
      <c r="N15" s="1">
        <f t="shared" si="4"/>
        <v>53.333333333333336</v>
      </c>
    </row>
    <row r="16" spans="1:14">
      <c r="A16" s="2" t="s">
        <v>14</v>
      </c>
      <c r="B16" s="9">
        <v>112</v>
      </c>
      <c r="C16" s="16">
        <v>53</v>
      </c>
      <c r="D16" s="12"/>
      <c r="E16" s="16">
        <v>56</v>
      </c>
      <c r="F16" s="12"/>
      <c r="G16" s="16">
        <v>92</v>
      </c>
      <c r="H16" s="12"/>
      <c r="I16" s="1">
        <f t="shared" si="0"/>
        <v>47.321428571428569</v>
      </c>
      <c r="J16" s="1">
        <f t="shared" si="1"/>
        <v>50</v>
      </c>
      <c r="K16" s="1">
        <f t="shared" si="2"/>
        <v>82.142857142857139</v>
      </c>
      <c r="M16" s="1">
        <f t="shared" si="3"/>
        <v>34.821428571428569</v>
      </c>
      <c r="N16" s="1">
        <f t="shared" si="4"/>
        <v>32.142857142857139</v>
      </c>
    </row>
    <row r="17" spans="1:15">
      <c r="A17" s="2"/>
      <c r="D17" s="12"/>
      <c r="F17" s="12"/>
      <c r="H17" s="12"/>
    </row>
    <row r="18" spans="1:15">
      <c r="A18" s="2"/>
      <c r="D18" s="12"/>
      <c r="F18" s="12"/>
      <c r="H18" s="12"/>
    </row>
    <row r="19" spans="1:15">
      <c r="A19" s="2" t="s">
        <v>30</v>
      </c>
      <c r="D19" s="12"/>
      <c r="F19" s="12"/>
      <c r="H19" s="12"/>
      <c r="J19" s="1" t="s">
        <v>51</v>
      </c>
      <c r="K19" s="1" t="s">
        <v>59</v>
      </c>
      <c r="L19" s="1" t="s">
        <v>65</v>
      </c>
    </row>
    <row r="20" spans="1:15">
      <c r="A20" s="2" t="s">
        <v>39</v>
      </c>
      <c r="B20" s="18">
        <v>200</v>
      </c>
      <c r="C20" s="13">
        <v>200</v>
      </c>
      <c r="D20" s="11"/>
      <c r="E20" s="13">
        <v>180</v>
      </c>
      <c r="F20" s="11"/>
      <c r="G20" s="13">
        <v>200</v>
      </c>
      <c r="H20" s="11"/>
      <c r="I20" s="1">
        <v>0.2</v>
      </c>
      <c r="J20" s="1">
        <f t="shared" ref="J20:J31" si="5">100*C20/B20</f>
        <v>100</v>
      </c>
      <c r="K20" s="1">
        <f t="shared" ref="K20:K31" si="6">100*E20/B20</f>
        <v>90</v>
      </c>
      <c r="L20" s="1">
        <f t="shared" ref="L20:L31" si="7">100*G20/B20</f>
        <v>100</v>
      </c>
      <c r="N20" s="1">
        <f>L20-J20</f>
        <v>0</v>
      </c>
      <c r="O20" s="1">
        <f>L20-K20</f>
        <v>10</v>
      </c>
    </row>
    <row r="21" spans="1:15">
      <c r="A21" s="2" t="s">
        <v>15</v>
      </c>
      <c r="B21" s="9">
        <v>196</v>
      </c>
      <c r="C21" s="16">
        <v>181</v>
      </c>
      <c r="D21" s="12"/>
      <c r="E21" s="16">
        <v>181</v>
      </c>
      <c r="F21" s="12"/>
      <c r="G21" s="16">
        <v>190</v>
      </c>
      <c r="H21" s="12"/>
      <c r="I21" s="1">
        <f>I20+0.2</f>
        <v>0.4</v>
      </c>
      <c r="J21" s="1">
        <f t="shared" si="5"/>
        <v>92.34693877551021</v>
      </c>
      <c r="K21" s="1">
        <f t="shared" si="6"/>
        <v>92.34693877551021</v>
      </c>
      <c r="L21" s="1">
        <f t="shared" si="7"/>
        <v>96.938775510204081</v>
      </c>
      <c r="N21" s="1">
        <f t="shared" ref="N21:N31" si="8">L21-J21</f>
        <v>4.5918367346938709</v>
      </c>
      <c r="O21" s="1">
        <f t="shared" ref="O21:O31" si="9">L21-K21</f>
        <v>4.5918367346938709</v>
      </c>
    </row>
    <row r="22" spans="1:15">
      <c r="A22" s="2" t="s">
        <v>16</v>
      </c>
      <c r="B22" s="9">
        <v>200</v>
      </c>
      <c r="C22" s="16">
        <v>162</v>
      </c>
      <c r="D22" s="12"/>
      <c r="E22" s="16">
        <v>165</v>
      </c>
      <c r="F22" s="12"/>
      <c r="G22" s="16">
        <v>194</v>
      </c>
      <c r="H22" s="12"/>
      <c r="I22" s="1">
        <f t="shared" ref="I22:I31" si="10">I21+0.2</f>
        <v>0.60000000000000009</v>
      </c>
      <c r="J22" s="1">
        <f t="shared" si="5"/>
        <v>81</v>
      </c>
      <c r="K22" s="1">
        <f t="shared" si="6"/>
        <v>82.5</v>
      </c>
      <c r="L22" s="1">
        <f t="shared" si="7"/>
        <v>97</v>
      </c>
      <c r="N22" s="1">
        <f t="shared" si="8"/>
        <v>16</v>
      </c>
      <c r="O22" s="1">
        <f t="shared" si="9"/>
        <v>14.5</v>
      </c>
    </row>
    <row r="23" spans="1:15">
      <c r="A23" s="2" t="s">
        <v>17</v>
      </c>
      <c r="B23" s="9">
        <v>196</v>
      </c>
      <c r="C23" s="16">
        <v>156</v>
      </c>
      <c r="D23" s="12"/>
      <c r="E23" s="16">
        <v>154</v>
      </c>
      <c r="F23" s="12"/>
      <c r="G23" s="16">
        <v>196</v>
      </c>
      <c r="H23" s="12"/>
      <c r="I23" s="1">
        <f t="shared" si="10"/>
        <v>0.8</v>
      </c>
      <c r="J23" s="1">
        <f t="shared" si="5"/>
        <v>79.591836734693871</v>
      </c>
      <c r="K23" s="1">
        <f t="shared" si="6"/>
        <v>78.571428571428569</v>
      </c>
      <c r="L23" s="1">
        <f t="shared" si="7"/>
        <v>100</v>
      </c>
      <c r="N23" s="1">
        <f t="shared" si="8"/>
        <v>20.408163265306129</v>
      </c>
      <c r="O23" s="1">
        <f t="shared" si="9"/>
        <v>21.428571428571431</v>
      </c>
    </row>
    <row r="24" spans="1:15">
      <c r="A24" s="2" t="s">
        <v>18</v>
      </c>
      <c r="B24" s="9">
        <v>196</v>
      </c>
      <c r="C24" s="16">
        <v>145</v>
      </c>
      <c r="D24" s="12"/>
      <c r="E24" s="16">
        <v>126</v>
      </c>
      <c r="F24" s="12"/>
      <c r="G24" s="16">
        <v>177</v>
      </c>
      <c r="H24" s="12"/>
      <c r="I24" s="1">
        <f t="shared" si="10"/>
        <v>1</v>
      </c>
      <c r="J24" s="1">
        <f t="shared" si="5"/>
        <v>73.979591836734699</v>
      </c>
      <c r="K24" s="1">
        <f t="shared" si="6"/>
        <v>64.285714285714292</v>
      </c>
      <c r="L24" s="1">
        <f t="shared" si="7"/>
        <v>90.306122448979593</v>
      </c>
      <c r="N24" s="1">
        <f t="shared" si="8"/>
        <v>16.326530612244895</v>
      </c>
      <c r="O24" s="1">
        <f t="shared" si="9"/>
        <v>26.020408163265301</v>
      </c>
    </row>
    <row r="25" spans="1:15">
      <c r="A25" s="2" t="s">
        <v>19</v>
      </c>
      <c r="B25" s="9">
        <v>196</v>
      </c>
      <c r="C25" s="16">
        <v>99</v>
      </c>
      <c r="D25" s="12"/>
      <c r="E25" s="16">
        <v>141</v>
      </c>
      <c r="F25" s="12"/>
      <c r="G25" s="16">
        <v>180</v>
      </c>
      <c r="H25" s="12"/>
      <c r="I25" s="1">
        <f t="shared" si="10"/>
        <v>1.2</v>
      </c>
      <c r="J25" s="1">
        <f t="shared" si="5"/>
        <v>50.510204081632651</v>
      </c>
      <c r="K25" s="1">
        <f t="shared" si="6"/>
        <v>71.938775510204081</v>
      </c>
      <c r="L25" s="1">
        <f t="shared" si="7"/>
        <v>91.836734693877546</v>
      </c>
      <c r="N25" s="1">
        <f t="shared" si="8"/>
        <v>41.326530612244895</v>
      </c>
      <c r="O25" s="1">
        <f t="shared" si="9"/>
        <v>19.897959183673464</v>
      </c>
    </row>
    <row r="26" spans="1:15">
      <c r="A26" s="2" t="s">
        <v>20</v>
      </c>
      <c r="B26" s="9">
        <v>200</v>
      </c>
      <c r="C26" s="16">
        <v>105</v>
      </c>
      <c r="D26" s="12"/>
      <c r="E26" s="16">
        <v>142</v>
      </c>
      <c r="F26" s="12"/>
      <c r="G26" s="16">
        <v>187</v>
      </c>
      <c r="H26" s="12"/>
      <c r="I26" s="1">
        <f t="shared" si="10"/>
        <v>1.4</v>
      </c>
      <c r="J26" s="1">
        <f t="shared" si="5"/>
        <v>52.5</v>
      </c>
      <c r="K26" s="1">
        <f t="shared" si="6"/>
        <v>71</v>
      </c>
      <c r="L26" s="1">
        <f t="shared" si="7"/>
        <v>93.5</v>
      </c>
      <c r="N26" s="1">
        <f t="shared" si="8"/>
        <v>41</v>
      </c>
      <c r="O26" s="1">
        <f t="shared" si="9"/>
        <v>22.5</v>
      </c>
    </row>
    <row r="27" spans="1:15">
      <c r="A27" s="2" t="s">
        <v>21</v>
      </c>
      <c r="B27" s="9">
        <v>200</v>
      </c>
      <c r="C27" s="16">
        <v>99</v>
      </c>
      <c r="D27" s="12"/>
      <c r="E27" s="16">
        <v>140</v>
      </c>
      <c r="F27" s="12"/>
      <c r="G27" s="16">
        <v>170</v>
      </c>
      <c r="H27" s="12"/>
      <c r="I27" s="1">
        <f t="shared" si="10"/>
        <v>1.5999999999999999</v>
      </c>
      <c r="J27" s="1">
        <f t="shared" si="5"/>
        <v>49.5</v>
      </c>
      <c r="K27" s="1">
        <f t="shared" si="6"/>
        <v>70</v>
      </c>
      <c r="L27" s="1">
        <f t="shared" si="7"/>
        <v>85</v>
      </c>
      <c r="N27" s="1">
        <f t="shared" si="8"/>
        <v>35.5</v>
      </c>
      <c r="O27" s="1">
        <f t="shared" si="9"/>
        <v>15</v>
      </c>
    </row>
    <row r="28" spans="1:15">
      <c r="A28" s="2" t="s">
        <v>22</v>
      </c>
      <c r="B28" s="9">
        <v>200</v>
      </c>
      <c r="C28" s="16">
        <v>104</v>
      </c>
      <c r="D28" s="12"/>
      <c r="E28" s="16">
        <v>123</v>
      </c>
      <c r="F28" s="12"/>
      <c r="G28" s="16">
        <v>173</v>
      </c>
      <c r="H28" s="12"/>
      <c r="I28" s="1">
        <f t="shared" si="10"/>
        <v>1.7999999999999998</v>
      </c>
      <c r="J28" s="1">
        <f t="shared" si="5"/>
        <v>52</v>
      </c>
      <c r="K28" s="1">
        <f t="shared" si="6"/>
        <v>61.5</v>
      </c>
      <c r="L28" s="1">
        <f t="shared" si="7"/>
        <v>86.5</v>
      </c>
      <c r="N28" s="1">
        <f t="shared" si="8"/>
        <v>34.5</v>
      </c>
      <c r="O28" s="1">
        <f t="shared" si="9"/>
        <v>25</v>
      </c>
    </row>
    <row r="29" spans="1:15">
      <c r="A29" s="2" t="s">
        <v>27</v>
      </c>
      <c r="B29" s="9">
        <v>196</v>
      </c>
      <c r="C29" s="16">
        <v>95</v>
      </c>
      <c r="D29" s="12"/>
      <c r="E29" s="16">
        <v>128</v>
      </c>
      <c r="F29" s="12"/>
      <c r="G29" s="16">
        <v>182</v>
      </c>
      <c r="H29" s="12"/>
      <c r="I29" s="1">
        <f t="shared" si="10"/>
        <v>1.9999999999999998</v>
      </c>
      <c r="J29" s="1">
        <f t="shared" si="5"/>
        <v>48.469387755102041</v>
      </c>
      <c r="K29" s="1">
        <f t="shared" si="6"/>
        <v>65.306122448979593</v>
      </c>
      <c r="L29" s="1">
        <f t="shared" si="7"/>
        <v>92.857142857142861</v>
      </c>
      <c r="N29" s="1">
        <f t="shared" si="8"/>
        <v>44.387755102040821</v>
      </c>
      <c r="O29" s="1">
        <f t="shared" si="9"/>
        <v>27.551020408163268</v>
      </c>
    </row>
    <row r="30" spans="1:15">
      <c r="A30" s="2" t="s">
        <v>29</v>
      </c>
      <c r="B30" s="9">
        <v>200</v>
      </c>
      <c r="C30" s="16">
        <v>100</v>
      </c>
      <c r="D30" s="12"/>
      <c r="E30" s="16">
        <v>121</v>
      </c>
      <c r="F30" s="12"/>
      <c r="G30" s="16">
        <v>169</v>
      </c>
      <c r="H30" s="12"/>
      <c r="I30" s="1">
        <f t="shared" si="10"/>
        <v>2.1999999999999997</v>
      </c>
      <c r="J30" s="1">
        <f t="shared" si="5"/>
        <v>50</v>
      </c>
      <c r="K30" s="1">
        <f t="shared" si="6"/>
        <v>60.5</v>
      </c>
      <c r="L30" s="1">
        <f t="shared" si="7"/>
        <v>84.5</v>
      </c>
      <c r="N30" s="1">
        <f t="shared" si="8"/>
        <v>34.5</v>
      </c>
      <c r="O30" s="1">
        <f t="shared" si="9"/>
        <v>24</v>
      </c>
    </row>
    <row r="31" spans="1:15">
      <c r="A31" s="2" t="s">
        <v>28</v>
      </c>
      <c r="B31" s="9">
        <v>196</v>
      </c>
      <c r="C31" s="16">
        <v>101</v>
      </c>
      <c r="D31" s="12"/>
      <c r="E31" s="16">
        <v>124</v>
      </c>
      <c r="F31" s="12"/>
      <c r="G31" s="16">
        <v>161</v>
      </c>
      <c r="H31" s="12"/>
      <c r="I31" s="1">
        <f t="shared" si="10"/>
        <v>2.4</v>
      </c>
      <c r="J31" s="1">
        <f t="shared" si="5"/>
        <v>51.530612244897959</v>
      </c>
      <c r="K31" s="1">
        <f t="shared" si="6"/>
        <v>63.265306122448976</v>
      </c>
      <c r="L31" s="1">
        <f t="shared" si="7"/>
        <v>82.142857142857139</v>
      </c>
      <c r="N31" s="1">
        <f t="shared" si="8"/>
        <v>30.612244897959179</v>
      </c>
      <c r="O31" s="1">
        <f t="shared" si="9"/>
        <v>18.877551020408163</v>
      </c>
    </row>
    <row r="32" spans="1:15">
      <c r="D32" s="12"/>
      <c r="F32" s="12"/>
      <c r="H32" s="12"/>
    </row>
    <row r="33" spans="4:8">
      <c r="D33" s="12"/>
      <c r="F33" s="12"/>
      <c r="H33" s="12"/>
    </row>
    <row r="34" spans="4:8">
      <c r="D34" s="12"/>
      <c r="F34" s="12"/>
      <c r="H34" s="12"/>
    </row>
    <row r="35" spans="4:8">
      <c r="D35" s="12"/>
      <c r="F35" s="12"/>
      <c r="H35" s="12"/>
    </row>
    <row r="36" spans="4:8">
      <c r="D36" s="12"/>
      <c r="F36" s="12"/>
      <c r="H36" s="12"/>
    </row>
    <row r="37" spans="4:8">
      <c r="D37" s="12"/>
      <c r="F37" s="12"/>
      <c r="H37" s="12"/>
    </row>
    <row r="38" spans="4:8">
      <c r="D38" s="12"/>
      <c r="F38" s="12"/>
      <c r="H38" s="12"/>
    </row>
    <row r="39" spans="4:8">
      <c r="D39" s="12"/>
      <c r="F39" s="12"/>
      <c r="H39" s="12"/>
    </row>
    <row r="40" spans="4:8">
      <c r="D40" s="12"/>
      <c r="F40" s="12"/>
      <c r="H40" s="12"/>
    </row>
    <row r="41" spans="4:8">
      <c r="D41" s="12"/>
      <c r="F41" s="12"/>
      <c r="H41" s="12"/>
    </row>
    <row r="42" spans="4:8">
      <c r="D42" s="12"/>
      <c r="F42" s="12"/>
      <c r="H42" s="12"/>
    </row>
    <row r="43" spans="4:8">
      <c r="D43" s="12"/>
      <c r="H43" s="12"/>
    </row>
    <row r="44" spans="4:8">
      <c r="H44" s="12"/>
    </row>
    <row r="45" spans="4:8">
      <c r="H45" s="12"/>
    </row>
  </sheetData>
  <mergeCells count="3">
    <mergeCell ref="C8:D8"/>
    <mergeCell ref="E8:F8"/>
    <mergeCell ref="G8:H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P29"/>
  <sheetViews>
    <sheetView topLeftCell="A2" zoomScale="90" zoomScaleNormal="90" zoomScalePageLayoutView="90" workbookViewId="0">
      <selection activeCell="L20" sqref="L20"/>
    </sheetView>
  </sheetViews>
  <sheetFormatPr baseColWidth="10" defaultColWidth="8.83203125" defaultRowHeight="15"/>
  <sheetData>
    <row r="8" spans="1:14">
      <c r="A8" s="10"/>
      <c r="B8" s="10"/>
      <c r="C8" s="20" t="s">
        <v>10</v>
      </c>
      <c r="D8" s="20"/>
      <c r="E8" s="20" t="s">
        <v>60</v>
      </c>
      <c r="F8" s="20"/>
      <c r="G8" s="20" t="s">
        <v>11</v>
      </c>
      <c r="H8" s="20"/>
      <c r="I8" s="10"/>
      <c r="J8" s="10"/>
      <c r="K8" s="10"/>
    </row>
    <row r="9" spans="1:14">
      <c r="A9" s="1" t="s">
        <v>31</v>
      </c>
      <c r="B9" s="9" t="s">
        <v>0</v>
      </c>
      <c r="C9" s="16" t="s">
        <v>1</v>
      </c>
      <c r="D9" s="11" t="s">
        <v>2</v>
      </c>
      <c r="E9" s="16" t="s">
        <v>1</v>
      </c>
      <c r="F9" s="11" t="s">
        <v>2</v>
      </c>
      <c r="G9" s="16" t="s">
        <v>1</v>
      </c>
      <c r="H9" s="11" t="s">
        <v>2</v>
      </c>
      <c r="I9" s="1" t="s">
        <v>51</v>
      </c>
      <c r="J9" s="1" t="s">
        <v>59</v>
      </c>
      <c r="K9" s="1" t="s">
        <v>65</v>
      </c>
    </row>
    <row r="10" spans="1:14">
      <c r="A10" s="2" t="s">
        <v>32</v>
      </c>
      <c r="B10" s="9">
        <v>200</v>
      </c>
      <c r="C10" s="16">
        <v>200</v>
      </c>
      <c r="D10" s="12">
        <f>B10-C10</f>
        <v>0</v>
      </c>
      <c r="E10" s="16">
        <v>154</v>
      </c>
      <c r="F10" s="1">
        <f>B10-E10</f>
        <v>46</v>
      </c>
      <c r="G10" s="17">
        <v>200</v>
      </c>
      <c r="H10" s="12">
        <f>B10-G10</f>
        <v>0</v>
      </c>
      <c r="I10" s="1">
        <f>100*C10/B10</f>
        <v>100</v>
      </c>
      <c r="J10" s="1">
        <f>100*E10/B10</f>
        <v>77</v>
      </c>
      <c r="K10" s="1">
        <f>100*G10/B10</f>
        <v>100</v>
      </c>
      <c r="M10">
        <f>K10-I10</f>
        <v>0</v>
      </c>
      <c r="N10">
        <f>K10-J10</f>
        <v>23</v>
      </c>
    </row>
    <row r="11" spans="1:14">
      <c r="A11" s="2" t="s">
        <v>33</v>
      </c>
      <c r="B11" s="9">
        <v>196</v>
      </c>
      <c r="C11" s="16">
        <v>196</v>
      </c>
      <c r="D11" s="12"/>
      <c r="E11" s="16">
        <v>159</v>
      </c>
      <c r="F11" s="1"/>
      <c r="G11" s="16">
        <v>196</v>
      </c>
      <c r="H11" s="12"/>
      <c r="I11" s="1">
        <f t="shared" ref="I11:I16" si="0">100*C11/B11</f>
        <v>100</v>
      </c>
      <c r="J11" s="1">
        <f t="shared" ref="J11:J16" si="1">100*E11/B11</f>
        <v>81.122448979591837</v>
      </c>
      <c r="K11" s="1">
        <f t="shared" ref="K11:K16" si="2">100*G11/B11</f>
        <v>100</v>
      </c>
      <c r="M11">
        <f t="shared" ref="M11:M16" si="3">K11-I11</f>
        <v>0</v>
      </c>
      <c r="N11">
        <f t="shared" ref="N11:N16" si="4">K11-J11</f>
        <v>18.877551020408163</v>
      </c>
    </row>
    <row r="12" spans="1:14">
      <c r="A12" s="2" t="s">
        <v>34</v>
      </c>
      <c r="B12" s="9">
        <v>120</v>
      </c>
      <c r="C12" s="16">
        <v>81</v>
      </c>
      <c r="D12" s="1"/>
      <c r="E12" s="16">
        <v>92</v>
      </c>
      <c r="F12" s="12"/>
      <c r="G12" s="16">
        <v>120</v>
      </c>
      <c r="H12" s="12"/>
      <c r="I12" s="1">
        <f t="shared" si="0"/>
        <v>67.5</v>
      </c>
      <c r="J12" s="1">
        <f t="shared" si="1"/>
        <v>76.666666666666671</v>
      </c>
      <c r="K12" s="1">
        <f t="shared" si="2"/>
        <v>100</v>
      </c>
      <c r="M12">
        <f t="shared" si="3"/>
        <v>32.5</v>
      </c>
      <c r="N12">
        <f t="shared" si="4"/>
        <v>23.333333333333329</v>
      </c>
    </row>
    <row r="13" spans="1:14">
      <c r="A13" s="2" t="s">
        <v>35</v>
      </c>
      <c r="B13" s="9">
        <v>120</v>
      </c>
      <c r="C13" s="16">
        <v>100</v>
      </c>
      <c r="D13" s="12"/>
      <c r="E13" s="16">
        <v>92</v>
      </c>
      <c r="F13" s="12"/>
      <c r="G13" s="16">
        <v>120</v>
      </c>
      <c r="H13" s="12"/>
      <c r="I13" s="1">
        <f t="shared" si="0"/>
        <v>83.333333333333329</v>
      </c>
      <c r="J13" s="1">
        <f t="shared" si="1"/>
        <v>76.666666666666671</v>
      </c>
      <c r="K13" s="1">
        <f t="shared" si="2"/>
        <v>100</v>
      </c>
      <c r="M13">
        <f t="shared" si="3"/>
        <v>16.666666666666671</v>
      </c>
      <c r="N13">
        <f t="shared" si="4"/>
        <v>23.333333333333329</v>
      </c>
    </row>
    <row r="14" spans="1:14">
      <c r="A14" s="2" t="s">
        <v>36</v>
      </c>
      <c r="B14" s="9">
        <v>116</v>
      </c>
      <c r="C14" s="16">
        <v>100</v>
      </c>
      <c r="D14" s="12"/>
      <c r="E14" s="16">
        <v>86</v>
      </c>
      <c r="F14" s="12"/>
      <c r="G14" s="16">
        <v>111</v>
      </c>
      <c r="H14" s="12"/>
      <c r="I14" s="1">
        <f t="shared" si="0"/>
        <v>86.206896551724142</v>
      </c>
      <c r="J14" s="1">
        <f t="shared" si="1"/>
        <v>74.137931034482762</v>
      </c>
      <c r="K14" s="1">
        <f t="shared" si="2"/>
        <v>95.689655172413794</v>
      </c>
      <c r="M14">
        <f t="shared" si="3"/>
        <v>9.4827586206896513</v>
      </c>
      <c r="N14">
        <f t="shared" si="4"/>
        <v>21.551724137931032</v>
      </c>
    </row>
    <row r="15" spans="1:14">
      <c r="A15" s="2" t="s">
        <v>37</v>
      </c>
      <c r="B15" s="9">
        <v>116</v>
      </c>
      <c r="C15" s="16">
        <v>90</v>
      </c>
      <c r="D15" s="12"/>
      <c r="E15" s="16">
        <v>87</v>
      </c>
      <c r="F15" s="12"/>
      <c r="G15" s="16">
        <v>114</v>
      </c>
      <c r="H15" s="12"/>
      <c r="I15" s="1">
        <f t="shared" si="0"/>
        <v>77.58620689655173</v>
      </c>
      <c r="J15" s="1">
        <f t="shared" si="1"/>
        <v>75</v>
      </c>
      <c r="K15" s="1">
        <f t="shared" si="2"/>
        <v>98.275862068965523</v>
      </c>
      <c r="M15">
        <f t="shared" si="3"/>
        <v>20.689655172413794</v>
      </c>
      <c r="N15">
        <f t="shared" si="4"/>
        <v>23.275862068965523</v>
      </c>
    </row>
    <row r="16" spans="1:14">
      <c r="A16" s="2" t="s">
        <v>38</v>
      </c>
      <c r="B16" s="9">
        <v>116</v>
      </c>
      <c r="C16" s="16">
        <v>76</v>
      </c>
      <c r="D16" s="12"/>
      <c r="E16" s="16">
        <v>92</v>
      </c>
      <c r="F16" s="12"/>
      <c r="G16" s="16">
        <v>116</v>
      </c>
      <c r="H16" s="12"/>
      <c r="I16" s="1">
        <f t="shared" si="0"/>
        <v>65.517241379310349</v>
      </c>
      <c r="J16" s="1">
        <f t="shared" si="1"/>
        <v>79.310344827586206</v>
      </c>
      <c r="K16" s="1">
        <f t="shared" si="2"/>
        <v>100</v>
      </c>
      <c r="M16">
        <f t="shared" si="3"/>
        <v>34.482758620689651</v>
      </c>
      <c r="N16">
        <f t="shared" si="4"/>
        <v>20.689655172413794</v>
      </c>
    </row>
    <row r="19" spans="1:16">
      <c r="A19" s="2" t="s">
        <v>30</v>
      </c>
      <c r="B19" s="9"/>
      <c r="C19" s="16"/>
      <c r="D19" s="12"/>
      <c r="E19" s="16"/>
      <c r="F19" s="12"/>
      <c r="G19" s="16"/>
      <c r="H19" s="12"/>
      <c r="J19" s="1" t="s">
        <v>51</v>
      </c>
      <c r="K19" s="1" t="s">
        <v>57</v>
      </c>
      <c r="L19" s="1" t="s">
        <v>66</v>
      </c>
    </row>
    <row r="20" spans="1:16">
      <c r="A20" s="2" t="s">
        <v>40</v>
      </c>
      <c r="B20" s="18">
        <v>120</v>
      </c>
      <c r="C20" s="13">
        <v>120</v>
      </c>
      <c r="D20" s="11"/>
      <c r="E20" s="13">
        <v>89</v>
      </c>
      <c r="F20" s="11"/>
      <c r="G20" s="13">
        <v>120</v>
      </c>
      <c r="H20" s="11"/>
      <c r="I20">
        <v>0.2</v>
      </c>
      <c r="J20" s="1">
        <v>100</v>
      </c>
      <c r="K20" s="1">
        <f t="shared" ref="K20:K29" si="5">100*E20/B20</f>
        <v>74.166666666666671</v>
      </c>
      <c r="L20" s="1">
        <f t="shared" ref="L20:L29" si="6">100*G20/B20</f>
        <v>100</v>
      </c>
      <c r="M20">
        <v>100</v>
      </c>
      <c r="O20">
        <f>L20-J20</f>
        <v>0</v>
      </c>
      <c r="P20">
        <f>L20-K20</f>
        <v>25.833333333333329</v>
      </c>
    </row>
    <row r="21" spans="1:16">
      <c r="A21" s="2" t="s">
        <v>41</v>
      </c>
      <c r="B21" s="9">
        <v>116</v>
      </c>
      <c r="C21" s="16">
        <v>113</v>
      </c>
      <c r="D21" s="12"/>
      <c r="E21" s="16">
        <v>88</v>
      </c>
      <c r="F21" s="12"/>
      <c r="G21" s="16">
        <v>116</v>
      </c>
      <c r="H21" s="12"/>
      <c r="I21">
        <f>I20+0.2</f>
        <v>0.4</v>
      </c>
      <c r="J21" s="1">
        <f t="shared" ref="J21:J29" si="7">100*C21/B21</f>
        <v>97.41379310344827</v>
      </c>
      <c r="K21" s="1">
        <f t="shared" si="5"/>
        <v>75.862068965517238</v>
      </c>
      <c r="L21" s="1">
        <f t="shared" si="6"/>
        <v>100</v>
      </c>
      <c r="M21">
        <v>100</v>
      </c>
      <c r="O21">
        <f t="shared" ref="O21:O29" si="8">L21-J21</f>
        <v>2.5862068965517295</v>
      </c>
      <c r="P21">
        <f t="shared" ref="P21:P29" si="9">L21-K21</f>
        <v>24.137931034482762</v>
      </c>
    </row>
    <row r="22" spans="1:16">
      <c r="A22" s="2" t="s">
        <v>42</v>
      </c>
      <c r="B22" s="9">
        <v>112</v>
      </c>
      <c r="C22" s="16">
        <v>100</v>
      </c>
      <c r="D22" s="12"/>
      <c r="E22" s="16">
        <v>88</v>
      </c>
      <c r="F22" s="12"/>
      <c r="G22" s="16">
        <v>110</v>
      </c>
      <c r="H22" s="12"/>
      <c r="I22">
        <f t="shared" ref="I22:I29" si="10">I21+0.2</f>
        <v>0.60000000000000009</v>
      </c>
      <c r="J22" s="1">
        <f t="shared" si="7"/>
        <v>89.285714285714292</v>
      </c>
      <c r="K22" s="1">
        <f t="shared" si="5"/>
        <v>78.571428571428569</v>
      </c>
      <c r="L22" s="1">
        <f t="shared" si="6"/>
        <v>98.214285714285708</v>
      </c>
      <c r="M22">
        <v>98.214285714285708</v>
      </c>
      <c r="O22">
        <f t="shared" si="8"/>
        <v>8.9285714285714164</v>
      </c>
      <c r="P22">
        <f t="shared" si="9"/>
        <v>19.642857142857139</v>
      </c>
    </row>
    <row r="23" spans="1:16">
      <c r="A23" s="2" t="s">
        <v>43</v>
      </c>
      <c r="B23" s="9">
        <v>116</v>
      </c>
      <c r="C23" s="16">
        <v>77</v>
      </c>
      <c r="D23" s="12"/>
      <c r="E23" s="16">
        <v>83</v>
      </c>
      <c r="F23" s="12"/>
      <c r="G23" s="16">
        <v>107</v>
      </c>
      <c r="H23" s="12"/>
      <c r="I23">
        <f t="shared" si="10"/>
        <v>0.8</v>
      </c>
      <c r="J23" s="1">
        <f t="shared" si="7"/>
        <v>66.379310344827587</v>
      </c>
      <c r="K23" s="1">
        <f t="shared" si="5"/>
        <v>71.551724137931032</v>
      </c>
      <c r="L23" s="1">
        <f t="shared" si="6"/>
        <v>92.241379310344826</v>
      </c>
      <c r="M23">
        <v>92.241379310344826</v>
      </c>
      <c r="O23">
        <f t="shared" si="8"/>
        <v>25.862068965517238</v>
      </c>
      <c r="P23">
        <f t="shared" si="9"/>
        <v>20.689655172413794</v>
      </c>
    </row>
    <row r="24" spans="1:16">
      <c r="A24" s="2" t="s">
        <v>44</v>
      </c>
      <c r="B24" s="9">
        <v>116</v>
      </c>
      <c r="C24" s="16">
        <v>86</v>
      </c>
      <c r="D24" s="12"/>
      <c r="E24" s="16">
        <v>83</v>
      </c>
      <c r="F24" s="12"/>
      <c r="G24" s="16">
        <v>98</v>
      </c>
      <c r="H24" s="12"/>
      <c r="I24">
        <f t="shared" si="10"/>
        <v>1</v>
      </c>
      <c r="J24" s="1">
        <f t="shared" si="7"/>
        <v>74.137931034482762</v>
      </c>
      <c r="K24" s="1">
        <f t="shared" si="5"/>
        <v>71.551724137931032</v>
      </c>
      <c r="L24" s="1">
        <f t="shared" si="6"/>
        <v>84.482758620689651</v>
      </c>
      <c r="M24">
        <v>81.896551724137936</v>
      </c>
      <c r="O24">
        <f t="shared" si="8"/>
        <v>10.34482758620689</v>
      </c>
      <c r="P24">
        <f t="shared" si="9"/>
        <v>12.931034482758619</v>
      </c>
    </row>
    <row r="25" spans="1:16">
      <c r="A25" s="2" t="s">
        <v>45</v>
      </c>
      <c r="B25" s="9">
        <v>116</v>
      </c>
      <c r="C25" s="16">
        <v>85</v>
      </c>
      <c r="D25" s="12"/>
      <c r="E25" s="16">
        <v>84</v>
      </c>
      <c r="F25" s="12"/>
      <c r="G25" s="16">
        <v>100</v>
      </c>
      <c r="H25" s="12"/>
      <c r="I25">
        <f t="shared" si="10"/>
        <v>1.2</v>
      </c>
      <c r="J25" s="1">
        <f t="shared" si="7"/>
        <v>73.275862068965523</v>
      </c>
      <c r="K25" s="1">
        <f t="shared" si="5"/>
        <v>72.41379310344827</v>
      </c>
      <c r="L25" s="1">
        <f t="shared" si="6"/>
        <v>86.206896551724142</v>
      </c>
      <c r="M25">
        <v>83.620689655172413</v>
      </c>
      <c r="O25">
        <f t="shared" si="8"/>
        <v>12.931034482758619</v>
      </c>
      <c r="P25">
        <f t="shared" si="9"/>
        <v>13.793103448275872</v>
      </c>
    </row>
    <row r="26" spans="1:16">
      <c r="A26" s="2" t="s">
        <v>46</v>
      </c>
      <c r="B26" s="9">
        <v>112</v>
      </c>
      <c r="C26" s="16">
        <v>59</v>
      </c>
      <c r="D26" s="12"/>
      <c r="E26" s="16">
        <v>73</v>
      </c>
      <c r="F26" s="12"/>
      <c r="G26" s="16">
        <v>87</v>
      </c>
      <c r="H26" s="12"/>
      <c r="I26">
        <f t="shared" si="10"/>
        <v>1.4</v>
      </c>
      <c r="J26" s="1">
        <f t="shared" si="7"/>
        <v>52.678571428571431</v>
      </c>
      <c r="K26" s="1">
        <f t="shared" si="5"/>
        <v>65.178571428571431</v>
      </c>
      <c r="L26" s="1">
        <f t="shared" si="6"/>
        <v>77.678571428571431</v>
      </c>
      <c r="M26">
        <v>75.892857142857139</v>
      </c>
      <c r="O26">
        <f t="shared" si="8"/>
        <v>25</v>
      </c>
      <c r="P26">
        <f t="shared" si="9"/>
        <v>12.5</v>
      </c>
    </row>
    <row r="27" spans="1:16">
      <c r="A27" s="2" t="s">
        <v>47</v>
      </c>
      <c r="B27" s="9">
        <v>120</v>
      </c>
      <c r="C27" s="16">
        <v>76</v>
      </c>
      <c r="D27" s="12"/>
      <c r="E27" s="16">
        <v>69</v>
      </c>
      <c r="F27" s="12"/>
      <c r="G27" s="16">
        <v>92</v>
      </c>
      <c r="H27" s="12"/>
      <c r="I27">
        <f t="shared" si="10"/>
        <v>1.5999999999999999</v>
      </c>
      <c r="J27" s="1">
        <f t="shared" si="7"/>
        <v>63.333333333333336</v>
      </c>
      <c r="K27" s="1">
        <f t="shared" si="5"/>
        <v>57.5</v>
      </c>
      <c r="L27" s="1">
        <f t="shared" si="6"/>
        <v>76.666666666666671</v>
      </c>
      <c r="M27">
        <v>71.666666666666671</v>
      </c>
      <c r="O27">
        <f t="shared" si="8"/>
        <v>13.333333333333336</v>
      </c>
      <c r="P27">
        <f t="shared" si="9"/>
        <v>19.166666666666671</v>
      </c>
    </row>
    <row r="28" spans="1:16">
      <c r="A28" s="2" t="s">
        <v>48</v>
      </c>
      <c r="B28" s="9">
        <v>116</v>
      </c>
      <c r="C28" s="16">
        <v>62</v>
      </c>
      <c r="D28" s="12"/>
      <c r="E28" s="16">
        <v>71</v>
      </c>
      <c r="F28" s="12"/>
      <c r="G28" s="16">
        <v>85</v>
      </c>
      <c r="H28" s="12"/>
      <c r="I28">
        <f t="shared" si="10"/>
        <v>1.7999999999999998</v>
      </c>
      <c r="J28" s="1">
        <f t="shared" si="7"/>
        <v>53.448275862068968</v>
      </c>
      <c r="K28" s="1">
        <f t="shared" si="5"/>
        <v>61.206896551724135</v>
      </c>
      <c r="L28" s="1">
        <f t="shared" si="6"/>
        <v>73.275862068965523</v>
      </c>
      <c r="M28">
        <v>73.275862068965523</v>
      </c>
      <c r="O28">
        <f t="shared" si="8"/>
        <v>19.827586206896555</v>
      </c>
      <c r="P28">
        <f t="shared" si="9"/>
        <v>12.068965517241388</v>
      </c>
    </row>
    <row r="29" spans="1:16">
      <c r="A29" s="2" t="s">
        <v>49</v>
      </c>
      <c r="B29" s="9">
        <v>120</v>
      </c>
      <c r="C29" s="16">
        <v>66</v>
      </c>
      <c r="D29" s="12"/>
      <c r="E29" s="16">
        <v>70</v>
      </c>
      <c r="F29" s="12"/>
      <c r="G29" s="16">
        <v>92</v>
      </c>
      <c r="H29" s="12"/>
      <c r="I29">
        <f t="shared" si="10"/>
        <v>1.9999999999999998</v>
      </c>
      <c r="J29" s="1">
        <f t="shared" si="7"/>
        <v>55</v>
      </c>
      <c r="K29" s="1">
        <f t="shared" si="5"/>
        <v>58.333333333333336</v>
      </c>
      <c r="L29" s="1">
        <f t="shared" si="6"/>
        <v>76.666666666666671</v>
      </c>
      <c r="M29">
        <v>70</v>
      </c>
      <c r="O29">
        <f t="shared" si="8"/>
        <v>21.666666666666671</v>
      </c>
      <c r="P29">
        <f t="shared" si="9"/>
        <v>18.333333333333336</v>
      </c>
    </row>
  </sheetData>
  <mergeCells count="3">
    <mergeCell ref="C8:D8"/>
    <mergeCell ref="E8:F8"/>
    <mergeCell ref="G8:H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tabSelected="1" workbookViewId="0">
      <selection activeCell="D24" sqref="D24"/>
    </sheetView>
  </sheetViews>
  <sheetFormatPr baseColWidth="10" defaultColWidth="8.83203125" defaultRowHeight="15"/>
  <sheetData>
    <row r="1" spans="1:12">
      <c r="A1" t="s">
        <v>55</v>
      </c>
    </row>
    <row r="2" spans="1:12">
      <c r="A2" s="19" t="s">
        <v>56</v>
      </c>
    </row>
    <row r="3" spans="1:12">
      <c r="A3" t="s">
        <v>54</v>
      </c>
      <c r="B3" s="1" t="s">
        <v>51</v>
      </c>
      <c r="C3" s="1" t="s">
        <v>61</v>
      </c>
      <c r="D3" t="s">
        <v>62</v>
      </c>
      <c r="E3" s="1" t="s">
        <v>53</v>
      </c>
      <c r="G3" s="1" t="s">
        <v>51</v>
      </c>
      <c r="H3" s="1" t="s">
        <v>63</v>
      </c>
      <c r="I3" t="s">
        <v>64</v>
      </c>
      <c r="J3" s="1" t="s">
        <v>65</v>
      </c>
    </row>
    <row r="4" spans="1:12">
      <c r="A4">
        <v>1</v>
      </c>
      <c r="B4">
        <v>21.6</v>
      </c>
      <c r="C4">
        <v>63.58</v>
      </c>
      <c r="D4">
        <v>7.2</v>
      </c>
      <c r="E4">
        <v>43.43</v>
      </c>
      <c r="G4">
        <v>21.6</v>
      </c>
      <c r="H4">
        <v>63.58</v>
      </c>
      <c r="I4">
        <v>7.2</v>
      </c>
      <c r="J4">
        <v>43.43</v>
      </c>
      <c r="L4">
        <f>J4-G4</f>
        <v>21.83</v>
      </c>
    </row>
    <row r="5" spans="1:12">
      <c r="A5">
        <v>2</v>
      </c>
      <c r="B5">
        <v>35.9</v>
      </c>
      <c r="C5">
        <v>67</v>
      </c>
      <c r="D5">
        <v>3.46</v>
      </c>
      <c r="E5">
        <v>43.01</v>
      </c>
      <c r="G5">
        <v>34.78</v>
      </c>
      <c r="H5">
        <v>69.400000000000006</v>
      </c>
      <c r="I5">
        <v>3.6</v>
      </c>
      <c r="J5">
        <v>53.3</v>
      </c>
      <c r="L5">
        <f t="shared" ref="L5:L14" si="0">J5-G5</f>
        <v>18.519999999999996</v>
      </c>
    </row>
    <row r="6" spans="1:12">
      <c r="A6">
        <v>3</v>
      </c>
      <c r="B6">
        <v>44.96</v>
      </c>
      <c r="C6">
        <v>72.87</v>
      </c>
      <c r="D6">
        <v>4.8899999999999997</v>
      </c>
      <c r="E6">
        <v>48.67</v>
      </c>
      <c r="G6">
        <v>41.93</v>
      </c>
      <c r="H6">
        <v>71.97</v>
      </c>
      <c r="I6">
        <v>1.82</v>
      </c>
      <c r="J6">
        <v>58.59</v>
      </c>
      <c r="L6">
        <f t="shared" si="0"/>
        <v>16.660000000000004</v>
      </c>
    </row>
    <row r="7" spans="1:12">
      <c r="A7">
        <v>4</v>
      </c>
      <c r="B7">
        <v>48.62</v>
      </c>
      <c r="C7">
        <v>74.760000000000005</v>
      </c>
      <c r="D7">
        <v>5.62</v>
      </c>
      <c r="E7">
        <v>49.57</v>
      </c>
      <c r="G7">
        <v>48.68</v>
      </c>
      <c r="H7">
        <v>73.62</v>
      </c>
      <c r="I7">
        <v>5.24</v>
      </c>
      <c r="J7">
        <v>67.150000000000006</v>
      </c>
      <c r="L7">
        <f t="shared" si="0"/>
        <v>18.470000000000006</v>
      </c>
    </row>
    <row r="8" spans="1:12">
      <c r="A8">
        <v>6</v>
      </c>
      <c r="B8">
        <v>41.4</v>
      </c>
      <c r="C8">
        <v>76.94</v>
      </c>
      <c r="D8">
        <v>7.94</v>
      </c>
      <c r="E8">
        <v>58.71</v>
      </c>
      <c r="G8">
        <v>41.4</v>
      </c>
      <c r="H8">
        <v>76.94</v>
      </c>
      <c r="I8">
        <v>7.94</v>
      </c>
      <c r="J8">
        <v>58.71</v>
      </c>
      <c r="L8">
        <f t="shared" si="0"/>
        <v>17.310000000000002</v>
      </c>
    </row>
    <row r="9" spans="1:12">
      <c r="A9">
        <v>8</v>
      </c>
      <c r="B9">
        <v>35.729999999999997</v>
      </c>
      <c r="C9">
        <v>81.13</v>
      </c>
      <c r="D9">
        <v>3.43</v>
      </c>
      <c r="E9">
        <v>63.91</v>
      </c>
      <c r="G9">
        <v>35.729999999999997</v>
      </c>
      <c r="H9">
        <v>81.13</v>
      </c>
      <c r="I9">
        <v>3.43</v>
      </c>
      <c r="J9">
        <v>63.91</v>
      </c>
      <c r="L9">
        <f t="shared" si="0"/>
        <v>28.18</v>
      </c>
    </row>
    <row r="10" spans="1:12">
      <c r="A10">
        <v>10</v>
      </c>
      <c r="B10">
        <v>55.94</v>
      </c>
      <c r="C10">
        <v>81.33</v>
      </c>
      <c r="D10">
        <v>3.77</v>
      </c>
      <c r="E10">
        <v>64.98</v>
      </c>
      <c r="G10">
        <v>45.39</v>
      </c>
      <c r="H10">
        <v>87.29</v>
      </c>
      <c r="I10">
        <v>6.22</v>
      </c>
      <c r="J10">
        <v>61.68</v>
      </c>
      <c r="L10">
        <f t="shared" si="0"/>
        <v>16.29</v>
      </c>
    </row>
    <row r="11" spans="1:12">
      <c r="A11">
        <v>12</v>
      </c>
      <c r="B11">
        <v>34.32</v>
      </c>
      <c r="C11">
        <v>84.23</v>
      </c>
      <c r="D11">
        <v>0.8</v>
      </c>
      <c r="E11">
        <v>61.66</v>
      </c>
      <c r="G11">
        <v>34.32</v>
      </c>
      <c r="H11">
        <v>84.23</v>
      </c>
      <c r="I11">
        <v>0.8</v>
      </c>
      <c r="J11">
        <v>61.66</v>
      </c>
      <c r="L11">
        <f t="shared" si="0"/>
        <v>27.339999999999996</v>
      </c>
    </row>
    <row r="12" spans="1:12">
      <c r="A12">
        <v>14</v>
      </c>
      <c r="B12">
        <v>53.44</v>
      </c>
      <c r="C12">
        <v>84.9</v>
      </c>
      <c r="D12">
        <v>5.3</v>
      </c>
      <c r="E12">
        <v>62.64</v>
      </c>
      <c r="G12">
        <v>50.97</v>
      </c>
      <c r="H12">
        <v>84.9</v>
      </c>
      <c r="I12">
        <v>5.3</v>
      </c>
      <c r="J12">
        <v>68.34</v>
      </c>
      <c r="L12">
        <f t="shared" si="0"/>
        <v>17.370000000000005</v>
      </c>
    </row>
    <row r="13" spans="1:12">
      <c r="A13">
        <v>16</v>
      </c>
      <c r="B13">
        <v>49.78</v>
      </c>
      <c r="C13">
        <v>85.22</v>
      </c>
      <c r="D13">
        <v>5.27</v>
      </c>
      <c r="E13">
        <v>65.05</v>
      </c>
      <c r="G13">
        <v>49.78</v>
      </c>
      <c r="H13">
        <v>85.22</v>
      </c>
      <c r="I13">
        <v>5.27</v>
      </c>
      <c r="J13">
        <v>65.05</v>
      </c>
      <c r="L13">
        <f t="shared" si="0"/>
        <v>15.269999999999996</v>
      </c>
    </row>
    <row r="14" spans="1:12">
      <c r="A14">
        <v>16</v>
      </c>
      <c r="B14">
        <v>39.5</v>
      </c>
      <c r="C14">
        <v>89.78</v>
      </c>
      <c r="D14">
        <v>5.97</v>
      </c>
      <c r="E14">
        <v>61.62</v>
      </c>
      <c r="G14">
        <v>39.5</v>
      </c>
      <c r="H14">
        <v>89.78</v>
      </c>
      <c r="I14">
        <v>5.97</v>
      </c>
      <c r="J14">
        <v>61.62</v>
      </c>
      <c r="L14">
        <f t="shared" si="0"/>
        <v>22.119999999999997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deadline-gscale</vt:lpstr>
      <vt:lpstr>deadline-equnix</vt:lpstr>
      <vt:lpstr>netUtilization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2018-05-09T02:11:21Z</dcterms:modified>
</cp:coreProperties>
</file>