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687692AA-0F9E-0F44-8ED7-9F6E975B8132}" xr6:coauthVersionLast="47" xr6:coauthVersionMax="47" xr10:uidLastSave="{00000000-0000-0000-0000-000000000000}"/>
  <bookViews>
    <workbookView xWindow="0" yWindow="500" windowWidth="51200" windowHeight="27180" activeTab="2" xr2:uid="{00000000-000D-0000-FFFF-FFFF00000000}"/>
  </bookViews>
  <sheets>
    <sheet name="STOCKS" sheetId="1" r:id="rId1"/>
    <sheet name="DATA" sheetId="6" r:id="rId2"/>
    <sheet name="OCO" sheetId="9" r:id="rId3"/>
    <sheet name="Sheet4" sheetId="10" r:id="rId4"/>
    <sheet name="OCO_kummi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H3" i="6"/>
  <c r="H4" i="6"/>
  <c r="H5" i="6"/>
  <c r="H6" i="6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J2" i="9"/>
  <c r="I2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H20" i="6" l="1"/>
  <c r="J20" i="6" s="1"/>
  <c r="K20" i="6" s="1"/>
  <c r="L20" i="6"/>
  <c r="M20" i="6"/>
  <c r="N20" i="6" s="1"/>
  <c r="O20" i="6"/>
  <c r="P20" i="6" s="1"/>
  <c r="Q20" i="6"/>
  <c r="R20" i="6" s="1"/>
  <c r="H21" i="6"/>
  <c r="J21" i="6" s="1"/>
  <c r="K21" i="6" s="1"/>
  <c r="L21" i="6"/>
  <c r="M21" i="6"/>
  <c r="N21" i="6" s="1"/>
  <c r="O21" i="6"/>
  <c r="P21" i="6" s="1"/>
  <c r="Q21" i="6"/>
  <c r="R21" i="6" s="1"/>
  <c r="H22" i="6"/>
  <c r="J22" i="6" s="1"/>
  <c r="K22" i="6" s="1"/>
  <c r="L22" i="6"/>
  <c r="M22" i="6"/>
  <c r="N22" i="6" s="1"/>
  <c r="O22" i="6"/>
  <c r="P22" i="6" s="1"/>
  <c r="Q22" i="6"/>
  <c r="R22" i="6" s="1"/>
  <c r="H23" i="6"/>
  <c r="J23" i="6" s="1"/>
  <c r="K23" i="6" s="1"/>
  <c r="L23" i="6"/>
  <c r="M23" i="6"/>
  <c r="N23" i="6" s="1"/>
  <c r="O23" i="6"/>
  <c r="P23" i="6" s="1"/>
  <c r="Q23" i="6"/>
  <c r="R23" i="6" s="1"/>
  <c r="H24" i="6"/>
  <c r="J24" i="6"/>
  <c r="K24" i="6"/>
  <c r="L24" i="6"/>
  <c r="M24" i="6"/>
  <c r="N24" i="6" s="1"/>
  <c r="O24" i="6"/>
  <c r="P24" i="6" s="1"/>
  <c r="Q24" i="6"/>
  <c r="R24" i="6"/>
  <c r="H25" i="6"/>
  <c r="J25" i="6"/>
  <c r="K25" i="6" s="1"/>
  <c r="L25" i="6"/>
  <c r="M25" i="6"/>
  <c r="N25" i="6" s="1"/>
  <c r="O25" i="6"/>
  <c r="P25" i="6"/>
  <c r="Q25" i="6"/>
  <c r="R25" i="6" s="1"/>
  <c r="H26" i="6"/>
  <c r="J26" i="6"/>
  <c r="K26" i="6"/>
  <c r="L26" i="6"/>
  <c r="M26" i="6"/>
  <c r="N26" i="6" s="1"/>
  <c r="O26" i="6"/>
  <c r="P26" i="6"/>
  <c r="Q26" i="6"/>
  <c r="R26" i="6" s="1"/>
  <c r="H27" i="6"/>
  <c r="J27" i="6"/>
  <c r="K27" i="6" s="1"/>
  <c r="L27" i="6"/>
  <c r="M27" i="6"/>
  <c r="N27" i="6" s="1"/>
  <c r="O27" i="6"/>
  <c r="P27" i="6" s="1"/>
  <c r="Q27" i="6"/>
  <c r="R27" i="6"/>
  <c r="H28" i="6"/>
  <c r="J28" i="6"/>
  <c r="K28" i="6"/>
  <c r="L28" i="6"/>
  <c r="M28" i="6"/>
  <c r="N28" i="6"/>
  <c r="O28" i="6"/>
  <c r="P28" i="6"/>
  <c r="Q28" i="6"/>
  <c r="R28" i="6" s="1"/>
  <c r="H29" i="6"/>
  <c r="J29" i="6" s="1"/>
  <c r="K29" i="6" s="1"/>
  <c r="L29" i="6"/>
  <c r="M29" i="6"/>
  <c r="N29" i="6"/>
  <c r="O29" i="6"/>
  <c r="P29" i="6"/>
  <c r="Q29" i="6"/>
  <c r="R29" i="6" s="1"/>
  <c r="H30" i="6"/>
  <c r="J30" i="6" s="1"/>
  <c r="L30" i="6"/>
  <c r="C22" i="6"/>
  <c r="C23" i="6"/>
  <c r="C24" i="6"/>
  <c r="C25" i="6"/>
  <c r="C26" i="6"/>
  <c r="C27" i="6"/>
  <c r="C28" i="6"/>
  <c r="C29" i="6"/>
  <c r="C30" i="6"/>
  <c r="M7" i="6"/>
  <c r="N7" i="6" s="1"/>
  <c r="O7" i="6"/>
  <c r="P7" i="6" s="1"/>
  <c r="Q7" i="6"/>
  <c r="R7" i="6" s="1"/>
  <c r="M8" i="6"/>
  <c r="N8" i="6" s="1"/>
  <c r="O8" i="6"/>
  <c r="P8" i="6" s="1"/>
  <c r="Q8" i="6"/>
  <c r="R8" i="6" s="1"/>
  <c r="M9" i="6"/>
  <c r="N9" i="6" s="1"/>
  <c r="O9" i="6"/>
  <c r="P9" i="6" s="1"/>
  <c r="Q9" i="6"/>
  <c r="R9" i="6" s="1"/>
  <c r="M10" i="6"/>
  <c r="N10" i="6" s="1"/>
  <c r="O10" i="6"/>
  <c r="P10" i="6" s="1"/>
  <c r="Q10" i="6"/>
  <c r="R10" i="6" s="1"/>
  <c r="M11" i="6"/>
  <c r="N11" i="6" s="1"/>
  <c r="O11" i="6"/>
  <c r="P11" i="6" s="1"/>
  <c r="Q11" i="6"/>
  <c r="R11" i="6"/>
  <c r="M12" i="6"/>
  <c r="N12" i="6" s="1"/>
  <c r="O12" i="6"/>
  <c r="P12" i="6" s="1"/>
  <c r="Q12" i="6"/>
  <c r="R12" i="6" s="1"/>
  <c r="M13" i="6"/>
  <c r="N13" i="6" s="1"/>
  <c r="O13" i="6"/>
  <c r="P13" i="6" s="1"/>
  <c r="Q13" i="6"/>
  <c r="R13" i="6" s="1"/>
  <c r="M14" i="6"/>
  <c r="N14" i="6" s="1"/>
  <c r="O14" i="6"/>
  <c r="P14" i="6" s="1"/>
  <c r="Q14" i="6"/>
  <c r="R14" i="6" s="1"/>
  <c r="M15" i="6"/>
  <c r="N15" i="6" s="1"/>
  <c r="O15" i="6"/>
  <c r="P15" i="6" s="1"/>
  <c r="Q15" i="6"/>
  <c r="R15" i="6" s="1"/>
  <c r="M16" i="6"/>
  <c r="N16" i="6"/>
  <c r="O16" i="6"/>
  <c r="P16" i="6"/>
  <c r="Q16" i="6"/>
  <c r="R16" i="6" s="1"/>
  <c r="M17" i="6"/>
  <c r="N17" i="6"/>
  <c r="O17" i="6"/>
  <c r="P17" i="6"/>
  <c r="Q17" i="6"/>
  <c r="R17" i="6" s="1"/>
  <c r="M18" i="6"/>
  <c r="N18" i="6" s="1"/>
  <c r="O18" i="6"/>
  <c r="P18" i="6"/>
  <c r="Q18" i="6"/>
  <c r="R18" i="6"/>
  <c r="M19" i="6"/>
  <c r="N19" i="6" s="1"/>
  <c r="O19" i="6"/>
  <c r="P19" i="6" s="1"/>
  <c r="Q19" i="6"/>
  <c r="R19" i="6" s="1"/>
  <c r="J11" i="6"/>
  <c r="J17" i="6"/>
  <c r="J18" i="6"/>
  <c r="J19" i="6"/>
  <c r="C14" i="6"/>
  <c r="C15" i="6"/>
  <c r="C16" i="6"/>
  <c r="C17" i="6"/>
  <c r="C18" i="6"/>
  <c r="C19" i="6"/>
  <c r="C20" i="6"/>
  <c r="C2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" i="6"/>
  <c r="H19" i="6"/>
  <c r="H18" i="6"/>
  <c r="H17" i="6"/>
  <c r="H16" i="6"/>
  <c r="J16" i="6" s="1"/>
  <c r="H15" i="6"/>
  <c r="J15" i="6" s="1"/>
  <c r="H14" i="6"/>
  <c r="J14" i="6" s="1"/>
  <c r="H13" i="6"/>
  <c r="J13" i="6" s="1"/>
  <c r="H12" i="6"/>
  <c r="J12" i="6" s="1"/>
  <c r="H11" i="6"/>
  <c r="H10" i="6"/>
  <c r="J10" i="6" s="1"/>
  <c r="H9" i="6"/>
  <c r="J9" i="6" s="1"/>
  <c r="H8" i="6"/>
  <c r="J8" i="6" s="1"/>
  <c r="H7" i="6"/>
  <c r="J7" i="6" s="1"/>
  <c r="J6" i="6"/>
  <c r="M6" i="6" s="1"/>
  <c r="N6" i="6" s="1"/>
  <c r="J5" i="6"/>
  <c r="M5" i="6" s="1"/>
  <c r="N5" i="6" s="1"/>
  <c r="J4" i="6"/>
  <c r="M4" i="6" s="1"/>
  <c r="N4" i="6" s="1"/>
  <c r="J3" i="6"/>
  <c r="M3" i="6" s="1"/>
  <c r="N3" i="6" s="1"/>
  <c r="H2" i="6"/>
  <c r="J2" i="6" s="1"/>
  <c r="Q2" i="6" s="1"/>
  <c r="R2" i="6" s="1"/>
  <c r="K30" i="6" l="1"/>
  <c r="M30" i="6"/>
  <c r="N30" i="6" s="1"/>
  <c r="O30" i="6"/>
  <c r="P30" i="6" s="1"/>
  <c r="Q30" i="6"/>
  <c r="R30" i="6" s="1"/>
  <c r="Q6" i="6"/>
  <c r="R6" i="6" s="1"/>
  <c r="O6" i="6"/>
  <c r="P6" i="6" s="1"/>
  <c r="Q5" i="6"/>
  <c r="R5" i="6" s="1"/>
  <c r="O5" i="6"/>
  <c r="P5" i="6" s="1"/>
  <c r="Q4" i="6"/>
  <c r="R4" i="6" s="1"/>
  <c r="O4" i="6"/>
  <c r="P4" i="6" s="1"/>
  <c r="Q3" i="6"/>
  <c r="R3" i="6" s="1"/>
  <c r="O3" i="6"/>
  <c r="P3" i="6" s="1"/>
  <c r="M2" i="6"/>
  <c r="N2" i="6" s="1"/>
  <c r="O2" i="6"/>
  <c r="P2" i="6" s="1"/>
  <c r="K2" i="6"/>
  <c r="T2" i="6"/>
  <c r="K4" i="6"/>
  <c r="K15" i="6"/>
  <c r="K9" i="6"/>
  <c r="K14" i="6"/>
  <c r="K6" i="6"/>
  <c r="K17" i="6"/>
  <c r="K3" i="6"/>
  <c r="K18" i="6"/>
  <c r="K13" i="6"/>
  <c r="K16" i="6"/>
  <c r="K10" i="6"/>
  <c r="K5" i="6"/>
  <c r="K7" i="6"/>
  <c r="K11" i="6"/>
  <c r="K8" i="6"/>
  <c r="K19" i="6"/>
  <c r="K12" i="6"/>
</calcChain>
</file>

<file path=xl/sharedStrings.xml><?xml version="1.0" encoding="utf-8"?>
<sst xmlns="http://schemas.openxmlformats.org/spreadsheetml/2006/main" count="3662" uniqueCount="3492">
  <si>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</si>
  <si>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</si>
  <si>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</si>
  <si>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</si>
  <si>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</si>
  <si>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</si>
  <si>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</si>
  <si>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</si>
  <si>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</si>
  <si>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</si>
  <si>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</si>
  <si>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</si>
  <si>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</si>
  <si>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</si>
  <si>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</si>
  <si>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</si>
  <si>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</si>
  <si>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</si>
  <si>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</si>
  <si>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</si>
  <si>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</si>
  <si>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</si>
  <si>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</si>
  <si>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</si>
  <si>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</si>
  <si>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</si>
  <si>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</si>
  <si>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</si>
  <si>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</si>
  <si>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</si>
  <si>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</si>
  <si>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</si>
  <si>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</si>
  <si>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</si>
  <si>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</si>
  <si>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</si>
  <si>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</si>
  <si>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</si>
  <si>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</si>
  <si>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</si>
  <si>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</si>
  <si>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</si>
  <si>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</si>
  <si>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</si>
  <si>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</si>
  <si>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</si>
  <si>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</si>
  <si>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</si>
  <si>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</si>
  <si>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</si>
  <si>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</si>
  <si>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</si>
  <si>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</si>
  <si>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</si>
  <si>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</si>
  <si>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</si>
  <si>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</si>
  <si>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</si>
  <si>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</si>
  <si>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</si>
  <si>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</si>
  <si>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</si>
  <si>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</si>
  <si>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</si>
  <si>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</si>
  <si>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</si>
  <si>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</si>
  <si>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</si>
  <si>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</si>
  <si>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</si>
  <si>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</si>
  <si>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</si>
  <si>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</si>
  <si>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</si>
  <si>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</si>
  <si>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</si>
  <si>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</si>
  <si>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</si>
  <si>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</si>
  <si>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</si>
  <si>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</si>
  <si>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</si>
  <si>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</si>
  <si>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</si>
  <si>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</si>
  <si>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</si>
  <si>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</si>
  <si>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</si>
  <si>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</si>
  <si>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</si>
  <si>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</si>
  <si>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</si>
  <si>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</si>
  <si>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</si>
  <si>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</si>
  <si>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</si>
  <si>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</si>
  <si>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</si>
  <si>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</si>
  <si>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</si>
  <si>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</si>
  <si>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</si>
  <si>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</si>
  <si>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</si>
  <si>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</si>
  <si>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</si>
  <si>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</si>
  <si>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</si>
  <si>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</si>
  <si>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</si>
  <si>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</si>
  <si>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</si>
  <si>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</si>
  <si>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</si>
  <si>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</si>
  <si>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</si>
  <si>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</si>
  <si>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</si>
  <si>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</si>
  <si>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</si>
  <si>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</si>
  <si>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</si>
  <si>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</si>
  <si>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</si>
  <si>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</si>
  <si>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</si>
  <si>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</si>
  <si>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</si>
  <si>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</si>
  <si>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</si>
  <si>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</si>
  <si>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</si>
  <si>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</si>
  <si>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</si>
  <si>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</si>
  <si>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</si>
  <si>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</si>
  <si>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</si>
  <si>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</si>
  <si>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</si>
  <si>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</si>
  <si>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</si>
  <si>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</si>
  <si>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</si>
  <si>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</si>
  <si>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</si>
  <si>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</si>
  <si>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</si>
  <si>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</si>
  <si>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</si>
  <si>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</si>
  <si>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</si>
  <si>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</si>
  <si>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</si>
  <si>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</si>
  <si>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</si>
  <si>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</si>
  <si>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</si>
  <si>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</si>
  <si>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</si>
  <si>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</si>
  <si>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</si>
  <si>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</si>
  <si>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</si>
  <si>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</si>
  <si>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</si>
  <si>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</si>
  <si>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</si>
  <si>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</si>
  <si>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</si>
  <si>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</si>
  <si>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</si>
  <si>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</si>
  <si>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</si>
  <si>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</si>
  <si>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</si>
  <si>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</si>
  <si>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</si>
  <si>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</si>
  <si>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</si>
  <si>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</si>
  <si>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</si>
  <si>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</si>
  <si>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</si>
  <si>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</si>
  <si>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</si>
  <si>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</si>
  <si>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</si>
  <si>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</si>
  <si>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</si>
  <si>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</si>
  <si>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</si>
  <si>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</si>
  <si>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</si>
  <si>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</si>
  <si>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</si>
  <si>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</si>
  <si>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</si>
  <si>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</si>
  <si>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</si>
  <si>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</si>
  <si>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</si>
  <si>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</si>
  <si>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</si>
  <si>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</si>
  <si>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</si>
  <si>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</si>
  <si>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</si>
  <si>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</si>
  <si>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</si>
  <si>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</si>
  <si>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</si>
  <si>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</si>
  <si>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</si>
  <si>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</si>
  <si>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</si>
  <si>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</si>
  <si>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</si>
  <si>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</si>
  <si>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</si>
  <si>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</si>
  <si>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</si>
  <si>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</si>
  <si>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</si>
  <si>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</si>
  <si>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</si>
  <si>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</si>
  <si>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</si>
  <si>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</si>
  <si>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</si>
  <si>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</si>
  <si>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</si>
  <si>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</si>
  <si>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</si>
  <si>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</si>
  <si>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</si>
  <si>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</si>
  <si>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</si>
  <si>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</si>
  <si>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</si>
  <si>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</si>
  <si>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</si>
  <si>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</si>
  <si>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</si>
  <si>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</si>
  <si>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</si>
  <si>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</si>
  <si>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</si>
  <si>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</si>
  <si>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</si>
  <si>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</si>
  <si>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</si>
  <si>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</si>
  <si>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</si>
  <si>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</si>
  <si>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</si>
  <si>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</si>
  <si>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</si>
  <si>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</si>
  <si>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</si>
  <si>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</si>
  <si>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</si>
  <si>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</si>
  <si>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</si>
  <si>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</si>
  <si>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</si>
  <si>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</si>
  <si>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</si>
  <si>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</si>
  <si>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</si>
  <si>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</si>
  <si>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</si>
  <si>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</si>
  <si>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</si>
  <si>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</si>
  <si>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</si>
  <si>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</si>
  <si>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</si>
  <si>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</si>
  <si>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</si>
  <si>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</si>
  <si>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</si>
  <si>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</si>
  <si>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</si>
  <si>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</si>
  <si>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</si>
  <si>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</si>
  <si>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</si>
  <si>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</si>
  <si>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</si>
  <si>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</si>
  <si>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</si>
  <si>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</si>
  <si>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</si>
  <si>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</si>
  <si>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</si>
  <si>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</si>
  <si>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</si>
  <si>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</si>
  <si>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</si>
  <si>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</si>
  <si>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</si>
  <si>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</si>
  <si>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</si>
  <si>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</si>
  <si>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</si>
  <si>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</si>
  <si>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</si>
  <si>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</si>
  <si>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</si>
  <si>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</si>
  <si>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</si>
  <si>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</si>
  <si>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</si>
  <si>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</si>
  <si>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</si>
  <si>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</si>
  <si>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</si>
  <si>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</si>
  <si>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</si>
  <si>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</si>
  <si>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</si>
  <si>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</si>
  <si>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</si>
  <si>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</si>
  <si>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</si>
  <si>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</si>
  <si>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</si>
  <si>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</si>
  <si>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</si>
  <si>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</si>
  <si>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</si>
  <si>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</si>
  <si>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</si>
  <si>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</si>
  <si>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</si>
  <si>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</si>
  <si>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</si>
  <si>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</si>
  <si>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</si>
  <si>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</si>
  <si>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</si>
  <si>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</si>
  <si>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</si>
  <si>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</si>
  <si>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</si>
  <si>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</si>
  <si>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</si>
  <si>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</si>
  <si>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</si>
  <si>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</si>
  <si>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</si>
  <si>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</si>
  <si>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</si>
  <si>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</si>
  <si>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</si>
  <si>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</si>
  <si>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</si>
  <si>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</si>
  <si>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</si>
  <si>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</si>
  <si>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</si>
  <si>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</si>
  <si>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</si>
  <si>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</si>
  <si>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</si>
  <si>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</si>
  <si>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</si>
  <si>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</si>
  <si>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</si>
  <si>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</si>
  <si>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</si>
  <si>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</si>
  <si>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</si>
  <si>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</si>
  <si>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</si>
  <si>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</si>
  <si>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</si>
  <si>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</si>
  <si>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</si>
  <si>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</si>
  <si>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</si>
  <si>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</si>
  <si>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</si>
  <si>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</si>
  <si>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</si>
  <si>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</si>
  <si>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</si>
  <si>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</si>
  <si>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</si>
  <si>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</si>
  <si>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</si>
  <si>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</si>
  <si>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</si>
  <si>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</si>
  <si>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</si>
  <si>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</si>
  <si>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</si>
  <si>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</si>
  <si>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</si>
  <si>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</si>
  <si>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</si>
  <si>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</si>
  <si>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</si>
  <si>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</si>
  <si>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</si>
  <si>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</si>
  <si>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</si>
  <si>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</si>
  <si>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</si>
  <si>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</si>
  <si>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</si>
  <si>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</si>
  <si>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</si>
  <si>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</si>
  <si>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</si>
  <si>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</si>
  <si>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</si>
  <si>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</si>
  <si>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</si>
  <si>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</si>
  <si>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</si>
  <si>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</si>
  <si>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</si>
  <si>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</si>
  <si>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</si>
  <si>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</si>
  <si>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</si>
  <si>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</si>
  <si>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</si>
  <si>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</si>
  <si>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</si>
  <si>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</si>
  <si>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</si>
  <si>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</si>
  <si>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</si>
  <si>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</si>
  <si>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</si>
  <si>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</si>
  <si>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</si>
  <si>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</si>
  <si>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</si>
  <si>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</si>
  <si>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</si>
  <si>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</si>
  <si>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</si>
  <si>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</si>
  <si>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</si>
  <si>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</si>
  <si>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</si>
  <si>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</si>
  <si>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</si>
  <si>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</si>
  <si>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</si>
  <si>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</si>
  <si>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</si>
  <si>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</si>
  <si>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</si>
  <si>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</si>
  <si>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</si>
  <si>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</si>
  <si>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</si>
  <si>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</si>
  <si>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</si>
  <si>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</si>
  <si>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</si>
  <si>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</si>
  <si>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</si>
  <si>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</si>
  <si>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</si>
  <si>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</si>
  <si>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</si>
  <si>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</si>
  <si>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</si>
  <si>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</si>
  <si>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</si>
  <si>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</si>
  <si>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</si>
  <si>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</si>
  <si>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</si>
  <si>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</si>
  <si>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</si>
  <si>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</si>
  <si>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</si>
  <si>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</si>
  <si>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</si>
  <si>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</si>
  <si>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</si>
  <si>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</si>
  <si>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</si>
  <si>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</si>
  <si>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</si>
  <si>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</si>
  <si>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</si>
  <si>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</si>
  <si>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</si>
  <si>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</si>
  <si>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</si>
  <si>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</si>
  <si>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</si>
  <si>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</si>
  <si>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</si>
  <si>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</si>
  <si>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</si>
  <si>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</si>
  <si>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</si>
  <si>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</si>
  <si>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</si>
  <si>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</si>
  <si>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</si>
  <si>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</si>
  <si>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</si>
  <si>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</si>
  <si>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</si>
  <si>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</si>
  <si>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</si>
  <si>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</si>
  <si>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</si>
  <si>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</si>
  <si>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</si>
  <si>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</si>
  <si>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</si>
  <si>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</si>
  <si>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</si>
  <si>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</si>
  <si>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</si>
  <si>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</si>
  <si>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</si>
  <si>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</si>
  <si>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</si>
  <si>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</si>
  <si>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</si>
  <si>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</si>
  <si>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</si>
  <si>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</si>
  <si>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</si>
  <si>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</si>
  <si>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</si>
  <si>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</si>
  <si>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</si>
  <si>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</si>
  <si>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</si>
  <si>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</si>
  <si>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</si>
  <si>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</si>
  <si>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</si>
  <si>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</si>
  <si>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</si>
  <si>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</si>
  <si>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</si>
  <si>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</si>
  <si>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</si>
  <si>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</si>
  <si>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</si>
  <si>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</si>
  <si>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</si>
  <si>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</si>
  <si>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</si>
  <si>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</si>
  <si>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</si>
  <si>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</si>
  <si>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</si>
  <si>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</si>
  <si>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</si>
  <si>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</si>
  <si>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</si>
  <si>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</si>
  <si>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</si>
  <si>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</si>
  <si>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</si>
  <si>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</si>
  <si>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</si>
  <si>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</si>
  <si>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</si>
  <si>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</si>
  <si>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</si>
  <si>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</si>
  <si>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</si>
  <si>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</si>
  <si>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</si>
  <si>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</si>
  <si>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</si>
  <si>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</si>
  <si>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</si>
  <si>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</si>
  <si>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</si>
  <si>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</si>
  <si>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</si>
  <si>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</si>
  <si>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</si>
  <si>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</si>
  <si>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</si>
  <si>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</si>
  <si>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</si>
  <si>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</si>
  <si>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</si>
  <si>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</si>
  <si>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</si>
  <si>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</si>
  <si>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</si>
  <si>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</si>
  <si>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</si>
  <si>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</si>
  <si>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</si>
  <si>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</si>
  <si>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</si>
  <si>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</si>
  <si>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</si>
  <si>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</si>
  <si>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</si>
  <si>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</si>
  <si>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</si>
  <si>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</si>
  <si>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</si>
  <si>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</si>
  <si>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</si>
  <si>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</si>
  <si>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</si>
  <si>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</si>
  <si>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</si>
  <si>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</si>
  <si>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</si>
  <si>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</si>
  <si>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</si>
  <si>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</si>
  <si>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</si>
  <si>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</si>
  <si>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</si>
  <si>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</si>
  <si>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</si>
  <si>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</si>
  <si>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</si>
  <si>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</si>
  <si>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</si>
  <si>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</si>
  <si>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</si>
  <si>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</si>
  <si>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</si>
  <si>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</si>
  <si>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</si>
  <si>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</si>
  <si>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</si>
  <si>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</si>
  <si>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</si>
  <si>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</si>
  <si>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</si>
  <si>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</si>
  <si>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</si>
  <si>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</si>
  <si>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</si>
  <si>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</si>
  <si>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</si>
  <si>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</si>
  <si>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</si>
  <si>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</si>
  <si>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</si>
  <si>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</si>
  <si>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</si>
  <si>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</si>
  <si>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</si>
  <si>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</si>
  <si>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</si>
  <si>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</si>
  <si>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</si>
  <si>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</si>
  <si>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</si>
  <si>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</si>
  <si>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</si>
  <si>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</si>
  <si>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</si>
  <si>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</si>
  <si>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</si>
  <si>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</si>
  <si>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</si>
  <si>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</si>
  <si>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</si>
  <si>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</si>
  <si>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</si>
  <si>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</si>
  <si>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</si>
  <si>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</si>
  <si>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</si>
  <si>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</si>
  <si>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</si>
  <si>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</si>
  <si>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</si>
  <si>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</si>
  <si>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</si>
  <si>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</si>
  <si>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</si>
  <si>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</si>
  <si>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</si>
  <si>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</si>
  <si>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</si>
  <si>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</si>
  <si>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</si>
  <si>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</si>
  <si>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</si>
  <si>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</si>
  <si>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</si>
  <si>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</si>
  <si>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</si>
  <si>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</si>
  <si>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</si>
  <si>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</si>
  <si>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</si>
  <si>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</si>
  <si>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</si>
  <si>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</si>
  <si>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</si>
  <si>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</si>
  <si>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</si>
  <si>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</si>
  <si>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</si>
  <si>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</si>
  <si>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</si>
  <si>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</si>
  <si>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</si>
  <si>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</si>
  <si>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</si>
  <si>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</si>
  <si>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</si>
  <si>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</si>
  <si>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</si>
  <si>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</si>
  <si>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</si>
  <si>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</si>
  <si>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</si>
  <si>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</si>
  <si>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</si>
  <si>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</si>
  <si>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</si>
  <si>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</si>
  <si>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</si>
  <si>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</si>
  <si>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</si>
  <si>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</si>
  <si>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</si>
  <si>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</si>
  <si>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</si>
  <si>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</si>
  <si>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</si>
  <si>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</si>
  <si>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</si>
  <si>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</si>
  <si>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</si>
  <si>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</si>
  <si>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</si>
  <si>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</si>
  <si>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</si>
  <si>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</si>
  <si>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</si>
  <si>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</si>
  <si>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</si>
  <si>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</si>
  <si>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</si>
  <si>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</si>
  <si>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</si>
  <si>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</si>
  <si>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</si>
  <si>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</si>
  <si>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</si>
  <si>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</si>
  <si>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</si>
  <si>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</si>
  <si>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</si>
  <si>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</si>
  <si>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</si>
  <si>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</si>
  <si>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</si>
  <si>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</si>
  <si>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</si>
  <si>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</si>
  <si>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</si>
  <si>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</si>
  <si>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</si>
  <si>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</si>
  <si>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</si>
  <si>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</si>
  <si>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</si>
  <si>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</si>
  <si>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</si>
  <si>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</si>
  <si>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</si>
  <si>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</si>
  <si>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</si>
  <si>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</si>
  <si>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</si>
  <si>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</si>
  <si>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</si>
  <si>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</si>
  <si>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</si>
  <si>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</si>
  <si>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</si>
  <si>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</si>
  <si>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</si>
  <si>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</si>
  <si>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</si>
  <si>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</si>
  <si>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</si>
  <si>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</si>
  <si>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</si>
  <si>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</si>
  <si>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</si>
  <si>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</si>
  <si>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</si>
  <si>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</si>
  <si>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</si>
  <si>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</si>
  <si>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</si>
  <si>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</si>
  <si>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</si>
  <si>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</si>
  <si>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</si>
  <si>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</si>
  <si>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</si>
  <si>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</si>
  <si>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</si>
  <si>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</si>
  <si>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</si>
  <si>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</si>
  <si>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</si>
  <si>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</si>
  <si>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</si>
  <si>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</si>
  <si>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</si>
  <si>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</si>
  <si>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</si>
  <si>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</si>
  <si>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</si>
  <si>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</si>
  <si>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</si>
  <si>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</si>
  <si>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</si>
  <si>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</si>
  <si>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</si>
  <si>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</si>
  <si>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</si>
  <si>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</si>
  <si>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</si>
  <si>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</si>
  <si>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</si>
  <si>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</si>
  <si>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</si>
  <si>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</si>
  <si>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</si>
  <si>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</si>
  <si>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</si>
  <si>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</si>
  <si>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</si>
  <si>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</si>
  <si>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</si>
  <si>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</si>
  <si>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</si>
  <si>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</si>
  <si>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</si>
  <si>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</si>
  <si>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</si>
  <si>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</si>
  <si>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</si>
  <si>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</si>
  <si>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</si>
  <si>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</si>
  <si>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</si>
  <si>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</si>
  <si>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</si>
  <si>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</si>
  <si>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</si>
  <si>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</si>
  <si>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</si>
  <si>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</si>
  <si>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</si>
  <si>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</si>
  <si>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</si>
  <si>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</si>
  <si>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</si>
  <si>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</si>
  <si>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</si>
  <si>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</si>
  <si>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</si>
  <si>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</si>
  <si>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</si>
  <si>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</si>
  <si>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</si>
  <si>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</si>
  <si>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</si>
  <si>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</si>
  <si>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</si>
  <si>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</si>
  <si>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</si>
  <si>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</si>
  <si>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</si>
  <si>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</si>
  <si>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</si>
  <si>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</si>
  <si>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</si>
  <si>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</si>
  <si>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</si>
  <si>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</si>
  <si>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</si>
  <si>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</si>
  <si>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</si>
  <si>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</si>
  <si>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</si>
  <si>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</si>
  <si>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</si>
  <si>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</si>
  <si>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</si>
  <si>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</si>
  <si>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</si>
  <si>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</si>
  <si>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</si>
  <si>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</si>
  <si>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</si>
  <si>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</si>
  <si>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</si>
  <si>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</si>
  <si>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</si>
  <si>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</si>
  <si>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</si>
  <si>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</si>
  <si>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</si>
  <si>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</si>
  <si>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</si>
  <si>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</si>
  <si>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</si>
  <si>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</si>
  <si>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</si>
  <si>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</si>
  <si>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</si>
  <si>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</si>
  <si>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</si>
  <si>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</si>
  <si>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</si>
  <si>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</si>
  <si>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</si>
  <si>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</si>
  <si>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</si>
  <si>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</si>
  <si>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</si>
  <si>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</si>
  <si>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</si>
  <si>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</si>
  <si>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</si>
  <si>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</si>
  <si>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</si>
  <si>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</si>
  <si>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</si>
  <si>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</si>
  <si>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</si>
  <si>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</si>
  <si>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</si>
  <si>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</si>
  <si>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</si>
  <si>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</si>
  <si>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</si>
  <si>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</si>
  <si>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</si>
  <si>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</si>
  <si>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</si>
  <si>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</si>
  <si>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</si>
  <si>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</si>
  <si>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</si>
  <si>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</si>
  <si>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</si>
  <si>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</si>
  <si>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</si>
  <si>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</si>
  <si>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</si>
  <si>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</si>
  <si>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</si>
  <si>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</si>
  <si>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</si>
  <si>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</si>
  <si>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</si>
  <si>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</si>
  <si>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</si>
  <si>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</si>
  <si>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</si>
  <si>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</si>
  <si>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</si>
  <si>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</si>
  <si>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</si>
  <si>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</si>
  <si>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</si>
  <si>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</si>
  <si>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</si>
  <si>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</si>
  <si>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</si>
  <si>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</si>
  <si>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</si>
  <si>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</si>
  <si>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</si>
  <si>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</si>
  <si>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</si>
  <si>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</si>
  <si>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</si>
  <si>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</si>
  <si>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</si>
  <si>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</si>
  <si>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</si>
  <si>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</si>
  <si>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</si>
  <si>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</si>
  <si>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</si>
  <si>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</si>
  <si>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</si>
  <si>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</si>
  <si>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</si>
  <si>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</si>
  <si>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</si>
  <si>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</si>
  <si>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</si>
  <si>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</si>
  <si>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</si>
  <si>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</si>
  <si>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</si>
  <si>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</si>
  <si>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</si>
  <si>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</si>
  <si>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</si>
  <si>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</si>
  <si>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</si>
  <si>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</si>
  <si>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</si>
  <si>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</si>
  <si>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</si>
  <si>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</si>
  <si>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</si>
  <si>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</si>
  <si>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</si>
  <si>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</si>
  <si>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</si>
  <si>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</si>
  <si>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</si>
  <si>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</si>
  <si>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</si>
  <si>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</si>
  <si>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</si>
  <si>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</si>
  <si>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</si>
  <si>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</si>
  <si>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</si>
  <si>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</si>
  <si>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</si>
  <si>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</si>
  <si>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</si>
  <si>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</si>
  <si>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</si>
  <si>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</si>
  <si>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</si>
  <si>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</si>
  <si>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</si>
  <si>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</si>
  <si>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</si>
  <si>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</si>
  <si>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</si>
  <si>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</si>
  <si>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</si>
  <si>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</si>
  <si>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</si>
  <si>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</si>
  <si>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</si>
  <si>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</si>
  <si>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</si>
  <si>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</si>
  <si>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</si>
  <si>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</si>
  <si>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</si>
  <si>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</si>
  <si>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</si>
  <si>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</si>
  <si>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</si>
  <si>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</si>
  <si>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</si>
  <si>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</si>
  <si>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</si>
  <si>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</si>
  <si>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</si>
  <si>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</si>
  <si>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</si>
  <si>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</si>
  <si>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</si>
  <si>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</si>
  <si>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</si>
  <si>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</si>
  <si>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</si>
  <si>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</si>
  <si>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</si>
  <si>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</si>
  <si>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</si>
  <si>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</si>
  <si>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</si>
  <si>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</si>
  <si>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</si>
  <si>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</si>
  <si>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</si>
  <si>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</si>
  <si>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</si>
  <si>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</si>
  <si>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</si>
  <si>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</si>
  <si>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</si>
  <si>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</si>
  <si>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</si>
  <si>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</si>
  <si>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</si>
  <si>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</si>
  <si>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</si>
  <si>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</si>
  <si>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</si>
  <si>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</si>
  <si>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</si>
  <si>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</si>
  <si>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</si>
  <si>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</si>
  <si>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</si>
  <si>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</si>
  <si>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</si>
  <si>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</si>
  <si>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</si>
  <si>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</si>
  <si>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</si>
  <si>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</si>
  <si>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</si>
  <si>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</si>
  <si>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</si>
  <si>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</si>
  <si>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</si>
  <si>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</si>
  <si>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</si>
  <si>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</si>
  <si>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</si>
  <si>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</si>
  <si>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</si>
  <si>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</si>
  <si>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</si>
  <si>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</si>
  <si>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</si>
  <si>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</si>
  <si>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</si>
  <si>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</si>
  <si>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</si>
  <si>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</si>
  <si>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</si>
  <si>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</si>
  <si>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</si>
  <si>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</si>
  <si>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</si>
  <si>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</si>
  <si>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</si>
  <si>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</si>
  <si>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</si>
  <si>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</si>
  <si>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</si>
  <si>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</si>
  <si>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</si>
  <si>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</si>
  <si>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</si>
  <si>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</si>
  <si>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</si>
  <si>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</si>
  <si>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</si>
  <si>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</si>
  <si>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</si>
  <si>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</si>
  <si>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</si>
  <si>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</si>
  <si>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</si>
  <si>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</si>
  <si>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</si>
  <si>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</si>
  <si>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</si>
  <si>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</si>
  <si>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</si>
  <si>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</si>
  <si>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</si>
  <si>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</si>
  <si>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</si>
  <si>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</si>
  <si>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</si>
  <si>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</si>
  <si>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</si>
  <si>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</si>
  <si>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</si>
  <si>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</si>
  <si>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</si>
  <si>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</si>
  <si>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</si>
  <si>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</si>
  <si>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</si>
  <si>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</si>
  <si>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</si>
  <si>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</si>
  <si>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</si>
  <si>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</si>
  <si>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</si>
  <si>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</si>
  <si>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</si>
  <si>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</si>
  <si>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</si>
  <si>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</si>
  <si>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</si>
  <si>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</si>
  <si>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</si>
  <si>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</si>
  <si>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</si>
  <si>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</si>
  <si>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</si>
  <si>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</si>
  <si>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</si>
  <si>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</si>
  <si>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</si>
  <si>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</si>
  <si>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</si>
  <si>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</si>
  <si>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</si>
  <si>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</si>
  <si>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</si>
  <si>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</si>
  <si>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</si>
  <si>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</si>
  <si>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</si>
  <si>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</si>
  <si>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</si>
  <si>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</si>
  <si>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</si>
  <si>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</si>
  <si>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</si>
  <si>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</si>
  <si>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</si>
  <si>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</si>
  <si>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</si>
  <si>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</si>
  <si>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</si>
  <si>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</si>
  <si>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</si>
  <si>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</si>
  <si>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</si>
  <si>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</si>
  <si>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</si>
  <si>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</si>
  <si>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</si>
  <si>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</si>
  <si>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</si>
  <si>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</si>
  <si>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</si>
  <si>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</si>
  <si>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</si>
  <si>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</si>
  <si>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</si>
  <si>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</si>
  <si>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</si>
  <si>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</si>
  <si>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</si>
  <si>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</si>
  <si>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</si>
  <si>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</si>
  <si>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</si>
  <si>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</si>
  <si>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</si>
  <si>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</si>
  <si>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</si>
  <si>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</si>
  <si>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</si>
  <si>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</si>
  <si>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</si>
  <si>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</si>
  <si>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</si>
  <si>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</si>
  <si>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</si>
  <si>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</si>
  <si>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</si>
  <si>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</si>
  <si>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</si>
  <si>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</si>
  <si>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</si>
  <si>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</si>
  <si>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</si>
  <si>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</si>
  <si>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</si>
  <si>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</si>
  <si>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</si>
  <si>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</si>
  <si>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</si>
  <si>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</si>
  <si>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</si>
  <si>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</si>
  <si>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</si>
  <si>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</si>
  <si>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</si>
  <si>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</si>
  <si>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</si>
  <si>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</si>
  <si>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</si>
  <si>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</si>
  <si>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</si>
  <si>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</si>
  <si>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</si>
  <si>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</si>
  <si>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</si>
  <si>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</si>
  <si>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</si>
  <si>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</si>
  <si>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</si>
  <si>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</si>
  <si>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</si>
  <si>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</si>
  <si>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</si>
  <si>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</si>
  <si>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</si>
  <si>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</si>
  <si>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</si>
  <si>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</si>
  <si>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</si>
  <si>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</si>
  <si>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</si>
  <si>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</si>
  <si>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</si>
  <si>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</si>
  <si>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</si>
  <si>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</si>
  <si>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</si>
  <si>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</si>
  <si>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</si>
  <si>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</si>
  <si>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</si>
  <si>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</si>
  <si>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</si>
  <si>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</si>
  <si>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</si>
  <si>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</si>
  <si>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</si>
  <si>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</si>
  <si>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</si>
  <si>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</si>
  <si>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</si>
  <si>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</si>
  <si>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</si>
  <si>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</si>
  <si>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</si>
  <si>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</si>
  <si>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</si>
  <si>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</si>
  <si>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</si>
  <si>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</si>
  <si>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</si>
  <si>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</si>
  <si>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</si>
  <si>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</si>
  <si>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</si>
  <si>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</si>
  <si>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</si>
  <si>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</si>
  <si>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</si>
  <si>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</si>
  <si>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</si>
  <si>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</si>
  <si>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</si>
  <si>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</si>
  <si>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</si>
  <si>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</si>
  <si>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</si>
  <si>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</si>
  <si>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</si>
  <si>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</si>
  <si>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</si>
  <si>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</si>
  <si>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</si>
  <si>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</si>
  <si>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</si>
  <si>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</si>
  <si>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</si>
  <si>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</si>
  <si>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</si>
  <si>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</si>
  <si>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</si>
  <si>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</si>
  <si>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</si>
  <si>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</si>
  <si>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</si>
  <si>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</si>
  <si>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</si>
  <si>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</si>
  <si>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</si>
  <si>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</si>
  <si>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</si>
  <si>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</si>
  <si>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</si>
  <si>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</si>
  <si>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</si>
  <si>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</si>
  <si>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</si>
  <si>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</si>
  <si>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</si>
  <si>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</si>
  <si>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</si>
  <si>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</si>
  <si>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</si>
  <si>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</si>
  <si>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</si>
  <si>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</si>
  <si>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</si>
  <si>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</si>
  <si>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</si>
  <si>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</si>
  <si>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</si>
  <si>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</si>
  <si>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</si>
  <si>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</si>
  <si>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</si>
  <si>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</si>
  <si>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</si>
  <si>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</si>
  <si>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</si>
  <si>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</si>
  <si>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</si>
  <si>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</si>
  <si>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</si>
  <si>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</si>
  <si>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</si>
  <si>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</si>
  <si>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</si>
  <si>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</si>
  <si>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</si>
  <si>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</si>
  <si>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</si>
  <si>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</si>
  <si>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</si>
  <si>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</si>
  <si>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</si>
  <si>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</si>
  <si>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</si>
  <si>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</si>
  <si>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</si>
  <si>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</si>
  <si>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</si>
  <si>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</si>
  <si>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</si>
  <si>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</si>
  <si>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</si>
  <si>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</si>
  <si>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</si>
  <si>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</si>
  <si>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</si>
  <si>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</si>
  <si>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</si>
  <si>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</si>
  <si>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</si>
  <si>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</si>
  <si>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</si>
  <si>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</si>
  <si>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</si>
  <si>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</si>
  <si>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</si>
  <si>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</si>
  <si>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</si>
  <si>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</si>
  <si>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</si>
  <si>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</si>
  <si>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</si>
  <si>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</si>
  <si>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</si>
  <si>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</si>
  <si>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</si>
  <si>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</si>
  <si>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</si>
  <si>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</si>
  <si>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</si>
  <si>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</si>
  <si>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</si>
  <si>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</si>
  <si>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</si>
  <si>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</si>
  <si>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</si>
  <si>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</si>
  <si>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</si>
  <si>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</si>
  <si>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</si>
  <si>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</si>
  <si>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</si>
  <si>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</si>
  <si>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</si>
  <si>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</si>
  <si>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</si>
  <si>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</si>
  <si>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</si>
  <si>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</si>
  <si>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</si>
  <si>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</si>
  <si>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</si>
  <si>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</si>
  <si>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</si>
  <si>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</si>
  <si>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</si>
  <si>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</si>
  <si>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</si>
  <si>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</si>
  <si>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</si>
  <si>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</si>
  <si>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</si>
  <si>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</si>
  <si>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</si>
  <si>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</si>
  <si>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</si>
  <si>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</si>
  <si>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</si>
  <si>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</si>
  <si>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</si>
  <si>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</si>
  <si>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</si>
  <si>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</si>
  <si>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</si>
  <si>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</si>
  <si>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</si>
  <si>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</si>
  <si>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</si>
  <si>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</si>
  <si>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</si>
  <si>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</si>
  <si>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</si>
  <si>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</si>
  <si>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</si>
  <si>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</si>
  <si>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</si>
  <si>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</si>
  <si>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</si>
  <si>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</si>
  <si>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</si>
  <si>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stock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</si>
  <si>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</si>
  <si>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</si>
  <si>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</si>
  <si>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</si>
  <si>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</si>
  <si>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</si>
  <si>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</si>
  <si>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</si>
  <si>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</si>
  <si>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</si>
  <si>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</si>
  <si>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</si>
  <si>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</si>
  <si>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</si>
  <si>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</si>
  <si>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</si>
  <si>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</si>
  <si>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</si>
  <si>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</si>
  <si>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</si>
  <si>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</si>
  <si>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</si>
  <si>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</si>
  <si>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</si>
  <si>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</si>
  <si>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</si>
  <si>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</si>
  <si>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</si>
  <si>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</si>
  <si>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</si>
  <si>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</si>
  <si>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</si>
  <si>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</si>
  <si>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</si>
  <si>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</si>
  <si>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</si>
  <si>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</si>
  <si>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</si>
  <si>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</si>
  <si>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</si>
  <si>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</si>
  <si>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</si>
  <si>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</si>
  <si>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</si>
  <si>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</si>
  <si>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</si>
  <si>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</si>
  <si>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</si>
  <si>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</si>
  <si>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</si>
  <si>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</si>
  <si>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</si>
  <si>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</si>
  <si>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</si>
  <si>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</si>
  <si>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</si>
  <si>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</si>
  <si>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</si>
  <si>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</si>
  <si>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</si>
  <si>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</si>
  <si>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</si>
  <si>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</si>
  <si>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</si>
  <si>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</si>
  <si>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</si>
  <si>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</si>
  <si>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</si>
  <si>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</si>
  <si>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</si>
  <si>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</si>
  <si>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</si>
  <si>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</si>
  <si>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</si>
  <si>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</si>
  <si>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</si>
  <si>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</si>
  <si>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</si>
  <si>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</si>
  <si>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</si>
  <si>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</si>
  <si>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</si>
  <si>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</si>
  <si>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</si>
  <si>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</si>
  <si>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</si>
  <si>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</si>
  <si>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</si>
  <si>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</si>
  <si>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</si>
  <si>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</si>
  <si>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</si>
  <si>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</si>
  <si>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</si>
  <si>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</si>
  <si>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</si>
  <si>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</si>
  <si>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</si>
  <si>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</si>
  <si>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</si>
  <si>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</si>
  <si>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</si>
  <si>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</si>
  <si>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</si>
  <si>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</si>
  <si>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</si>
  <si>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</si>
  <si>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</si>
  <si>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</si>
  <si>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</si>
  <si>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</si>
  <si>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</si>
  <si>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</si>
  <si>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</si>
  <si>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</si>
  <si>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</si>
  <si>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</si>
  <si>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</si>
  <si>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</si>
  <si>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</si>
  <si>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</si>
  <si>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</si>
  <si>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</si>
  <si>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</si>
  <si>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</si>
  <si>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</si>
  <si>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</si>
  <si>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</si>
  <si>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</si>
  <si>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</si>
  <si>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</si>
  <si>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</si>
  <si>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</si>
  <si>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</si>
  <si>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</si>
  <si>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</si>
  <si>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</si>
  <si>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</si>
  <si>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</si>
  <si>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</si>
  <si>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</si>
  <si>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</si>
  <si>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</si>
  <si>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</si>
  <si>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</si>
  <si>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</si>
  <si>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</si>
  <si>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</si>
  <si>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</si>
  <si>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</si>
  <si>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</si>
  <si>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</si>
  <si>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</si>
  <si>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</si>
  <si>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</si>
  <si>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</si>
  <si>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</si>
  <si>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</si>
  <si>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</si>
  <si>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</si>
  <si>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</si>
  <si>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</si>
  <si>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</si>
  <si>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</si>
  <si>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</si>
  <si>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</si>
  <si>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</si>
  <si>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</si>
  <si>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</si>
  <si>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</si>
  <si>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</si>
  <si>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</si>
  <si>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</si>
  <si>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</si>
  <si>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</si>
  <si>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</si>
  <si>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</si>
  <si>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</si>
  <si>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</si>
  <si>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</si>
  <si>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</si>
  <si>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</si>
  <si>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</si>
  <si>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</si>
  <si>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</si>
  <si>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</si>
  <si>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</si>
  <si>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</si>
  <si>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</si>
  <si>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</si>
  <si>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</si>
  <si>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</si>
  <si>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</si>
  <si>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</si>
  <si>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</si>
  <si>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</si>
  <si>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</si>
  <si>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</si>
  <si>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</si>
  <si>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</si>
  <si>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</si>
  <si>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</si>
  <si>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</si>
  <si>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</si>
  <si>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</si>
  <si>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</si>
  <si>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</si>
  <si>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</si>
  <si>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</si>
  <si>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</si>
  <si>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</si>
  <si>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</si>
  <si>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</si>
  <si>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</si>
  <si>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</si>
  <si>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</si>
  <si>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</si>
  <si>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</si>
  <si>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</si>
  <si>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</si>
  <si>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</si>
  <si>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</si>
  <si>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</si>
  <si>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</si>
  <si>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</si>
  <si>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</si>
  <si>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</si>
  <si>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</si>
  <si>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</si>
  <si>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</si>
  <si>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</si>
  <si>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</si>
  <si>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</si>
  <si>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</si>
  <si>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</si>
  <si>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</si>
  <si>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</si>
  <si>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</si>
  <si>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</si>
  <si>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</si>
  <si>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</si>
  <si>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</si>
  <si>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</si>
  <si>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</si>
  <si>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</si>
  <si>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</si>
  <si>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</si>
  <si>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</si>
  <si>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</si>
  <si>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</si>
  <si>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</si>
  <si>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</si>
  <si>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</si>
  <si>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</si>
  <si>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</si>
  <si>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</si>
  <si>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</si>
  <si>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</si>
  <si>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</si>
  <si>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</si>
  <si>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</si>
  <si>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</si>
  <si>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</si>
  <si>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</si>
  <si>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</si>
  <si>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</si>
  <si>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</si>
  <si>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</si>
  <si>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</si>
  <si>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</si>
  <si>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</si>
  <si>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</si>
  <si>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</si>
  <si>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</si>
  <si>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</si>
  <si>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</si>
  <si>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</si>
  <si>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</si>
  <si>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</si>
  <si>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</si>
  <si>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</si>
  <si>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</si>
  <si>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</si>
  <si>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</si>
  <si>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</si>
  <si>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</si>
  <si>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</si>
  <si>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</si>
  <si>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</si>
  <si>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</si>
  <si>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</si>
  <si>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</si>
  <si>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</si>
  <si>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</si>
  <si>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</si>
  <si>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</si>
  <si>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</si>
  <si>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</si>
  <si>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</si>
  <si>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</si>
  <si>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</si>
  <si>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</si>
  <si>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</si>
  <si>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</si>
  <si>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</si>
  <si>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</si>
  <si>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</si>
  <si>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</si>
  <si>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</si>
  <si>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</si>
  <si>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</si>
  <si>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</si>
  <si>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</si>
  <si>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</si>
  <si>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</si>
  <si>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</si>
  <si>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</si>
  <si>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</si>
  <si>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</si>
  <si>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</si>
  <si>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</si>
  <si>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</si>
  <si>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</si>
  <si>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</si>
  <si>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</si>
  <si>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</si>
  <si>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</si>
  <si>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</si>
  <si>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</si>
  <si>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</si>
  <si>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</si>
  <si>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</si>
  <si>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</si>
  <si>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</si>
  <si>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</si>
  <si>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</si>
  <si>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</si>
  <si>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</si>
  <si>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</si>
  <si>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</si>
  <si>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</si>
  <si>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</si>
  <si>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</si>
  <si>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</si>
  <si>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</si>
  <si>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</si>
  <si>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</si>
  <si>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</si>
  <si>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</si>
  <si>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</si>
  <si>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</si>
  <si>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</si>
  <si>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</si>
  <si>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</si>
  <si>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</si>
  <si>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</si>
  <si>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</si>
  <si>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</si>
  <si>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</si>
  <si>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</si>
  <si>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</si>
  <si>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</si>
  <si>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</si>
  <si>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</si>
  <si>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</si>
  <si>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</si>
  <si>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</si>
  <si>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</si>
  <si>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</si>
  <si>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</si>
  <si>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</si>
  <si>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</si>
  <si>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</si>
  <si>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</si>
  <si>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</si>
  <si>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</si>
  <si>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</si>
  <si>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</si>
  <si>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</si>
  <si>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</si>
  <si>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</si>
  <si>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</si>
  <si>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</si>
  <si>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</si>
  <si>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</si>
  <si>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</si>
  <si>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</si>
  <si>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</si>
  <si>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</si>
  <si>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</si>
  <si>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</si>
  <si>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</si>
  <si>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</si>
  <si>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</si>
  <si>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</si>
  <si>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</si>
  <si>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</si>
  <si>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</si>
  <si>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</si>
  <si>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</si>
  <si>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</si>
  <si>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</si>
  <si>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</si>
  <si>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</si>
  <si>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</si>
  <si>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</si>
  <si>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</si>
  <si>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</si>
  <si>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</si>
  <si>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</si>
  <si>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</si>
  <si>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</si>
  <si>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</si>
  <si>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</si>
  <si>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</si>
  <si>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</si>
  <si>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</si>
  <si>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</si>
  <si>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</si>
  <si>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</si>
  <si>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</si>
  <si>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</si>
  <si>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</si>
  <si>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</si>
  <si>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</si>
  <si>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</si>
  <si>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</si>
  <si>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</si>
  <si>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</si>
  <si>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</si>
  <si>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</si>
  <si>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</si>
  <si>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</si>
  <si>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</si>
  <si>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</si>
  <si>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</si>
  <si>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</si>
  <si>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</si>
  <si>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</si>
  <si>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</si>
  <si>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</si>
  <si>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</si>
  <si>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</si>
  <si>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</si>
  <si>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</si>
  <si>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</si>
  <si>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</si>
  <si>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</si>
  <si>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</si>
  <si>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</si>
  <si>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</si>
  <si>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</si>
  <si>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</si>
  <si>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</si>
  <si>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</si>
  <si>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</si>
  <si>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</si>
  <si>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</si>
  <si>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</si>
  <si>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</si>
  <si>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</si>
  <si>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</si>
  <si>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</si>
  <si>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</si>
  <si>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</si>
  <si>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</si>
  <si>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</si>
  <si>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</si>
  <si>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</si>
  <si>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</si>
  <si>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</si>
  <si>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</si>
  <si>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</si>
  <si>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</si>
  <si>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</si>
  <si>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</si>
  <si>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</si>
  <si>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</si>
  <si>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</si>
  <si>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</si>
  <si>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</si>
  <si>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</si>
  <si>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</si>
  <si>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</si>
  <si>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</si>
  <si>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</si>
  <si>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</si>
  <si>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</si>
  <si>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</si>
  <si>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</si>
  <si>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</si>
  <si>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</si>
  <si>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</si>
  <si>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</si>
  <si>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</si>
  <si>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</si>
  <si>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</si>
  <si>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</si>
  <si>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</si>
  <si>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</si>
  <si>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</si>
  <si>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</si>
  <si>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</si>
  <si>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</si>
  <si>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</si>
  <si>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</si>
  <si>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</si>
  <si>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</si>
  <si>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</si>
  <si>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</si>
  <si>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</si>
  <si>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</si>
  <si>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</si>
  <si>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</si>
  <si>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</si>
  <si>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</si>
  <si>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</si>
  <si>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</si>
  <si>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</si>
  <si>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</si>
  <si>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</si>
  <si>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</si>
  <si>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</si>
  <si>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</si>
  <si>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</si>
  <si>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</si>
  <si>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</si>
  <si>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</si>
  <si>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</si>
  <si>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</si>
  <si>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</si>
  <si>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</si>
  <si>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</si>
  <si>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</si>
  <si>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</si>
  <si>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</si>
  <si>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</si>
  <si>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</si>
  <si>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</si>
  <si>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</si>
  <si>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</si>
  <si>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</si>
  <si>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</si>
  <si>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</si>
  <si>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</si>
  <si>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</si>
  <si>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</si>
  <si>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</si>
  <si>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</si>
  <si>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</si>
  <si>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</si>
  <si>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</si>
  <si>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</si>
  <si>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</si>
  <si>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</si>
  <si>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</si>
  <si>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</si>
  <si>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</si>
  <si>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</si>
  <si>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</si>
  <si>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</si>
  <si>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</si>
  <si>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</si>
  <si>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</si>
  <si>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</si>
  <si>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</si>
  <si>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</si>
  <si>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</si>
  <si>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</si>
  <si>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</si>
  <si>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</si>
  <si>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</si>
  <si>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</si>
  <si>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</si>
  <si>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</si>
  <si>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</si>
  <si>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</si>
  <si>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</si>
  <si>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</si>
  <si>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</si>
  <si>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</si>
  <si>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</si>
  <si>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</si>
  <si>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</si>
  <si>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</si>
  <si>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</si>
  <si>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</si>
  <si>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</si>
  <si>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</si>
  <si>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</si>
  <si>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</si>
  <si>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</si>
  <si>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</si>
  <si>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</si>
  <si>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</si>
  <si>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</si>
  <si>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</si>
  <si>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</si>
  <si>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</si>
  <si>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</si>
  <si>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</si>
  <si>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</si>
  <si>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</si>
  <si>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</si>
  <si>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</si>
  <si>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</si>
  <si>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</si>
  <si>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</si>
  <si>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</si>
  <si>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</si>
  <si>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</si>
  <si>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</si>
  <si>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</si>
  <si>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</si>
  <si>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</si>
  <si>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</si>
  <si>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</si>
  <si>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</si>
  <si>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</si>
  <si>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</si>
  <si>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</si>
  <si>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</si>
  <si>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</si>
  <si>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</si>
  <si>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</si>
  <si>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</si>
  <si>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</si>
  <si>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</si>
  <si>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</si>
  <si>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</si>
  <si>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</si>
  <si>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</si>
  <si>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</si>
  <si>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</si>
  <si>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</si>
  <si>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</si>
  <si>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</si>
  <si>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</si>
  <si>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</si>
  <si>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</si>
  <si>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</si>
  <si>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</si>
  <si>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</si>
  <si>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</si>
  <si>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</si>
  <si>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</si>
  <si>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</si>
  <si>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</si>
  <si>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</si>
  <si>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</si>
  <si>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</si>
  <si>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</si>
  <si>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</si>
  <si>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</si>
  <si>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</si>
  <si>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</si>
  <si>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</si>
  <si>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</si>
  <si>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</si>
  <si>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</si>
  <si>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</si>
  <si>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</si>
  <si>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</si>
  <si>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</si>
  <si>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</si>
  <si>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</si>
  <si>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</si>
  <si>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</si>
  <si>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</si>
  <si>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</si>
  <si>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</si>
  <si>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</si>
  <si>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</si>
  <si>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</si>
  <si>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</si>
  <si>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</si>
  <si>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</si>
  <si>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</si>
  <si>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</si>
  <si>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</si>
  <si>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</si>
  <si>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</si>
  <si>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</si>
  <si>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</si>
  <si>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</si>
  <si>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</si>
  <si>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</si>
  <si>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</si>
  <si>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</si>
  <si>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</si>
  <si>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</si>
  <si>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</si>
  <si>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</si>
  <si>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</si>
  <si>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</si>
  <si>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</si>
  <si>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</si>
  <si>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</si>
  <si>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</si>
  <si>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</si>
  <si>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</si>
  <si>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</si>
  <si>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</si>
  <si>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</si>
  <si>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</si>
  <si>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</si>
  <si>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</si>
  <si>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</si>
  <si>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</si>
  <si>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</si>
  <si>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</si>
  <si>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</si>
  <si>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</si>
  <si>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</si>
  <si>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</si>
  <si>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</si>
  <si>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</si>
  <si>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</si>
  <si>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</si>
  <si>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</si>
  <si>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</si>
  <si>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</si>
  <si>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</si>
  <si>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</si>
  <si>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</si>
  <si>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</si>
  <si>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</si>
  <si>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</si>
  <si>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</si>
  <si>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</si>
  <si>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</si>
  <si>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</si>
  <si>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</si>
  <si>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</si>
  <si>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</si>
  <si>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</si>
  <si>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</si>
  <si>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</si>
  <si>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</si>
  <si>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</si>
  <si>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</si>
  <si>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</si>
  <si>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</si>
  <si>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</si>
  <si>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</si>
  <si>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</si>
  <si>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</si>
  <si>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</si>
  <si>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</si>
  <si>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</si>
  <si>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</si>
  <si>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</si>
  <si>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</si>
  <si>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</si>
  <si>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</si>
  <si>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</si>
  <si>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</si>
  <si>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</si>
  <si>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</si>
  <si>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</si>
  <si>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</si>
  <si>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</si>
  <si>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</si>
  <si>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</si>
  <si>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</si>
  <si>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</si>
  <si>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</si>
  <si>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</si>
  <si>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</si>
  <si>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</si>
  <si>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</si>
  <si>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</si>
  <si>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</si>
  <si>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</si>
  <si>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</si>
  <si>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</si>
  <si>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</si>
  <si>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</si>
  <si>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</si>
  <si>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</si>
  <si>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</si>
  <si>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</si>
  <si>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</si>
  <si>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</si>
  <si>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</si>
  <si>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</si>
  <si>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</si>
  <si>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</si>
  <si>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</si>
  <si>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</si>
  <si>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</si>
  <si>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</si>
  <si>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</si>
  <si>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</si>
  <si>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</si>
  <si>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</si>
  <si>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</si>
  <si>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</si>
  <si>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</si>
  <si>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</si>
  <si>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</si>
  <si>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</si>
  <si>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</si>
  <si>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</si>
  <si>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</si>
  <si>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</si>
  <si>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</si>
  <si>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</si>
  <si>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</si>
  <si>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</si>
  <si>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</si>
  <si>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</si>
  <si>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</si>
  <si>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</si>
  <si>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</si>
  <si>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</si>
  <si>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</si>
  <si>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</si>
  <si>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</si>
  <si>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</si>
  <si>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</si>
  <si>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</si>
  <si>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</si>
  <si>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</si>
  <si>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</si>
  <si>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</si>
  <si>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</si>
  <si>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</si>
  <si>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</si>
  <si>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</si>
  <si>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</si>
  <si>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</si>
  <si>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</si>
  <si>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</si>
  <si>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</si>
  <si>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</si>
  <si>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</si>
  <si>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</si>
  <si>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</si>
  <si>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</si>
  <si>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</si>
  <si>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</si>
  <si>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</si>
  <si>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</si>
  <si>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</si>
  <si>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</si>
  <si>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</si>
  <si>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</si>
  <si>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</si>
  <si>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</si>
  <si>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</si>
  <si>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</si>
  <si>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</si>
  <si>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</si>
  <si>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</si>
  <si>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</si>
  <si>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</si>
  <si>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</si>
  <si>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</si>
  <si>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</si>
  <si>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</si>
  <si>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</si>
  <si>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</si>
  <si>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</si>
  <si>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</si>
  <si>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</si>
  <si>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</si>
  <si>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</si>
  <si>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</si>
  <si>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</si>
  <si>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</si>
  <si>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</si>
  <si>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</si>
  <si>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</si>
  <si>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</si>
  <si>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</si>
  <si>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</si>
  <si>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</si>
  <si>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</si>
  <si>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</si>
  <si>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</si>
  <si>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</si>
  <si>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</si>
  <si>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</si>
  <si>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</si>
  <si>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</si>
  <si>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</si>
  <si>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</si>
  <si>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</si>
  <si>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</si>
  <si>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</si>
  <si>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</si>
  <si>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</si>
  <si>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</si>
  <si>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</si>
  <si>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</si>
  <si>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</si>
  <si>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</si>
  <si>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</si>
  <si>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</si>
  <si>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</si>
  <si>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</si>
  <si>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</si>
  <si>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</si>
  <si>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</si>
  <si>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</si>
  <si>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</si>
  <si>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</si>
  <si>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</si>
  <si>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</si>
  <si>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</si>
  <si>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</si>
  <si>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</si>
  <si>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</si>
  <si>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</si>
  <si>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</si>
  <si>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</si>
  <si>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</si>
  <si>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</si>
  <si>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</si>
  <si>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</si>
  <si>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</si>
  <si>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</si>
  <si>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</si>
  <si>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</si>
  <si>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</si>
  <si>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</si>
  <si>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</si>
  <si>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</si>
  <si>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</si>
  <si>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</si>
  <si>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</si>
  <si>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</si>
  <si>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</si>
  <si>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</si>
  <si>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</si>
  <si>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</si>
  <si>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</si>
  <si>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</si>
  <si>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</si>
  <si>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</si>
  <si>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</si>
  <si>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</si>
  <si>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</si>
  <si>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</si>
  <si>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</si>
  <si>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</si>
  <si>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</si>
  <si>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</si>
  <si>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</si>
  <si>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</si>
  <si>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</si>
  <si>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</si>
  <si>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</si>
  <si>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</si>
  <si>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</si>
  <si>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</si>
  <si>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</si>
  <si>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</si>
  <si>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</si>
  <si>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</si>
  <si>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</si>
  <si>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</si>
  <si>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</si>
  <si>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</si>
  <si>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</si>
  <si>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</si>
  <si>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</si>
  <si>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</si>
  <si>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</si>
  <si>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</si>
  <si>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</si>
  <si>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</si>
  <si>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</si>
  <si>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</si>
  <si>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</si>
  <si>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</si>
  <si>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</si>
  <si>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</si>
  <si>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</si>
  <si>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</si>
  <si>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</si>
  <si>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</si>
  <si>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</si>
  <si>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</si>
  <si>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</si>
  <si>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</si>
  <si>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</si>
  <si>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</si>
  <si>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</si>
  <si>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</si>
  <si>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</si>
  <si>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</si>
  <si>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</si>
  <si>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</si>
  <si>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</si>
  <si>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</si>
  <si>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</si>
  <si>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</si>
  <si>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</si>
  <si>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</si>
  <si>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</si>
  <si>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</si>
  <si>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</si>
  <si>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</si>
  <si>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</si>
  <si>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</si>
  <si>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</si>
  <si>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</si>
  <si>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</si>
  <si>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</si>
  <si>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</si>
  <si>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</si>
  <si>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</si>
  <si>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</si>
  <si>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</si>
  <si>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</si>
  <si>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</si>
  <si>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</si>
  <si>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</si>
  <si>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</si>
  <si>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</si>
  <si>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</si>
  <si>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</si>
  <si>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</si>
  <si>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</si>
  <si>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</si>
  <si>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</si>
  <si>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</si>
  <si>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</si>
  <si>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</si>
  <si>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</si>
  <si>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</si>
  <si>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</si>
  <si>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</si>
  <si>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</si>
  <si>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</si>
  <si>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</si>
  <si>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</si>
  <si>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</si>
  <si>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</si>
  <si>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</si>
  <si>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</si>
  <si>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</si>
  <si>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</si>
  <si>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</si>
  <si>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</si>
  <si>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</si>
  <si>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</si>
  <si>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</si>
  <si>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</si>
  <si>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</si>
  <si>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</si>
  <si>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</si>
  <si>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</si>
  <si>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</si>
  <si>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</si>
  <si>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</si>
  <si>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</si>
  <si>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</si>
  <si>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</si>
  <si>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</si>
  <si>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</si>
  <si>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</si>
  <si>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</si>
  <si>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</si>
  <si>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</si>
  <si>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</si>
  <si>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</si>
  <si>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</si>
  <si>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</si>
  <si>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</si>
  <si>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</si>
  <si>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</si>
  <si>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</si>
  <si>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</si>
  <si>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</si>
  <si>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</si>
  <si>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</si>
  <si>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</si>
  <si>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</si>
  <si>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</si>
  <si>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</si>
  <si>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</si>
  <si>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</si>
  <si>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</si>
  <si>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</si>
  <si>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</si>
  <si>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</si>
  <si>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</si>
  <si>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</si>
  <si>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</si>
  <si>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</si>
  <si>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</si>
  <si>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</si>
  <si>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</si>
  <si>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</si>
  <si>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</si>
  <si>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</si>
  <si>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</si>
  <si>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</si>
  <si>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</si>
  <si>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</si>
  <si>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</si>
  <si>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</si>
  <si>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</si>
  <si>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</si>
  <si>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</si>
  <si>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</si>
  <si>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</si>
  <si>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</si>
  <si>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</si>
  <si>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</si>
  <si>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</si>
  <si>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</si>
  <si>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</si>
  <si>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</si>
  <si>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</si>
  <si>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</si>
  <si>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</si>
  <si>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</si>
  <si>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</si>
  <si>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</si>
  <si>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</si>
  <si>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</si>
  <si>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</si>
  <si>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</si>
  <si>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</si>
  <si>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</si>
  <si>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</si>
  <si>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</si>
  <si>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</si>
  <si>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</si>
  <si>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</si>
  <si>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</si>
  <si>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</si>
  <si>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</si>
  <si>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</si>
  <si>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</si>
  <si>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</si>
  <si>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</si>
  <si>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</si>
  <si>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</si>
  <si>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</si>
  <si>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</si>
  <si>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</si>
  <si>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</si>
  <si>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</si>
  <si>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</si>
  <si>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</si>
  <si>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</si>
  <si>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</si>
  <si>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</si>
  <si>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</si>
  <si>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</si>
  <si>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</si>
  <si>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</si>
  <si>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</si>
  <si>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</si>
  <si>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</si>
  <si>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</si>
  <si>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</si>
  <si>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</si>
  <si>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</si>
  <si>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</si>
  <si>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</si>
  <si>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</si>
  <si>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</si>
  <si>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</si>
  <si>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</si>
  <si>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</si>
  <si>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</si>
  <si>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</si>
  <si>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</si>
  <si>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</si>
  <si>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</si>
  <si>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</si>
  <si>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</si>
  <si>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</si>
  <si>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</si>
  <si>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</si>
  <si>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</si>
  <si>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</si>
  <si>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</si>
  <si>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</si>
  <si>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</si>
  <si>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</si>
  <si>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</si>
  <si>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</si>
  <si>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</si>
  <si>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</si>
  <si>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</si>
  <si>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</si>
  <si>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</si>
  <si>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</si>
  <si>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</si>
  <si>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</si>
  <si>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</si>
  <si>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</si>
  <si>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</si>
  <si>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</si>
  <si>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</si>
  <si>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</si>
  <si>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</si>
  <si>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</si>
  <si>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</si>
  <si>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</si>
  <si>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</si>
  <si>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</si>
  <si>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</si>
  <si>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</si>
  <si>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</si>
  <si>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</si>
  <si>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</si>
  <si>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</si>
  <si>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</si>
  <si>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</si>
  <si>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</si>
  <si>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</si>
  <si>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</si>
  <si>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</si>
  <si>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</si>
  <si>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</si>
  <si>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</si>
  <si>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</si>
  <si>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</si>
  <si>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</si>
  <si>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</si>
  <si>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</si>
  <si>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</si>
  <si>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</si>
  <si>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</si>
  <si>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</si>
  <si>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</si>
  <si>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</si>
  <si>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</si>
  <si>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</si>
  <si>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</si>
  <si>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</si>
  <si>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</si>
  <si>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</si>
  <si>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</si>
  <si>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</si>
  <si>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</si>
  <si>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</si>
  <si>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</si>
  <si>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</si>
  <si>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</si>
  <si>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</si>
  <si>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</si>
  <si>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</si>
  <si>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</si>
  <si>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</si>
  <si>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</si>
  <si>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</si>
  <si>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</si>
  <si>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</si>
  <si>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</si>
  <si>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</si>
  <si>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</si>
  <si>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</si>
  <si>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</si>
  <si>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</si>
  <si>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</si>
  <si>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</si>
  <si>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</si>
  <si>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</si>
  <si>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</si>
  <si>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</si>
  <si>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</si>
  <si>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</si>
  <si>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</si>
  <si>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</si>
  <si>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</si>
  <si>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</si>
  <si>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</si>
  <si>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</si>
  <si>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</si>
  <si>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</si>
  <si>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</si>
  <si>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</si>
  <si>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</si>
  <si>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</si>
  <si>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</si>
  <si>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</si>
  <si>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</si>
  <si>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</si>
  <si>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</si>
  <si>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</si>
  <si>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</si>
  <si>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</si>
  <si>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</si>
  <si>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</si>
  <si>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</si>
  <si>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</si>
  <si>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</si>
  <si>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</si>
  <si>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</si>
  <si>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</si>
  <si>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</si>
  <si>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</si>
  <si>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</si>
  <si>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</si>
  <si>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</si>
  <si>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</si>
  <si>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</si>
  <si>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</si>
  <si>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</si>
  <si>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</si>
  <si>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</si>
  <si>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</si>
  <si>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</si>
  <si>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</si>
  <si>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</si>
  <si>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</si>
  <si>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</si>
  <si>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</si>
  <si>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</si>
  <si>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</si>
  <si>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</si>
  <si>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</si>
  <si>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</si>
  <si>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</si>
  <si>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</si>
  <si>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</si>
  <si>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</si>
  <si>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</si>
  <si>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</si>
  <si>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</si>
  <si>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</si>
  <si>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</si>
  <si>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</si>
  <si>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</si>
  <si>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</si>
  <si>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</si>
  <si>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</si>
  <si>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</si>
  <si>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</si>
  <si>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</si>
  <si>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</si>
  <si>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</si>
  <si>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</si>
  <si>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</si>
  <si>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</si>
  <si>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</si>
  <si>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</si>
  <si>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</si>
  <si>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</si>
  <si>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</si>
  <si>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</si>
  <si>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</si>
  <si>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</si>
  <si>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</si>
  <si>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</si>
  <si>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</si>
  <si>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</si>
  <si>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</si>
  <si>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</si>
  <si>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</si>
  <si>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</si>
  <si>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</si>
  <si>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</si>
  <si>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</si>
  <si>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</si>
  <si>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</si>
  <si>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</si>
  <si>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</si>
  <si>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</si>
  <si>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</si>
  <si>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</si>
  <si>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</si>
  <si>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</si>
  <si>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</si>
  <si>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</si>
  <si>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</si>
  <si>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</si>
  <si>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</si>
  <si>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</si>
  <si>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</si>
  <si>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</si>
  <si>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</si>
  <si>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</si>
  <si>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</si>
  <si>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</si>
  <si>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</si>
  <si>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</si>
  <si>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</si>
  <si>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</si>
  <si>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</si>
  <si>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</si>
  <si>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</si>
  <si>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</si>
  <si>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</si>
  <si>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</si>
  <si>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</si>
  <si>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</si>
  <si>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</si>
  <si>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</si>
  <si>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</si>
  <si>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</si>
  <si>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</si>
  <si>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</si>
  <si>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</si>
  <si>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</si>
  <si>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</si>
  <si>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</si>
  <si>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</si>
  <si>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</si>
  <si>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</si>
  <si>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</si>
  <si>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</si>
  <si>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</si>
  <si>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</si>
  <si>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</si>
  <si>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</si>
  <si>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</si>
  <si>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</si>
  <si>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</si>
  <si>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</si>
  <si>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</si>
  <si>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</si>
  <si>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</si>
  <si>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</si>
  <si>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</si>
  <si>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</si>
  <si>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</si>
  <si>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</si>
  <si>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</si>
  <si>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</si>
  <si>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</si>
  <si>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</si>
  <si>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</si>
  <si>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</si>
  <si>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</si>
  <si>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</si>
  <si>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</si>
  <si>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</si>
  <si>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</si>
  <si>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</si>
  <si>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</si>
  <si>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</si>
  <si>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</si>
  <si>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</si>
  <si>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</si>
  <si>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</si>
  <si>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</si>
  <si>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</si>
  <si>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</si>
  <si>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</si>
  <si>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</si>
  <si>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</si>
  <si>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</si>
  <si>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</si>
  <si>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</si>
  <si>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</si>
  <si>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</si>
  <si>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</si>
  <si>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</si>
  <si>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</si>
  <si>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</si>
  <si>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</si>
  <si>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</si>
  <si>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</si>
  <si>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</si>
  <si>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</si>
  <si>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</si>
  <si>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</si>
  <si>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</si>
  <si>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</si>
  <si>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</si>
  <si>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</si>
  <si>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</si>
  <si>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</si>
  <si>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</si>
  <si>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</si>
  <si>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</si>
  <si>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</si>
  <si>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</si>
  <si>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</si>
  <si>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</si>
  <si>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</si>
  <si>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</si>
  <si>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</si>
  <si>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</si>
  <si>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</si>
  <si>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</si>
  <si>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</si>
  <si>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</si>
  <si>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</si>
  <si>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</si>
  <si>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</si>
  <si>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</si>
  <si>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</si>
  <si>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</si>
  <si>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</si>
  <si>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</si>
  <si>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</si>
  <si>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</si>
  <si>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</si>
  <si>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</si>
  <si>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</si>
  <si>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</si>
  <si>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</si>
  <si>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</si>
  <si>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</si>
  <si>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</si>
  <si>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</si>
  <si>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</si>
  <si>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</si>
  <si>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</si>
  <si>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</si>
  <si>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</si>
  <si>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</si>
  <si>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</si>
  <si>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</si>
  <si>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</si>
  <si>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</si>
  <si>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</si>
  <si>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</si>
  <si>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</si>
  <si>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</si>
  <si>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</si>
  <si>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</si>
  <si>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</si>
  <si>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</si>
  <si>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</si>
  <si>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</si>
  <si>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</si>
  <si>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</si>
  <si>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</si>
  <si>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</si>
  <si>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</si>
  <si>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</si>
  <si>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</si>
  <si>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</si>
  <si>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</si>
  <si>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</si>
  <si>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</si>
  <si>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</si>
  <si>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</si>
  <si>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</si>
  <si>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</si>
  <si>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</si>
  <si>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</si>
  <si>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</si>
  <si>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</si>
  <si>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</si>
  <si>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</si>
  <si>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</si>
  <si>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</si>
  <si>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</si>
  <si>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</si>
  <si>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</si>
  <si>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</si>
  <si>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</si>
  <si>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</si>
  <si>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</si>
  <si>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</si>
  <si>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</si>
  <si>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</si>
  <si>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</si>
  <si>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</si>
  <si>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</si>
  <si>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</si>
  <si>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</si>
  <si>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</si>
  <si>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</si>
  <si>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</si>
  <si>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</si>
  <si>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</si>
  <si>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</si>
  <si>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</si>
  <si>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</si>
  <si>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</si>
  <si>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</si>
  <si>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</si>
  <si>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</si>
  <si>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</si>
  <si>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</si>
  <si>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</si>
  <si>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</si>
  <si>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</si>
  <si>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</si>
  <si>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</si>
  <si>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</si>
  <si>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</si>
  <si>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</si>
  <si>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</si>
  <si>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</si>
  <si>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</si>
  <si>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</si>
  <si>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</si>
  <si>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</si>
  <si>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</si>
  <si>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</si>
  <si>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</si>
  <si>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</si>
  <si>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</si>
  <si>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</si>
  <si>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</si>
  <si>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</si>
  <si>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</si>
  <si>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</si>
  <si>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</si>
  <si>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</si>
  <si>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</si>
  <si>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</si>
  <si>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</si>
  <si>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</si>
  <si>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</si>
  <si>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</si>
  <si>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</si>
  <si>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</si>
  <si>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</si>
  <si>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</si>
  <si>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</si>
  <si>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</si>
  <si>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</si>
  <si>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</si>
  <si>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</si>
  <si>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</si>
  <si>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</si>
  <si>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</si>
  <si>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</si>
  <si>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</si>
  <si>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</si>
  <si>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</si>
  <si>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</si>
  <si>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</si>
  <si>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</si>
  <si>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</si>
  <si>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</si>
  <si>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</si>
  <si>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</si>
  <si>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</si>
  <si>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</si>
  <si>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</si>
  <si>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</si>
  <si>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</si>
  <si>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</si>
  <si>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</si>
  <si>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</si>
  <si>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</si>
  <si>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</si>
  <si>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</si>
  <si>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</si>
  <si>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</si>
  <si>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</si>
  <si>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</si>
  <si>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</si>
  <si>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</si>
  <si>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</si>
  <si>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</si>
  <si>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</si>
  <si>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</si>
  <si>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</si>
  <si>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</si>
  <si>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</si>
  <si>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</si>
  <si>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</si>
  <si>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</si>
  <si>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</si>
  <si>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</si>
  <si>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</si>
  <si>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</si>
  <si>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</si>
  <si>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</si>
  <si>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</si>
  <si>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</si>
  <si>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</si>
  <si>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</si>
  <si>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</si>
  <si>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</si>
  <si>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</si>
  <si>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</si>
  <si>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</si>
  <si>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</si>
  <si>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</si>
  <si>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</si>
  <si>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</si>
  <si>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</si>
  <si>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</si>
  <si>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</si>
  <si>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</si>
  <si>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</si>
  <si>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</si>
  <si>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</si>
  <si>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</si>
  <si>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</si>
  <si>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</si>
  <si>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</si>
  <si>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</si>
  <si>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</si>
  <si>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</si>
  <si>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</si>
  <si>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</si>
  <si>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</si>
  <si>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</si>
  <si>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</si>
  <si>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</si>
  <si>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</si>
  <si>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</si>
  <si>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</si>
  <si>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</si>
  <si>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</si>
  <si>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</si>
  <si>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</si>
  <si>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</si>
  <si>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</si>
  <si>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</si>
  <si>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</si>
  <si>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</si>
  <si>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</si>
  <si>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</si>
  <si>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</si>
  <si>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</si>
  <si>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</si>
  <si>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</si>
  <si>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</si>
  <si>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</si>
  <si>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</si>
  <si>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</si>
  <si>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</si>
  <si>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</si>
  <si>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</si>
  <si>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</si>
  <si>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</si>
  <si>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</si>
  <si>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</si>
  <si>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</si>
  <si>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</si>
  <si>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</si>
  <si>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</si>
  <si>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</si>
  <si>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</si>
  <si>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</si>
  <si>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</si>
  <si>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</si>
  <si>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</si>
  <si>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</si>
  <si>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</si>
  <si>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</si>
  <si>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</si>
  <si>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</si>
  <si>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</si>
  <si>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</si>
  <si>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</si>
  <si>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</si>
  <si>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</si>
  <si>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</si>
  <si>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</si>
  <si>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</si>
  <si>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</si>
  <si>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</si>
  <si>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</si>
  <si>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</si>
  <si>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</si>
  <si>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</si>
  <si>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</si>
  <si>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</si>
  <si>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</si>
  <si>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</si>
  <si>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</si>
  <si>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</si>
  <si>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</si>
  <si>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</si>
  <si>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</si>
  <si>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</si>
  <si>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</si>
  <si>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</si>
  <si>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</si>
  <si>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</si>
  <si>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</si>
  <si>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</si>
  <si>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</si>
  <si>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</si>
  <si>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</si>
  <si>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</si>
  <si>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</si>
  <si>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</si>
  <si>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</si>
  <si>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</si>
  <si>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</si>
  <si>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</si>
  <si>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</si>
  <si>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</si>
  <si>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</si>
  <si>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</si>
  <si>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</si>
  <si>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</si>
  <si>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</si>
  <si>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</si>
  <si>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</si>
  <si>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</si>
  <si>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</si>
  <si>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</si>
  <si>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</si>
  <si>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</si>
  <si>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</si>
  <si>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</si>
  <si>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</si>
  <si>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</si>
  <si>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</si>
  <si>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</si>
  <si>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</si>
  <si>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</si>
  <si>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</si>
  <si>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</si>
  <si>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</si>
  <si>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</si>
  <si>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</si>
  <si>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</si>
  <si>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</si>
  <si>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</si>
  <si>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</si>
  <si>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</si>
  <si>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</si>
  <si>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</si>
  <si>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</si>
  <si>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</si>
  <si>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</si>
  <si>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</si>
  <si>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</si>
  <si>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</si>
  <si>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</si>
  <si>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</si>
  <si>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</si>
  <si>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</si>
  <si>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</si>
  <si>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</si>
  <si>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</si>
  <si>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</si>
  <si>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</si>
  <si>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</si>
  <si>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</si>
  <si>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</si>
  <si>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</si>
  <si>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</si>
  <si>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</si>
  <si>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</si>
  <si>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</si>
  <si>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</si>
  <si>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</si>
  <si>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</si>
  <si>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</si>
  <si>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</si>
  <si>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</si>
  <si>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</si>
  <si>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</si>
  <si>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</si>
  <si>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</si>
  <si>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</si>
  <si>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</si>
  <si>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</si>
  <si>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</si>
  <si>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</si>
  <si>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</si>
  <si>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</si>
  <si>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</si>
  <si>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</si>
  <si>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</si>
  <si>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</si>
  <si>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</si>
  <si>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</si>
  <si>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</si>
  <si>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</si>
  <si>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</si>
  <si>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</si>
  <si>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</si>
  <si>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</si>
  <si>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</si>
  <si>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</si>
  <si>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</si>
  <si>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</si>
  <si>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</si>
  <si>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</si>
  <si>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</si>
  <si>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</si>
  <si>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</si>
  <si>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</si>
  <si>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</si>
  <si>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</si>
  <si>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</si>
  <si>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</si>
  <si>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</si>
  <si>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</si>
  <si>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</si>
  <si>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</si>
  <si>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</si>
  <si>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</si>
  <si>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</si>
  <si>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</si>
  <si>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</si>
  <si>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</si>
  <si>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</si>
  <si>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</si>
  <si>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</si>
  <si>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</si>
  <si>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</si>
  <si>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</si>
  <si>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</si>
  <si>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</si>
  <si>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</si>
  <si>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</si>
  <si>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</si>
  <si>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</si>
  <si>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</si>
  <si>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</si>
  <si>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</si>
  <si>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</si>
  <si>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</si>
  <si>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</si>
  <si>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</si>
  <si>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</si>
  <si>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</si>
  <si>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</si>
  <si>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</si>
  <si>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</si>
  <si>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</si>
  <si>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</si>
  <si>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</si>
  <si>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</si>
  <si>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</si>
  <si>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</si>
  <si>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</si>
  <si>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</si>
  <si>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</si>
  <si>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</si>
  <si>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</si>
  <si>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</si>
  <si>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</si>
  <si>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</si>
  <si>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</si>
  <si>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</si>
  <si>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</si>
  <si>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</si>
  <si>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</si>
  <si>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</si>
  <si>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</si>
  <si>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</si>
  <si>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GARUDA</t>
  </si>
  <si>
    <t>SRM</t>
  </si>
  <si>
    <t>Instrument</t>
  </si>
  <si>
    <t>Qty.</t>
  </si>
  <si>
    <t>Avg. cost</t>
  </si>
  <si>
    <t>LTP</t>
  </si>
  <si>
    <t>Invested</t>
  </si>
  <si>
    <t>Cur. val</t>
  </si>
  <si>
    <t>P&amp;L</t>
  </si>
  <si>
    <t>Net chg.</t>
  </si>
  <si>
    <t>Day chg.</t>
  </si>
  <si>
    <t>ALIVUS EVENT</t>
  </si>
  <si>
    <t>N/A</t>
  </si>
  <si>
    <t>BORORENEW EVENT</t>
  </si>
  <si>
    <t>EIEL</t>
  </si>
  <si>
    <t>INDOUS</t>
  </si>
  <si>
    <t>POKARNA EVENT</t>
  </si>
  <si>
    <t>EPL EVENT</t>
  </si>
  <si>
    <t>ITCHOTELS</t>
  </si>
  <si>
    <t>stoploss_price</t>
  </si>
  <si>
    <t>target_price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</si>
</sst>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9999999]##\,##\,##\,##0.00;[&gt;99999]##\,##\,##0.00;##,##0.00"/>
    <numFmt numFmtId="165" formatCode="_ [$₹-4009]\ * #,##0_ ;_ [$₹-4009]\ * \-#,##0_ ;_ [$₹-4009]\ * &quot;-&quot;??_ ;_ @_ "/>
  </numFmts>
  <fonts count="19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4"/>
      <color rgb="FF9B9B9B"/>
      <name val="Arial"/>
      <family val="2"/>
      <scheme val="minor"/>
    </font>
    <font>
      <sz val="14"/>
      <color rgb="FF444444"/>
      <name val="Arial"/>
      <family val="2"/>
      <scheme val="minor"/>
    </font>
    <font>
      <sz val="14"/>
      <color rgb="FF4CAF50"/>
      <name val="Arial"/>
      <family val="2"/>
      <scheme val="minor"/>
    </font>
    <font>
      <sz val="14"/>
      <color rgb="FFFF5722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1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165" fontId="6" fillId="2" borderId="3" xfId="0" applyNumberFormat="1" applyFont="1" applyFill="1" applyBorder="1"/>
    <xf numFmtId="1" fontId="8" fillId="2" borderId="3" xfId="0" applyNumberFormat="1" applyFont="1" applyFill="1" applyBorder="1"/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" fontId="8" fillId="0" borderId="1" xfId="0" applyNumberFormat="1" applyFont="1" applyBorder="1"/>
    <xf numFmtId="164" fontId="8" fillId="0" borderId="1" xfId="0" applyNumberFormat="1" applyFont="1" applyBorder="1"/>
    <xf numFmtId="10" fontId="6" fillId="2" borderId="1" xfId="1" applyNumberFormat="1" applyFont="1" applyFill="1" applyBorder="1"/>
    <xf numFmtId="165" fontId="6" fillId="2" borderId="1" xfId="0" applyNumberFormat="1" applyFont="1" applyFill="1" applyBorder="1"/>
    <xf numFmtId="1" fontId="8" fillId="2" borderId="1" xfId="0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165" fontId="6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3" xfId="0" applyFont="1" applyBorder="1" applyAlignment="1">
      <alignment horizontal="left"/>
    </xf>
    <xf numFmtId="164" fontId="8" fillId="4" borderId="3" xfId="0" applyNumberFormat="1" applyFont="1" applyFill="1" applyBorder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164" fontId="8" fillId="2" borderId="3" xfId="0" applyNumberFormat="1" applyFont="1" applyFill="1" applyBorder="1"/>
    <xf numFmtId="164" fontId="8" fillId="4" borderId="3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right"/>
    </xf>
    <xf numFmtId="4" fontId="3" fillId="0" borderId="0" xfId="0" applyNumberFormat="1" applyFont="1"/>
    <xf numFmtId="3" fontId="3" fillId="0" borderId="0" xfId="0" applyNumberFormat="1" applyFont="1"/>
    <xf numFmtId="0" fontId="14" fillId="0" borderId="0" xfId="0" applyFont="1"/>
    <xf numFmtId="0" fontId="15" fillId="0" borderId="0" xfId="0" applyFont="1"/>
    <xf numFmtId="0" fontId="18" fillId="0" borderId="0" xfId="3"/>
    <xf numFmtId="4" fontId="15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10" fontId="17" fillId="0" borderId="0" xfId="0" applyNumberFormat="1" applyFont="1"/>
    <xf numFmtId="0" fontId="17" fillId="0" borderId="0" xfId="0" applyFont="1"/>
    <xf numFmtId="4" fontId="17" fillId="0" borderId="0" xfId="0" applyNumberFormat="1" applyFont="1"/>
    <xf numFmtId="10" fontId="15" fillId="0" borderId="0" xfId="0" applyNumberFormat="1" applyFont="1"/>
    <xf numFmtId="0" fontId="5" fillId="13" borderId="2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2" xr:uid="{29D94873-B0E5-CE44-91D4-02FB15B2F8A1}"/>
    <cellStyle name="Per cent" xfId="1" builtinId="5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ite.zerodha.com/" TargetMode="External"/><Relationship Id="rId21" Type="http://schemas.openxmlformats.org/officeDocument/2006/relationships/hyperlink" Target="https://kite.zerodha.com/" TargetMode="External"/><Relationship Id="rId34" Type="http://schemas.openxmlformats.org/officeDocument/2006/relationships/hyperlink" Target="https://kite.zerodha.com/" TargetMode="External"/><Relationship Id="rId42" Type="http://schemas.openxmlformats.org/officeDocument/2006/relationships/hyperlink" Target="https://kite.zerodha.com/" TargetMode="External"/><Relationship Id="rId47" Type="http://schemas.openxmlformats.org/officeDocument/2006/relationships/hyperlink" Target="https://kite.zerodha.com/" TargetMode="External"/><Relationship Id="rId50" Type="http://schemas.openxmlformats.org/officeDocument/2006/relationships/hyperlink" Target="https://kite.zerodha.com/" TargetMode="External"/><Relationship Id="rId55" Type="http://schemas.openxmlformats.org/officeDocument/2006/relationships/hyperlink" Target="https://kite.zerodha.com/" TargetMode="External"/><Relationship Id="rId63" Type="http://schemas.openxmlformats.org/officeDocument/2006/relationships/hyperlink" Target="https://kite.zerodha.com/" TargetMode="External"/><Relationship Id="rId7" Type="http://schemas.openxmlformats.org/officeDocument/2006/relationships/hyperlink" Target="https://kite.zerodha.com/" TargetMode="External"/><Relationship Id="rId2" Type="http://schemas.openxmlformats.org/officeDocument/2006/relationships/hyperlink" Target="https://kite.zerodha.com/" TargetMode="External"/><Relationship Id="rId16" Type="http://schemas.openxmlformats.org/officeDocument/2006/relationships/hyperlink" Target="https://kite.zerodha.com/" TargetMode="External"/><Relationship Id="rId29" Type="http://schemas.openxmlformats.org/officeDocument/2006/relationships/hyperlink" Target="https://kite.zerodha.com/" TargetMode="External"/><Relationship Id="rId11" Type="http://schemas.openxmlformats.org/officeDocument/2006/relationships/hyperlink" Target="https://kite.zerodha.com/" TargetMode="External"/><Relationship Id="rId24" Type="http://schemas.openxmlformats.org/officeDocument/2006/relationships/hyperlink" Target="https://kite.zerodha.com/" TargetMode="External"/><Relationship Id="rId32" Type="http://schemas.openxmlformats.org/officeDocument/2006/relationships/hyperlink" Target="https://kite.zerodha.com/" TargetMode="External"/><Relationship Id="rId37" Type="http://schemas.openxmlformats.org/officeDocument/2006/relationships/hyperlink" Target="https://kite.zerodha.com/" TargetMode="External"/><Relationship Id="rId40" Type="http://schemas.openxmlformats.org/officeDocument/2006/relationships/hyperlink" Target="https://kite.zerodha.com/" TargetMode="External"/><Relationship Id="rId45" Type="http://schemas.openxmlformats.org/officeDocument/2006/relationships/hyperlink" Target="https://kite.zerodha.com/" TargetMode="External"/><Relationship Id="rId53" Type="http://schemas.openxmlformats.org/officeDocument/2006/relationships/hyperlink" Target="https://kite.zerodha.com/" TargetMode="External"/><Relationship Id="rId58" Type="http://schemas.openxmlformats.org/officeDocument/2006/relationships/hyperlink" Target="https://kite.zerodha.com/" TargetMode="External"/><Relationship Id="rId5" Type="http://schemas.openxmlformats.org/officeDocument/2006/relationships/hyperlink" Target="https://kite.zerodha.com/" TargetMode="External"/><Relationship Id="rId61" Type="http://schemas.openxmlformats.org/officeDocument/2006/relationships/hyperlink" Target="https://kite.zerodha.com/" TargetMode="External"/><Relationship Id="rId19" Type="http://schemas.openxmlformats.org/officeDocument/2006/relationships/hyperlink" Target="https://kite.zerodha.com/" TargetMode="External"/><Relationship Id="rId14" Type="http://schemas.openxmlformats.org/officeDocument/2006/relationships/hyperlink" Target="https://kite.zerodha.com/" TargetMode="External"/><Relationship Id="rId22" Type="http://schemas.openxmlformats.org/officeDocument/2006/relationships/hyperlink" Target="https://kite.zerodha.com/" TargetMode="External"/><Relationship Id="rId27" Type="http://schemas.openxmlformats.org/officeDocument/2006/relationships/hyperlink" Target="https://kite.zerodha.com/" TargetMode="External"/><Relationship Id="rId30" Type="http://schemas.openxmlformats.org/officeDocument/2006/relationships/hyperlink" Target="https://kite.zerodha.com/" TargetMode="External"/><Relationship Id="rId35" Type="http://schemas.openxmlformats.org/officeDocument/2006/relationships/hyperlink" Target="https://kite.zerodha.com/" TargetMode="External"/><Relationship Id="rId43" Type="http://schemas.openxmlformats.org/officeDocument/2006/relationships/hyperlink" Target="https://kite.zerodha.com/" TargetMode="External"/><Relationship Id="rId48" Type="http://schemas.openxmlformats.org/officeDocument/2006/relationships/hyperlink" Target="https://kite.zerodha.com/" TargetMode="External"/><Relationship Id="rId56" Type="http://schemas.openxmlformats.org/officeDocument/2006/relationships/hyperlink" Target="https://kite.zerodha.com/" TargetMode="External"/><Relationship Id="rId64" Type="http://schemas.openxmlformats.org/officeDocument/2006/relationships/hyperlink" Target="https://kite.zerodha.com/" TargetMode="External"/><Relationship Id="rId8" Type="http://schemas.openxmlformats.org/officeDocument/2006/relationships/hyperlink" Target="https://kite.zerodha.com/" TargetMode="External"/><Relationship Id="rId51" Type="http://schemas.openxmlformats.org/officeDocument/2006/relationships/hyperlink" Target="https://kite.zerodha.com/" TargetMode="External"/><Relationship Id="rId3" Type="http://schemas.openxmlformats.org/officeDocument/2006/relationships/hyperlink" Target="https://kite.zerodha.com/" TargetMode="External"/><Relationship Id="rId12" Type="http://schemas.openxmlformats.org/officeDocument/2006/relationships/hyperlink" Target="https://kite.zerodha.com/" TargetMode="External"/><Relationship Id="rId17" Type="http://schemas.openxmlformats.org/officeDocument/2006/relationships/hyperlink" Target="https://kite.zerodha.com/" TargetMode="External"/><Relationship Id="rId25" Type="http://schemas.openxmlformats.org/officeDocument/2006/relationships/hyperlink" Target="https://kite.zerodha.com/" TargetMode="External"/><Relationship Id="rId33" Type="http://schemas.openxmlformats.org/officeDocument/2006/relationships/hyperlink" Target="https://kite.zerodha.com/" TargetMode="External"/><Relationship Id="rId38" Type="http://schemas.openxmlformats.org/officeDocument/2006/relationships/hyperlink" Target="https://kite.zerodha.com/" TargetMode="External"/><Relationship Id="rId46" Type="http://schemas.openxmlformats.org/officeDocument/2006/relationships/hyperlink" Target="https://kite.zerodha.com/" TargetMode="External"/><Relationship Id="rId59" Type="http://schemas.openxmlformats.org/officeDocument/2006/relationships/hyperlink" Target="https://kite.zerodha.com/" TargetMode="External"/><Relationship Id="rId20" Type="http://schemas.openxmlformats.org/officeDocument/2006/relationships/hyperlink" Target="https://kite.zerodha.com/" TargetMode="External"/><Relationship Id="rId41" Type="http://schemas.openxmlformats.org/officeDocument/2006/relationships/hyperlink" Target="https://kite.zerodha.com/" TargetMode="External"/><Relationship Id="rId54" Type="http://schemas.openxmlformats.org/officeDocument/2006/relationships/hyperlink" Target="https://kite.zerodha.com/" TargetMode="External"/><Relationship Id="rId62" Type="http://schemas.openxmlformats.org/officeDocument/2006/relationships/hyperlink" Target="https://kite.zerodha.com/" TargetMode="External"/><Relationship Id="rId1" Type="http://schemas.openxmlformats.org/officeDocument/2006/relationships/hyperlink" Target="https://kite.zerodha.com/" TargetMode="External"/><Relationship Id="rId6" Type="http://schemas.openxmlformats.org/officeDocument/2006/relationships/hyperlink" Target="https://kite.zerodha.com/" TargetMode="External"/><Relationship Id="rId15" Type="http://schemas.openxmlformats.org/officeDocument/2006/relationships/hyperlink" Target="https://kite.zerodha.com/" TargetMode="External"/><Relationship Id="rId23" Type="http://schemas.openxmlformats.org/officeDocument/2006/relationships/hyperlink" Target="https://kite.zerodha.com/" TargetMode="External"/><Relationship Id="rId28" Type="http://schemas.openxmlformats.org/officeDocument/2006/relationships/hyperlink" Target="https://kite.zerodha.com/" TargetMode="External"/><Relationship Id="rId36" Type="http://schemas.openxmlformats.org/officeDocument/2006/relationships/hyperlink" Target="https://kite.zerodha.com/" TargetMode="External"/><Relationship Id="rId49" Type="http://schemas.openxmlformats.org/officeDocument/2006/relationships/hyperlink" Target="https://kite.zerodha.com/" TargetMode="External"/><Relationship Id="rId57" Type="http://schemas.openxmlformats.org/officeDocument/2006/relationships/hyperlink" Target="https://kite.zerodha.com/" TargetMode="External"/><Relationship Id="rId10" Type="http://schemas.openxmlformats.org/officeDocument/2006/relationships/hyperlink" Target="https://kite.zerodha.com/" TargetMode="External"/><Relationship Id="rId31" Type="http://schemas.openxmlformats.org/officeDocument/2006/relationships/hyperlink" Target="https://kite.zerodha.com/" TargetMode="External"/><Relationship Id="rId44" Type="http://schemas.openxmlformats.org/officeDocument/2006/relationships/hyperlink" Target="https://kite.zerodha.com/" TargetMode="External"/><Relationship Id="rId52" Type="http://schemas.openxmlformats.org/officeDocument/2006/relationships/hyperlink" Target="https://kite.zerodha.com/" TargetMode="External"/><Relationship Id="rId60" Type="http://schemas.openxmlformats.org/officeDocument/2006/relationships/hyperlink" Target="https://kite.zerodha.com/" TargetMode="External"/><Relationship Id="rId65" Type="http://schemas.openxmlformats.org/officeDocument/2006/relationships/hyperlink" Target="https://kite.zerodha.com/" TargetMode="External"/><Relationship Id="rId4" Type="http://schemas.openxmlformats.org/officeDocument/2006/relationships/hyperlink" Target="https://kite.zerodha.com/" TargetMode="External"/><Relationship Id="rId9" Type="http://schemas.openxmlformats.org/officeDocument/2006/relationships/hyperlink" Target="https://kite.zerodha.com/" TargetMode="External"/><Relationship Id="rId13" Type="http://schemas.openxmlformats.org/officeDocument/2006/relationships/hyperlink" Target="https://kite.zerodha.com/" TargetMode="External"/><Relationship Id="rId18" Type="http://schemas.openxmlformats.org/officeDocument/2006/relationships/hyperlink" Target="https://kite.zerodha.com/" TargetMode="External"/><Relationship Id="rId39" Type="http://schemas.openxmlformats.org/officeDocument/2006/relationships/hyperlink" Target="https://kite.zerodh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2" activePane="bottomLeft" state="frozen"/>
      <selection pane="bottomLeft" activeCell="A1716" sqref="A171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9" t="s">
        <v>1532</v>
      </c>
      <c r="B1" s="29" t="s">
        <v>1533</v>
      </c>
      <c r="E1" s="34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0" t="s">
        <v>1730</v>
      </c>
      <c r="B2" s="30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30" t="s">
        <v>1731</v>
      </c>
      <c r="B3" s="30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30" t="s">
        <v>1732</v>
      </c>
      <c r="B4" s="30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30" t="s">
        <v>1733</v>
      </c>
      <c r="B5" s="30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30" t="s">
        <v>1734</v>
      </c>
      <c r="B6" s="30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30" t="s">
        <v>1735</v>
      </c>
      <c r="B7" s="30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30" t="s">
        <v>1736</v>
      </c>
      <c r="B8" s="30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30" t="s">
        <v>1737</v>
      </c>
      <c r="B9" s="30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30" t="s">
        <v>1738</v>
      </c>
      <c r="B10" s="30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30" t="s">
        <v>1739</v>
      </c>
      <c r="B11" s="30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30" t="s">
        <v>1740</v>
      </c>
      <c r="B12" s="30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30" t="s">
        <v>1741</v>
      </c>
      <c r="B13" s="30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30" t="s">
        <v>1742</v>
      </c>
      <c r="B14" s="30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30" t="s">
        <v>1743</v>
      </c>
      <c r="B15" s="30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0" t="s">
        <v>1744</v>
      </c>
      <c r="B16" s="30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0" t="s">
        <v>1745</v>
      </c>
      <c r="B17" s="30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0" t="s">
        <v>1746</v>
      </c>
      <c r="B18" s="30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0" t="s">
        <v>1747</v>
      </c>
      <c r="B19" s="30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0" t="s">
        <v>1748</v>
      </c>
      <c r="B20" s="30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0" t="s">
        <v>1749</v>
      </c>
      <c r="B21" s="30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0" t="s">
        <v>1750</v>
      </c>
      <c r="B22" s="30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0" t="s">
        <v>1751</v>
      </c>
      <c r="B23" s="30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0" t="s">
        <v>1752</v>
      </c>
      <c r="B24" s="30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0" t="s">
        <v>1753</v>
      </c>
      <c r="B25" s="30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0" t="s">
        <v>1754</v>
      </c>
      <c r="B26" s="30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0" t="s">
        <v>1755</v>
      </c>
      <c r="B27" s="30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0" t="s">
        <v>1756</v>
      </c>
      <c r="B28" s="30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0" t="s">
        <v>1757</v>
      </c>
      <c r="B29" s="30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0" t="s">
        <v>1758</v>
      </c>
      <c r="B30" s="30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0" t="s">
        <v>1759</v>
      </c>
      <c r="B31" s="30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30" t="s">
        <v>1760</v>
      </c>
      <c r="B32" s="30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30" t="s">
        <v>1761</v>
      </c>
      <c r="B33" s="30" t="s">
        <v>1563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30" t="s">
        <v>1762</v>
      </c>
      <c r="B34" s="30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30" t="s">
        <v>1763</v>
      </c>
      <c r="B35" s="30" t="s">
        <v>1537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30" t="s">
        <v>1764</v>
      </c>
      <c r="B36" s="30" t="s">
        <v>1538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30" t="s">
        <v>1765</v>
      </c>
      <c r="B37" s="30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30" t="s">
        <v>1766</v>
      </c>
      <c r="B38" s="30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30" t="s">
        <v>1767</v>
      </c>
      <c r="B39" s="30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30" t="s">
        <v>1768</v>
      </c>
      <c r="B40" s="30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30" t="s">
        <v>1769</v>
      </c>
      <c r="B41" s="30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30" t="s">
        <v>1770</v>
      </c>
      <c r="B42" s="30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30" t="s">
        <v>1771</v>
      </c>
      <c r="B43" s="30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30" t="s">
        <v>1772</v>
      </c>
      <c r="B44" s="30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30" t="s">
        <v>1773</v>
      </c>
      <c r="B45" s="30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30" t="s">
        <v>1774</v>
      </c>
      <c r="B46" s="30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30" t="s">
        <v>1775</v>
      </c>
      <c r="B47" s="30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30" t="s">
        <v>1776</v>
      </c>
      <c r="B48" s="30" t="s">
        <v>1535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30" t="s">
        <v>1777</v>
      </c>
      <c r="B49" s="30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30" t="s">
        <v>1778</v>
      </c>
      <c r="B50" s="30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30" t="s">
        <v>1779</v>
      </c>
      <c r="B51" s="30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30" t="s">
        <v>1780</v>
      </c>
      <c r="B52" s="30" t="s">
        <v>1542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30" t="s">
        <v>1781</v>
      </c>
      <c r="B53" s="30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30" t="s">
        <v>1782</v>
      </c>
      <c r="B54" s="30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30" t="s">
        <v>1783</v>
      </c>
      <c r="B55" s="30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30" t="s">
        <v>1784</v>
      </c>
      <c r="B56" s="30" t="s">
        <v>1540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30" t="s">
        <v>1785</v>
      </c>
      <c r="B57" s="30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30" t="s">
        <v>1786</v>
      </c>
      <c r="B58" s="30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30" t="s">
        <v>1787</v>
      </c>
      <c r="B59" s="30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30" t="s">
        <v>1788</v>
      </c>
      <c r="B60" s="30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30" t="s">
        <v>1789</v>
      </c>
      <c r="B61" s="30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30" t="s">
        <v>1790</v>
      </c>
      <c r="B62" s="30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30" t="s">
        <v>1791</v>
      </c>
      <c r="B63" s="30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30" t="s">
        <v>1792</v>
      </c>
      <c r="B64" s="30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30" t="s">
        <v>1793</v>
      </c>
      <c r="B65" s="30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30" t="s">
        <v>1794</v>
      </c>
      <c r="B66" s="30" t="s">
        <v>1543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30" t="s">
        <v>1795</v>
      </c>
      <c r="B67" s="30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30" t="s">
        <v>1796</v>
      </c>
      <c r="B68" s="30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30" t="s">
        <v>1797</v>
      </c>
      <c r="B69" s="30" t="s">
        <v>1572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30" t="s">
        <v>1798</v>
      </c>
      <c r="B70" s="30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30" t="s">
        <v>1799</v>
      </c>
      <c r="B71" s="30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30" t="s">
        <v>1800</v>
      </c>
      <c r="B72" s="30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30" t="s">
        <v>1801</v>
      </c>
      <c r="B73" s="30" t="s">
        <v>1544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30" t="s">
        <v>1802</v>
      </c>
      <c r="B74" s="30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30" t="s">
        <v>1803</v>
      </c>
      <c r="B75" s="30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30" t="s">
        <v>1804</v>
      </c>
      <c r="B76" s="30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30" t="s">
        <v>1805</v>
      </c>
      <c r="B77" s="30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30" t="s">
        <v>1806</v>
      </c>
      <c r="B78" s="30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30" t="s">
        <v>1807</v>
      </c>
      <c r="B79" s="30" t="s">
        <v>1545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30" t="s">
        <v>1808</v>
      </c>
      <c r="B80" s="30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30" t="s">
        <v>1809</v>
      </c>
      <c r="B81" s="30" t="s">
        <v>1546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30" t="s">
        <v>1810</v>
      </c>
      <c r="B82" s="30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30" t="s">
        <v>1811</v>
      </c>
      <c r="B83" s="30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30" t="s">
        <v>1812</v>
      </c>
      <c r="B84" s="30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30" t="s">
        <v>1813</v>
      </c>
      <c r="B85" s="30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30" t="s">
        <v>1814</v>
      </c>
      <c r="B86" s="30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30" t="s">
        <v>1815</v>
      </c>
      <c r="B87" s="30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30" t="s">
        <v>1816</v>
      </c>
      <c r="B88" s="30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30" t="s">
        <v>1817</v>
      </c>
      <c r="B89" s="30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30" t="s">
        <v>1818</v>
      </c>
      <c r="B90" s="30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30" t="s">
        <v>1819</v>
      </c>
      <c r="B91" s="30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30" t="s">
        <v>1820</v>
      </c>
      <c r="B92" s="30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30" t="s">
        <v>1821</v>
      </c>
      <c r="B93" s="30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30" t="s">
        <v>1822</v>
      </c>
      <c r="B94" s="30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30" t="s">
        <v>1823</v>
      </c>
      <c r="B95" s="30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30" t="s">
        <v>1824</v>
      </c>
      <c r="B96" s="30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30" t="s">
        <v>1825</v>
      </c>
      <c r="B97" s="30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30" t="s">
        <v>1826</v>
      </c>
      <c r="B98" s="30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30" t="s">
        <v>1827</v>
      </c>
      <c r="B99" s="30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30" t="s">
        <v>1828</v>
      </c>
      <c r="B100" s="30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30" t="s">
        <v>1829</v>
      </c>
      <c r="B101" s="30" t="s">
        <v>1651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30" t="s">
        <v>1830</v>
      </c>
      <c r="B102" s="30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30" t="s">
        <v>1831</v>
      </c>
      <c r="B103" s="30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30" t="s">
        <v>1832</v>
      </c>
      <c r="B104" s="30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30" t="s">
        <v>1833</v>
      </c>
      <c r="B105" s="30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30" t="s">
        <v>1834</v>
      </c>
      <c r="B106" s="30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30" t="s">
        <v>1835</v>
      </c>
      <c r="B107" s="30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30" t="s">
        <v>1836</v>
      </c>
      <c r="B108" s="30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30" t="s">
        <v>1837</v>
      </c>
      <c r="B109" s="30" t="s">
        <v>1547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30" t="s">
        <v>1838</v>
      </c>
      <c r="B110" s="30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30" t="s">
        <v>1839</v>
      </c>
      <c r="B111" s="30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30" t="s">
        <v>1840</v>
      </c>
      <c r="B112" s="30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30" t="s">
        <v>1841</v>
      </c>
      <c r="B113" s="30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30" t="s">
        <v>1842</v>
      </c>
      <c r="B114" s="30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30" t="s">
        <v>1843</v>
      </c>
      <c r="B115" s="30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30" t="s">
        <v>1844</v>
      </c>
      <c r="B116" s="30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30" t="s">
        <v>1845</v>
      </c>
      <c r="B117" s="30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30" t="s">
        <v>1846</v>
      </c>
      <c r="B118" s="30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30" t="s">
        <v>1847</v>
      </c>
      <c r="B119" s="30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30" t="s">
        <v>1848</v>
      </c>
      <c r="B120" s="30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30" t="s">
        <v>1849</v>
      </c>
      <c r="B121" s="30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30" t="s">
        <v>1850</v>
      </c>
      <c r="B122" s="30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30" t="s">
        <v>1851</v>
      </c>
      <c r="B123" s="30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30" t="s">
        <v>1852</v>
      </c>
      <c r="B124" s="30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30" t="s">
        <v>1853</v>
      </c>
      <c r="B125" s="30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30" t="s">
        <v>1854</v>
      </c>
      <c r="B126" s="30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30" t="s">
        <v>1855</v>
      </c>
      <c r="B127" s="30" t="s">
        <v>1549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30" t="s">
        <v>1856</v>
      </c>
      <c r="B128" s="30" t="s">
        <v>1548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30" t="s">
        <v>1857</v>
      </c>
      <c r="B129" s="30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30" t="s">
        <v>1858</v>
      </c>
      <c r="B130" s="30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30" t="s">
        <v>1859</v>
      </c>
      <c r="B131" s="30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30" t="s">
        <v>1860</v>
      </c>
      <c r="B132" s="30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30" t="s">
        <v>1861</v>
      </c>
      <c r="B133" s="30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30" t="s">
        <v>1862</v>
      </c>
      <c r="B134" s="30" t="s">
        <v>1698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30" t="s">
        <v>1863</v>
      </c>
      <c r="B135" s="30" t="s">
        <v>1539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30" t="s">
        <v>1864</v>
      </c>
      <c r="B136" s="30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30" t="s">
        <v>1865</v>
      </c>
      <c r="B137" s="30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30" t="s">
        <v>1866</v>
      </c>
      <c r="B138" s="30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30" t="s">
        <v>1867</v>
      </c>
      <c r="B139" s="30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30" t="s">
        <v>1868</v>
      </c>
      <c r="B140" s="30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30" t="s">
        <v>1869</v>
      </c>
      <c r="B141" s="30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30" t="s">
        <v>1870</v>
      </c>
      <c r="B142" s="30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30" t="s">
        <v>1871</v>
      </c>
      <c r="B143" s="30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30" t="s">
        <v>1872</v>
      </c>
      <c r="B144" s="30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30" t="s">
        <v>1873</v>
      </c>
      <c r="B145" s="30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30" t="s">
        <v>1874</v>
      </c>
      <c r="B146" s="30" t="s">
        <v>1550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30" t="s">
        <v>1875</v>
      </c>
      <c r="B147" s="30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30" t="s">
        <v>1876</v>
      </c>
      <c r="B148" s="30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30" t="s">
        <v>1877</v>
      </c>
      <c r="B149" s="30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30" t="s">
        <v>1878</v>
      </c>
      <c r="B150" s="30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30" t="s">
        <v>1879</v>
      </c>
      <c r="B151" s="30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30" t="s">
        <v>1880</v>
      </c>
      <c r="B152" s="30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30" t="s">
        <v>1881</v>
      </c>
      <c r="B153" s="30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30" t="s">
        <v>1882</v>
      </c>
      <c r="B154" s="30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30" t="s">
        <v>1883</v>
      </c>
      <c r="B155" s="30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30" t="s">
        <v>1884</v>
      </c>
      <c r="B156" s="30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30" t="s">
        <v>1885</v>
      </c>
      <c r="B157" s="30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30" t="s">
        <v>1886</v>
      </c>
      <c r="B158" s="30" t="s">
        <v>1612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30" t="s">
        <v>1887</v>
      </c>
      <c r="B159" s="30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30" t="s">
        <v>1888</v>
      </c>
      <c r="B160" s="30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30" t="s">
        <v>1889</v>
      </c>
      <c r="B161" s="30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30" t="s">
        <v>1890</v>
      </c>
      <c r="B162" s="30" t="s">
        <v>1551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30" t="s">
        <v>1891</v>
      </c>
      <c r="B163" s="30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30" t="s">
        <v>1892</v>
      </c>
      <c r="B164" s="30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30" t="s">
        <v>1893</v>
      </c>
      <c r="B165" s="30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30" t="s">
        <v>1894</v>
      </c>
      <c r="B166" s="30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30" t="s">
        <v>1895</v>
      </c>
      <c r="B167" s="30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30" t="s">
        <v>1896</v>
      </c>
      <c r="B168" s="30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30" t="s">
        <v>1897</v>
      </c>
      <c r="B169" s="30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30" t="s">
        <v>1898</v>
      </c>
      <c r="B170" s="30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30" t="s">
        <v>1899</v>
      </c>
      <c r="B171" s="30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30" t="s">
        <v>1900</v>
      </c>
      <c r="B172" s="30" t="s">
        <v>1552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30" t="s">
        <v>1901</v>
      </c>
      <c r="B173" s="30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30" t="s">
        <v>1902</v>
      </c>
      <c r="B174" s="30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30" t="s">
        <v>1903</v>
      </c>
      <c r="B175" s="30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30" t="s">
        <v>1904</v>
      </c>
      <c r="B176" s="30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30" t="s">
        <v>1905</v>
      </c>
      <c r="B177" s="30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30" t="s">
        <v>1906</v>
      </c>
      <c r="B178" s="30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30" t="s">
        <v>1907</v>
      </c>
      <c r="B179" s="30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30" t="s">
        <v>1908</v>
      </c>
      <c r="B180" s="30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30" t="s">
        <v>1909</v>
      </c>
      <c r="B181" s="30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30" t="s">
        <v>1910</v>
      </c>
      <c r="B182" s="30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30" t="s">
        <v>1911</v>
      </c>
      <c r="B183" s="30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30" t="s">
        <v>1912</v>
      </c>
      <c r="B184" s="30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30" t="s">
        <v>1913</v>
      </c>
      <c r="B185" s="30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30" t="s">
        <v>1914</v>
      </c>
      <c r="B186" s="30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30" t="s">
        <v>1915</v>
      </c>
      <c r="B187" s="30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30" t="s">
        <v>1916</v>
      </c>
      <c r="B188" s="30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30" t="s">
        <v>1917</v>
      </c>
      <c r="B189" s="30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30" t="s">
        <v>1918</v>
      </c>
      <c r="B190" s="30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30" t="s">
        <v>1919</v>
      </c>
      <c r="B191" s="30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30" t="s">
        <v>1920</v>
      </c>
      <c r="B192" s="30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30" t="s">
        <v>1921</v>
      </c>
      <c r="B193" s="30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30" t="s">
        <v>1922</v>
      </c>
      <c r="B194" s="30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30" t="s">
        <v>1923</v>
      </c>
      <c r="B195" s="30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30" t="s">
        <v>1924</v>
      </c>
      <c r="B196" s="30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30" t="s">
        <v>1925</v>
      </c>
      <c r="B197" s="30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30" t="s">
        <v>1926</v>
      </c>
      <c r="B198" s="30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30" t="s">
        <v>1927</v>
      </c>
      <c r="B199" s="30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30" t="s">
        <v>1928</v>
      </c>
      <c r="B200" s="30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30" t="s">
        <v>1929</v>
      </c>
      <c r="B201" s="30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30" t="s">
        <v>1930</v>
      </c>
      <c r="B202" s="30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30" t="s">
        <v>1931</v>
      </c>
      <c r="B203" s="30" t="s">
        <v>1554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30" t="s">
        <v>1932</v>
      </c>
      <c r="B204" s="30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30" t="s">
        <v>1933</v>
      </c>
      <c r="B205" s="30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30" t="s">
        <v>1934</v>
      </c>
      <c r="B206" s="30" t="s">
        <v>1555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30" t="s">
        <v>1935</v>
      </c>
      <c r="B207" s="30" t="s">
        <v>1556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30" t="s">
        <v>1936</v>
      </c>
      <c r="B208" s="30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30" t="s">
        <v>1937</v>
      </c>
      <c r="B209" s="30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30" t="s">
        <v>1938</v>
      </c>
      <c r="B210" s="30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30" t="s">
        <v>1939</v>
      </c>
      <c r="B211" s="30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30" t="s">
        <v>1940</v>
      </c>
      <c r="B212" s="30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30" t="s">
        <v>1941</v>
      </c>
      <c r="B213" s="30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30" t="s">
        <v>1942</v>
      </c>
      <c r="B214" s="30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30" t="s">
        <v>1943</v>
      </c>
      <c r="B215" s="30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30" t="s">
        <v>1944</v>
      </c>
      <c r="B216" s="30" t="s">
        <v>1557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30" t="s">
        <v>1945</v>
      </c>
      <c r="B217" s="30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30" t="s">
        <v>1946</v>
      </c>
      <c r="B218" s="30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30" t="s">
        <v>1947</v>
      </c>
      <c r="B219" s="30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30" t="s">
        <v>1948</v>
      </c>
      <c r="B220" s="30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30" t="s">
        <v>1949</v>
      </c>
      <c r="B221" s="30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30" t="s">
        <v>1950</v>
      </c>
      <c r="B222" s="30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30" t="s">
        <v>1951</v>
      </c>
      <c r="B223" s="30" t="s">
        <v>1561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30" t="s">
        <v>1952</v>
      </c>
      <c r="B224" s="30" t="s">
        <v>1558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30" t="s">
        <v>1953</v>
      </c>
      <c r="B225" s="30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30" t="s">
        <v>1954</v>
      </c>
      <c r="B226" s="30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30" t="s">
        <v>1955</v>
      </c>
      <c r="B227" s="30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30" t="s">
        <v>1956</v>
      </c>
      <c r="B228" s="30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30" t="s">
        <v>1957</v>
      </c>
      <c r="B229" s="30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30" t="s">
        <v>1958</v>
      </c>
      <c r="B230" s="30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30" t="s">
        <v>1959</v>
      </c>
      <c r="B231" s="30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30" t="s">
        <v>1960</v>
      </c>
      <c r="B232" s="30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30" t="s">
        <v>1961</v>
      </c>
      <c r="B233" s="30" t="s">
        <v>1559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30" t="s">
        <v>1962</v>
      </c>
      <c r="B234" s="30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30" t="s">
        <v>1963</v>
      </c>
      <c r="B235" s="30" t="s">
        <v>1553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30" t="s">
        <v>1964</v>
      </c>
      <c r="B236" s="30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30" t="s">
        <v>1965</v>
      </c>
      <c r="B237" s="30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30" t="s">
        <v>1966</v>
      </c>
      <c r="B238" s="30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30" t="s">
        <v>1967</v>
      </c>
      <c r="B239" s="30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30" t="s">
        <v>1968</v>
      </c>
      <c r="B240" s="30" t="s">
        <v>1560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30" t="s">
        <v>1969</v>
      </c>
      <c r="B241" s="30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30" t="s">
        <v>1970</v>
      </c>
      <c r="B242" s="30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30" t="s">
        <v>1971</v>
      </c>
      <c r="B243" s="30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30" t="s">
        <v>1972</v>
      </c>
      <c r="B244" s="30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30" t="s">
        <v>1973</v>
      </c>
      <c r="B245" s="30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30" t="s">
        <v>1974</v>
      </c>
      <c r="B246" s="30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30" t="s">
        <v>1975</v>
      </c>
      <c r="B247" s="30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30" t="s">
        <v>1976</v>
      </c>
      <c r="B248" s="30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30" t="s">
        <v>1977</v>
      </c>
      <c r="B249" s="30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30" t="s">
        <v>1978</v>
      </c>
      <c r="B250" s="30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30" t="s">
        <v>1979</v>
      </c>
      <c r="B251" s="30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30" t="s">
        <v>1980</v>
      </c>
      <c r="B252" s="30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30" t="s">
        <v>1981</v>
      </c>
      <c r="B253" s="30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30" t="s">
        <v>1982</v>
      </c>
      <c r="B254" s="30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30" t="s">
        <v>1983</v>
      </c>
      <c r="B255" s="30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30" t="s">
        <v>1984</v>
      </c>
      <c r="B256" s="30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30" t="s">
        <v>1985</v>
      </c>
      <c r="B257" s="30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30" t="s">
        <v>1986</v>
      </c>
      <c r="B258" s="30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30" t="s">
        <v>1987</v>
      </c>
      <c r="B259" s="30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30" t="s">
        <v>1988</v>
      </c>
      <c r="B260" s="30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30" t="s">
        <v>1989</v>
      </c>
      <c r="B261" s="30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30" t="s">
        <v>1990</v>
      </c>
      <c r="B262" s="30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30" t="s">
        <v>1991</v>
      </c>
      <c r="B263" s="30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30" t="s">
        <v>1992</v>
      </c>
      <c r="B264" s="30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30" t="s">
        <v>1993</v>
      </c>
      <c r="B265" s="30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30" t="s">
        <v>1994</v>
      </c>
      <c r="B266" s="30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30" t="s">
        <v>1995</v>
      </c>
      <c r="B267" s="30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30" t="s">
        <v>1996</v>
      </c>
      <c r="B268" s="30" t="s">
        <v>1562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30" t="s">
        <v>1997</v>
      </c>
      <c r="B269" s="30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30" t="s">
        <v>1998</v>
      </c>
      <c r="B270" s="30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30" t="s">
        <v>1999</v>
      </c>
      <c r="B271" s="30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30" t="s">
        <v>2000</v>
      </c>
      <c r="B272" s="30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30" t="s">
        <v>2001</v>
      </c>
      <c r="B273" s="30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30" t="s">
        <v>2002</v>
      </c>
      <c r="B274" s="30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30" t="s">
        <v>2003</v>
      </c>
      <c r="B275" s="30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30" t="s">
        <v>2004</v>
      </c>
      <c r="B276" s="30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30" t="s">
        <v>2005</v>
      </c>
      <c r="B277" s="30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30" t="s">
        <v>2006</v>
      </c>
      <c r="B278" s="30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30" t="s">
        <v>2007</v>
      </c>
      <c r="B279" s="30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30" t="s">
        <v>2008</v>
      </c>
      <c r="B280" s="30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30" t="s">
        <v>2009</v>
      </c>
      <c r="B281" s="30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30" t="s">
        <v>2010</v>
      </c>
      <c r="B282" s="30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30" t="s">
        <v>2011</v>
      </c>
      <c r="B283" s="30" t="s">
        <v>1564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30" t="s">
        <v>2012</v>
      </c>
      <c r="B284" s="30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30" t="s">
        <v>2013</v>
      </c>
      <c r="B285" s="30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30" t="s">
        <v>2014</v>
      </c>
      <c r="B286" s="30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30" t="s">
        <v>2015</v>
      </c>
      <c r="B287" s="30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30" t="s">
        <v>2016</v>
      </c>
      <c r="B288" s="30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30" t="s">
        <v>2017</v>
      </c>
      <c r="B289" s="30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30" t="s">
        <v>2018</v>
      </c>
      <c r="B290" s="30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30" t="s">
        <v>2019</v>
      </c>
      <c r="B291" s="30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30" t="s">
        <v>2020</v>
      </c>
      <c r="B292" s="30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30" t="s">
        <v>2021</v>
      </c>
      <c r="B293" s="30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30" t="s">
        <v>2022</v>
      </c>
      <c r="B294" s="30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30" t="s">
        <v>2023</v>
      </c>
      <c r="B295" s="30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30" t="s">
        <v>2024</v>
      </c>
      <c r="B296" s="30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30" t="s">
        <v>2025</v>
      </c>
      <c r="B297" s="30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30" t="s">
        <v>2026</v>
      </c>
      <c r="B298" s="30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30" t="s">
        <v>2027</v>
      </c>
      <c r="B299" s="30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30" t="s">
        <v>2028</v>
      </c>
      <c r="B300" s="30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30" t="s">
        <v>2029</v>
      </c>
      <c r="B301" s="30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30" t="s">
        <v>2030</v>
      </c>
      <c r="B302" s="30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30" t="s">
        <v>2031</v>
      </c>
      <c r="B303" s="30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30" t="s">
        <v>2032</v>
      </c>
      <c r="B304" s="30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30" t="s">
        <v>2033</v>
      </c>
      <c r="B305" s="30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30" t="s">
        <v>2034</v>
      </c>
      <c r="B306" s="30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30" t="s">
        <v>2035</v>
      </c>
      <c r="B307" s="30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30" t="s">
        <v>2036</v>
      </c>
      <c r="B308" s="30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30" t="s">
        <v>2037</v>
      </c>
      <c r="B309" s="30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30" t="s">
        <v>2038</v>
      </c>
      <c r="B310" s="30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30" t="s">
        <v>2039</v>
      </c>
      <c r="B311" s="30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30" t="s">
        <v>2040</v>
      </c>
      <c r="B312" s="30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30" t="s">
        <v>2041</v>
      </c>
      <c r="B313" s="30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30" t="s">
        <v>2042</v>
      </c>
      <c r="B314" s="30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30" t="s">
        <v>2043</v>
      </c>
      <c r="B315" s="30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30" t="s">
        <v>2044</v>
      </c>
      <c r="B316" s="30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30" t="s">
        <v>2045</v>
      </c>
      <c r="B317" s="30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30" t="s">
        <v>2046</v>
      </c>
      <c r="B318" s="30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30" t="s">
        <v>2047</v>
      </c>
      <c r="B319" s="30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30" t="s">
        <v>2048</v>
      </c>
      <c r="B320" s="30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30" t="s">
        <v>2049</v>
      </c>
      <c r="B321" s="30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30" t="s">
        <v>2050</v>
      </c>
      <c r="B322" s="30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30" t="s">
        <v>2051</v>
      </c>
      <c r="B323" s="30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30" t="s">
        <v>2052</v>
      </c>
      <c r="B324" s="30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30" t="s">
        <v>2053</v>
      </c>
      <c r="B325" s="30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30" t="s">
        <v>2054</v>
      </c>
      <c r="B326" s="30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30" t="s">
        <v>2055</v>
      </c>
      <c r="B327" s="30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30" t="s">
        <v>2056</v>
      </c>
      <c r="B328" s="30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30" t="s">
        <v>2057</v>
      </c>
      <c r="B329" s="30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30" t="s">
        <v>2058</v>
      </c>
      <c r="B330" s="30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30" t="s">
        <v>2059</v>
      </c>
      <c r="B331" s="30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30" t="s">
        <v>2060</v>
      </c>
      <c r="B332" s="30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30" t="s">
        <v>2061</v>
      </c>
      <c r="B333" s="30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30" t="s">
        <v>2062</v>
      </c>
      <c r="B334" s="30" t="s">
        <v>1566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30" t="s">
        <v>2063</v>
      </c>
      <c r="B335" s="30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30" t="s">
        <v>2064</v>
      </c>
      <c r="B336" s="30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30" t="s">
        <v>2065</v>
      </c>
      <c r="B337" s="30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30" t="s">
        <v>2066</v>
      </c>
      <c r="B338" s="30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30" t="s">
        <v>2067</v>
      </c>
      <c r="B339" s="30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30" t="s">
        <v>2068</v>
      </c>
      <c r="B340" s="30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30" t="s">
        <v>2069</v>
      </c>
      <c r="B341" s="30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30" t="s">
        <v>2070</v>
      </c>
      <c r="B342" s="30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30" t="s">
        <v>2071</v>
      </c>
      <c r="B343" s="30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30" t="s">
        <v>2072</v>
      </c>
      <c r="B344" s="30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30" t="s">
        <v>2073</v>
      </c>
      <c r="B345" s="30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30" t="s">
        <v>2074</v>
      </c>
      <c r="B346" s="30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30" t="s">
        <v>2075</v>
      </c>
      <c r="B347" s="30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30" t="s">
        <v>2076</v>
      </c>
      <c r="B348" s="30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30" t="s">
        <v>2077</v>
      </c>
      <c r="B349" s="30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30" t="s">
        <v>2078</v>
      </c>
      <c r="B350" s="30" t="s">
        <v>1567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30" t="s">
        <v>2079</v>
      </c>
      <c r="B351" s="30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30" t="s">
        <v>2080</v>
      </c>
      <c r="B352" s="30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30" t="s">
        <v>2081</v>
      </c>
      <c r="B353" s="30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30" t="s">
        <v>2082</v>
      </c>
      <c r="B354" s="30" t="s">
        <v>1568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30" t="s">
        <v>2083</v>
      </c>
      <c r="B355" s="30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30" t="s">
        <v>2084</v>
      </c>
      <c r="B356" s="30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30" t="s">
        <v>2085</v>
      </c>
      <c r="B357" s="30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30" t="s">
        <v>2086</v>
      </c>
      <c r="B358" s="30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30" t="s">
        <v>2087</v>
      </c>
      <c r="B359" s="30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30" t="s">
        <v>2088</v>
      </c>
      <c r="B360" s="30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30" t="s">
        <v>2089</v>
      </c>
      <c r="B361" s="30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30" t="s">
        <v>2090</v>
      </c>
      <c r="B362" s="30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30" t="s">
        <v>2091</v>
      </c>
      <c r="B363" s="30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30" t="s">
        <v>2092</v>
      </c>
      <c r="B364" s="30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30" t="s">
        <v>2093</v>
      </c>
      <c r="B365" s="30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30" t="s">
        <v>2094</v>
      </c>
      <c r="B366" s="30" t="s">
        <v>1638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30" t="s">
        <v>2095</v>
      </c>
      <c r="B367" s="30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30" t="s">
        <v>2096</v>
      </c>
      <c r="B368" s="30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30" t="s">
        <v>2097</v>
      </c>
      <c r="B369" s="30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30" t="s">
        <v>2098</v>
      </c>
      <c r="B370" s="30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30" t="s">
        <v>2099</v>
      </c>
      <c r="B371" s="30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30" t="s">
        <v>2100</v>
      </c>
      <c r="B372" s="30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30" t="s">
        <v>2101</v>
      </c>
      <c r="B373" s="30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30" t="s">
        <v>2102</v>
      </c>
      <c r="B374" s="30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30" t="s">
        <v>2103</v>
      </c>
      <c r="B375" s="30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30" t="s">
        <v>2104</v>
      </c>
      <c r="B376" s="30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30" t="s">
        <v>2105</v>
      </c>
      <c r="B377" s="30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30" t="s">
        <v>2106</v>
      </c>
      <c r="B378" s="30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30" t="s">
        <v>2107</v>
      </c>
      <c r="B379" s="30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30" t="s">
        <v>2108</v>
      </c>
      <c r="B380" s="30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30" t="s">
        <v>2109</v>
      </c>
      <c r="B381" s="30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30" t="s">
        <v>2110</v>
      </c>
      <c r="B382" s="30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30" t="s">
        <v>2111</v>
      </c>
      <c r="B383" s="30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30" t="s">
        <v>2112</v>
      </c>
      <c r="B384" s="30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30" t="s">
        <v>2113</v>
      </c>
      <c r="B385" s="30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30" t="s">
        <v>2114</v>
      </c>
      <c r="B386" s="30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30" t="s">
        <v>2115</v>
      </c>
      <c r="B387" s="30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30" t="s">
        <v>2116</v>
      </c>
      <c r="B388" s="30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30" t="s">
        <v>2117</v>
      </c>
      <c r="B389" s="30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30" t="s">
        <v>2118</v>
      </c>
      <c r="B390" s="30" t="s">
        <v>1570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30" t="s">
        <v>2119</v>
      </c>
      <c r="B391" s="30" t="s">
        <v>1573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30" t="s">
        <v>2120</v>
      </c>
      <c r="B392" s="30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30" t="s">
        <v>2121</v>
      </c>
      <c r="B393" s="30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30" t="s">
        <v>2122</v>
      </c>
      <c r="B394" s="30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30" t="s">
        <v>2123</v>
      </c>
      <c r="B395" s="30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30" t="s">
        <v>2124</v>
      </c>
      <c r="B396" s="30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30" t="s">
        <v>2125</v>
      </c>
      <c r="B397" s="30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30" t="s">
        <v>2126</v>
      </c>
      <c r="B398" s="30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30" t="s">
        <v>2127</v>
      </c>
      <c r="B399" s="30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30" t="s">
        <v>2128</v>
      </c>
      <c r="B400" s="30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30" t="s">
        <v>2129</v>
      </c>
      <c r="B401" s="30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30" t="s">
        <v>2130</v>
      </c>
      <c r="B402" s="30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30" t="s">
        <v>2131</v>
      </c>
      <c r="B403" s="30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30" t="s">
        <v>2132</v>
      </c>
      <c r="B404" s="30" t="s">
        <v>1571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30" t="s">
        <v>2133</v>
      </c>
      <c r="B405" s="30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30" t="s">
        <v>2134</v>
      </c>
      <c r="B406" s="30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30" t="s">
        <v>2135</v>
      </c>
      <c r="B407" s="30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30" t="s">
        <v>2136</v>
      </c>
      <c r="B408" s="30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30" t="s">
        <v>2137</v>
      </c>
      <c r="B409" s="30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30" t="s">
        <v>2138</v>
      </c>
      <c r="B410" s="30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30" t="s">
        <v>2139</v>
      </c>
      <c r="B411" s="30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30" t="s">
        <v>2140</v>
      </c>
      <c r="B412" s="30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30" t="s">
        <v>2141</v>
      </c>
      <c r="B413" s="30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30" t="s">
        <v>2142</v>
      </c>
      <c r="B414" s="30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30" t="s">
        <v>2143</v>
      </c>
      <c r="B415" s="30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30" t="s">
        <v>2144</v>
      </c>
      <c r="B416" s="30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30" t="s">
        <v>2145</v>
      </c>
      <c r="B417" s="30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30" t="s">
        <v>2146</v>
      </c>
      <c r="B418" s="30" t="s">
        <v>1574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30" t="s">
        <v>2147</v>
      </c>
      <c r="B419" s="30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30" t="s">
        <v>2148</v>
      </c>
      <c r="B420" s="30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30" t="s">
        <v>2149</v>
      </c>
      <c r="B421" s="30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30" t="s">
        <v>2150</v>
      </c>
      <c r="B422" s="30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30" t="s">
        <v>2151</v>
      </c>
      <c r="B423" s="30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30" t="s">
        <v>2152</v>
      </c>
      <c r="B424" s="30" t="s">
        <v>1575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30" t="s">
        <v>2153</v>
      </c>
      <c r="B425" s="30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30" t="s">
        <v>2154</v>
      </c>
      <c r="B426" s="30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30" t="s">
        <v>2155</v>
      </c>
      <c r="B427" s="30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30" t="s">
        <v>2156</v>
      </c>
      <c r="B428" s="30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30" t="s">
        <v>2157</v>
      </c>
      <c r="B429" s="30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30" t="s">
        <v>2158</v>
      </c>
      <c r="B430" s="30" t="s">
        <v>1576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30" t="s">
        <v>2159</v>
      </c>
      <c r="B431" s="30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30" t="s">
        <v>2160</v>
      </c>
      <c r="B432" s="30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30" t="s">
        <v>2161</v>
      </c>
      <c r="B433" s="30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30" t="s">
        <v>2162</v>
      </c>
      <c r="B434" s="30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30" t="s">
        <v>2163</v>
      </c>
      <c r="B435" s="30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30" t="s">
        <v>2164</v>
      </c>
      <c r="B436" s="30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30" t="s">
        <v>2165</v>
      </c>
      <c r="B437" s="30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30" t="s">
        <v>2166</v>
      </c>
      <c r="B438" s="30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30" t="s">
        <v>2167</v>
      </c>
      <c r="B439" s="30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30" t="s">
        <v>2168</v>
      </c>
      <c r="B440" s="30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30" t="s">
        <v>2169</v>
      </c>
      <c r="B441" s="30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30" t="s">
        <v>2170</v>
      </c>
      <c r="B442" s="30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30" t="s">
        <v>2171</v>
      </c>
      <c r="B443" s="30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30" t="s">
        <v>2172</v>
      </c>
      <c r="B444" s="30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30" t="s">
        <v>2173</v>
      </c>
      <c r="B445" s="30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30" t="s">
        <v>2174</v>
      </c>
      <c r="B446" s="30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30" t="s">
        <v>2175</v>
      </c>
      <c r="B447" s="30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30" t="s">
        <v>2176</v>
      </c>
      <c r="B448" s="30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30" t="s">
        <v>2177</v>
      </c>
      <c r="B449" s="30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30" t="s">
        <v>2178</v>
      </c>
      <c r="B450" s="30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30" t="s">
        <v>2179</v>
      </c>
      <c r="B451" s="30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30" t="s">
        <v>2180</v>
      </c>
      <c r="B452" s="30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30" t="s">
        <v>2181</v>
      </c>
      <c r="B453" s="30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30" t="s">
        <v>2182</v>
      </c>
      <c r="B454" s="30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30" t="s">
        <v>2183</v>
      </c>
      <c r="B455" s="30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30" t="s">
        <v>2184</v>
      </c>
      <c r="B456" s="30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30" t="s">
        <v>2185</v>
      </c>
      <c r="B457" s="30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30" t="s">
        <v>2186</v>
      </c>
      <c r="B458" s="30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30" t="s">
        <v>2187</v>
      </c>
      <c r="B459" s="30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30" t="s">
        <v>2188</v>
      </c>
      <c r="B460" s="30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30" t="s">
        <v>2189</v>
      </c>
      <c r="B461" s="30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30" t="s">
        <v>2190</v>
      </c>
      <c r="B462" s="30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30" t="s">
        <v>2191</v>
      </c>
      <c r="B463" s="30" t="s">
        <v>1580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30" t="s">
        <v>2192</v>
      </c>
      <c r="B464" s="30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30" t="s">
        <v>2193</v>
      </c>
      <c r="B465" s="30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30" t="s">
        <v>2194</v>
      </c>
      <c r="B466" s="30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30" t="s">
        <v>2195</v>
      </c>
      <c r="B467" s="30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30" t="s">
        <v>2196</v>
      </c>
      <c r="B468" s="30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30" t="s">
        <v>2197</v>
      </c>
      <c r="B469" s="30" t="s">
        <v>1609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30" t="s">
        <v>2198</v>
      </c>
      <c r="B470" s="30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30" t="s">
        <v>2199</v>
      </c>
      <c r="B471" s="30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30" t="s">
        <v>2200</v>
      </c>
      <c r="B472" s="30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30" t="s">
        <v>2201</v>
      </c>
      <c r="B473" s="30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30" t="s">
        <v>2202</v>
      </c>
      <c r="B474" s="30" t="s">
        <v>1581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30" t="s">
        <v>2203</v>
      </c>
      <c r="B475" s="30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30" t="s">
        <v>2204</v>
      </c>
      <c r="B476" s="30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30" t="s">
        <v>2205</v>
      </c>
      <c r="B477" s="30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30" t="s">
        <v>2206</v>
      </c>
      <c r="B478" s="30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30" t="s">
        <v>2207</v>
      </c>
      <c r="B479" s="30" t="s">
        <v>1727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30" t="s">
        <v>2208</v>
      </c>
      <c r="B480" s="30" t="s">
        <v>1582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30" t="s">
        <v>2209</v>
      </c>
      <c r="B481" s="30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30" t="s">
        <v>2210</v>
      </c>
      <c r="B482" s="30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30" t="s">
        <v>2211</v>
      </c>
      <c r="B483" s="30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30" t="s">
        <v>2212</v>
      </c>
      <c r="B484" s="30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30" t="s">
        <v>2213</v>
      </c>
      <c r="B485" s="30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30" t="s">
        <v>2214</v>
      </c>
      <c r="B486" s="30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30" t="s">
        <v>2215</v>
      </c>
      <c r="B487" s="30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30" t="s">
        <v>2216</v>
      </c>
      <c r="B488" s="30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30" t="s">
        <v>2217</v>
      </c>
      <c r="B489" s="30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30" t="s">
        <v>2218</v>
      </c>
      <c r="B490" s="30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30" t="s">
        <v>2219</v>
      </c>
      <c r="B491" s="30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30" t="s">
        <v>2220</v>
      </c>
      <c r="B492" s="30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30" t="s">
        <v>2221</v>
      </c>
      <c r="B493" s="30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30" t="s">
        <v>2222</v>
      </c>
      <c r="B494" s="30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30" t="s">
        <v>2223</v>
      </c>
      <c r="B495" s="30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30" t="s">
        <v>2224</v>
      </c>
      <c r="B496" s="30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30" t="s">
        <v>2225</v>
      </c>
      <c r="B497" s="30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30" t="s">
        <v>2226</v>
      </c>
      <c r="B498" s="30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30" t="s">
        <v>2227</v>
      </c>
      <c r="B499" s="30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30" t="s">
        <v>2228</v>
      </c>
      <c r="B500" s="30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30" t="s">
        <v>2229</v>
      </c>
      <c r="B501" s="30" t="s">
        <v>1569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30" t="s">
        <v>2230</v>
      </c>
      <c r="B502" s="30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30" t="s">
        <v>2231</v>
      </c>
      <c r="B503" s="30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30" t="s">
        <v>2232</v>
      </c>
      <c r="B504" s="30" t="s">
        <v>1583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30" t="s">
        <v>2233</v>
      </c>
      <c r="B505" s="30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30" t="s">
        <v>2234</v>
      </c>
      <c r="B506" s="30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30" t="s">
        <v>2235</v>
      </c>
      <c r="B507" s="30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30" t="s">
        <v>2236</v>
      </c>
      <c r="B508" s="30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30" t="s">
        <v>2237</v>
      </c>
      <c r="B509" s="30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30" t="s">
        <v>2238</v>
      </c>
      <c r="B510" s="30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30" t="s">
        <v>2239</v>
      </c>
      <c r="B511" s="30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30" t="s">
        <v>2240</v>
      </c>
      <c r="B512" s="30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30" t="s">
        <v>2241</v>
      </c>
      <c r="B513" s="30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30" t="s">
        <v>2242</v>
      </c>
      <c r="B514" s="30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30" t="s">
        <v>2243</v>
      </c>
      <c r="B515" s="30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30" t="s">
        <v>2244</v>
      </c>
      <c r="B516" s="30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30" t="s">
        <v>2245</v>
      </c>
      <c r="B517" s="30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30" t="s">
        <v>2246</v>
      </c>
      <c r="B518" s="30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30" t="s">
        <v>2247</v>
      </c>
      <c r="B519" s="30" t="s">
        <v>1584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30" t="s">
        <v>2248</v>
      </c>
      <c r="B520" s="30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30" t="s">
        <v>2249</v>
      </c>
      <c r="B521" s="30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30" t="s">
        <v>2250</v>
      </c>
      <c r="B522" s="30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30" t="s">
        <v>2251</v>
      </c>
      <c r="B523" s="30" t="s">
        <v>1585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30" t="s">
        <v>2252</v>
      </c>
      <c r="B524" s="30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30" t="s">
        <v>2253</v>
      </c>
      <c r="B525" s="30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30" t="s">
        <v>2254</v>
      </c>
      <c r="B526" s="30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30" t="s">
        <v>2255</v>
      </c>
      <c r="B527" s="30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30" t="s">
        <v>2256</v>
      </c>
      <c r="B528" s="30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30" t="s">
        <v>2257</v>
      </c>
      <c r="B529" s="30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30" t="s">
        <v>2258</v>
      </c>
      <c r="B530" s="30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30" t="s">
        <v>2259</v>
      </c>
      <c r="B531" s="30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30" t="s">
        <v>2260</v>
      </c>
      <c r="B532" s="30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30" t="s">
        <v>2261</v>
      </c>
      <c r="B533" s="30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30" t="s">
        <v>2262</v>
      </c>
      <c r="B534" s="30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30" t="s">
        <v>2263</v>
      </c>
      <c r="B535" s="30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30" t="s">
        <v>2264</v>
      </c>
      <c r="B536" s="30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30" t="s">
        <v>2265</v>
      </c>
      <c r="B537" s="30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30" t="s">
        <v>2266</v>
      </c>
      <c r="B538" s="30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30" t="s">
        <v>2267</v>
      </c>
      <c r="B539" s="30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30" t="s">
        <v>2268</v>
      </c>
      <c r="B540" s="30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30" t="s">
        <v>2269</v>
      </c>
      <c r="B541" s="30" t="s">
        <v>1586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30" t="s">
        <v>2270</v>
      </c>
      <c r="B542" s="30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30" t="s">
        <v>2271</v>
      </c>
      <c r="B543" s="30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30" t="s">
        <v>2272</v>
      </c>
      <c r="B544" s="30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30" t="s">
        <v>2273</v>
      </c>
      <c r="B545" s="30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30" t="s">
        <v>2274</v>
      </c>
      <c r="B546" s="30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30" t="s">
        <v>2275</v>
      </c>
      <c r="B547" s="30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30" t="s">
        <v>2276</v>
      </c>
      <c r="B548" s="30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30" t="s">
        <v>2277</v>
      </c>
      <c r="B549" s="30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30" t="s">
        <v>2278</v>
      </c>
      <c r="B550" s="30" t="s">
        <v>1588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30" t="s">
        <v>2279</v>
      </c>
      <c r="B551" s="30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30" t="s">
        <v>2280</v>
      </c>
      <c r="B552" s="30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30" t="s">
        <v>2281</v>
      </c>
      <c r="B553" s="30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30" t="s">
        <v>2282</v>
      </c>
      <c r="B554" s="30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30" t="s">
        <v>2283</v>
      </c>
      <c r="B555" s="30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30" t="s">
        <v>2284</v>
      </c>
      <c r="B556" s="30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30" t="s">
        <v>2285</v>
      </c>
      <c r="B557" s="30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30" t="s">
        <v>2286</v>
      </c>
      <c r="B558" s="30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30" t="s">
        <v>2287</v>
      </c>
      <c r="B559" s="30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30" t="s">
        <v>2288</v>
      </c>
      <c r="B560" s="30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30" t="s">
        <v>2289</v>
      </c>
      <c r="B561" s="30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30" t="s">
        <v>2290</v>
      </c>
      <c r="B562" s="30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30" t="s">
        <v>2291</v>
      </c>
      <c r="B563" s="30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30" t="s">
        <v>2292</v>
      </c>
      <c r="B564" s="30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30" t="s">
        <v>2293</v>
      </c>
      <c r="B565" s="30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30" t="s">
        <v>2294</v>
      </c>
      <c r="B566" s="30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30" t="s">
        <v>2295</v>
      </c>
      <c r="B567" s="30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30" t="s">
        <v>2296</v>
      </c>
      <c r="B568" s="30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30" t="s">
        <v>2297</v>
      </c>
      <c r="B569" s="30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30" t="s">
        <v>2298</v>
      </c>
      <c r="B570" s="30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30" t="s">
        <v>2299</v>
      </c>
      <c r="B571" s="30" t="s">
        <v>1589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30" t="s">
        <v>2300</v>
      </c>
      <c r="B572" s="30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30" t="s">
        <v>2301</v>
      </c>
      <c r="B573" s="30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30" t="s">
        <v>2302</v>
      </c>
      <c r="B574" s="30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30" t="s">
        <v>2303</v>
      </c>
      <c r="B575" s="30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30" t="s">
        <v>2304</v>
      </c>
      <c r="B576" s="30" t="s">
        <v>1590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30" t="s">
        <v>2305</v>
      </c>
      <c r="B577" s="30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30" t="s">
        <v>2306</v>
      </c>
      <c r="B578" s="30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30" t="s">
        <v>2307</v>
      </c>
      <c r="B579" s="30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30" t="s">
        <v>2308</v>
      </c>
      <c r="B580" s="30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30" t="s">
        <v>2309</v>
      </c>
      <c r="B581" s="30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30" t="s">
        <v>2310</v>
      </c>
      <c r="B582" s="30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30" t="s">
        <v>2311</v>
      </c>
      <c r="B583" s="30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30" t="s">
        <v>2312</v>
      </c>
      <c r="B584" s="30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30" t="s">
        <v>2313</v>
      </c>
      <c r="B585" s="30" t="s">
        <v>1592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30" t="s">
        <v>2314</v>
      </c>
      <c r="B586" s="30" t="s">
        <v>1593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30" t="s">
        <v>2315</v>
      </c>
      <c r="B587" s="30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30" t="s">
        <v>2316</v>
      </c>
      <c r="B588" s="30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30" t="s">
        <v>2317</v>
      </c>
      <c r="B589" s="30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30" t="s">
        <v>2318</v>
      </c>
      <c r="B590" s="30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30" t="s">
        <v>2319</v>
      </c>
      <c r="B591" s="30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30" t="s">
        <v>2320</v>
      </c>
      <c r="B592" s="30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30" t="s">
        <v>2321</v>
      </c>
      <c r="B593" s="30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30" t="s">
        <v>2322</v>
      </c>
      <c r="B594" s="30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30" t="s">
        <v>2323</v>
      </c>
      <c r="B595" s="30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30" t="s">
        <v>2324</v>
      </c>
      <c r="B596" s="30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30" t="s">
        <v>2325</v>
      </c>
      <c r="B597" s="30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30" t="s">
        <v>2326</v>
      </c>
      <c r="B598" s="30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30" t="s">
        <v>2327</v>
      </c>
      <c r="B599" s="30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30" t="s">
        <v>2328</v>
      </c>
      <c r="B600" s="30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30" t="s">
        <v>2329</v>
      </c>
      <c r="B601" s="30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30" t="s">
        <v>2330</v>
      </c>
      <c r="B602" s="30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30" t="s">
        <v>2331</v>
      </c>
      <c r="B603" s="30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30" t="s">
        <v>2332</v>
      </c>
      <c r="B604" s="30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30" t="s">
        <v>2333</v>
      </c>
      <c r="B605" s="30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30" t="s">
        <v>2334</v>
      </c>
      <c r="B606" s="30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30" t="s">
        <v>2335</v>
      </c>
      <c r="B607" s="30" t="s">
        <v>1594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30" t="s">
        <v>2336</v>
      </c>
      <c r="B608" s="30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30" t="s">
        <v>2337</v>
      </c>
      <c r="B609" s="30" t="s">
        <v>1595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30" t="s">
        <v>2338</v>
      </c>
      <c r="B610" s="30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30" t="s">
        <v>2339</v>
      </c>
      <c r="B611" s="30" t="s">
        <v>1664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30" t="s">
        <v>2340</v>
      </c>
      <c r="B612" s="30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30" t="s">
        <v>2341</v>
      </c>
      <c r="B613" s="30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30" t="s">
        <v>2342</v>
      </c>
      <c r="B614" s="30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30" t="s">
        <v>2343</v>
      </c>
      <c r="B615" s="30" t="s">
        <v>1541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30" t="s">
        <v>2344</v>
      </c>
      <c r="B616" s="30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30" t="s">
        <v>2345</v>
      </c>
      <c r="B617" s="30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30" t="s">
        <v>2346</v>
      </c>
      <c r="B618" s="30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30" t="s">
        <v>2347</v>
      </c>
      <c r="B619" s="30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30" t="s">
        <v>2348</v>
      </c>
      <c r="B620" s="30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30" t="s">
        <v>2349</v>
      </c>
      <c r="B621" s="30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30" t="s">
        <v>2350</v>
      </c>
      <c r="B622" s="30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30" t="s">
        <v>2351</v>
      </c>
      <c r="B623" s="30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30" t="s">
        <v>2352</v>
      </c>
      <c r="B624" s="30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30" t="s">
        <v>2353</v>
      </c>
      <c r="B625" s="30" t="s">
        <v>1722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30" t="s">
        <v>2354</v>
      </c>
      <c r="B626" s="30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30" t="s">
        <v>2355</v>
      </c>
      <c r="B627" s="30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30" t="s">
        <v>2356</v>
      </c>
      <c r="B628" s="30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30" t="s">
        <v>2357</v>
      </c>
      <c r="B629" s="30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30" t="s">
        <v>2358</v>
      </c>
      <c r="B630" s="30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30" t="s">
        <v>2359</v>
      </c>
      <c r="B631" s="30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30" t="s">
        <v>2360</v>
      </c>
      <c r="B632" s="30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30" t="s">
        <v>2361</v>
      </c>
      <c r="B633" s="30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30" t="s">
        <v>2362</v>
      </c>
      <c r="B634" s="30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30" t="s">
        <v>2363</v>
      </c>
      <c r="B635" s="30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30" t="s">
        <v>2364</v>
      </c>
      <c r="B636" s="30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30" t="s">
        <v>2365</v>
      </c>
      <c r="B637" s="30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30" t="s">
        <v>2366</v>
      </c>
      <c r="B638" s="30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30" t="s">
        <v>2367</v>
      </c>
      <c r="B639" s="30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30" t="s">
        <v>2368</v>
      </c>
      <c r="B640" s="30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30" t="s">
        <v>2369</v>
      </c>
      <c r="B641" s="30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30" t="s">
        <v>2370</v>
      </c>
      <c r="B642" s="30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30" t="s">
        <v>2371</v>
      </c>
      <c r="B643" s="30" t="s">
        <v>1577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30" t="s">
        <v>2372</v>
      </c>
      <c r="B644" s="30" t="s">
        <v>1600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30" t="s">
        <v>2373</v>
      </c>
      <c r="B645" s="30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30" t="s">
        <v>2374</v>
      </c>
      <c r="B646" s="30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30" t="s">
        <v>2375</v>
      </c>
      <c r="B647" s="30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30" t="s">
        <v>2376</v>
      </c>
      <c r="B648" s="30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30" t="s">
        <v>2377</v>
      </c>
      <c r="B649" s="30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30" t="s">
        <v>2378</v>
      </c>
      <c r="B650" s="30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30" t="s">
        <v>2379</v>
      </c>
      <c r="B651" s="30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30" t="s">
        <v>2380</v>
      </c>
      <c r="B652" s="30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30" t="s">
        <v>2381</v>
      </c>
      <c r="B653" s="30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30" t="s">
        <v>2382</v>
      </c>
      <c r="B654" s="30" t="s">
        <v>1597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30" t="s">
        <v>2383</v>
      </c>
      <c r="B655" s="30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30" t="s">
        <v>2384</v>
      </c>
      <c r="B656" s="30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30" t="s">
        <v>2385</v>
      </c>
      <c r="B657" s="30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30" t="s">
        <v>2386</v>
      </c>
      <c r="B658" s="30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30" t="s">
        <v>2387</v>
      </c>
      <c r="B659" s="30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30" t="s">
        <v>2388</v>
      </c>
      <c r="B660" s="30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30" t="s">
        <v>2389</v>
      </c>
      <c r="B661" s="30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30" t="s">
        <v>2390</v>
      </c>
      <c r="B662" s="30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30" t="s">
        <v>2391</v>
      </c>
      <c r="B663" s="30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30" t="s">
        <v>2392</v>
      </c>
      <c r="B664" s="30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30" t="s">
        <v>2393</v>
      </c>
      <c r="B665" s="30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30" t="s">
        <v>2394</v>
      </c>
      <c r="B666" s="30" t="s">
        <v>1598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30" t="s">
        <v>2395</v>
      </c>
      <c r="B667" s="30" t="s">
        <v>1636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30" t="s">
        <v>2396</v>
      </c>
      <c r="B668" s="30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30" t="s">
        <v>2397</v>
      </c>
      <c r="B669" s="30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30" t="s">
        <v>2398</v>
      </c>
      <c r="B670" s="30" t="s">
        <v>1579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30" t="s">
        <v>2399</v>
      </c>
      <c r="B671" s="30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30" t="s">
        <v>2400</v>
      </c>
      <c r="B672" s="30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30" t="s">
        <v>2401</v>
      </c>
      <c r="B673" s="30" t="s">
        <v>1599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30" t="s">
        <v>2402</v>
      </c>
      <c r="B674" s="30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30" t="s">
        <v>2403</v>
      </c>
      <c r="B675" s="30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30" t="s">
        <v>2404</v>
      </c>
      <c r="B676" s="30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30" t="s">
        <v>2405</v>
      </c>
      <c r="B677" s="30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30" t="s">
        <v>2406</v>
      </c>
      <c r="B678" s="30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30" t="s">
        <v>2407</v>
      </c>
      <c r="B679" s="30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30" t="s">
        <v>2408</v>
      </c>
      <c r="B680" s="30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30" t="s">
        <v>2409</v>
      </c>
      <c r="B681" s="30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30" t="s">
        <v>2410</v>
      </c>
      <c r="B682" s="30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30" t="s">
        <v>2411</v>
      </c>
      <c r="B683" s="30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30" t="s">
        <v>2412</v>
      </c>
      <c r="B684" s="30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30" t="s">
        <v>2413</v>
      </c>
      <c r="B685" s="30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30" t="s">
        <v>2414</v>
      </c>
      <c r="B686" s="30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30" t="s">
        <v>2415</v>
      </c>
      <c r="B687" s="30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30" t="s">
        <v>2416</v>
      </c>
      <c r="B688" s="30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30" t="s">
        <v>2417</v>
      </c>
      <c r="B689" s="30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30" t="s">
        <v>2418</v>
      </c>
      <c r="B690" s="30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30" t="s">
        <v>2419</v>
      </c>
      <c r="B691" s="30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30" t="s">
        <v>2420</v>
      </c>
      <c r="B692" s="30" t="s">
        <v>1601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30" t="s">
        <v>2421</v>
      </c>
      <c r="B693" s="30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30" t="s">
        <v>2422</v>
      </c>
      <c r="B694" s="30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30" t="s">
        <v>2423</v>
      </c>
      <c r="B695" s="30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30" t="s">
        <v>2424</v>
      </c>
      <c r="B696" s="30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30" t="s">
        <v>2425</v>
      </c>
      <c r="B697" s="30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30" t="s">
        <v>2426</v>
      </c>
      <c r="B698" s="30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30" t="s">
        <v>2427</v>
      </c>
      <c r="B699" s="30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30" t="s">
        <v>2428</v>
      </c>
      <c r="B700" s="30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30" t="s">
        <v>2429</v>
      </c>
      <c r="B701" s="30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30" t="s">
        <v>2430</v>
      </c>
      <c r="B702" s="30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30" t="s">
        <v>2431</v>
      </c>
      <c r="B703" s="30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30" t="s">
        <v>2432</v>
      </c>
      <c r="B704" s="30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30" t="s">
        <v>2433</v>
      </c>
      <c r="B705" s="30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30" t="s">
        <v>2434</v>
      </c>
      <c r="B706" s="30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30" t="s">
        <v>2435</v>
      </c>
      <c r="B707" s="30" t="s">
        <v>1603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30" t="s">
        <v>2436</v>
      </c>
      <c r="B708" s="30" t="s">
        <v>1587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30" t="s">
        <v>2437</v>
      </c>
      <c r="B709" s="30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30" t="s">
        <v>2438</v>
      </c>
      <c r="B710" s="30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30" t="s">
        <v>2439</v>
      </c>
      <c r="B711" s="30" t="s">
        <v>1604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30" t="s">
        <v>2440</v>
      </c>
      <c r="B712" s="30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30" t="s">
        <v>2441</v>
      </c>
      <c r="B713" s="30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30" t="s">
        <v>2442</v>
      </c>
      <c r="B714" s="30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30" t="s">
        <v>2443</v>
      </c>
      <c r="B715" s="30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30" t="s">
        <v>2444</v>
      </c>
      <c r="B716" s="30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30" t="s">
        <v>2445</v>
      </c>
      <c r="B717" s="30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30" t="s">
        <v>2446</v>
      </c>
      <c r="B718" s="30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30" t="s">
        <v>2447</v>
      </c>
      <c r="B719" s="30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30" t="s">
        <v>2448</v>
      </c>
      <c r="B720" s="30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30" t="s">
        <v>2449</v>
      </c>
      <c r="B721" s="30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30" t="s">
        <v>2450</v>
      </c>
      <c r="B722" s="30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30" t="s">
        <v>2451</v>
      </c>
      <c r="B723" s="30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30" t="s">
        <v>2452</v>
      </c>
      <c r="B724" s="30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30" t="s">
        <v>2453</v>
      </c>
      <c r="B725" s="30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30" t="s">
        <v>2454</v>
      </c>
      <c r="B726" s="30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30" t="s">
        <v>2455</v>
      </c>
      <c r="B727" s="30" t="s">
        <v>1596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30" t="s">
        <v>2456</v>
      </c>
      <c r="B728" s="30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30" t="s">
        <v>2457</v>
      </c>
      <c r="B729" s="30" t="s">
        <v>1605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30" t="s">
        <v>2458</v>
      </c>
      <c r="B730" s="30" t="s">
        <v>1606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30" t="s">
        <v>2459</v>
      </c>
      <c r="B731" s="30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30" t="s">
        <v>2460</v>
      </c>
      <c r="B732" s="30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30" t="s">
        <v>2461</v>
      </c>
      <c r="B733" s="30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30" t="s">
        <v>2462</v>
      </c>
      <c r="B734" s="30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30" t="s">
        <v>2463</v>
      </c>
      <c r="B735" s="30" t="s">
        <v>1602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30" t="s">
        <v>2464</v>
      </c>
      <c r="B736" s="30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30" t="s">
        <v>2465</v>
      </c>
      <c r="B737" s="30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30" t="s">
        <v>2466</v>
      </c>
      <c r="B738" s="30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30" t="s">
        <v>2467</v>
      </c>
      <c r="B739" s="30" t="s">
        <v>1607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30" t="s">
        <v>2468</v>
      </c>
      <c r="B740" s="30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30" t="s">
        <v>2469</v>
      </c>
      <c r="B741" s="30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30" t="s">
        <v>2470</v>
      </c>
      <c r="B742" s="30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30" t="s">
        <v>2471</v>
      </c>
      <c r="B743" s="30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30" t="s">
        <v>2472</v>
      </c>
      <c r="B744" s="30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30" t="s">
        <v>2473</v>
      </c>
      <c r="B745" s="30" t="s">
        <v>1673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30" t="s">
        <v>2474</v>
      </c>
      <c r="B746" s="30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30" t="s">
        <v>2475</v>
      </c>
      <c r="B747" s="30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30" t="s">
        <v>2476</v>
      </c>
      <c r="B748" s="30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30" t="s">
        <v>2477</v>
      </c>
      <c r="B749" s="30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30" t="s">
        <v>2478</v>
      </c>
      <c r="B750" s="30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30" t="s">
        <v>2479</v>
      </c>
      <c r="B751" s="30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30" t="s">
        <v>2480</v>
      </c>
      <c r="B752" s="30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30" t="s">
        <v>2481</v>
      </c>
      <c r="B753" s="30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30" t="s">
        <v>2482</v>
      </c>
      <c r="B754" s="30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30" t="s">
        <v>2483</v>
      </c>
      <c r="B755" s="30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30" t="s">
        <v>2484</v>
      </c>
      <c r="B756" s="30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30" t="s">
        <v>2485</v>
      </c>
      <c r="B757" s="30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30" t="s">
        <v>2486</v>
      </c>
      <c r="B758" s="30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30" t="s">
        <v>2487</v>
      </c>
      <c r="B759" s="30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30" t="s">
        <v>2488</v>
      </c>
      <c r="B760" s="30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30" t="s">
        <v>2489</v>
      </c>
      <c r="B761" s="30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30" t="s">
        <v>2490</v>
      </c>
      <c r="B762" s="30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30" t="s">
        <v>2491</v>
      </c>
      <c r="B763" s="30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30" t="s">
        <v>2492</v>
      </c>
      <c r="B764" s="30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30" t="s">
        <v>2493</v>
      </c>
      <c r="B765" s="30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30" t="s">
        <v>2494</v>
      </c>
      <c r="B766" s="30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30" t="s">
        <v>2495</v>
      </c>
      <c r="B767" s="30" t="s">
        <v>1608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30" t="s">
        <v>2496</v>
      </c>
      <c r="B768" s="30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30" t="s">
        <v>2497</v>
      </c>
      <c r="B769" s="30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30" t="s">
        <v>2498</v>
      </c>
      <c r="B770" s="30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30" t="s">
        <v>2499</v>
      </c>
      <c r="B771" s="30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30" t="s">
        <v>2500</v>
      </c>
      <c r="B772" s="30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30" t="s">
        <v>2501</v>
      </c>
      <c r="B773" s="30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30" t="s">
        <v>2502</v>
      </c>
      <c r="B774" s="30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30" t="s">
        <v>2503</v>
      </c>
      <c r="B775" s="30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30" t="s">
        <v>2504</v>
      </c>
      <c r="B776" s="30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30" t="s">
        <v>2505</v>
      </c>
      <c r="B777" s="30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30" t="s">
        <v>2506</v>
      </c>
      <c r="B778" s="30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30" t="s">
        <v>2507</v>
      </c>
      <c r="B779" s="30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30" t="s">
        <v>2508</v>
      </c>
      <c r="B780" s="30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30" t="s">
        <v>2509</v>
      </c>
      <c r="B781" s="30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30" t="s">
        <v>2510</v>
      </c>
      <c r="B782" s="30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30" t="s">
        <v>2511</v>
      </c>
      <c r="B783" s="30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30" t="s">
        <v>2512</v>
      </c>
      <c r="B784" s="30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30" t="s">
        <v>2513</v>
      </c>
      <c r="B785" s="30" t="s">
        <v>1610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30" t="s">
        <v>2514</v>
      </c>
      <c r="B786" s="30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30" t="s">
        <v>2515</v>
      </c>
      <c r="B787" s="30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30" t="s">
        <v>2516</v>
      </c>
      <c r="B788" s="30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30" t="s">
        <v>2517</v>
      </c>
      <c r="B789" s="30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30" t="s">
        <v>2518</v>
      </c>
      <c r="B790" s="30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30" t="s">
        <v>2519</v>
      </c>
      <c r="B791" s="30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30" t="s">
        <v>2520</v>
      </c>
      <c r="B792" s="30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30" t="s">
        <v>2521</v>
      </c>
      <c r="B793" s="30" t="s">
        <v>1611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30" t="s">
        <v>2522</v>
      </c>
      <c r="B794" s="30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30" t="s">
        <v>2523</v>
      </c>
      <c r="B795" s="30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30" t="s">
        <v>2524</v>
      </c>
      <c r="B796" s="30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30" t="s">
        <v>2525</v>
      </c>
      <c r="B797" s="30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30" t="s">
        <v>2526</v>
      </c>
      <c r="B798" s="30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30" t="s">
        <v>2527</v>
      </c>
      <c r="B799" s="30" t="s">
        <v>1613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30" t="s">
        <v>2528</v>
      </c>
      <c r="B800" s="30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30" t="s">
        <v>2529</v>
      </c>
      <c r="B801" s="30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30" t="s">
        <v>2530</v>
      </c>
      <c r="B802" s="30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30" t="s">
        <v>2531</v>
      </c>
      <c r="B803" s="30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30" t="s">
        <v>2532</v>
      </c>
      <c r="B804" s="30" t="s">
        <v>1685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30" t="s">
        <v>2533</v>
      </c>
      <c r="B805" s="30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30" t="s">
        <v>2534</v>
      </c>
      <c r="B806" s="30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30" t="s">
        <v>2535</v>
      </c>
      <c r="B807" s="30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30" t="s">
        <v>2536</v>
      </c>
      <c r="B808" s="30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30" t="s">
        <v>2537</v>
      </c>
      <c r="B809" s="30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30" t="s">
        <v>2538</v>
      </c>
      <c r="B810" s="30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30" t="s">
        <v>2539</v>
      </c>
      <c r="B811" s="30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30" t="s">
        <v>2540</v>
      </c>
      <c r="B812" s="30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30" t="s">
        <v>2541</v>
      </c>
      <c r="B813" s="30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30" t="s">
        <v>2542</v>
      </c>
      <c r="B814" s="30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30" t="s">
        <v>2543</v>
      </c>
      <c r="B815" s="30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30" t="s">
        <v>2544</v>
      </c>
      <c r="B816" s="30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30" t="s">
        <v>2545</v>
      </c>
      <c r="B817" s="30" t="s">
        <v>1614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30" t="s">
        <v>2546</v>
      </c>
      <c r="B818" s="30" t="s">
        <v>1647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30" t="s">
        <v>2547</v>
      </c>
      <c r="B819" s="30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30" t="s">
        <v>2548</v>
      </c>
      <c r="B820" s="30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30" t="s">
        <v>2549</v>
      </c>
      <c r="B821" s="30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30" t="s">
        <v>2550</v>
      </c>
      <c r="B822" s="30" t="s">
        <v>1642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30" t="s">
        <v>2551</v>
      </c>
      <c r="B823" s="30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30" t="s">
        <v>2552</v>
      </c>
      <c r="B824" s="30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30" t="s">
        <v>2553</v>
      </c>
      <c r="B825" s="30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30" t="s">
        <v>2554</v>
      </c>
      <c r="B826" s="30" t="s">
        <v>1615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30" t="s">
        <v>2555</v>
      </c>
      <c r="B827" s="30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30" t="s">
        <v>2556</v>
      </c>
      <c r="B828" s="30" t="s">
        <v>1534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30" t="s">
        <v>2557</v>
      </c>
      <c r="B829" s="30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30" t="s">
        <v>2558</v>
      </c>
      <c r="B830" s="30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30" t="s">
        <v>2559</v>
      </c>
      <c r="B831" s="30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30" t="s">
        <v>2560</v>
      </c>
      <c r="B832" s="30" t="s">
        <v>1616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30" t="s">
        <v>2561</v>
      </c>
      <c r="B833" s="30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30" t="s">
        <v>2562</v>
      </c>
      <c r="B834" s="30" t="s">
        <v>1617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30" t="s">
        <v>2563</v>
      </c>
      <c r="B835" s="30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30" t="s">
        <v>2564</v>
      </c>
      <c r="B836" s="30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30" t="s">
        <v>2565</v>
      </c>
      <c r="B837" s="30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30" t="s">
        <v>2566</v>
      </c>
      <c r="B838" s="30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30" t="s">
        <v>2567</v>
      </c>
      <c r="B839" s="30" t="s">
        <v>1618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30" t="s">
        <v>2568</v>
      </c>
      <c r="B840" s="30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30" t="s">
        <v>2569</v>
      </c>
      <c r="B841" s="30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30" t="s">
        <v>2570</v>
      </c>
      <c r="B842" s="30" t="s">
        <v>1620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30" t="s">
        <v>2571</v>
      </c>
      <c r="B843" s="30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30" t="s">
        <v>2572</v>
      </c>
      <c r="B844" s="30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30" t="s">
        <v>2573</v>
      </c>
      <c r="B845" s="30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30" t="s">
        <v>2574</v>
      </c>
      <c r="B846" s="30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30" t="s">
        <v>2575</v>
      </c>
      <c r="B847" s="30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30" t="s">
        <v>2576</v>
      </c>
      <c r="B848" s="30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30" t="s">
        <v>2577</v>
      </c>
      <c r="B849" s="30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30" t="s">
        <v>2578</v>
      </c>
      <c r="B850" s="30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30" t="s">
        <v>2579</v>
      </c>
      <c r="B851" s="30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30" t="s">
        <v>2580</v>
      </c>
      <c r="B852" s="30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30" t="s">
        <v>2581</v>
      </c>
      <c r="B853" s="30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30" t="s">
        <v>2582</v>
      </c>
      <c r="B854" s="30" t="s">
        <v>1621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30" t="s">
        <v>2583</v>
      </c>
      <c r="B855" s="30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30" t="s">
        <v>2584</v>
      </c>
      <c r="B856" s="30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30" t="s">
        <v>2585</v>
      </c>
      <c r="B857" s="30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30" t="s">
        <v>2586</v>
      </c>
      <c r="B858" s="30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30" t="s">
        <v>2587</v>
      </c>
      <c r="B859" s="30" t="s">
        <v>1623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30" t="s">
        <v>2588</v>
      </c>
      <c r="B860" s="30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30" t="s">
        <v>2589</v>
      </c>
      <c r="B861" s="30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30" t="s">
        <v>2590</v>
      </c>
      <c r="B862" s="30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30" t="s">
        <v>2591</v>
      </c>
      <c r="B863" s="30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30" t="s">
        <v>2592</v>
      </c>
      <c r="B864" s="30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30" t="s">
        <v>2593</v>
      </c>
      <c r="B865" s="30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30" t="s">
        <v>2594</v>
      </c>
      <c r="B866" s="30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30" t="s">
        <v>2595</v>
      </c>
      <c r="B867" s="30" t="s">
        <v>1536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30" t="s">
        <v>2596</v>
      </c>
      <c r="B868" s="30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30" t="s">
        <v>2597</v>
      </c>
      <c r="B869" s="30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30" t="s">
        <v>2598</v>
      </c>
      <c r="B870" s="30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30" t="s">
        <v>2599</v>
      </c>
      <c r="B871" s="30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30" t="s">
        <v>2600</v>
      </c>
      <c r="B872" s="30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30" t="s">
        <v>2601</v>
      </c>
      <c r="B873" s="30" t="s">
        <v>1622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30" t="s">
        <v>2602</v>
      </c>
      <c r="B874" s="30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30" t="s">
        <v>2603</v>
      </c>
      <c r="B875" s="30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30" t="s">
        <v>2604</v>
      </c>
      <c r="B876" s="30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30" t="s">
        <v>2605</v>
      </c>
      <c r="B877" s="30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30" t="s">
        <v>2606</v>
      </c>
      <c r="B878" s="30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30" t="s">
        <v>2607</v>
      </c>
      <c r="B879" s="30" t="s">
        <v>1625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30" t="s">
        <v>2608</v>
      </c>
      <c r="B880" s="30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30" t="s">
        <v>2609</v>
      </c>
      <c r="B881" s="30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30" t="s">
        <v>2610</v>
      </c>
      <c r="B882" s="30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30" t="s">
        <v>2611</v>
      </c>
      <c r="B883" s="30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30" t="s">
        <v>2612</v>
      </c>
      <c r="B884" s="30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30" t="s">
        <v>2613</v>
      </c>
      <c r="B885" s="30" t="s">
        <v>1624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30" t="s">
        <v>2614</v>
      </c>
      <c r="B886" s="30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30" t="s">
        <v>2615</v>
      </c>
      <c r="B887" s="30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30" t="s">
        <v>2616</v>
      </c>
      <c r="B888" s="30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30" t="s">
        <v>2617</v>
      </c>
      <c r="B889" s="30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30" t="s">
        <v>2618</v>
      </c>
      <c r="B890" s="30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30" t="s">
        <v>2619</v>
      </c>
      <c r="B891" s="30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30" t="s">
        <v>2620</v>
      </c>
      <c r="B892" s="30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30" t="s">
        <v>2621</v>
      </c>
      <c r="B893" s="30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30" t="s">
        <v>2622</v>
      </c>
      <c r="B894" s="30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30" t="s">
        <v>2623</v>
      </c>
      <c r="B895" s="30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30" t="s">
        <v>2624</v>
      </c>
      <c r="B896" s="30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30" t="s">
        <v>2625</v>
      </c>
      <c r="B897" s="30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30" t="s">
        <v>2626</v>
      </c>
      <c r="B898" s="30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30" t="s">
        <v>2627</v>
      </c>
      <c r="B899" s="30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30" t="s">
        <v>2628</v>
      </c>
      <c r="B900" s="30" t="s">
        <v>1628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30" t="s">
        <v>2629</v>
      </c>
      <c r="B901" s="30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30" t="s">
        <v>2630</v>
      </c>
      <c r="B902" s="30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30" t="s">
        <v>2631</v>
      </c>
      <c r="B903" s="30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30" t="s">
        <v>2632</v>
      </c>
      <c r="B904" s="30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30" t="s">
        <v>2633</v>
      </c>
      <c r="B905" s="30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30" t="s">
        <v>2634</v>
      </c>
      <c r="B906" s="30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30" t="s">
        <v>2635</v>
      </c>
      <c r="B907" s="30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30" t="s">
        <v>2636</v>
      </c>
      <c r="B908" s="30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30" t="s">
        <v>2637</v>
      </c>
      <c r="B909" s="30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30" t="s">
        <v>2638</v>
      </c>
      <c r="B910" s="30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30" t="s">
        <v>2639</v>
      </c>
      <c r="B911" s="30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30" t="s">
        <v>2640</v>
      </c>
      <c r="B912" s="30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30" t="s">
        <v>2641</v>
      </c>
      <c r="B913" s="30" t="s">
        <v>1648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30" t="s">
        <v>2642</v>
      </c>
      <c r="B914" s="30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30" t="s">
        <v>2643</v>
      </c>
      <c r="B915" s="30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30" t="s">
        <v>2644</v>
      </c>
      <c r="B916" s="30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30" t="s">
        <v>2645</v>
      </c>
      <c r="B917" s="30" t="s">
        <v>1630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30" t="s">
        <v>2646</v>
      </c>
      <c r="B918" s="30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30" t="s">
        <v>2647</v>
      </c>
      <c r="B919" s="30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30" t="s">
        <v>2648</v>
      </c>
      <c r="B920" s="30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30" t="s">
        <v>2649</v>
      </c>
      <c r="B921" s="30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30" t="s">
        <v>2650</v>
      </c>
      <c r="B922" s="30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30" t="s">
        <v>2651</v>
      </c>
      <c r="B923" s="30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30" t="s">
        <v>2652</v>
      </c>
      <c r="B924" s="30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30" t="s">
        <v>2653</v>
      </c>
      <c r="B925" s="30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30" t="s">
        <v>2654</v>
      </c>
      <c r="B926" s="30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30" t="s">
        <v>2655</v>
      </c>
      <c r="B927" s="30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30" t="s">
        <v>2656</v>
      </c>
      <c r="B928" s="30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30" t="s">
        <v>2657</v>
      </c>
      <c r="B929" s="30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30" t="s">
        <v>2658</v>
      </c>
      <c r="B930" s="30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30" t="s">
        <v>2659</v>
      </c>
      <c r="B931" s="30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30" t="s">
        <v>2660</v>
      </c>
      <c r="B932" s="30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30" t="s">
        <v>2661</v>
      </c>
      <c r="B933" s="30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30" t="s">
        <v>2662</v>
      </c>
      <c r="B934" s="30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30" t="s">
        <v>2663</v>
      </c>
      <c r="B935" s="30" t="s">
        <v>1723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30" t="s">
        <v>2664</v>
      </c>
      <c r="B936" s="30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30" t="s">
        <v>2665</v>
      </c>
      <c r="B937" s="30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30" t="s">
        <v>2666</v>
      </c>
      <c r="B938" s="30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30" t="s">
        <v>2667</v>
      </c>
      <c r="B939" s="30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30" t="s">
        <v>2668</v>
      </c>
      <c r="B940" s="30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30" t="s">
        <v>2669</v>
      </c>
      <c r="B941" s="30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30" t="s">
        <v>2670</v>
      </c>
      <c r="B942" s="30" t="s">
        <v>1632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30" t="s">
        <v>2671</v>
      </c>
      <c r="B943" s="30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30" t="s">
        <v>2672</v>
      </c>
      <c r="B944" s="30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30" t="s">
        <v>2673</v>
      </c>
      <c r="B945" s="30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30" t="s">
        <v>2674</v>
      </c>
      <c r="B946" s="30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30" t="s">
        <v>2675</v>
      </c>
      <c r="B947" s="30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30" t="s">
        <v>2676</v>
      </c>
      <c r="B948" s="30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30" t="s">
        <v>2677</v>
      </c>
      <c r="B949" s="30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30" t="s">
        <v>2678</v>
      </c>
      <c r="B950" s="30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30" t="s">
        <v>2679</v>
      </c>
      <c r="B951" s="30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30" t="s">
        <v>2680</v>
      </c>
      <c r="B952" s="30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30" t="s">
        <v>2681</v>
      </c>
      <c r="B953" s="30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30" t="s">
        <v>2682</v>
      </c>
      <c r="B954" s="30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30" t="s">
        <v>2683</v>
      </c>
      <c r="B955" s="30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30" t="s">
        <v>2684</v>
      </c>
      <c r="B956" s="30" t="s">
        <v>1629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30" t="s">
        <v>2685</v>
      </c>
      <c r="B957" s="30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30" t="s">
        <v>2686</v>
      </c>
      <c r="B958" s="30" t="s">
        <v>1665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30" t="s">
        <v>2687</v>
      </c>
      <c r="B959" s="30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30" t="s">
        <v>2688</v>
      </c>
      <c r="B960" s="30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30" t="s">
        <v>2689</v>
      </c>
      <c r="B961" s="30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30" t="s">
        <v>2690</v>
      </c>
      <c r="B962" s="30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30" t="s">
        <v>2691</v>
      </c>
      <c r="B963" s="30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30" t="s">
        <v>2692</v>
      </c>
      <c r="B964" s="30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30" t="s">
        <v>2693</v>
      </c>
      <c r="B965" s="30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30" t="s">
        <v>2694</v>
      </c>
      <c r="B966" s="30" t="s">
        <v>1634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30" t="s">
        <v>2695</v>
      </c>
      <c r="B967" s="30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30" t="s">
        <v>2696</v>
      </c>
      <c r="B968" s="30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30" t="s">
        <v>2697</v>
      </c>
      <c r="B969" s="30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30" t="s">
        <v>2698</v>
      </c>
      <c r="B970" s="30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30" t="s">
        <v>2699</v>
      </c>
      <c r="B971" s="30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30" t="s">
        <v>2700</v>
      </c>
      <c r="B972" s="30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30" t="s">
        <v>2701</v>
      </c>
      <c r="B973" s="30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30" t="s">
        <v>2702</v>
      </c>
      <c r="B974" s="30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30" t="s">
        <v>2703</v>
      </c>
      <c r="B975" s="30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30" t="s">
        <v>2704</v>
      </c>
      <c r="B976" s="30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30" t="s">
        <v>2705</v>
      </c>
      <c r="B977" s="30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30" t="s">
        <v>2706</v>
      </c>
      <c r="B978" s="30" t="s">
        <v>1635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30" t="s">
        <v>2707</v>
      </c>
      <c r="B979" s="30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30" t="s">
        <v>2708</v>
      </c>
      <c r="B980" s="30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30" t="s">
        <v>2709</v>
      </c>
      <c r="B981" s="30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30" t="s">
        <v>2710</v>
      </c>
      <c r="B982" s="30" t="s">
        <v>1633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30" t="s">
        <v>2711</v>
      </c>
      <c r="B983" s="30" t="s">
        <v>1637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30" t="s">
        <v>2712</v>
      </c>
      <c r="B984" s="30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30" t="s">
        <v>2713</v>
      </c>
      <c r="B985" s="30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30" t="s">
        <v>2714</v>
      </c>
      <c r="B986" s="30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30" t="s">
        <v>2715</v>
      </c>
      <c r="B987" s="30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30" t="s">
        <v>2716</v>
      </c>
      <c r="B988" s="30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30" t="s">
        <v>2717</v>
      </c>
      <c r="B989" s="30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30" t="s">
        <v>2718</v>
      </c>
      <c r="B990" s="30" t="s">
        <v>1672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30" t="s">
        <v>2719</v>
      </c>
      <c r="B991" s="30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30" t="s">
        <v>2720</v>
      </c>
      <c r="B992" s="30" t="s">
        <v>1639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30" t="s">
        <v>2721</v>
      </c>
      <c r="B993" s="30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30" t="s">
        <v>2722</v>
      </c>
      <c r="B994" s="30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30" t="s">
        <v>2723</v>
      </c>
      <c r="B995" s="30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30" t="s">
        <v>2724</v>
      </c>
      <c r="B996" s="30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30" t="s">
        <v>2725</v>
      </c>
      <c r="B997" s="30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30" t="s">
        <v>2726</v>
      </c>
      <c r="B998" s="30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30" t="s">
        <v>2727</v>
      </c>
      <c r="B999" s="30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30" t="s">
        <v>2728</v>
      </c>
      <c r="B1000" s="30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30" t="s">
        <v>2729</v>
      </c>
      <c r="B1001" s="30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30" t="s">
        <v>2730</v>
      </c>
      <c r="B1002" s="30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30" t="s">
        <v>2731</v>
      </c>
      <c r="B1003" s="30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30" t="s">
        <v>2732</v>
      </c>
      <c r="B1004" s="30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30" t="s">
        <v>2733</v>
      </c>
      <c r="B1005" s="30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30" t="s">
        <v>2734</v>
      </c>
      <c r="B1006" s="30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30" t="s">
        <v>2735</v>
      </c>
      <c r="B1007" s="30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30" t="s">
        <v>2736</v>
      </c>
      <c r="B1008" s="30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30" t="s">
        <v>2737</v>
      </c>
      <c r="B1009" s="30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30" t="s">
        <v>2738</v>
      </c>
      <c r="B1010" s="30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30" t="s">
        <v>2739</v>
      </c>
      <c r="B1011" s="30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30" t="s">
        <v>2740</v>
      </c>
      <c r="B1012" s="30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30" t="s">
        <v>2741</v>
      </c>
      <c r="B1013" s="30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30" t="s">
        <v>2742</v>
      </c>
      <c r="B1014" s="30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30" t="s">
        <v>2743</v>
      </c>
      <c r="B1015" s="30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30" t="s">
        <v>2744</v>
      </c>
      <c r="B1016" s="30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30" t="s">
        <v>2745</v>
      </c>
      <c r="B1017" s="30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30" t="s">
        <v>2746</v>
      </c>
      <c r="B1018" s="30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30" t="s">
        <v>2747</v>
      </c>
      <c r="B1019" s="30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30" t="s">
        <v>2748</v>
      </c>
      <c r="B1020" s="30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30" t="s">
        <v>2749</v>
      </c>
      <c r="B1021" s="30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30" t="s">
        <v>2750</v>
      </c>
      <c r="B1022" s="30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30" t="s">
        <v>2751</v>
      </c>
      <c r="B1023" s="30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30" t="s">
        <v>2752</v>
      </c>
      <c r="B1024" s="30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30" t="s">
        <v>2753</v>
      </c>
      <c r="B1025" s="30" t="s">
        <v>1640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30" t="s">
        <v>2754</v>
      </c>
      <c r="B1026" s="30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30" t="s">
        <v>2755</v>
      </c>
      <c r="B1027" s="30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30" t="s">
        <v>2756</v>
      </c>
      <c r="B1028" s="30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30" t="s">
        <v>2757</v>
      </c>
      <c r="B1029" s="30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30" t="s">
        <v>2758</v>
      </c>
      <c r="B1030" s="30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30" t="s">
        <v>2759</v>
      </c>
      <c r="B1031" s="30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30" t="s">
        <v>2760</v>
      </c>
      <c r="B1032" s="30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30" t="s">
        <v>2761</v>
      </c>
      <c r="B1033" s="30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30" t="s">
        <v>2762</v>
      </c>
      <c r="B1034" s="30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30" t="s">
        <v>2763</v>
      </c>
      <c r="B1035" s="30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30" t="s">
        <v>2764</v>
      </c>
      <c r="B1036" s="30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30" t="s">
        <v>2765</v>
      </c>
      <c r="B1037" s="30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30" t="s">
        <v>2766</v>
      </c>
      <c r="B1038" s="30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30" t="s">
        <v>2767</v>
      </c>
      <c r="B1039" s="30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30" t="s">
        <v>2768</v>
      </c>
      <c r="B1040" s="30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30" t="s">
        <v>2769</v>
      </c>
      <c r="B1041" s="30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30" t="s">
        <v>2770</v>
      </c>
      <c r="B1042" s="30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30" t="s">
        <v>2771</v>
      </c>
      <c r="B1043" s="30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30" t="s">
        <v>2772</v>
      </c>
      <c r="B1044" s="30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30" t="s">
        <v>2773</v>
      </c>
      <c r="B1045" s="30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30" t="s">
        <v>2774</v>
      </c>
      <c r="B1046" s="30" t="s">
        <v>1692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30" t="s">
        <v>2775</v>
      </c>
      <c r="B1047" s="30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30" t="s">
        <v>2776</v>
      </c>
      <c r="B1048" s="30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30" t="s">
        <v>2777</v>
      </c>
      <c r="B1049" s="30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30" t="s">
        <v>2778</v>
      </c>
      <c r="B1050" s="30" t="s">
        <v>1641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30" t="s">
        <v>2779</v>
      </c>
      <c r="B1051" s="30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30" t="s">
        <v>2780</v>
      </c>
      <c r="B1052" s="30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30" t="s">
        <v>2781</v>
      </c>
      <c r="B1053" s="30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30" t="s">
        <v>2782</v>
      </c>
      <c r="B1054" s="30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30" t="s">
        <v>2783</v>
      </c>
      <c r="B1055" s="30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30" t="s">
        <v>2784</v>
      </c>
      <c r="B1056" s="30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30" t="s">
        <v>2785</v>
      </c>
      <c r="B1057" s="30" t="s">
        <v>1643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30" t="s">
        <v>2786</v>
      </c>
      <c r="B1058" s="30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30" t="s">
        <v>2787</v>
      </c>
      <c r="B1059" s="30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30" t="s">
        <v>2788</v>
      </c>
      <c r="B1060" s="30" t="s">
        <v>1644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30" t="s">
        <v>2789</v>
      </c>
      <c r="B1061" s="30" t="s">
        <v>1645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30" t="s">
        <v>2790</v>
      </c>
      <c r="B1062" s="30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30" t="s">
        <v>2791</v>
      </c>
      <c r="B1063" s="30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30" t="s">
        <v>2792</v>
      </c>
      <c r="B1064" s="30" t="s">
        <v>1646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30" t="s">
        <v>2793</v>
      </c>
      <c r="B1065" s="30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30" t="s">
        <v>2794</v>
      </c>
      <c r="B1066" s="30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30" t="s">
        <v>2795</v>
      </c>
      <c r="B1067" s="30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30" t="s">
        <v>2796</v>
      </c>
      <c r="B1068" s="30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30" t="s">
        <v>2797</v>
      </c>
      <c r="B1069" s="30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30" t="s">
        <v>2798</v>
      </c>
      <c r="B1070" s="30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30" t="s">
        <v>2799</v>
      </c>
      <c r="B1071" s="30" t="s">
        <v>1649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30" t="s">
        <v>2800</v>
      </c>
      <c r="B1072" s="30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30" t="s">
        <v>2801</v>
      </c>
      <c r="B1073" s="30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30" t="s">
        <v>2802</v>
      </c>
      <c r="B1074" s="30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30" t="s">
        <v>2803</v>
      </c>
      <c r="B1075" s="30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30" t="s">
        <v>2804</v>
      </c>
      <c r="B1076" s="30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30" t="s">
        <v>2805</v>
      </c>
      <c r="B1077" s="30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30" t="s">
        <v>2806</v>
      </c>
      <c r="B1078" s="30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30" t="s">
        <v>2807</v>
      </c>
      <c r="B1079" s="30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30" t="s">
        <v>2808</v>
      </c>
      <c r="B1080" s="30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30" t="s">
        <v>2809</v>
      </c>
      <c r="B1081" s="30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30" t="s">
        <v>2810</v>
      </c>
      <c r="B1082" s="30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30" t="s">
        <v>2811</v>
      </c>
      <c r="B1083" s="30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30" t="s">
        <v>2812</v>
      </c>
      <c r="B1084" s="30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30" t="s">
        <v>2813</v>
      </c>
      <c r="B1085" s="30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30" t="s">
        <v>2814</v>
      </c>
      <c r="B1086" s="30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30" t="s">
        <v>2815</v>
      </c>
      <c r="B1087" s="30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30" t="s">
        <v>2816</v>
      </c>
      <c r="B1088" s="30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30" t="s">
        <v>2817</v>
      </c>
      <c r="B1089" s="30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30" t="s">
        <v>2818</v>
      </c>
      <c r="B1090" s="30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30" t="s">
        <v>2819</v>
      </c>
      <c r="B1091" s="30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30" t="s">
        <v>2820</v>
      </c>
      <c r="B1092" s="30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30" t="s">
        <v>2821</v>
      </c>
      <c r="B1093" s="30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30" t="s">
        <v>2822</v>
      </c>
      <c r="B1094" s="30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30" t="s">
        <v>2823</v>
      </c>
      <c r="B1095" s="30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30" t="s">
        <v>2824</v>
      </c>
      <c r="B1096" s="30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30" t="s">
        <v>2825</v>
      </c>
      <c r="B1097" s="30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30" t="s">
        <v>2826</v>
      </c>
      <c r="B1098" s="30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30" t="s">
        <v>2827</v>
      </c>
      <c r="B1099" s="30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30" t="s">
        <v>2828</v>
      </c>
      <c r="B1100" s="30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30" t="s">
        <v>2829</v>
      </c>
      <c r="B1101" s="30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30" t="s">
        <v>2830</v>
      </c>
      <c r="B1102" s="30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30" t="s">
        <v>2831</v>
      </c>
      <c r="B1103" s="30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30" t="s">
        <v>2832</v>
      </c>
      <c r="B1104" s="30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30" t="s">
        <v>2833</v>
      </c>
      <c r="B1105" s="30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30" t="s">
        <v>2834</v>
      </c>
      <c r="B1106" s="30" t="s">
        <v>1650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30" t="s">
        <v>2835</v>
      </c>
      <c r="B1107" s="30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30" t="s">
        <v>2836</v>
      </c>
      <c r="B1108" s="30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30" t="s">
        <v>2837</v>
      </c>
      <c r="B1109" s="30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30" t="s">
        <v>2838</v>
      </c>
      <c r="B1110" s="30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30" t="s">
        <v>2839</v>
      </c>
      <c r="B1111" s="30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30" t="s">
        <v>2840</v>
      </c>
      <c r="B1112" s="30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30" t="s">
        <v>2841</v>
      </c>
      <c r="B1113" s="30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30" t="s">
        <v>2842</v>
      </c>
      <c r="B1114" s="30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30" t="s">
        <v>2843</v>
      </c>
      <c r="B1115" s="30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30" t="s">
        <v>2844</v>
      </c>
      <c r="B1116" s="30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30" t="s">
        <v>2845</v>
      </c>
      <c r="B1117" s="30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30" t="s">
        <v>2846</v>
      </c>
      <c r="B1118" s="30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30" t="s">
        <v>2847</v>
      </c>
      <c r="B1119" s="30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30" t="s">
        <v>2848</v>
      </c>
      <c r="B1120" s="30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30" t="s">
        <v>2849</v>
      </c>
      <c r="B1121" s="30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30" t="s">
        <v>2850</v>
      </c>
      <c r="B1122" s="30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30" t="s">
        <v>2851</v>
      </c>
      <c r="B1123" s="30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30" t="s">
        <v>2852</v>
      </c>
      <c r="B1124" s="30" t="s">
        <v>1652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30" t="s">
        <v>2853</v>
      </c>
      <c r="B1125" s="30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30" t="s">
        <v>2854</v>
      </c>
      <c r="B1126" s="30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30" t="s">
        <v>2855</v>
      </c>
      <c r="B1127" s="30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30" t="s">
        <v>2856</v>
      </c>
      <c r="B1128" s="30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30" t="s">
        <v>2857</v>
      </c>
      <c r="B1129" s="30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30" t="s">
        <v>2858</v>
      </c>
      <c r="B1130" s="30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30" t="s">
        <v>2859</v>
      </c>
      <c r="B1131" s="30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30" t="s">
        <v>2860</v>
      </c>
      <c r="B1132" s="30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30" t="s">
        <v>2861</v>
      </c>
      <c r="B1133" s="30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30" t="s">
        <v>2862</v>
      </c>
      <c r="B1134" s="30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30" t="s">
        <v>2863</v>
      </c>
      <c r="B1135" s="30" t="s">
        <v>1653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30" t="s">
        <v>2864</v>
      </c>
      <c r="B1136" s="30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30" t="s">
        <v>2865</v>
      </c>
      <c r="B1137" s="30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30" t="s">
        <v>2866</v>
      </c>
      <c r="B1138" s="30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30" t="s">
        <v>2867</v>
      </c>
      <c r="B1139" s="30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30" t="s">
        <v>2868</v>
      </c>
      <c r="B1140" s="30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30" t="s">
        <v>2869</v>
      </c>
      <c r="B1141" s="30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30" t="s">
        <v>2870</v>
      </c>
      <c r="B1142" s="30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30" t="s">
        <v>2871</v>
      </c>
      <c r="B1143" s="30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30" t="s">
        <v>2872</v>
      </c>
      <c r="B1144" s="30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30" t="s">
        <v>2873</v>
      </c>
      <c r="B1145" s="30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30" t="s">
        <v>2874</v>
      </c>
      <c r="B1146" s="30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30" t="s">
        <v>2875</v>
      </c>
      <c r="B1147" s="30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30" t="s">
        <v>2876</v>
      </c>
      <c r="B1148" s="30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30" t="s">
        <v>2877</v>
      </c>
      <c r="B1149" s="30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30" t="s">
        <v>2878</v>
      </c>
      <c r="B1150" s="30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30" t="s">
        <v>2879</v>
      </c>
      <c r="B1151" s="30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30" t="s">
        <v>2880</v>
      </c>
      <c r="B1152" s="30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30" t="s">
        <v>2881</v>
      </c>
      <c r="B1153" s="30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30" t="s">
        <v>2882</v>
      </c>
      <c r="B1154" s="30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30" t="s">
        <v>2883</v>
      </c>
      <c r="B1155" s="30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30" t="s">
        <v>2884</v>
      </c>
      <c r="B1156" s="30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30" t="s">
        <v>2885</v>
      </c>
      <c r="B1157" s="30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30" t="s">
        <v>2886</v>
      </c>
      <c r="B1158" s="30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30" t="s">
        <v>2887</v>
      </c>
      <c r="B1159" s="30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30" t="s">
        <v>2888</v>
      </c>
      <c r="B1160" s="30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30" t="s">
        <v>2889</v>
      </c>
      <c r="B1161" s="30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30" t="s">
        <v>2890</v>
      </c>
      <c r="B1162" s="30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30" t="s">
        <v>2891</v>
      </c>
      <c r="B1163" s="30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30" t="s">
        <v>2892</v>
      </c>
      <c r="B1164" s="30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30" t="s">
        <v>2893</v>
      </c>
      <c r="B1165" s="30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30" t="s">
        <v>2894</v>
      </c>
      <c r="B1166" s="30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30" t="s">
        <v>2895</v>
      </c>
      <c r="B1167" s="30" t="s">
        <v>1715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30" t="s">
        <v>2896</v>
      </c>
      <c r="B1168" s="30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30" t="s">
        <v>2897</v>
      </c>
      <c r="B1169" s="30" t="s">
        <v>1720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30" t="s">
        <v>2898</v>
      </c>
      <c r="B1170" s="30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30" t="s">
        <v>2899</v>
      </c>
      <c r="B1171" s="30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30" t="s">
        <v>2900</v>
      </c>
      <c r="B1172" s="30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30" t="s">
        <v>2901</v>
      </c>
      <c r="B1173" s="30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30" t="s">
        <v>2902</v>
      </c>
      <c r="B1174" s="30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30" t="s">
        <v>2903</v>
      </c>
      <c r="B1175" s="30" t="s">
        <v>1654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30" t="s">
        <v>2904</v>
      </c>
      <c r="B1176" s="30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30" t="s">
        <v>2905</v>
      </c>
      <c r="B1177" s="30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30" t="s">
        <v>2906</v>
      </c>
      <c r="B1178" s="30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30" t="s">
        <v>2907</v>
      </c>
      <c r="B1179" s="30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30" t="s">
        <v>2908</v>
      </c>
      <c r="B1180" s="30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30" t="s">
        <v>2909</v>
      </c>
      <c r="B1181" s="30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30" t="s">
        <v>2910</v>
      </c>
      <c r="B1182" s="30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30" t="s">
        <v>2911</v>
      </c>
      <c r="B1183" s="30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30" t="s">
        <v>2912</v>
      </c>
      <c r="B1184" s="30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30" t="s">
        <v>2913</v>
      </c>
      <c r="B1185" s="30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30" t="s">
        <v>2914</v>
      </c>
      <c r="B1186" s="30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30" t="s">
        <v>2915</v>
      </c>
      <c r="B1187" s="30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30" t="s">
        <v>2916</v>
      </c>
      <c r="B1188" s="30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30" t="s">
        <v>2917</v>
      </c>
      <c r="B1189" s="30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30" t="s">
        <v>2918</v>
      </c>
      <c r="B1190" s="30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30" t="s">
        <v>2919</v>
      </c>
      <c r="B1191" s="30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30" t="s">
        <v>2920</v>
      </c>
      <c r="B1192" s="30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30" t="s">
        <v>2921</v>
      </c>
      <c r="B1193" s="30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30" t="s">
        <v>2922</v>
      </c>
      <c r="B1194" s="30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30" t="s">
        <v>2923</v>
      </c>
      <c r="B1195" s="30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30" t="s">
        <v>2924</v>
      </c>
      <c r="B1196" s="30" t="s">
        <v>1656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30" t="s">
        <v>2925</v>
      </c>
      <c r="B1197" s="30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30" t="s">
        <v>2926</v>
      </c>
      <c r="B1198" s="30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30" t="s">
        <v>2927</v>
      </c>
      <c r="B1199" s="30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30" t="s">
        <v>2928</v>
      </c>
      <c r="B1200" s="30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30" t="s">
        <v>2929</v>
      </c>
      <c r="B1201" s="30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30" t="s">
        <v>2930</v>
      </c>
      <c r="B1202" s="30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30" t="s">
        <v>2931</v>
      </c>
      <c r="B1203" s="30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30" t="s">
        <v>2932</v>
      </c>
      <c r="B1204" s="30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30" t="s">
        <v>2933</v>
      </c>
      <c r="B1205" s="30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30" t="s">
        <v>2934</v>
      </c>
      <c r="B1206" s="30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30" t="s">
        <v>2935</v>
      </c>
      <c r="B1207" s="30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30" t="s">
        <v>2936</v>
      </c>
      <c r="B1208" s="30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30" t="s">
        <v>2937</v>
      </c>
      <c r="B1209" s="30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30" t="s">
        <v>2938</v>
      </c>
      <c r="B1210" s="30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30" t="s">
        <v>2939</v>
      </c>
      <c r="B1211" s="30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30" t="s">
        <v>2940</v>
      </c>
      <c r="B1212" s="30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30" t="s">
        <v>2941</v>
      </c>
      <c r="B1213" s="30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30" t="s">
        <v>2942</v>
      </c>
      <c r="B1214" s="30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30" t="s">
        <v>2943</v>
      </c>
      <c r="B1215" s="30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30" t="s">
        <v>2944</v>
      </c>
      <c r="B1216" s="30" t="s">
        <v>1659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30" t="s">
        <v>2945</v>
      </c>
      <c r="B1217" s="30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30" t="s">
        <v>2946</v>
      </c>
      <c r="B1218" s="30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30" t="s">
        <v>2947</v>
      </c>
      <c r="B1219" s="30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30" t="s">
        <v>2948</v>
      </c>
      <c r="B1220" s="30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30" t="s">
        <v>2949</v>
      </c>
      <c r="B1221" s="30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30" t="s">
        <v>2950</v>
      </c>
      <c r="B1222" s="30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30" t="s">
        <v>2951</v>
      </c>
      <c r="B1223" s="30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30" t="s">
        <v>2952</v>
      </c>
      <c r="B1224" s="30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30" t="s">
        <v>2953</v>
      </c>
      <c r="B1225" s="30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30" t="s">
        <v>2954</v>
      </c>
      <c r="B1226" s="30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30" t="s">
        <v>2955</v>
      </c>
      <c r="B1227" s="30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30" t="s">
        <v>2956</v>
      </c>
      <c r="B1228" s="30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30" t="s">
        <v>2957</v>
      </c>
      <c r="B1229" s="30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30" t="s">
        <v>2958</v>
      </c>
      <c r="B1230" s="30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30" t="s">
        <v>2959</v>
      </c>
      <c r="B1231" s="30" t="s">
        <v>1661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30" t="s">
        <v>2960</v>
      </c>
      <c r="B1232" s="30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30" t="s">
        <v>2961</v>
      </c>
      <c r="B1233" s="30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30" t="s">
        <v>2962</v>
      </c>
      <c r="B1234" s="30" t="s">
        <v>1660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30" t="s">
        <v>2963</v>
      </c>
      <c r="B1235" s="30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30" t="s">
        <v>2964</v>
      </c>
      <c r="B1236" s="30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30" t="s">
        <v>2965</v>
      </c>
      <c r="B1237" s="30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30" t="s">
        <v>2966</v>
      </c>
      <c r="B1238" s="30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30" t="s">
        <v>2967</v>
      </c>
      <c r="B1239" s="30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30" t="s">
        <v>2968</v>
      </c>
      <c r="B1240" s="30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30" t="s">
        <v>2969</v>
      </c>
      <c r="B1241" s="30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30" t="s">
        <v>2970</v>
      </c>
      <c r="B1242" s="30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30" t="s">
        <v>2971</v>
      </c>
      <c r="B1243" s="30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30" t="s">
        <v>2972</v>
      </c>
      <c r="B1244" s="30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30" t="s">
        <v>2973</v>
      </c>
      <c r="B1245" s="30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30" t="s">
        <v>2974</v>
      </c>
      <c r="B1246" s="30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30" t="s">
        <v>2975</v>
      </c>
      <c r="B1247" s="30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30" t="s">
        <v>2976</v>
      </c>
      <c r="B1248" s="30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30" t="s">
        <v>2977</v>
      </c>
      <c r="B1249" s="30" t="s">
        <v>1724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30" t="s">
        <v>2978</v>
      </c>
      <c r="B1250" s="30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30" t="s">
        <v>2979</v>
      </c>
      <c r="B1251" s="30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30" t="s">
        <v>2980</v>
      </c>
      <c r="B1252" s="30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30" t="s">
        <v>2981</v>
      </c>
      <c r="B1253" s="30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30" t="s">
        <v>2982</v>
      </c>
      <c r="B1254" s="30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30" t="s">
        <v>2983</v>
      </c>
      <c r="B1255" s="30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30" t="s">
        <v>2984</v>
      </c>
      <c r="B1256" s="30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30" t="s">
        <v>2985</v>
      </c>
      <c r="B1257" s="30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30" t="s">
        <v>2986</v>
      </c>
      <c r="B1258" s="30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30" t="s">
        <v>2987</v>
      </c>
      <c r="B1259" s="30" t="s">
        <v>1662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30" t="s">
        <v>2988</v>
      </c>
      <c r="B1260" s="30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30" t="s">
        <v>2989</v>
      </c>
      <c r="B1261" s="30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30" t="s">
        <v>2990</v>
      </c>
      <c r="B1262" s="30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30" t="s">
        <v>2991</v>
      </c>
      <c r="B1263" s="30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30" t="s">
        <v>2992</v>
      </c>
      <c r="B1264" s="30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30" t="s">
        <v>2993</v>
      </c>
      <c r="B1265" s="30" t="s">
        <v>1663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30" t="s">
        <v>2994</v>
      </c>
      <c r="B1266" s="30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30" t="s">
        <v>2995</v>
      </c>
      <c r="B1267" s="30" t="s">
        <v>1657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30" t="s">
        <v>2996</v>
      </c>
      <c r="B1268" s="30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30" t="s">
        <v>2997</v>
      </c>
      <c r="B1269" s="30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30" t="s">
        <v>2998</v>
      </c>
      <c r="B1270" s="30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30" t="s">
        <v>2999</v>
      </c>
      <c r="B1271" s="30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30" t="s">
        <v>3000</v>
      </c>
      <c r="B1272" s="30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30" t="s">
        <v>3001</v>
      </c>
      <c r="B1273" s="30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30" t="s">
        <v>3002</v>
      </c>
      <c r="B1274" s="30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30" t="s">
        <v>3003</v>
      </c>
      <c r="B1275" s="30" t="s">
        <v>1591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30" t="s">
        <v>3004</v>
      </c>
      <c r="B1276" s="30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30" t="s">
        <v>3005</v>
      </c>
      <c r="B1277" s="30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30" t="s">
        <v>3006</v>
      </c>
      <c r="B1278" s="30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30" t="s">
        <v>3007</v>
      </c>
      <c r="B1279" s="30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30" t="s">
        <v>3008</v>
      </c>
      <c r="B1280" s="30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30" t="s">
        <v>3009</v>
      </c>
      <c r="B1281" s="30" t="s">
        <v>1658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30" t="s">
        <v>3010</v>
      </c>
      <c r="B1282" s="30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30" t="s">
        <v>3011</v>
      </c>
      <c r="B1283" s="30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30" t="s">
        <v>3012</v>
      </c>
      <c r="B1284" s="30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30" t="s">
        <v>3013</v>
      </c>
      <c r="B1285" s="30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30" t="s">
        <v>3014</v>
      </c>
      <c r="B1286" s="30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30" t="s">
        <v>3015</v>
      </c>
      <c r="B1287" s="30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30" t="s">
        <v>3016</v>
      </c>
      <c r="B1288" s="30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30" t="s">
        <v>3017</v>
      </c>
      <c r="B1289" s="30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30" t="s">
        <v>3018</v>
      </c>
      <c r="B1290" s="30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30" t="s">
        <v>3019</v>
      </c>
      <c r="B1291" s="30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30" t="s">
        <v>3020</v>
      </c>
      <c r="B1292" s="30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30" t="s">
        <v>3021</v>
      </c>
      <c r="B1293" s="30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30" t="s">
        <v>3022</v>
      </c>
      <c r="B1294" s="30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30" t="s">
        <v>3023</v>
      </c>
      <c r="B1295" s="30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30" t="s">
        <v>3024</v>
      </c>
      <c r="B1296" s="30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30" t="s">
        <v>3025</v>
      </c>
      <c r="B1297" s="30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30" t="s">
        <v>3026</v>
      </c>
      <c r="B1298" s="30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30" t="s">
        <v>3027</v>
      </c>
      <c r="B1299" s="30" t="s">
        <v>1666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30" t="s">
        <v>3028</v>
      </c>
      <c r="B1300" s="30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30" t="s">
        <v>3029</v>
      </c>
      <c r="B1301" s="30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30" t="s">
        <v>3030</v>
      </c>
      <c r="B1302" s="30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30" t="s">
        <v>3031</v>
      </c>
      <c r="B1303" s="30" t="s">
        <v>1721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30" t="s">
        <v>3032</v>
      </c>
      <c r="B1304" s="30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30" t="s">
        <v>3033</v>
      </c>
      <c r="B1305" s="30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30" t="s">
        <v>3034</v>
      </c>
      <c r="B1306" s="30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30" t="s">
        <v>3035</v>
      </c>
      <c r="B1307" s="30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30" t="s">
        <v>3036</v>
      </c>
      <c r="B1308" s="30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30" t="s">
        <v>3037</v>
      </c>
      <c r="B1309" s="30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30" t="s">
        <v>3038</v>
      </c>
      <c r="B1310" s="30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30" t="s">
        <v>3039</v>
      </c>
      <c r="B1311" s="30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30" t="s">
        <v>3040</v>
      </c>
      <c r="B1312" s="30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30" t="s">
        <v>3041</v>
      </c>
      <c r="B1313" s="30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30" t="s">
        <v>3042</v>
      </c>
      <c r="B1314" s="30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30" t="s">
        <v>3043</v>
      </c>
      <c r="B1315" s="30" t="s">
        <v>1667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30" t="s">
        <v>3044</v>
      </c>
      <c r="B1316" s="30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30" t="s">
        <v>3045</v>
      </c>
      <c r="B1317" s="30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30" t="s">
        <v>3046</v>
      </c>
      <c r="B1318" s="30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30" t="s">
        <v>3047</v>
      </c>
      <c r="B1319" s="30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30" t="s">
        <v>3048</v>
      </c>
      <c r="B1320" s="30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30" t="s">
        <v>3049</v>
      </c>
      <c r="B1321" s="30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30" t="s">
        <v>3050</v>
      </c>
      <c r="B1322" s="30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30" t="s">
        <v>3051</v>
      </c>
      <c r="B1323" s="30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30" t="s">
        <v>3052</v>
      </c>
      <c r="B1324" s="30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30" t="s">
        <v>3053</v>
      </c>
      <c r="B1325" s="30" t="s">
        <v>1669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30" t="s">
        <v>3054</v>
      </c>
      <c r="B1326" s="30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30" t="s">
        <v>3055</v>
      </c>
      <c r="B1327" s="30" t="s">
        <v>1670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30" t="s">
        <v>3056</v>
      </c>
      <c r="B1328" s="30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30" t="s">
        <v>3057</v>
      </c>
      <c r="B1329" s="30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30" t="s">
        <v>3058</v>
      </c>
      <c r="B1330" s="30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30" t="s">
        <v>3059</v>
      </c>
      <c r="B1331" s="30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30" t="s">
        <v>3060</v>
      </c>
      <c r="B1332" s="30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30" t="s">
        <v>3061</v>
      </c>
      <c r="B1333" s="30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30" t="s">
        <v>3062</v>
      </c>
      <c r="B1334" s="30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30" t="s">
        <v>3063</v>
      </c>
      <c r="B1335" s="30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30" t="s">
        <v>3064</v>
      </c>
      <c r="B1336" s="30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30" t="s">
        <v>3065</v>
      </c>
      <c r="B1337" s="30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30" t="s">
        <v>3066</v>
      </c>
      <c r="B1338" s="30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30" t="s">
        <v>3067</v>
      </c>
      <c r="B1339" s="30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30" t="s">
        <v>3068</v>
      </c>
      <c r="B1340" s="30" t="s">
        <v>1671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30" t="s">
        <v>3069</v>
      </c>
      <c r="B1341" s="30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30" t="s">
        <v>3070</v>
      </c>
      <c r="B1342" s="30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30" t="s">
        <v>3071</v>
      </c>
      <c r="B1343" s="30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30" t="s">
        <v>3072</v>
      </c>
      <c r="B1344" s="30" t="s">
        <v>1674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30" t="s">
        <v>3073</v>
      </c>
      <c r="B1345" s="30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30" t="s">
        <v>3074</v>
      </c>
      <c r="B1346" s="30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30" t="s">
        <v>3075</v>
      </c>
      <c r="B1347" s="30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30" t="s">
        <v>3076</v>
      </c>
      <c r="B1348" s="30" t="s">
        <v>1619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30" t="s">
        <v>3077</v>
      </c>
      <c r="B1349" s="30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30" t="s">
        <v>3078</v>
      </c>
      <c r="B1350" s="30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30" t="s">
        <v>3079</v>
      </c>
      <c r="B1351" s="30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30" t="s">
        <v>3080</v>
      </c>
      <c r="B1352" s="30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30" t="s">
        <v>3081</v>
      </c>
      <c r="B1353" s="30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30" t="s">
        <v>3082</v>
      </c>
      <c r="B1354" s="30" t="s">
        <v>1677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30" t="s">
        <v>3083</v>
      </c>
      <c r="B1355" s="30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30" t="s">
        <v>3084</v>
      </c>
      <c r="B1356" s="30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30" t="s">
        <v>3085</v>
      </c>
      <c r="B1357" s="30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30" t="s">
        <v>3086</v>
      </c>
      <c r="B1358" s="30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30" t="s">
        <v>3087</v>
      </c>
      <c r="B1359" s="30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30" t="s">
        <v>3088</v>
      </c>
      <c r="B1360" s="30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30" t="s">
        <v>3089</v>
      </c>
      <c r="B1361" s="30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30" t="s">
        <v>3090</v>
      </c>
      <c r="B1362" s="30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30" t="s">
        <v>3091</v>
      </c>
      <c r="B1363" s="30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30" t="s">
        <v>3092</v>
      </c>
      <c r="B1364" s="30" t="s">
        <v>1675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30" t="s">
        <v>3093</v>
      </c>
      <c r="B1365" s="30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30" t="s">
        <v>3094</v>
      </c>
      <c r="B1366" s="30" t="s">
        <v>1676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30" t="s">
        <v>3095</v>
      </c>
      <c r="B1367" s="30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30" t="s">
        <v>3096</v>
      </c>
      <c r="B1368" s="30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30" t="s">
        <v>3097</v>
      </c>
      <c r="B1369" s="30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30" t="s">
        <v>3098</v>
      </c>
      <c r="B1370" s="30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30" t="s">
        <v>3099</v>
      </c>
      <c r="B1371" s="30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30" t="s">
        <v>3100</v>
      </c>
      <c r="B1372" s="30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30" t="s">
        <v>3101</v>
      </c>
      <c r="B1373" s="30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30" t="s">
        <v>3102</v>
      </c>
      <c r="B1374" s="30" t="s">
        <v>1678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30" t="s">
        <v>3103</v>
      </c>
      <c r="B1375" s="30" t="s">
        <v>1627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30" t="s">
        <v>3104</v>
      </c>
      <c r="B1376" s="30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30" t="s">
        <v>3105</v>
      </c>
      <c r="B1377" s="30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30" t="s">
        <v>3106</v>
      </c>
      <c r="B1378" s="30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30" t="s">
        <v>3107</v>
      </c>
      <c r="B1379" s="30" t="s">
        <v>1679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30" t="s">
        <v>3108</v>
      </c>
      <c r="B1380" s="30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30" t="s">
        <v>3109</v>
      </c>
      <c r="B1381" s="30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30" t="s">
        <v>3110</v>
      </c>
      <c r="B1382" s="30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30" t="s">
        <v>3111</v>
      </c>
      <c r="B1383" s="30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30" t="s">
        <v>3112</v>
      </c>
      <c r="B1384" s="30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30" t="s">
        <v>3113</v>
      </c>
      <c r="B1385" s="30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30" t="s">
        <v>3114</v>
      </c>
      <c r="B1386" s="30" t="s">
        <v>1681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30" t="s">
        <v>3115</v>
      </c>
      <c r="B1387" s="30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30" t="s">
        <v>3116</v>
      </c>
      <c r="B1388" s="30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30" t="s">
        <v>3117</v>
      </c>
      <c r="B1389" s="30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30" t="s">
        <v>3118</v>
      </c>
      <c r="B1390" s="30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30" t="s">
        <v>3119</v>
      </c>
      <c r="B1391" s="30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30" t="s">
        <v>3120</v>
      </c>
      <c r="B1392" s="30" t="s">
        <v>1682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30" t="s">
        <v>3121</v>
      </c>
      <c r="B1393" s="30" t="s">
        <v>1631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30" t="s">
        <v>3122</v>
      </c>
      <c r="B1394" s="30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30" t="s">
        <v>3123</v>
      </c>
      <c r="B1395" s="30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30" t="s">
        <v>3124</v>
      </c>
      <c r="B1396" s="30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30" t="s">
        <v>3125</v>
      </c>
      <c r="B1397" s="30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30" t="s">
        <v>3126</v>
      </c>
      <c r="B1398" s="30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30" t="s">
        <v>3127</v>
      </c>
      <c r="B1399" s="30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30" t="s">
        <v>3128</v>
      </c>
      <c r="B1400" s="30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30" t="s">
        <v>3129</v>
      </c>
      <c r="B1401" s="30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30" t="s">
        <v>3130</v>
      </c>
      <c r="B1402" s="30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30" t="s">
        <v>3131</v>
      </c>
      <c r="B1403" s="30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30" t="s">
        <v>3132</v>
      </c>
      <c r="B1404" s="30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30" t="s">
        <v>3133</v>
      </c>
      <c r="B1405" s="30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30" t="s">
        <v>3134</v>
      </c>
      <c r="B1406" s="30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30" t="s">
        <v>3135</v>
      </c>
      <c r="B1407" s="30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30" t="s">
        <v>3136</v>
      </c>
      <c r="B1408" s="30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30" t="s">
        <v>3137</v>
      </c>
      <c r="B1409" s="30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30" t="s">
        <v>3138</v>
      </c>
      <c r="B1410" s="30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30" t="s">
        <v>3139</v>
      </c>
      <c r="B1411" s="30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30" t="s">
        <v>3140</v>
      </c>
      <c r="B1412" s="30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30" t="s">
        <v>3141</v>
      </c>
      <c r="B1413" s="30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30" t="s">
        <v>3142</v>
      </c>
      <c r="B1414" s="30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30" t="s">
        <v>3143</v>
      </c>
      <c r="B1415" s="30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30" t="s">
        <v>3144</v>
      </c>
      <c r="B1416" s="30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30" t="s">
        <v>3145</v>
      </c>
      <c r="B1417" s="30" t="s">
        <v>1719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30" t="s">
        <v>3146</v>
      </c>
      <c r="B1418" s="30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30" t="s">
        <v>3147</v>
      </c>
      <c r="B1419" s="30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30" t="s">
        <v>3148</v>
      </c>
      <c r="B1420" s="30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30" t="s">
        <v>3149</v>
      </c>
      <c r="B1421" s="30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30" t="s">
        <v>3150</v>
      </c>
      <c r="B1422" s="30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30" t="s">
        <v>3151</v>
      </c>
      <c r="B1423" s="30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30" t="s">
        <v>3152</v>
      </c>
      <c r="B1424" s="30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30" t="s">
        <v>3153</v>
      </c>
      <c r="B1425" s="30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30" t="s">
        <v>3154</v>
      </c>
      <c r="B1426" s="30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30" t="s">
        <v>3155</v>
      </c>
      <c r="B1427" s="30" t="s">
        <v>1684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30" t="s">
        <v>3156</v>
      </c>
      <c r="B1428" s="30" t="s">
        <v>1683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30" t="s">
        <v>3157</v>
      </c>
      <c r="B1429" s="30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30" t="s">
        <v>3158</v>
      </c>
      <c r="B1430" s="30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30" t="s">
        <v>3159</v>
      </c>
      <c r="B1431" s="30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30" t="s">
        <v>3160</v>
      </c>
      <c r="B1432" s="30" t="s">
        <v>1680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30" t="s">
        <v>3161</v>
      </c>
      <c r="B1433" s="30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30" t="s">
        <v>3162</v>
      </c>
      <c r="B1434" s="30" t="s">
        <v>1701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30" t="s">
        <v>3163</v>
      </c>
      <c r="B1435" s="30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30" t="s">
        <v>3164</v>
      </c>
      <c r="B1436" s="30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30" t="s">
        <v>3165</v>
      </c>
      <c r="B1437" s="30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30" t="s">
        <v>3166</v>
      </c>
      <c r="B1438" s="30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30" t="s">
        <v>3167</v>
      </c>
      <c r="B1439" s="30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30" t="s">
        <v>3168</v>
      </c>
      <c r="B1440" s="30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30" t="s">
        <v>3169</v>
      </c>
      <c r="B1441" s="30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30" t="s">
        <v>3170</v>
      </c>
      <c r="B1442" s="30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30" t="s">
        <v>3171</v>
      </c>
      <c r="B1443" s="30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30" t="s">
        <v>3172</v>
      </c>
      <c r="B1444" s="30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30" t="s">
        <v>3173</v>
      </c>
      <c r="B1445" s="30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30" t="s">
        <v>3174</v>
      </c>
      <c r="B1446" s="30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30" t="s">
        <v>3175</v>
      </c>
      <c r="B1447" s="30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30" t="s">
        <v>3176</v>
      </c>
      <c r="B1448" s="30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30" t="s">
        <v>3177</v>
      </c>
      <c r="B1449" s="30" t="s">
        <v>1686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30" t="s">
        <v>3178</v>
      </c>
      <c r="B1450" s="30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30" t="s">
        <v>3179</v>
      </c>
      <c r="B1451" s="30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30" t="s">
        <v>3180</v>
      </c>
      <c r="B1452" s="30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30" t="s">
        <v>3181</v>
      </c>
      <c r="B1453" s="30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30" t="s">
        <v>3182</v>
      </c>
      <c r="B1454" s="30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30" t="s">
        <v>3183</v>
      </c>
      <c r="B1455" s="30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30" t="s">
        <v>3184</v>
      </c>
      <c r="B1456" s="30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30" t="s">
        <v>3185</v>
      </c>
      <c r="B1457" s="30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30" t="s">
        <v>3186</v>
      </c>
      <c r="B1458" s="30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30" t="s">
        <v>3187</v>
      </c>
      <c r="B1459" s="30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30" t="s">
        <v>3188</v>
      </c>
      <c r="B1460" s="30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30" t="s">
        <v>3189</v>
      </c>
      <c r="B1461" s="30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30" t="s">
        <v>3190</v>
      </c>
      <c r="B1462" s="30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30" t="s">
        <v>3191</v>
      </c>
      <c r="B1463" s="30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30" t="s">
        <v>3192</v>
      </c>
      <c r="B1464" s="30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30" t="s">
        <v>3193</v>
      </c>
      <c r="B1465" s="30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30" t="s">
        <v>3194</v>
      </c>
      <c r="B1466" s="30" t="s">
        <v>1687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30" t="s">
        <v>3195</v>
      </c>
      <c r="B1467" s="30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30" t="s">
        <v>3196</v>
      </c>
      <c r="B1468" s="30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30" t="s">
        <v>3197</v>
      </c>
      <c r="B1469" s="30" t="s">
        <v>1688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30" t="s">
        <v>3198</v>
      </c>
      <c r="B1470" s="30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30" t="s">
        <v>3199</v>
      </c>
      <c r="B1471" s="30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30" t="s">
        <v>3200</v>
      </c>
      <c r="B1472" s="30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30" t="s">
        <v>3201</v>
      </c>
      <c r="B1473" s="30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30" t="s">
        <v>3202</v>
      </c>
      <c r="B1474" s="30" t="s">
        <v>1689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30" t="s">
        <v>3203</v>
      </c>
      <c r="B1475" s="30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30" t="s">
        <v>3204</v>
      </c>
      <c r="B1476" s="30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30" t="s">
        <v>3205</v>
      </c>
      <c r="B1477" s="30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30" t="s">
        <v>3206</v>
      </c>
      <c r="B1478" s="30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30" t="s">
        <v>3207</v>
      </c>
      <c r="B1479" s="30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30" t="s">
        <v>3208</v>
      </c>
      <c r="B1480" s="30" t="s">
        <v>1690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30" t="s">
        <v>3209</v>
      </c>
      <c r="B1481" s="30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30" t="s">
        <v>3210</v>
      </c>
      <c r="B1482" s="30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30" t="s">
        <v>3211</v>
      </c>
      <c r="B1483" s="30" t="s">
        <v>1691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30" t="s">
        <v>3212</v>
      </c>
      <c r="B1484" s="30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30" t="s">
        <v>3213</v>
      </c>
      <c r="B1485" s="30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30" t="s">
        <v>3214</v>
      </c>
      <c r="B1486" s="30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30" t="s">
        <v>3215</v>
      </c>
      <c r="B1487" s="30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30" t="s">
        <v>3216</v>
      </c>
      <c r="B1488" s="30" t="s">
        <v>1655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30" t="s">
        <v>3217</v>
      </c>
      <c r="B1489" s="30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30" t="s">
        <v>3218</v>
      </c>
      <c r="B1490" s="30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30" t="s">
        <v>3219</v>
      </c>
      <c r="B1491" s="30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30" t="s">
        <v>3220</v>
      </c>
      <c r="B1492" s="30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30" t="s">
        <v>3221</v>
      </c>
      <c r="B1493" s="30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30" t="s">
        <v>3222</v>
      </c>
      <c r="B1494" s="30" t="s">
        <v>1693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30" t="s">
        <v>3223</v>
      </c>
      <c r="B1495" s="30" t="s">
        <v>1694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30" t="s">
        <v>3224</v>
      </c>
      <c r="B1496" s="30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30" t="s">
        <v>3225</v>
      </c>
      <c r="B1497" s="30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30" t="s">
        <v>3226</v>
      </c>
      <c r="B1498" s="30" t="s">
        <v>1695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30" t="s">
        <v>3227</v>
      </c>
      <c r="B1499" s="30" t="s">
        <v>1696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30" t="s">
        <v>3228</v>
      </c>
      <c r="B1500" s="30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30" t="s">
        <v>3229</v>
      </c>
      <c r="B1501" s="30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30" t="s">
        <v>3230</v>
      </c>
      <c r="B1502" s="30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30" t="s">
        <v>3231</v>
      </c>
      <c r="B1503" s="30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30" t="s">
        <v>3232</v>
      </c>
      <c r="B1504" s="30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30" t="s">
        <v>3233</v>
      </c>
      <c r="B1505" s="30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30" t="s">
        <v>3234</v>
      </c>
      <c r="B1506" s="30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30" t="s">
        <v>3235</v>
      </c>
      <c r="B1507" s="30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30" t="s">
        <v>3236</v>
      </c>
      <c r="B1508" s="30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30" t="s">
        <v>3237</v>
      </c>
      <c r="B1509" s="30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30" t="s">
        <v>3238</v>
      </c>
      <c r="B1510" s="30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30" t="s">
        <v>3239</v>
      </c>
      <c r="B1511" s="30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30" t="s">
        <v>3240</v>
      </c>
      <c r="B1512" s="30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30" t="s">
        <v>3241</v>
      </c>
      <c r="B1513" s="30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30" t="s">
        <v>3242</v>
      </c>
      <c r="B1514" s="30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30" t="s">
        <v>3243</v>
      </c>
      <c r="B1515" s="30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30" t="s">
        <v>3244</v>
      </c>
      <c r="B1516" s="30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30" t="s">
        <v>3245</v>
      </c>
      <c r="B1517" s="30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30" t="s">
        <v>3246</v>
      </c>
      <c r="B1518" s="30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30" t="s">
        <v>3247</v>
      </c>
      <c r="B1519" s="30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30" t="s">
        <v>3248</v>
      </c>
      <c r="B1520" s="30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30" t="s">
        <v>3249</v>
      </c>
      <c r="B1521" s="30" t="s">
        <v>1697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30" t="s">
        <v>3250</v>
      </c>
      <c r="B1522" s="30" t="s">
        <v>1699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30" t="s">
        <v>3251</v>
      </c>
      <c r="B1523" s="30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30" t="s">
        <v>3252</v>
      </c>
      <c r="B1524" s="30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30" t="s">
        <v>3253</v>
      </c>
      <c r="B1525" s="30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30" t="s">
        <v>3254</v>
      </c>
      <c r="B1526" s="30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30" t="s">
        <v>3255</v>
      </c>
      <c r="B1527" s="30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30" t="s">
        <v>3256</v>
      </c>
      <c r="B1528" s="30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30" t="s">
        <v>3257</v>
      </c>
      <c r="B1529" s="30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30" t="s">
        <v>3258</v>
      </c>
      <c r="B1530" s="30" t="s">
        <v>1700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30" t="s">
        <v>3259</v>
      </c>
      <c r="B1531" s="30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30" t="s">
        <v>3260</v>
      </c>
      <c r="B1532" s="30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30" t="s">
        <v>3261</v>
      </c>
      <c r="B1533" s="30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30" t="s">
        <v>3262</v>
      </c>
      <c r="B1534" s="30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30" t="s">
        <v>3263</v>
      </c>
      <c r="B1535" s="30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30" t="s">
        <v>3264</v>
      </c>
      <c r="B1536" s="30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30" t="s">
        <v>3265</v>
      </c>
      <c r="B1537" s="30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30" t="s">
        <v>3266</v>
      </c>
      <c r="B1538" s="30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30" t="s">
        <v>3267</v>
      </c>
      <c r="B1539" s="30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30" t="s">
        <v>3268</v>
      </c>
      <c r="B1540" s="30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30" t="s">
        <v>3269</v>
      </c>
      <c r="B1541" s="30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30" t="s">
        <v>3270</v>
      </c>
      <c r="B1542" s="30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30" t="s">
        <v>3271</v>
      </c>
      <c r="B1543" s="30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30" t="s">
        <v>3272</v>
      </c>
      <c r="B1544" s="30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30" t="s">
        <v>3273</v>
      </c>
      <c r="B1545" s="30" t="s">
        <v>1703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30" t="s">
        <v>3274</v>
      </c>
      <c r="B1546" s="30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30" t="s">
        <v>3275</v>
      </c>
      <c r="B1547" s="30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30" t="s">
        <v>3276</v>
      </c>
      <c r="B1548" s="30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30" t="s">
        <v>3277</v>
      </c>
      <c r="B1549" s="30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30" t="s">
        <v>3278</v>
      </c>
      <c r="B1550" s="30" t="s">
        <v>1704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30" t="s">
        <v>3279</v>
      </c>
      <c r="B1551" s="30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30" t="s">
        <v>3280</v>
      </c>
      <c r="B1552" s="30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30" t="s">
        <v>3281</v>
      </c>
      <c r="B1553" s="30" t="s">
        <v>1705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30" t="s">
        <v>3282</v>
      </c>
      <c r="B1554" s="30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30" t="s">
        <v>3283</v>
      </c>
      <c r="B1555" s="30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30" t="s">
        <v>3284</v>
      </c>
      <c r="B1556" s="30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30" t="s">
        <v>3285</v>
      </c>
      <c r="B1557" s="30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30" t="s">
        <v>3286</v>
      </c>
      <c r="B1558" s="30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30" t="s">
        <v>3287</v>
      </c>
      <c r="B1559" s="30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30" t="s">
        <v>3288</v>
      </c>
      <c r="B1560" s="30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30" t="s">
        <v>3289</v>
      </c>
      <c r="B1561" s="30" t="s">
        <v>1578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30" t="s">
        <v>3290</v>
      </c>
      <c r="B1562" s="30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30" t="s">
        <v>3291</v>
      </c>
      <c r="B1563" s="30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30" t="s">
        <v>3292</v>
      </c>
      <c r="B1564" s="30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30" t="s">
        <v>3293</v>
      </c>
      <c r="B1565" s="30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30" t="s">
        <v>3294</v>
      </c>
      <c r="B1566" s="30" t="s">
        <v>1626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30" t="s">
        <v>3295</v>
      </c>
      <c r="B1567" s="30" t="s">
        <v>1707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30" t="s">
        <v>3296</v>
      </c>
      <c r="B1568" s="30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30" t="s">
        <v>3297</v>
      </c>
      <c r="B1569" s="30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30" t="s">
        <v>3298</v>
      </c>
      <c r="B1570" s="30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30" t="s">
        <v>3299</v>
      </c>
      <c r="B1571" s="30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30" t="s">
        <v>3300</v>
      </c>
      <c r="B1572" s="30" t="s">
        <v>1706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30" t="s">
        <v>3301</v>
      </c>
      <c r="B1573" s="30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30" t="s">
        <v>3302</v>
      </c>
      <c r="B1574" s="30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30" t="s">
        <v>3303</v>
      </c>
      <c r="B1575" s="30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30" t="s">
        <v>3304</v>
      </c>
      <c r="B1576" s="30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30" t="s">
        <v>3305</v>
      </c>
      <c r="B1577" s="30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30" t="s">
        <v>3306</v>
      </c>
      <c r="B1578" s="30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30" t="s">
        <v>3307</v>
      </c>
      <c r="B1579" s="30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30" t="s">
        <v>3308</v>
      </c>
      <c r="B1580" s="30" t="s">
        <v>1708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30" t="s">
        <v>3309</v>
      </c>
      <c r="B1581" s="30" t="s">
        <v>1709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30" t="s">
        <v>3310</v>
      </c>
      <c r="B1582" s="30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30" t="s">
        <v>3311</v>
      </c>
      <c r="B1583" s="30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30" t="s">
        <v>3312</v>
      </c>
      <c r="B1584" s="30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30" t="s">
        <v>3313</v>
      </c>
      <c r="B1585" s="30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30" t="s">
        <v>3314</v>
      </c>
      <c r="B1586" s="30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30" t="s">
        <v>3315</v>
      </c>
      <c r="B1587" s="30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30" t="s">
        <v>3316</v>
      </c>
      <c r="B1588" s="30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30" t="s">
        <v>3317</v>
      </c>
      <c r="B1589" s="30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30" t="s">
        <v>3318</v>
      </c>
      <c r="B1590" s="30" t="s">
        <v>1710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30" t="s">
        <v>3319</v>
      </c>
      <c r="B1591" s="30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30" t="s">
        <v>3320</v>
      </c>
      <c r="B1592" s="30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30" t="s">
        <v>3321</v>
      </c>
      <c r="B1593" s="30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30" t="s">
        <v>3322</v>
      </c>
      <c r="B1594" s="30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30" t="s">
        <v>3323</v>
      </c>
      <c r="B1595" s="30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30" t="s">
        <v>3324</v>
      </c>
      <c r="B1596" s="30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30" t="s">
        <v>3325</v>
      </c>
      <c r="B1597" s="30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30" t="s">
        <v>3326</v>
      </c>
      <c r="B1598" s="30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30" t="s">
        <v>3327</v>
      </c>
      <c r="B1599" s="30" t="s">
        <v>1711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30" t="s">
        <v>3328</v>
      </c>
      <c r="B1600" s="30" t="s">
        <v>1712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30" t="s">
        <v>3329</v>
      </c>
      <c r="B1601" s="30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30" t="s">
        <v>3330</v>
      </c>
      <c r="B1602" s="30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30" t="s">
        <v>3331</v>
      </c>
      <c r="B1603" s="30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30" t="s">
        <v>3332</v>
      </c>
      <c r="B1604" s="30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30" t="s">
        <v>3333</v>
      </c>
      <c r="B1605" s="30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30" t="s">
        <v>3334</v>
      </c>
      <c r="B1606" s="30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30" t="s">
        <v>3335</v>
      </c>
      <c r="B1607" s="30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30" t="s">
        <v>3336</v>
      </c>
      <c r="B1608" s="30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30" t="s">
        <v>3337</v>
      </c>
      <c r="B1609" s="30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30" t="s">
        <v>3338</v>
      </c>
      <c r="B1610" s="30" t="s">
        <v>1713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30" t="s">
        <v>3339</v>
      </c>
      <c r="B1611" s="30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30" t="s">
        <v>3340</v>
      </c>
      <c r="B1612" s="30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30" t="s">
        <v>3341</v>
      </c>
      <c r="B1613" s="30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30" t="s">
        <v>3342</v>
      </c>
      <c r="B1614" s="30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30" t="s">
        <v>3343</v>
      </c>
      <c r="B1615" s="30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30" t="s">
        <v>3344</v>
      </c>
      <c r="B1616" s="30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30" t="s">
        <v>3345</v>
      </c>
      <c r="B1617" s="30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30" t="s">
        <v>3346</v>
      </c>
      <c r="B1618" s="30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30" t="s">
        <v>3347</v>
      </c>
      <c r="B1619" s="30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30" t="s">
        <v>3348</v>
      </c>
      <c r="B1620" s="30" t="s">
        <v>1714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30" t="s">
        <v>3349</v>
      </c>
      <c r="B1621" s="30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30" t="s">
        <v>3350</v>
      </c>
      <c r="B1622" s="30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30" t="s">
        <v>3351</v>
      </c>
      <c r="B1623" s="30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30" t="s">
        <v>3352</v>
      </c>
      <c r="B1624" s="30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30" t="s">
        <v>3353</v>
      </c>
      <c r="B1625" s="30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30" t="s">
        <v>3354</v>
      </c>
      <c r="B1626" s="30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30" t="s">
        <v>3355</v>
      </c>
      <c r="B1627" s="30" t="s">
        <v>1716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30" t="s">
        <v>3356</v>
      </c>
      <c r="B1628" s="30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30" t="s">
        <v>3357</v>
      </c>
      <c r="B1629" s="30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30" t="s">
        <v>3358</v>
      </c>
      <c r="B1630" s="30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30" t="s">
        <v>3359</v>
      </c>
      <c r="B1631" s="30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30" t="s">
        <v>3360</v>
      </c>
      <c r="B1632" s="30" t="s">
        <v>1717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30" t="s">
        <v>3361</v>
      </c>
      <c r="B1633" s="30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30" t="s">
        <v>3362</v>
      </c>
      <c r="B1634" s="30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30" t="s">
        <v>3363</v>
      </c>
      <c r="B1635" s="30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30" t="s">
        <v>3364</v>
      </c>
      <c r="B1636" s="30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30" t="s">
        <v>3365</v>
      </c>
      <c r="B1637" s="30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30" t="s">
        <v>3366</v>
      </c>
      <c r="B1638" s="30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30" t="s">
        <v>3367</v>
      </c>
      <c r="B1639" s="30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30" t="s">
        <v>3368</v>
      </c>
      <c r="B1640" s="30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30" t="s">
        <v>3369</v>
      </c>
      <c r="B1641" s="30" t="s">
        <v>1718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30" t="s">
        <v>3370</v>
      </c>
      <c r="B1642" s="30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30" t="s">
        <v>3371</v>
      </c>
      <c r="B1643" s="30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30" t="s">
        <v>3372</v>
      </c>
      <c r="B1644" s="30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30" t="s">
        <v>3373</v>
      </c>
      <c r="B1645" s="30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30" t="s">
        <v>3374</v>
      </c>
      <c r="B1646" s="30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30" t="s">
        <v>3375</v>
      </c>
      <c r="B1647" s="30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30" t="s">
        <v>3376</v>
      </c>
      <c r="B1648" s="30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30" t="s">
        <v>3377</v>
      </c>
      <c r="B1649" s="30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30" t="s">
        <v>3378</v>
      </c>
      <c r="B1650" s="30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30" t="s">
        <v>3379</v>
      </c>
      <c r="B1651" s="30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30" t="s">
        <v>3380</v>
      </c>
      <c r="B1652" s="30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30" t="s">
        <v>3381</v>
      </c>
      <c r="B1653" s="30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30" t="s">
        <v>3382</v>
      </c>
      <c r="B1654" s="30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30" t="s">
        <v>3383</v>
      </c>
      <c r="B1655" s="30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30" t="s">
        <v>3384</v>
      </c>
      <c r="B1656" s="30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30" t="s">
        <v>3385</v>
      </c>
      <c r="B1657" s="30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30" t="s">
        <v>3386</v>
      </c>
      <c r="B1658" s="30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30" t="s">
        <v>3387</v>
      </c>
      <c r="B1659" s="30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30" t="s">
        <v>3388</v>
      </c>
      <c r="B1660" s="30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30" t="s">
        <v>3389</v>
      </c>
      <c r="B1661" s="30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30" t="s">
        <v>3390</v>
      </c>
      <c r="B1662" s="30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30" t="s">
        <v>3391</v>
      </c>
      <c r="B1663" s="30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30" t="s">
        <v>3392</v>
      </c>
      <c r="B1664" s="30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30" t="s">
        <v>3393</v>
      </c>
      <c r="B1665" s="30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30" t="s">
        <v>3394</v>
      </c>
      <c r="B1666" s="30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30" t="s">
        <v>3395</v>
      </c>
      <c r="B1667" s="30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30" t="s">
        <v>3396</v>
      </c>
      <c r="B1668" s="30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30" t="s">
        <v>3397</v>
      </c>
      <c r="B1669" s="30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30" t="s">
        <v>3398</v>
      </c>
      <c r="B1670" s="30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30" t="s">
        <v>3399</v>
      </c>
      <c r="B1671" s="30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30" t="s">
        <v>3400</v>
      </c>
      <c r="B1672" s="30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30" t="s">
        <v>3401</v>
      </c>
      <c r="B1673" s="30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30" t="s">
        <v>3402</v>
      </c>
      <c r="B1674" s="30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30" t="s">
        <v>3403</v>
      </c>
      <c r="B1675" s="30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30" t="s">
        <v>3404</v>
      </c>
      <c r="B1676" s="30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30" t="s">
        <v>3405</v>
      </c>
      <c r="B1677" s="30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30" t="s">
        <v>3406</v>
      </c>
      <c r="B1678" s="30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30" t="s">
        <v>3407</v>
      </c>
      <c r="B1679" s="30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30" t="s">
        <v>3408</v>
      </c>
      <c r="B1680" s="30" t="s">
        <v>1725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30" t="s">
        <v>3409</v>
      </c>
      <c r="B1681" s="30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30" t="s">
        <v>3410</v>
      </c>
      <c r="B1682" s="30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30" t="s">
        <v>3411</v>
      </c>
      <c r="B1683" s="30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30" t="s">
        <v>3412</v>
      </c>
      <c r="B1684" s="30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30" t="s">
        <v>3413</v>
      </c>
      <c r="B1685" s="30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30" t="s">
        <v>3414</v>
      </c>
      <c r="B1686" s="30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30" t="s">
        <v>3415</v>
      </c>
      <c r="B1687" s="30" t="s">
        <v>1726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30" t="s">
        <v>3416</v>
      </c>
      <c r="B1688" s="30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30" t="s">
        <v>3417</v>
      </c>
      <c r="B1689" s="30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30" t="s">
        <v>3418</v>
      </c>
      <c r="B1690" s="30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30" t="s">
        <v>3419</v>
      </c>
      <c r="B1691" s="30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30" t="s">
        <v>3420</v>
      </c>
      <c r="B1692" s="30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30" t="s">
        <v>3421</v>
      </c>
      <c r="B1693" s="30" t="s">
        <v>1702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30" t="s">
        <v>3422</v>
      </c>
      <c r="B1694" s="30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30" t="s">
        <v>3423</v>
      </c>
      <c r="B1695" s="30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30" t="s">
        <v>3424</v>
      </c>
      <c r="B1696" s="30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30" t="s">
        <v>3425</v>
      </c>
      <c r="B1697" s="30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30" t="s">
        <v>3426</v>
      </c>
      <c r="B1698" s="30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30" t="s">
        <v>3427</v>
      </c>
      <c r="B1699" s="30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30" t="s">
        <v>3428</v>
      </c>
      <c r="B1700" s="30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30" t="s">
        <v>3429</v>
      </c>
      <c r="B1701" s="30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30" t="s">
        <v>3430</v>
      </c>
      <c r="B1702" s="30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30" t="s">
        <v>3431</v>
      </c>
      <c r="B1703" s="30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30" t="s">
        <v>3432</v>
      </c>
      <c r="B1704" s="30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30" t="s">
        <v>3433</v>
      </c>
      <c r="B1705" s="30" t="s">
        <v>1728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30" t="s">
        <v>3434</v>
      </c>
      <c r="B1706" s="30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30" t="s">
        <v>3435</v>
      </c>
      <c r="B1707" s="30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30" t="s">
        <v>3436</v>
      </c>
      <c r="B1708" s="30" t="s">
        <v>1729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30" t="s">
        <v>3437</v>
      </c>
      <c r="B1709" s="30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30" t="s">
        <v>3438</v>
      </c>
      <c r="B1710" s="30" t="s">
        <v>1565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30" t="s">
        <v>3439</v>
      </c>
      <c r="B1711" s="30" t="s">
        <v>1668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30" t="s">
        <v>3440</v>
      </c>
      <c r="B1712" s="30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30" t="s">
        <v>3441</v>
      </c>
      <c r="B1713" s="30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30" t="s">
        <v>3442</v>
      </c>
      <c r="B1714" s="30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30" t="s">
        <v>3443</v>
      </c>
      <c r="B1715" s="30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30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/>
  <dimension ref="A1:T30"/>
  <sheetViews>
    <sheetView zoomScale="354" zoomScaleNormal="354" workbookViewId="0">
      <pane ySplit="1" topLeftCell="A2" activePane="bottomLeft" state="frozen"/>
      <selection pane="bottomLeft" activeCell="E17" sqref="E17"/>
    </sheetView>
  </sheetViews>
  <sheetFormatPr baseColWidth="10" defaultRowHeight="12" x14ac:dyDescent="0.15"/>
  <cols>
    <col min="1" max="1" width="7" style="26" customWidth="1"/>
    <col min="2" max="2" width="21.5" style="3" customWidth="1"/>
    <col min="3" max="3" width="11" style="3" customWidth="1"/>
    <col min="4" max="4" width="7.1640625" style="3" customWidth="1"/>
    <col min="5" max="7" width="7.83203125" style="3" customWidth="1"/>
    <col min="8" max="8" width="10.6640625" style="27" customWidth="1"/>
    <col min="9" max="9" width="7.33203125" style="3" customWidth="1"/>
    <col min="10" max="10" width="9.1640625" style="27" customWidth="1"/>
    <col min="11" max="11" width="9.33203125" style="28" customWidth="1"/>
    <col min="12" max="12" width="5.5" style="3" customWidth="1"/>
    <col min="13" max="18" width="6.1640625" style="3" customWidth="1"/>
    <col min="19" max="16384" width="10.83203125" style="3"/>
  </cols>
  <sheetData>
    <row r="1" spans="1:20" s="26" customFormat="1" ht="13" thickBot="1" x14ac:dyDescent="0.2">
      <c r="A1" s="5" t="s">
        <v>1518</v>
      </c>
      <c r="B1" s="5" t="s">
        <v>1530</v>
      </c>
      <c r="C1" s="5" t="s">
        <v>1519</v>
      </c>
      <c r="D1" s="5" t="s">
        <v>1520</v>
      </c>
      <c r="E1" s="5" t="s">
        <v>1521</v>
      </c>
      <c r="F1" s="5" t="s">
        <v>1522</v>
      </c>
      <c r="G1" s="5" t="s">
        <v>1523</v>
      </c>
      <c r="H1" s="6" t="s">
        <v>1524</v>
      </c>
      <c r="I1" s="5" t="s">
        <v>1525</v>
      </c>
      <c r="J1" s="6" t="s">
        <v>1526</v>
      </c>
      <c r="K1" s="7" t="s">
        <v>1528</v>
      </c>
      <c r="L1" s="5" t="s">
        <v>1529</v>
      </c>
      <c r="M1" s="10">
        <v>20</v>
      </c>
      <c r="N1" s="10" t="s">
        <v>1531</v>
      </c>
      <c r="O1" s="8">
        <v>15</v>
      </c>
      <c r="P1" s="8" t="s">
        <v>1531</v>
      </c>
      <c r="Q1" s="9">
        <v>13</v>
      </c>
      <c r="R1" s="9" t="s">
        <v>1531</v>
      </c>
      <c r="T1" s="33"/>
    </row>
    <row r="2" spans="1:20" x14ac:dyDescent="0.15">
      <c r="A2" s="11" t="s">
        <v>1527</v>
      </c>
      <c r="B2" s="31" t="s">
        <v>2656</v>
      </c>
      <c r="C2" s="57" t="str">
        <f>IF(B2="", "", VLOOKUP(B2, STOCKS!$A$2:$B$3000, 2, FALSE))</f>
        <v>MANAPPURAM</v>
      </c>
      <c r="D2" s="12"/>
      <c r="E2" s="13">
        <v>1</v>
      </c>
      <c r="F2" s="12">
        <v>260</v>
      </c>
      <c r="G2" s="12"/>
      <c r="H2" s="14" t="str">
        <f>IF(OR(F2="",G2=""), "", (G2/F2-1))</f>
        <v/>
      </c>
      <c r="I2" s="15">
        <v>0.5</v>
      </c>
      <c r="J2" s="14" t="str">
        <f>IF(H2&gt;=0, "", IF(OR(H2="", I2=""), "", (100/(H2*100)/100)*I2*1*-1))</f>
        <v/>
      </c>
      <c r="K2" s="16" t="str">
        <f t="shared" ref="K2:K19" si="0">IF(AND(J2&lt;&gt;"", J2&gt;0), 100000*$M$1*J2*H2, IF(AND(H2&lt;&gt;"", H2&gt;0), 100000*$M$1*H2, ""))</f>
        <v/>
      </c>
      <c r="L2" s="17" t="str">
        <f>IF(OR(F2="", G2=""), "", G2-F2)</f>
        <v/>
      </c>
      <c r="M2" s="18">
        <f>IFERROR(IF(AND(E2="",F2&lt;&gt;""), IF(J2="", "", $M$1*100000*J2), IF(AND(E2="", F2=""), "", E2*F2)), "")</f>
        <v>260</v>
      </c>
      <c r="N2" s="18">
        <f>IFERROR(IF(M2="", "", ROUNDDOWN(M2/F2,0)), "")</f>
        <v>1</v>
      </c>
      <c r="O2" s="19">
        <f>IFERROR(IF(AND(E2="",F2&lt;&gt;""), IF(J2="", "", $O$1*100000*J2), IF(AND(E2="", F2=""), "", E2*F2)), "")</f>
        <v>260</v>
      </c>
      <c r="P2" s="19">
        <f>IFERROR(IF(O2="", "", ROUNDDOWN(O2/F2,0)), "")</f>
        <v>1</v>
      </c>
      <c r="Q2" s="20">
        <f>IFERROR(IF(AND(E2="",F2&lt;&gt;""), IF(J2="", "", $Q$1*100000*J2), IF(AND(E2="", F2=""), "", E2*F2)), "")</f>
        <v>260</v>
      </c>
      <c r="R2" s="20">
        <f>IFERROR(IF(Q2="", "", ROUNDDOWN(Q2/F2,0)), "")</f>
        <v>1</v>
      </c>
      <c r="T2" s="4" t="str">
        <f>IF(AND(J2&lt;&gt;"", J2&gt;0), 100000*$M$1*J2*H2, IF(AND(H2&lt;&gt;"", H2&gt;0), 100000*$M$1*H2, ""))</f>
        <v/>
      </c>
    </row>
    <row r="3" spans="1:20" x14ac:dyDescent="0.15">
      <c r="A3" s="11" t="s">
        <v>1527</v>
      </c>
      <c r="B3" s="31" t="s">
        <v>2077</v>
      </c>
      <c r="C3" s="57" t="str">
        <f>IF(B3="", "", VLOOKUP(B3, STOCKS!$A$2:$B$3000, 2, FALSE))</f>
        <v>DECCANCE</v>
      </c>
      <c r="D3" s="12"/>
      <c r="E3" s="21">
        <v>1</v>
      </c>
      <c r="F3" s="12">
        <v>850</v>
      </c>
      <c r="G3" s="12"/>
      <c r="H3" s="14" t="str">
        <f t="shared" ref="H3:H6" si="1">IF(OR(F3="",G3=""), "", (G3/F3-1))</f>
        <v/>
      </c>
      <c r="I3" s="15">
        <v>0.5</v>
      </c>
      <c r="J3" s="14" t="str">
        <f t="shared" ref="J3:J19" si="2">IF(H3&gt;=0, "", IF(OR(H3="", I3=""), "", (100/(H3*100)/100)*I3*1*-1))</f>
        <v/>
      </c>
      <c r="K3" s="24" t="str">
        <f t="shared" si="0"/>
        <v/>
      </c>
      <c r="L3" s="25" t="str">
        <f t="shared" ref="L3:L19" si="3">IF(OR(F3="", G3=""), "", G3-F3)</f>
        <v/>
      </c>
      <c r="M3" s="18">
        <f t="shared" ref="M3:M19" si="4">IFERROR(IF(AND(E3="",F3&lt;&gt;""), IF(J3="", "", $M$1*100000*J3), IF(AND(E3="", F3=""), "", E3*F3)), "")</f>
        <v>850</v>
      </c>
      <c r="N3" s="18">
        <f t="shared" ref="N3:N19" si="5">IFERROR(IF(M3="", "", ROUNDDOWN(M3/F3,0)), "")</f>
        <v>1</v>
      </c>
      <c r="O3" s="19">
        <f t="shared" ref="O3:O19" si="6">IFERROR(IF(AND(E3="",F3&lt;&gt;""), IF(J3="", "", $O$1*100000*J3), IF(AND(E3="", F3=""), "", E3*F3)), "")</f>
        <v>850</v>
      </c>
      <c r="P3" s="19">
        <f t="shared" ref="P3:P19" si="7">IFERROR(IF(O3="", "", ROUNDDOWN(O3/F3,0)), "")</f>
        <v>1</v>
      </c>
      <c r="Q3" s="20">
        <f t="shared" ref="Q3:Q19" si="8">IFERROR(IF(AND(E3="",F3&lt;&gt;""), IF(J3="", "", $Q$1*100000*J3), IF(AND(E3="", F3=""), "", E3*F3)), "")</f>
        <v>850</v>
      </c>
      <c r="R3" s="20">
        <f t="shared" ref="R3:R19" si="9">IFERROR(IF(Q3="", "", ROUNDDOWN(Q3/F3,0)), "")</f>
        <v>1</v>
      </c>
      <c r="T3" s="4"/>
    </row>
    <row r="4" spans="1:20" x14ac:dyDescent="0.15">
      <c r="A4" s="11" t="s">
        <v>1527</v>
      </c>
      <c r="B4" s="31" t="s">
        <v>3257</v>
      </c>
      <c r="C4" s="57" t="str">
        <f>IF(B4="", "", VLOOKUP(B4, STOCKS!$A$2:$B$3000, 2, FALSE))</f>
        <v>TECHNOE</v>
      </c>
      <c r="D4" s="12"/>
      <c r="E4" s="13">
        <v>1</v>
      </c>
      <c r="F4" s="12">
        <v>750</v>
      </c>
      <c r="G4" s="12"/>
      <c r="H4" s="14" t="str">
        <f t="shared" si="1"/>
        <v/>
      </c>
      <c r="I4" s="15">
        <v>0.5</v>
      </c>
      <c r="J4" s="14" t="str">
        <f t="shared" si="2"/>
        <v/>
      </c>
      <c r="K4" s="24" t="str">
        <f t="shared" si="0"/>
        <v/>
      </c>
      <c r="L4" s="25" t="str">
        <f t="shared" si="3"/>
        <v/>
      </c>
      <c r="M4" s="18">
        <f t="shared" si="4"/>
        <v>750</v>
      </c>
      <c r="N4" s="18">
        <f t="shared" si="5"/>
        <v>1</v>
      </c>
      <c r="O4" s="19">
        <f t="shared" si="6"/>
        <v>750</v>
      </c>
      <c r="P4" s="19">
        <f t="shared" si="7"/>
        <v>1</v>
      </c>
      <c r="Q4" s="20">
        <f t="shared" si="8"/>
        <v>750</v>
      </c>
      <c r="R4" s="20">
        <f t="shared" si="9"/>
        <v>1</v>
      </c>
      <c r="T4" s="4"/>
    </row>
    <row r="5" spans="1:20" x14ac:dyDescent="0.15">
      <c r="A5" s="11" t="s">
        <v>1527</v>
      </c>
      <c r="B5" s="31" t="s">
        <v>3169</v>
      </c>
      <c r="C5" s="57" t="str">
        <f>IF(B5="", "", VLOOKUP(B5, STOCKS!$A$2:$B$3000, 2, FALSE))</f>
        <v>STARCEMENT</v>
      </c>
      <c r="D5" s="12"/>
      <c r="E5" s="13">
        <v>1</v>
      </c>
      <c r="F5" s="12">
        <v>150</v>
      </c>
      <c r="G5" s="12"/>
      <c r="H5" s="14" t="str">
        <f t="shared" si="1"/>
        <v/>
      </c>
      <c r="I5" s="15">
        <v>0.5</v>
      </c>
      <c r="J5" s="14" t="str">
        <f t="shared" si="2"/>
        <v/>
      </c>
      <c r="K5" s="24" t="str">
        <f t="shared" si="0"/>
        <v/>
      </c>
      <c r="L5" s="25" t="str">
        <f t="shared" si="3"/>
        <v/>
      </c>
      <c r="M5" s="18">
        <f t="shared" si="4"/>
        <v>150</v>
      </c>
      <c r="N5" s="18">
        <f t="shared" si="5"/>
        <v>1</v>
      </c>
      <c r="O5" s="19">
        <f t="shared" si="6"/>
        <v>150</v>
      </c>
      <c r="P5" s="19">
        <f t="shared" si="7"/>
        <v>1</v>
      </c>
      <c r="Q5" s="20">
        <f t="shared" si="8"/>
        <v>150</v>
      </c>
      <c r="R5" s="20">
        <f t="shared" si="9"/>
        <v>1</v>
      </c>
      <c r="T5" s="4"/>
    </row>
    <row r="6" spans="1:20" x14ac:dyDescent="0.15">
      <c r="A6" s="11" t="s">
        <v>1527</v>
      </c>
      <c r="B6" s="31" t="s">
        <v>2354</v>
      </c>
      <c r="C6" s="57" t="str">
        <f>IF(B6="", "", VLOOKUP(B6, STOCKS!$A$2:$B$3000, 2, FALSE))</f>
        <v>HLEGLAS</v>
      </c>
      <c r="D6" s="12"/>
      <c r="E6" s="13">
        <v>1</v>
      </c>
      <c r="F6" s="12">
        <v>400</v>
      </c>
      <c r="G6" s="12"/>
      <c r="H6" s="14" t="str">
        <f t="shared" si="1"/>
        <v/>
      </c>
      <c r="I6" s="15">
        <v>0.5</v>
      </c>
      <c r="J6" s="14" t="str">
        <f t="shared" si="2"/>
        <v/>
      </c>
      <c r="K6" s="24" t="str">
        <f t="shared" si="0"/>
        <v/>
      </c>
      <c r="L6" s="25" t="str">
        <f t="shared" si="3"/>
        <v/>
      </c>
      <c r="M6" s="18">
        <f t="shared" si="4"/>
        <v>400</v>
      </c>
      <c r="N6" s="18">
        <f t="shared" si="5"/>
        <v>1</v>
      </c>
      <c r="O6" s="19">
        <f t="shared" si="6"/>
        <v>400</v>
      </c>
      <c r="P6" s="19">
        <f t="shared" si="7"/>
        <v>1</v>
      </c>
      <c r="Q6" s="20">
        <f t="shared" si="8"/>
        <v>400</v>
      </c>
      <c r="R6" s="20">
        <f t="shared" si="9"/>
        <v>1</v>
      </c>
      <c r="T6" s="4"/>
    </row>
    <row r="7" spans="1:20" x14ac:dyDescent="0.15">
      <c r="A7" s="11" t="s">
        <v>1527</v>
      </c>
      <c r="B7" s="31" t="s">
        <v>1845</v>
      </c>
      <c r="C7" s="57" t="str">
        <f>IF(B7="", "", VLOOKUP(B7, STOCKS!$A$2:$B$3000, 2, FALSE))</f>
        <v>ASHAPURMIN</v>
      </c>
      <c r="D7" s="12"/>
      <c r="E7" s="13">
        <v>1</v>
      </c>
      <c r="F7" s="12">
        <v>350</v>
      </c>
      <c r="G7" s="12"/>
      <c r="H7" s="23" t="str">
        <f t="shared" ref="H3:H19" si="10">IF(OR(F7="",G7=""), "", (G7/F7-1))</f>
        <v/>
      </c>
      <c r="I7" s="15">
        <v>0.5</v>
      </c>
      <c r="J7" s="14" t="str">
        <f t="shared" si="2"/>
        <v/>
      </c>
      <c r="K7" s="24" t="str">
        <f t="shared" si="0"/>
        <v/>
      </c>
      <c r="L7" s="25" t="str">
        <f t="shared" si="3"/>
        <v/>
      </c>
      <c r="M7" s="18">
        <f t="shared" si="4"/>
        <v>350</v>
      </c>
      <c r="N7" s="18">
        <f t="shared" si="5"/>
        <v>1</v>
      </c>
      <c r="O7" s="19">
        <f t="shared" si="6"/>
        <v>350</v>
      </c>
      <c r="P7" s="19">
        <f t="shared" si="7"/>
        <v>1</v>
      </c>
      <c r="Q7" s="20">
        <f t="shared" si="8"/>
        <v>350</v>
      </c>
      <c r="R7" s="20">
        <f t="shared" si="9"/>
        <v>1</v>
      </c>
      <c r="T7" s="4"/>
    </row>
    <row r="8" spans="1:20" x14ac:dyDescent="0.15">
      <c r="A8" s="11" t="s">
        <v>1527</v>
      </c>
      <c r="B8" s="31" t="s">
        <v>2844</v>
      </c>
      <c r="C8" s="57" t="str">
        <f>IF(B8="", "", VLOOKUP(B8, STOCKS!$A$2:$B$3000, 2, FALSE))</f>
        <v>PARADEEP</v>
      </c>
      <c r="D8" s="12"/>
      <c r="E8" s="13">
        <v>1</v>
      </c>
      <c r="F8" s="12">
        <v>180</v>
      </c>
      <c r="G8" s="12"/>
      <c r="H8" s="23" t="str">
        <f t="shared" si="10"/>
        <v/>
      </c>
      <c r="I8" s="15">
        <v>0.5</v>
      </c>
      <c r="J8" s="14" t="str">
        <f t="shared" si="2"/>
        <v/>
      </c>
      <c r="K8" s="24" t="str">
        <f t="shared" si="0"/>
        <v/>
      </c>
      <c r="L8" s="25" t="str">
        <f t="shared" si="3"/>
        <v/>
      </c>
      <c r="M8" s="18">
        <f t="shared" si="4"/>
        <v>180</v>
      </c>
      <c r="N8" s="18">
        <f t="shared" si="5"/>
        <v>1</v>
      </c>
      <c r="O8" s="19">
        <f t="shared" si="6"/>
        <v>180</v>
      </c>
      <c r="P8" s="19">
        <f t="shared" si="7"/>
        <v>1</v>
      </c>
      <c r="Q8" s="20">
        <f t="shared" si="8"/>
        <v>180</v>
      </c>
      <c r="R8" s="20">
        <f t="shared" si="9"/>
        <v>1</v>
      </c>
    </row>
    <row r="9" spans="1:20" x14ac:dyDescent="0.15">
      <c r="A9" s="11" t="s">
        <v>1527</v>
      </c>
      <c r="B9" s="31"/>
      <c r="C9" s="57" t="str">
        <f>IF(B9="", "", VLOOKUP(B9, STOCKS!$A$2:$B$3000, 2, FALSE))</f>
        <v/>
      </c>
      <c r="D9" s="12"/>
      <c r="E9" s="21"/>
      <c r="F9" s="22"/>
      <c r="G9" s="22"/>
      <c r="H9" s="23" t="str">
        <f t="shared" si="10"/>
        <v/>
      </c>
      <c r="I9" s="15">
        <v>0.5</v>
      </c>
      <c r="J9" s="14" t="str">
        <f t="shared" si="2"/>
        <v/>
      </c>
      <c r="K9" s="24" t="str">
        <f t="shared" si="0"/>
        <v/>
      </c>
      <c r="L9" s="25" t="str">
        <f t="shared" si="3"/>
        <v/>
      </c>
      <c r="M9" s="18" t="str">
        <f t="shared" si="4"/>
        <v/>
      </c>
      <c r="N9" s="18" t="str">
        <f t="shared" si="5"/>
        <v/>
      </c>
      <c r="O9" s="19" t="str">
        <f t="shared" si="6"/>
        <v/>
      </c>
      <c r="P9" s="19" t="str">
        <f t="shared" si="7"/>
        <v/>
      </c>
      <c r="Q9" s="20" t="str">
        <f t="shared" si="8"/>
        <v/>
      </c>
      <c r="R9" s="20" t="str">
        <f t="shared" si="9"/>
        <v/>
      </c>
    </row>
    <row r="10" spans="1:20" x14ac:dyDescent="0.15">
      <c r="A10" s="11" t="s">
        <v>1527</v>
      </c>
      <c r="B10" s="31"/>
      <c r="C10" s="57" t="str">
        <f>IF(B10="", "", VLOOKUP(B10, STOCKS!$A$2:$B$3000, 2, FALSE))</f>
        <v/>
      </c>
      <c r="D10" s="12"/>
      <c r="E10" s="21"/>
      <c r="F10" s="22"/>
      <c r="G10" s="22"/>
      <c r="H10" s="23" t="str">
        <f t="shared" si="10"/>
        <v/>
      </c>
      <c r="I10" s="15">
        <v>0.5</v>
      </c>
      <c r="J10" s="14" t="str">
        <f t="shared" si="2"/>
        <v/>
      </c>
      <c r="K10" s="24" t="str">
        <f t="shared" si="0"/>
        <v/>
      </c>
      <c r="L10" s="25" t="str">
        <f t="shared" si="3"/>
        <v/>
      </c>
      <c r="M10" s="18" t="str">
        <f t="shared" si="4"/>
        <v/>
      </c>
      <c r="N10" s="18" t="str">
        <f t="shared" si="5"/>
        <v/>
      </c>
      <c r="O10" s="19" t="str">
        <f t="shared" si="6"/>
        <v/>
      </c>
      <c r="P10" s="19" t="str">
        <f t="shared" si="7"/>
        <v/>
      </c>
      <c r="Q10" s="20" t="str">
        <f t="shared" si="8"/>
        <v/>
      </c>
      <c r="R10" s="20" t="str">
        <f t="shared" si="9"/>
        <v/>
      </c>
    </row>
    <row r="11" spans="1:20" x14ac:dyDescent="0.15">
      <c r="A11" s="11" t="s">
        <v>1527</v>
      </c>
      <c r="B11" s="31"/>
      <c r="C11" s="57" t="str">
        <f>IF(B11="", "", VLOOKUP(B11, STOCKS!$A$2:$B$3000, 2, FALSE))</f>
        <v/>
      </c>
      <c r="D11" s="12"/>
      <c r="E11" s="21"/>
      <c r="F11" s="22"/>
      <c r="G11" s="22"/>
      <c r="H11" s="23" t="str">
        <f t="shared" si="10"/>
        <v/>
      </c>
      <c r="I11" s="15">
        <v>0.5</v>
      </c>
      <c r="J11" s="14" t="str">
        <f t="shared" si="2"/>
        <v/>
      </c>
      <c r="K11" s="24" t="str">
        <f t="shared" si="0"/>
        <v/>
      </c>
      <c r="L11" s="25" t="str">
        <f t="shared" si="3"/>
        <v/>
      </c>
      <c r="M11" s="18" t="str">
        <f t="shared" si="4"/>
        <v/>
      </c>
      <c r="N11" s="18" t="str">
        <f t="shared" si="5"/>
        <v/>
      </c>
      <c r="O11" s="19" t="str">
        <f t="shared" si="6"/>
        <v/>
      </c>
      <c r="P11" s="19" t="str">
        <f t="shared" si="7"/>
        <v/>
      </c>
      <c r="Q11" s="20" t="str">
        <f t="shared" si="8"/>
        <v/>
      </c>
      <c r="R11" s="20" t="str">
        <f t="shared" si="9"/>
        <v/>
      </c>
    </row>
    <row r="12" spans="1:20" x14ac:dyDescent="0.15">
      <c r="A12" s="11" t="s">
        <v>1527</v>
      </c>
      <c r="B12" s="31"/>
      <c r="C12" s="57" t="str">
        <f>IF(B12="", "", VLOOKUP(B12, STOCKS!$A$2:$B$3000, 2, FALSE))</f>
        <v/>
      </c>
      <c r="D12" s="12"/>
      <c r="E12" s="21"/>
      <c r="F12" s="22"/>
      <c r="G12" s="22"/>
      <c r="H12" s="23" t="str">
        <f t="shared" si="10"/>
        <v/>
      </c>
      <c r="I12" s="15">
        <v>0.5</v>
      </c>
      <c r="J12" s="14" t="str">
        <f t="shared" si="2"/>
        <v/>
      </c>
      <c r="K12" s="24" t="str">
        <f t="shared" si="0"/>
        <v/>
      </c>
      <c r="L12" s="25" t="str">
        <f t="shared" si="3"/>
        <v/>
      </c>
      <c r="M12" s="18" t="str">
        <f t="shared" si="4"/>
        <v/>
      </c>
      <c r="N12" s="18" t="str">
        <f t="shared" si="5"/>
        <v/>
      </c>
      <c r="O12" s="19" t="str">
        <f t="shared" si="6"/>
        <v/>
      </c>
      <c r="P12" s="19" t="str">
        <f t="shared" si="7"/>
        <v/>
      </c>
      <c r="Q12" s="20" t="str">
        <f t="shared" si="8"/>
        <v/>
      </c>
      <c r="R12" s="20" t="str">
        <f t="shared" si="9"/>
        <v/>
      </c>
    </row>
    <row r="13" spans="1:20" x14ac:dyDescent="0.15">
      <c r="A13" s="11" t="s">
        <v>1527</v>
      </c>
      <c r="B13" s="31"/>
      <c r="C13" s="57" t="str">
        <f>IF(B13="", "", VLOOKUP(B13, STOCKS!$A$2:$B$3000, 2, FALSE))</f>
        <v/>
      </c>
      <c r="D13" s="12"/>
      <c r="E13" s="21"/>
      <c r="F13" s="22"/>
      <c r="G13" s="22"/>
      <c r="H13" s="23" t="str">
        <f t="shared" si="10"/>
        <v/>
      </c>
      <c r="I13" s="15">
        <v>0.5</v>
      </c>
      <c r="J13" s="14" t="str">
        <f t="shared" si="2"/>
        <v/>
      </c>
      <c r="K13" s="24" t="str">
        <f t="shared" si="0"/>
        <v/>
      </c>
      <c r="L13" s="25" t="str">
        <f t="shared" si="3"/>
        <v/>
      </c>
      <c r="M13" s="18" t="str">
        <f t="shared" si="4"/>
        <v/>
      </c>
      <c r="N13" s="18" t="str">
        <f t="shared" si="5"/>
        <v/>
      </c>
      <c r="O13" s="19" t="str">
        <f t="shared" si="6"/>
        <v/>
      </c>
      <c r="P13" s="19" t="str">
        <f t="shared" si="7"/>
        <v/>
      </c>
      <c r="Q13" s="20" t="str">
        <f t="shared" si="8"/>
        <v/>
      </c>
      <c r="R13" s="20" t="str">
        <f t="shared" si="9"/>
        <v/>
      </c>
    </row>
    <row r="14" spans="1:20" x14ac:dyDescent="0.15">
      <c r="A14" s="11" t="s">
        <v>1527</v>
      </c>
      <c r="B14" s="31"/>
      <c r="C14" s="57" t="str">
        <f>IF(B14="", "", VLOOKUP(B14, STOCKS!$A$2:$B$3000, 2, FALSE))</f>
        <v/>
      </c>
      <c r="D14" s="12"/>
      <c r="E14" s="21"/>
      <c r="F14" s="22"/>
      <c r="G14" s="22"/>
      <c r="H14" s="23" t="str">
        <f t="shared" si="10"/>
        <v/>
      </c>
      <c r="I14" s="15">
        <v>0.5</v>
      </c>
      <c r="J14" s="14" t="str">
        <f t="shared" si="2"/>
        <v/>
      </c>
      <c r="K14" s="24" t="str">
        <f t="shared" si="0"/>
        <v/>
      </c>
      <c r="L14" s="25" t="str">
        <f t="shared" si="3"/>
        <v/>
      </c>
      <c r="M14" s="18" t="str">
        <f t="shared" si="4"/>
        <v/>
      </c>
      <c r="N14" s="18" t="str">
        <f t="shared" si="5"/>
        <v/>
      </c>
      <c r="O14" s="19" t="str">
        <f t="shared" si="6"/>
        <v/>
      </c>
      <c r="P14" s="19" t="str">
        <f t="shared" si="7"/>
        <v/>
      </c>
      <c r="Q14" s="20" t="str">
        <f t="shared" si="8"/>
        <v/>
      </c>
      <c r="R14" s="20" t="str">
        <f t="shared" si="9"/>
        <v/>
      </c>
    </row>
    <row r="15" spans="1:20" x14ac:dyDescent="0.15">
      <c r="A15" s="11" t="s">
        <v>1527</v>
      </c>
      <c r="B15" s="31"/>
      <c r="C15" s="57" t="str">
        <f>IF(B15="", "", VLOOKUP(B15, STOCKS!$A$2:$B$3000, 2, FALSE))</f>
        <v/>
      </c>
      <c r="D15" s="12"/>
      <c r="E15" s="21"/>
      <c r="F15" s="22"/>
      <c r="G15" s="22"/>
      <c r="H15" s="23" t="str">
        <f t="shared" si="10"/>
        <v/>
      </c>
      <c r="I15" s="15">
        <v>0.5</v>
      </c>
      <c r="J15" s="14" t="str">
        <f t="shared" si="2"/>
        <v/>
      </c>
      <c r="K15" s="24" t="str">
        <f t="shared" si="0"/>
        <v/>
      </c>
      <c r="L15" s="25" t="str">
        <f t="shared" si="3"/>
        <v/>
      </c>
      <c r="M15" s="18" t="str">
        <f t="shared" si="4"/>
        <v/>
      </c>
      <c r="N15" s="18" t="str">
        <f t="shared" si="5"/>
        <v/>
      </c>
      <c r="O15" s="19" t="str">
        <f t="shared" si="6"/>
        <v/>
      </c>
      <c r="P15" s="19" t="str">
        <f t="shared" si="7"/>
        <v/>
      </c>
      <c r="Q15" s="20" t="str">
        <f t="shared" si="8"/>
        <v/>
      </c>
      <c r="R15" s="20" t="str">
        <f t="shared" si="9"/>
        <v/>
      </c>
    </row>
    <row r="16" spans="1:20" x14ac:dyDescent="0.15">
      <c r="A16" s="11" t="s">
        <v>1527</v>
      </c>
      <c r="B16" s="31"/>
      <c r="C16" s="57" t="str">
        <f>IF(B16="", "", VLOOKUP(B16, STOCKS!$A$2:$B$3000, 2, FALSE))</f>
        <v/>
      </c>
      <c r="D16" s="12"/>
      <c r="E16" s="21"/>
      <c r="F16" s="22"/>
      <c r="G16" s="22"/>
      <c r="H16" s="23" t="str">
        <f t="shared" si="10"/>
        <v/>
      </c>
      <c r="I16" s="15">
        <v>0.5</v>
      </c>
      <c r="J16" s="14" t="str">
        <f t="shared" si="2"/>
        <v/>
      </c>
      <c r="K16" s="24" t="str">
        <f t="shared" si="0"/>
        <v/>
      </c>
      <c r="L16" s="25" t="str">
        <f t="shared" si="3"/>
        <v/>
      </c>
      <c r="M16" s="18" t="str">
        <f t="shared" si="4"/>
        <v/>
      </c>
      <c r="N16" s="18" t="str">
        <f t="shared" si="5"/>
        <v/>
      </c>
      <c r="O16" s="19" t="str">
        <f t="shared" si="6"/>
        <v/>
      </c>
      <c r="P16" s="19" t="str">
        <f t="shared" si="7"/>
        <v/>
      </c>
      <c r="Q16" s="20" t="str">
        <f t="shared" si="8"/>
        <v/>
      </c>
      <c r="R16" s="20" t="str">
        <f t="shared" si="9"/>
        <v/>
      </c>
    </row>
    <row r="17" spans="1:18" x14ac:dyDescent="0.15">
      <c r="A17" s="11" t="s">
        <v>1527</v>
      </c>
      <c r="B17" s="31"/>
      <c r="C17" s="57" t="str">
        <f>IF(B17="", "", VLOOKUP(B17, STOCKS!$A$2:$B$3000, 2, FALSE))</f>
        <v/>
      </c>
      <c r="D17" s="12"/>
      <c r="E17" s="21"/>
      <c r="F17" s="22"/>
      <c r="G17" s="22"/>
      <c r="H17" s="23" t="str">
        <f t="shared" si="10"/>
        <v/>
      </c>
      <c r="I17" s="15">
        <v>0.5</v>
      </c>
      <c r="J17" s="14" t="str">
        <f t="shared" si="2"/>
        <v/>
      </c>
      <c r="K17" s="24" t="str">
        <f t="shared" si="0"/>
        <v/>
      </c>
      <c r="L17" s="25" t="str">
        <f t="shared" si="3"/>
        <v/>
      </c>
      <c r="M17" s="18" t="str">
        <f t="shared" si="4"/>
        <v/>
      </c>
      <c r="N17" s="18" t="str">
        <f t="shared" si="5"/>
        <v/>
      </c>
      <c r="O17" s="19" t="str">
        <f t="shared" si="6"/>
        <v/>
      </c>
      <c r="P17" s="19" t="str">
        <f t="shared" si="7"/>
        <v/>
      </c>
      <c r="Q17" s="20" t="str">
        <f t="shared" si="8"/>
        <v/>
      </c>
      <c r="R17" s="20" t="str">
        <f t="shared" si="9"/>
        <v/>
      </c>
    </row>
    <row r="18" spans="1:18" x14ac:dyDescent="0.15">
      <c r="A18" s="11" t="s">
        <v>1527</v>
      </c>
      <c r="B18" s="31"/>
      <c r="C18" s="57" t="str">
        <f>IF(B18="", "", VLOOKUP(B18, STOCKS!$A$2:$B$3000, 2, FALSE))</f>
        <v/>
      </c>
      <c r="D18" s="12"/>
      <c r="E18" s="21"/>
      <c r="F18" s="22"/>
      <c r="G18" s="22"/>
      <c r="H18" s="23" t="str">
        <f t="shared" si="10"/>
        <v/>
      </c>
      <c r="I18" s="15">
        <v>0.5</v>
      </c>
      <c r="J18" s="14" t="str">
        <f t="shared" si="2"/>
        <v/>
      </c>
      <c r="K18" s="24" t="str">
        <f t="shared" si="0"/>
        <v/>
      </c>
      <c r="L18" s="25" t="str">
        <f t="shared" si="3"/>
        <v/>
      </c>
      <c r="M18" s="18" t="str">
        <f t="shared" si="4"/>
        <v/>
      </c>
      <c r="N18" s="18" t="str">
        <f t="shared" si="5"/>
        <v/>
      </c>
      <c r="O18" s="19" t="str">
        <f t="shared" si="6"/>
        <v/>
      </c>
      <c r="P18" s="19" t="str">
        <f t="shared" si="7"/>
        <v/>
      </c>
      <c r="Q18" s="20" t="str">
        <f t="shared" si="8"/>
        <v/>
      </c>
      <c r="R18" s="20" t="str">
        <f t="shared" si="9"/>
        <v/>
      </c>
    </row>
    <row r="19" spans="1:18" x14ac:dyDescent="0.15">
      <c r="A19" s="11" t="s">
        <v>1527</v>
      </c>
      <c r="B19" s="31"/>
      <c r="C19" s="57" t="str">
        <f>IF(B19="", "", VLOOKUP(B19, STOCKS!$A$2:$B$3000, 2, FALSE))</f>
        <v/>
      </c>
      <c r="D19" s="12"/>
      <c r="E19" s="21"/>
      <c r="F19" s="22"/>
      <c r="G19" s="22"/>
      <c r="H19" s="23" t="str">
        <f t="shared" si="10"/>
        <v/>
      </c>
      <c r="I19" s="15">
        <v>0.5</v>
      </c>
      <c r="J19" s="14" t="str">
        <f t="shared" si="2"/>
        <v/>
      </c>
      <c r="K19" s="24" t="str">
        <f t="shared" si="0"/>
        <v/>
      </c>
      <c r="L19" s="25" t="str">
        <f t="shared" si="3"/>
        <v/>
      </c>
      <c r="M19" s="18" t="str">
        <f t="shared" si="4"/>
        <v/>
      </c>
      <c r="N19" s="18" t="str">
        <f t="shared" si="5"/>
        <v/>
      </c>
      <c r="O19" s="19" t="str">
        <f t="shared" si="6"/>
        <v/>
      </c>
      <c r="P19" s="19" t="str">
        <f t="shared" si="7"/>
        <v/>
      </c>
      <c r="Q19" s="20" t="str">
        <f t="shared" si="8"/>
        <v/>
      </c>
      <c r="R19" s="20" t="str">
        <f t="shared" si="9"/>
        <v/>
      </c>
    </row>
    <row r="20" spans="1:18" x14ac:dyDescent="0.15">
      <c r="A20" s="11" t="s">
        <v>1527</v>
      </c>
      <c r="B20" s="31"/>
      <c r="C20" s="57" t="str">
        <f>IF(B20="", "", VLOOKUP(B20, STOCKS!$A$2:$B$3000, 2, FALSE))</f>
        <v/>
      </c>
      <c r="D20" s="12"/>
      <c r="E20" s="21"/>
      <c r="F20" s="22"/>
      <c r="G20" s="22"/>
      <c r="H20" s="23" t="str">
        <f t="shared" ref="H20:H30" si="11">IF(OR(F20="",G20=""), "", (G20/F20-1))</f>
        <v/>
      </c>
      <c r="I20" s="15">
        <v>0.5</v>
      </c>
      <c r="J20" s="14" t="str">
        <f t="shared" ref="J20:J30" si="12">IF(H20&gt;=0, "", IF(OR(H20="", I20=""), "", (100/(H20*100)/100)*I20*1*-1))</f>
        <v/>
      </c>
      <c r="K20" s="24" t="str">
        <f t="shared" ref="K20:K30" si="13">IF(AND(J20&lt;&gt;"", J20&gt;0), 100000*$M$1*J20*H20, IF(AND(H20&lt;&gt;"", H20&gt;0), 100000*$M$1*H20, ""))</f>
        <v/>
      </c>
      <c r="L20" s="25" t="str">
        <f t="shared" ref="L20:L30" si="14">IF(OR(F20="", G20=""), "", G20-F20)</f>
        <v/>
      </c>
      <c r="M20" s="18" t="str">
        <f t="shared" ref="M20:M30" si="15">IFERROR(IF(AND(E20="",F20&lt;&gt;""), IF(J20="", "", $M$1*100000*J20), IF(AND(E20="", F20=""), "", E20*F20)), "")</f>
        <v/>
      </c>
      <c r="N20" s="18" t="str">
        <f t="shared" ref="N20:N30" si="16">IFERROR(IF(M20="", "", ROUNDDOWN(M20/F20,0)), "")</f>
        <v/>
      </c>
      <c r="O20" s="19" t="str">
        <f t="shared" ref="O20:O30" si="17">IFERROR(IF(AND(E20="",F20&lt;&gt;""), IF(J20="", "", $O$1*100000*J20), IF(AND(E20="", F20=""), "", E20*F20)), "")</f>
        <v/>
      </c>
      <c r="P20" s="19" t="str">
        <f t="shared" ref="P20:P30" si="18">IFERROR(IF(O20="", "", ROUNDDOWN(O20/F20,0)), "")</f>
        <v/>
      </c>
      <c r="Q20" s="20" t="str">
        <f t="shared" ref="Q20:Q30" si="19">IFERROR(IF(AND(E20="",F20&lt;&gt;""), IF(J20="", "", $Q$1*100000*J20), IF(AND(E20="", F20=""), "", E20*F20)), "")</f>
        <v/>
      </c>
      <c r="R20" s="20" t="str">
        <f t="shared" ref="R20:R30" si="20">IFERROR(IF(Q20="", "", ROUNDDOWN(Q20/F20,0)), "")</f>
        <v/>
      </c>
    </row>
    <row r="21" spans="1:18" x14ac:dyDescent="0.15">
      <c r="A21" s="11" t="s">
        <v>1527</v>
      </c>
      <c r="B21" s="31"/>
      <c r="C21" s="57" t="str">
        <f>IF(B21="", "", VLOOKUP(B21, STOCKS!$A$2:$B$3000, 2, FALSE))</f>
        <v/>
      </c>
      <c r="D21" s="12"/>
      <c r="E21" s="21"/>
      <c r="F21" s="22"/>
      <c r="G21" s="22"/>
      <c r="H21" s="23" t="str">
        <f t="shared" si="11"/>
        <v/>
      </c>
      <c r="I21" s="15">
        <v>0.5</v>
      </c>
      <c r="J21" s="14" t="str">
        <f t="shared" si="12"/>
        <v/>
      </c>
      <c r="K21" s="24" t="str">
        <f t="shared" si="13"/>
        <v/>
      </c>
      <c r="L21" s="25" t="str">
        <f t="shared" si="14"/>
        <v/>
      </c>
      <c r="M21" s="18" t="str">
        <f t="shared" si="15"/>
        <v/>
      </c>
      <c r="N21" s="18" t="str">
        <f t="shared" si="16"/>
        <v/>
      </c>
      <c r="O21" s="19" t="str">
        <f t="shared" si="17"/>
        <v/>
      </c>
      <c r="P21" s="19" t="str">
        <f t="shared" si="18"/>
        <v/>
      </c>
      <c r="Q21" s="20" t="str">
        <f t="shared" si="19"/>
        <v/>
      </c>
      <c r="R21" s="20" t="str">
        <f t="shared" si="20"/>
        <v/>
      </c>
    </row>
    <row r="22" spans="1:18" x14ac:dyDescent="0.15">
      <c r="A22" s="11" t="s">
        <v>1527</v>
      </c>
      <c r="B22" s="31"/>
      <c r="C22" s="57" t="str">
        <f>IF(B22="", "", VLOOKUP(B22, STOCKS!$A$2:$B$3000, 2, FALSE))</f>
        <v/>
      </c>
      <c r="D22" s="12"/>
      <c r="E22" s="21"/>
      <c r="F22" s="22"/>
      <c r="G22" s="22"/>
      <c r="H22" s="23" t="str">
        <f t="shared" si="11"/>
        <v/>
      </c>
      <c r="I22" s="15">
        <v>0.5</v>
      </c>
      <c r="J22" s="14" t="str">
        <f t="shared" si="12"/>
        <v/>
      </c>
      <c r="K22" s="24" t="str">
        <f t="shared" si="13"/>
        <v/>
      </c>
      <c r="L22" s="25" t="str">
        <f t="shared" si="14"/>
        <v/>
      </c>
      <c r="M22" s="18" t="str">
        <f t="shared" si="15"/>
        <v/>
      </c>
      <c r="N22" s="18" t="str">
        <f t="shared" si="16"/>
        <v/>
      </c>
      <c r="O22" s="19" t="str">
        <f t="shared" si="17"/>
        <v/>
      </c>
      <c r="P22" s="19" t="str">
        <f t="shared" si="18"/>
        <v/>
      </c>
      <c r="Q22" s="20" t="str">
        <f t="shared" si="19"/>
        <v/>
      </c>
      <c r="R22" s="20" t="str">
        <f t="shared" si="20"/>
        <v/>
      </c>
    </row>
    <row r="23" spans="1:18" x14ac:dyDescent="0.15">
      <c r="A23" s="11" t="s">
        <v>1527</v>
      </c>
      <c r="B23" s="31"/>
      <c r="C23" s="57" t="str">
        <f>IF(B23="", "", VLOOKUP(B23, STOCKS!$A$2:$B$3000, 2, FALSE))</f>
        <v/>
      </c>
      <c r="D23" s="12"/>
      <c r="E23" s="21"/>
      <c r="F23" s="22"/>
      <c r="G23" s="22"/>
      <c r="H23" s="23" t="str">
        <f t="shared" si="11"/>
        <v/>
      </c>
      <c r="I23" s="15">
        <v>0.5</v>
      </c>
      <c r="J23" s="14" t="str">
        <f t="shared" si="12"/>
        <v/>
      </c>
      <c r="K23" s="24" t="str">
        <f t="shared" si="13"/>
        <v/>
      </c>
      <c r="L23" s="25" t="str">
        <f t="shared" si="14"/>
        <v/>
      </c>
      <c r="M23" s="18" t="str">
        <f t="shared" si="15"/>
        <v/>
      </c>
      <c r="N23" s="18" t="str">
        <f t="shared" si="16"/>
        <v/>
      </c>
      <c r="O23" s="19" t="str">
        <f t="shared" si="17"/>
        <v/>
      </c>
      <c r="P23" s="19" t="str">
        <f t="shared" si="18"/>
        <v/>
      </c>
      <c r="Q23" s="20" t="str">
        <f t="shared" si="19"/>
        <v/>
      </c>
      <c r="R23" s="20" t="str">
        <f t="shared" si="20"/>
        <v/>
      </c>
    </row>
    <row r="24" spans="1:18" x14ac:dyDescent="0.15">
      <c r="A24" s="11" t="s">
        <v>1527</v>
      </c>
      <c r="B24" s="31"/>
      <c r="C24" s="57" t="str">
        <f>IF(B24="", "", VLOOKUP(B24, STOCKS!$A$2:$B$3000, 2, FALSE))</f>
        <v/>
      </c>
      <c r="D24" s="12"/>
      <c r="E24" s="21"/>
      <c r="F24" s="22"/>
      <c r="G24" s="22"/>
      <c r="H24" s="23" t="str">
        <f t="shared" si="11"/>
        <v/>
      </c>
      <c r="I24" s="15">
        <v>0.5</v>
      </c>
      <c r="J24" s="14" t="str">
        <f t="shared" si="12"/>
        <v/>
      </c>
      <c r="K24" s="24" t="str">
        <f t="shared" si="13"/>
        <v/>
      </c>
      <c r="L24" s="25" t="str">
        <f t="shared" si="14"/>
        <v/>
      </c>
      <c r="M24" s="18" t="str">
        <f t="shared" si="15"/>
        <v/>
      </c>
      <c r="N24" s="18" t="str">
        <f t="shared" si="16"/>
        <v/>
      </c>
      <c r="O24" s="19" t="str">
        <f t="shared" si="17"/>
        <v/>
      </c>
      <c r="P24" s="19" t="str">
        <f t="shared" si="18"/>
        <v/>
      </c>
      <c r="Q24" s="20" t="str">
        <f t="shared" si="19"/>
        <v/>
      </c>
      <c r="R24" s="20" t="str">
        <f t="shared" si="20"/>
        <v/>
      </c>
    </row>
    <row r="25" spans="1:18" x14ac:dyDescent="0.15">
      <c r="A25" s="11" t="s">
        <v>1527</v>
      </c>
      <c r="B25" s="31"/>
      <c r="C25" s="57" t="str">
        <f>IF(B25="", "", VLOOKUP(B25, STOCKS!$A$2:$B$3000, 2, FALSE))</f>
        <v/>
      </c>
      <c r="D25" s="12"/>
      <c r="E25" s="21"/>
      <c r="F25" s="22"/>
      <c r="G25" s="22"/>
      <c r="H25" s="23" t="str">
        <f t="shared" si="11"/>
        <v/>
      </c>
      <c r="I25" s="15">
        <v>0.5</v>
      </c>
      <c r="J25" s="14" t="str">
        <f t="shared" si="12"/>
        <v/>
      </c>
      <c r="K25" s="24" t="str">
        <f t="shared" si="13"/>
        <v/>
      </c>
      <c r="L25" s="25" t="str">
        <f t="shared" si="14"/>
        <v/>
      </c>
      <c r="M25" s="18" t="str">
        <f t="shared" si="15"/>
        <v/>
      </c>
      <c r="N25" s="18" t="str">
        <f t="shared" si="16"/>
        <v/>
      </c>
      <c r="O25" s="19" t="str">
        <f t="shared" si="17"/>
        <v/>
      </c>
      <c r="P25" s="19" t="str">
        <f t="shared" si="18"/>
        <v/>
      </c>
      <c r="Q25" s="20" t="str">
        <f t="shared" si="19"/>
        <v/>
      </c>
      <c r="R25" s="20" t="str">
        <f t="shared" si="20"/>
        <v/>
      </c>
    </row>
    <row r="26" spans="1:18" x14ac:dyDescent="0.15">
      <c r="A26" s="11" t="s">
        <v>1527</v>
      </c>
      <c r="B26" s="31"/>
      <c r="C26" s="57" t="str">
        <f>IF(B26="", "", VLOOKUP(B26, STOCKS!$A$2:$B$3000, 2, FALSE))</f>
        <v/>
      </c>
      <c r="D26" s="12"/>
      <c r="E26" s="21"/>
      <c r="F26" s="22"/>
      <c r="G26" s="22"/>
      <c r="H26" s="23" t="str">
        <f t="shared" si="11"/>
        <v/>
      </c>
      <c r="I26" s="15">
        <v>0.5</v>
      </c>
      <c r="J26" s="14" t="str">
        <f t="shared" si="12"/>
        <v/>
      </c>
      <c r="K26" s="24" t="str">
        <f t="shared" si="13"/>
        <v/>
      </c>
      <c r="L26" s="25" t="str">
        <f t="shared" si="14"/>
        <v/>
      </c>
      <c r="M26" s="18" t="str">
        <f t="shared" si="15"/>
        <v/>
      </c>
      <c r="N26" s="18" t="str">
        <f t="shared" si="16"/>
        <v/>
      </c>
      <c r="O26" s="19" t="str">
        <f t="shared" si="17"/>
        <v/>
      </c>
      <c r="P26" s="19" t="str">
        <f t="shared" si="18"/>
        <v/>
      </c>
      <c r="Q26" s="20" t="str">
        <f t="shared" si="19"/>
        <v/>
      </c>
      <c r="R26" s="20" t="str">
        <f t="shared" si="20"/>
        <v/>
      </c>
    </row>
    <row r="27" spans="1:18" x14ac:dyDescent="0.15">
      <c r="A27" s="11" t="s">
        <v>1527</v>
      </c>
      <c r="B27" s="31"/>
      <c r="C27" s="57" t="str">
        <f>IF(B27="", "", VLOOKUP(B27, STOCKS!$A$2:$B$3000, 2, FALSE))</f>
        <v/>
      </c>
      <c r="D27" s="12"/>
      <c r="E27" s="21"/>
      <c r="F27" s="22"/>
      <c r="G27" s="22"/>
      <c r="H27" s="23" t="str">
        <f t="shared" si="11"/>
        <v/>
      </c>
      <c r="I27" s="15">
        <v>0.5</v>
      </c>
      <c r="J27" s="14" t="str">
        <f t="shared" si="12"/>
        <v/>
      </c>
      <c r="K27" s="24" t="str">
        <f t="shared" si="13"/>
        <v/>
      </c>
      <c r="L27" s="25" t="str">
        <f t="shared" si="14"/>
        <v/>
      </c>
      <c r="M27" s="18" t="str">
        <f t="shared" si="15"/>
        <v/>
      </c>
      <c r="N27" s="18" t="str">
        <f t="shared" si="16"/>
        <v/>
      </c>
      <c r="O27" s="19" t="str">
        <f t="shared" si="17"/>
        <v/>
      </c>
      <c r="P27" s="19" t="str">
        <f t="shared" si="18"/>
        <v/>
      </c>
      <c r="Q27" s="20" t="str">
        <f t="shared" si="19"/>
        <v/>
      </c>
      <c r="R27" s="20" t="str">
        <f t="shared" si="20"/>
        <v/>
      </c>
    </row>
    <row r="28" spans="1:18" x14ac:dyDescent="0.15">
      <c r="A28" s="11" t="s">
        <v>1527</v>
      </c>
      <c r="B28" s="31"/>
      <c r="C28" s="57" t="str">
        <f>IF(B28="", "", VLOOKUP(B28, STOCKS!$A$2:$B$3000, 2, FALSE))</f>
        <v/>
      </c>
      <c r="D28" s="12"/>
      <c r="E28" s="21"/>
      <c r="F28" s="22"/>
      <c r="G28" s="22"/>
      <c r="H28" s="23" t="str">
        <f t="shared" si="11"/>
        <v/>
      </c>
      <c r="I28" s="15">
        <v>0.5</v>
      </c>
      <c r="J28" s="14" t="str">
        <f t="shared" si="12"/>
        <v/>
      </c>
      <c r="K28" s="24" t="str">
        <f t="shared" si="13"/>
        <v/>
      </c>
      <c r="L28" s="25" t="str">
        <f t="shared" si="14"/>
        <v/>
      </c>
      <c r="M28" s="18" t="str">
        <f t="shared" si="15"/>
        <v/>
      </c>
      <c r="N28" s="18" t="str">
        <f t="shared" si="16"/>
        <v/>
      </c>
      <c r="O28" s="19" t="str">
        <f t="shared" si="17"/>
        <v/>
      </c>
      <c r="P28" s="19" t="str">
        <f t="shared" si="18"/>
        <v/>
      </c>
      <c r="Q28" s="20" t="str">
        <f t="shared" si="19"/>
        <v/>
      </c>
      <c r="R28" s="20" t="str">
        <f t="shared" si="20"/>
        <v/>
      </c>
    </row>
    <row r="29" spans="1:18" x14ac:dyDescent="0.15">
      <c r="A29" s="11" t="s">
        <v>1527</v>
      </c>
      <c r="B29" s="31"/>
      <c r="C29" s="57" t="str">
        <f>IF(B29="", "", VLOOKUP(B29, STOCKS!$A$2:$B$3000, 2, FALSE))</f>
        <v/>
      </c>
      <c r="D29" s="12"/>
      <c r="E29" s="21"/>
      <c r="F29" s="22"/>
      <c r="G29" s="22"/>
      <c r="H29" s="23" t="str">
        <f t="shared" si="11"/>
        <v/>
      </c>
      <c r="I29" s="15">
        <v>0.5</v>
      </c>
      <c r="J29" s="14" t="str">
        <f t="shared" si="12"/>
        <v/>
      </c>
      <c r="K29" s="24" t="str">
        <f t="shared" si="13"/>
        <v/>
      </c>
      <c r="L29" s="25" t="str">
        <f t="shared" si="14"/>
        <v/>
      </c>
      <c r="M29" s="18" t="str">
        <f t="shared" si="15"/>
        <v/>
      </c>
      <c r="N29" s="18" t="str">
        <f t="shared" si="16"/>
        <v/>
      </c>
      <c r="O29" s="19" t="str">
        <f t="shared" si="17"/>
        <v/>
      </c>
      <c r="P29" s="19" t="str">
        <f t="shared" si="18"/>
        <v/>
      </c>
      <c r="Q29" s="20" t="str">
        <f t="shared" si="19"/>
        <v/>
      </c>
      <c r="R29" s="20" t="str">
        <f t="shared" si="20"/>
        <v/>
      </c>
    </row>
    <row r="30" spans="1:18" x14ac:dyDescent="0.15">
      <c r="A30" s="11" t="s">
        <v>1527</v>
      </c>
      <c r="B30" s="31"/>
      <c r="C30" s="57" t="str">
        <f>IF(B30="", "", VLOOKUP(B30, STOCKS!$A$2:$B$3000, 2, FALSE))</f>
        <v/>
      </c>
      <c r="D30" s="12"/>
      <c r="E30" s="21"/>
      <c r="F30" s="22"/>
      <c r="G30" s="22"/>
      <c r="H30" s="23" t="str">
        <f t="shared" si="11"/>
        <v/>
      </c>
      <c r="I30" s="15">
        <v>0.5</v>
      </c>
      <c r="J30" s="14" t="str">
        <f t="shared" si="12"/>
        <v/>
      </c>
      <c r="K30" s="24" t="str">
        <f t="shared" si="13"/>
        <v/>
      </c>
      <c r="L30" s="25" t="str">
        <f t="shared" si="14"/>
        <v/>
      </c>
      <c r="M30" s="18" t="str">
        <f t="shared" si="15"/>
        <v/>
      </c>
      <c r="N30" s="18" t="str">
        <f t="shared" si="16"/>
        <v/>
      </c>
      <c r="O30" s="19" t="str">
        <f t="shared" si="17"/>
        <v/>
      </c>
      <c r="P30" s="19" t="str">
        <f t="shared" si="18"/>
        <v/>
      </c>
      <c r="Q30" s="20" t="str">
        <f t="shared" si="19"/>
        <v/>
      </c>
      <c r="R30" s="20" t="str">
        <f t="shared" si="20"/>
        <v/>
      </c>
    </row>
  </sheetData>
  <conditionalFormatting sqref="A2:A30 I2:I30">
    <cfRule type="cellIs" dxfId="32" priority="8" stopIfTrue="1" operator="equal">
      <formula>0.25</formula>
    </cfRule>
    <cfRule type="cellIs" dxfId="31" priority="9" operator="equal">
      <formula>0.5</formula>
    </cfRule>
    <cfRule type="cellIs" dxfId="30" priority="10" stopIfTrue="1" operator="equal">
      <formula>0.75</formula>
    </cfRule>
    <cfRule type="cellIs" dxfId="29" priority="11" operator="equal">
      <formula>1</formula>
    </cfRule>
  </conditionalFormatting>
  <conditionalFormatting sqref="A2:A30">
    <cfRule type="cellIs" dxfId="28" priority="1" operator="equal">
      <formula>"BSE"</formula>
    </cfRule>
  </conditionalFormatting>
  <conditionalFormatting sqref="H2:H30">
    <cfRule type="cellIs" dxfId="27" priority="12" operator="lessThanOrEqual">
      <formula>-0.1</formula>
    </cfRule>
    <cfRule type="cellIs" dxfId="26" priority="13" stopIfTrue="1" operator="between">
      <formula>-0.07</formula>
      <formula>-0.1</formula>
    </cfRule>
    <cfRule type="cellIs" dxfId="25" priority="14" operator="between">
      <formula>-0.05</formula>
      <formula>-0.07</formula>
    </cfRule>
    <cfRule type="cellIs" dxfId="24" priority="15" stopIfTrue="1" operator="between">
      <formula>0</formula>
      <formula>-0.05</formula>
    </cfRule>
  </conditionalFormatting>
  <conditionalFormatting sqref="J2:J30">
    <cfRule type="expression" dxfId="23" priority="4">
      <formula>AND(J2&lt;&gt;"", J2&gt;=0.15)</formula>
    </cfRule>
    <cfRule type="expression" dxfId="22" priority="5" stopIfTrue="1">
      <formula>AND(J2&lt;&gt;"", J2&gt;=0.1)</formula>
    </cfRule>
    <cfRule type="expression" dxfId="21" priority="6" stopIfTrue="1">
      <formula>AND(J2&lt;&gt;"", J2&gt;=0.07)</formula>
    </cfRule>
    <cfRule type="expression" dxfId="20" priority="7">
      <formula>AND(J2&lt;&gt;"", J2&lt;=0.07)</formula>
    </cfRule>
  </conditionalFormatting>
  <conditionalFormatting sqref="K2:L30">
    <cfRule type="expression" dxfId="19" priority="2" stopIfTrue="1">
      <formula>AND(K2&lt;&gt;"", K2&gt;=0)</formula>
    </cfRule>
    <cfRule type="expression" dxfId="18" priority="3">
      <formula>K2&lt;0</formula>
    </cfRule>
  </conditionalFormatting>
  <dataValidations count="2">
    <dataValidation type="list" allowBlank="1" showErrorMessage="1" sqref="I2:I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E50EFB-1CCE-9949-B566-A02EABCAF5C1}">
          <x14:formula1>
            <xm:f>STOCKS!$A$2:$A5000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dimension ref="A1:J30"/>
  <sheetViews>
    <sheetView tabSelected="1" zoomScale="354" zoomScaleNormal="354" workbookViewId="0">
      <pane ySplit="1" topLeftCell="A2" activePane="bottomLeft" state="frozen"/>
      <selection pane="bottomLeft" activeCell="E5" sqref="E5"/>
    </sheetView>
  </sheetViews>
  <sheetFormatPr baseColWidth="10" defaultRowHeight="12" x14ac:dyDescent="0.15"/>
  <cols>
    <col min="1" max="1" width="7" style="26" customWidth="1"/>
    <col min="2" max="2" width="21.5" style="3" customWidth="1"/>
    <col min="3" max="3" width="11" style="3" customWidth="1"/>
    <col min="4" max="4" width="7.1640625" style="3" customWidth="1"/>
    <col min="5" max="6" width="7.83203125" style="3" customWidth="1"/>
    <col min="7" max="7" width="12.33203125" style="3" customWidth="1"/>
    <col min="8" max="8" width="12.5" style="3" customWidth="1"/>
    <col min="9" max="9" width="12.33203125" style="3" customWidth="1"/>
    <col min="10" max="10" width="13.1640625" style="3" customWidth="1"/>
    <col min="11" max="16384" width="10.83203125" style="3"/>
  </cols>
  <sheetData>
    <row r="1" spans="1:10" s="26" customFormat="1" ht="13" thickBot="1" x14ac:dyDescent="0.2">
      <c r="A1" s="70" t="s">
        <v>1518</v>
      </c>
      <c r="B1" s="70" t="s">
        <v>1530</v>
      </c>
      <c r="C1" s="70" t="s">
        <v>1519</v>
      </c>
      <c r="D1" s="70" t="s">
        <v>1520</v>
      </c>
      <c r="E1" s="70" t="s">
        <v>1521</v>
      </c>
      <c r="F1" s="70" t="s">
        <v>1522</v>
      </c>
      <c r="G1" s="70" t="s">
        <v>3469</v>
      </c>
      <c r="H1" s="70" t="s">
        <v>3470</v>
      </c>
      <c r="I1" s="70" t="s">
        <v>3490</v>
      </c>
      <c r="J1" s="70" t="s">
        <v>3491</v>
      </c>
    </row>
    <row r="2" spans="1:10" x14ac:dyDescent="0.15">
      <c r="A2" s="11" t="s">
        <v>1527</v>
      </c>
      <c r="B2" s="31" t="s">
        <v>3252</v>
      </c>
      <c r="C2" s="57" t="str">
        <f>IF(B2="", "", VLOOKUP(B2, STOCKS!$A$2:$B$3000, 2, FALSE))</f>
        <v>TCS</v>
      </c>
      <c r="D2" s="12"/>
      <c r="E2" s="13">
        <v>50</v>
      </c>
      <c r="F2" s="12">
        <v>2800</v>
      </c>
      <c r="G2" s="54">
        <v>-0.03</v>
      </c>
      <c r="H2" s="54">
        <v>0.2</v>
      </c>
      <c r="I2" s="55">
        <f>IF(OR(F2="", G2=""), "", F2+(F2*G2))</f>
        <v>2716</v>
      </c>
      <c r="J2" s="55">
        <f>IF(OR(F2="", H2=""), "", F2+(F2*H2))</f>
        <v>3360</v>
      </c>
    </row>
    <row r="3" spans="1:10" x14ac:dyDescent="0.15">
      <c r="A3" s="11" t="s">
        <v>1527</v>
      </c>
      <c r="B3" s="31"/>
      <c r="C3" s="57" t="str">
        <f>IF(B3="", "", VLOOKUP(B3, STOCKS!$A$2:$B$3000, 2, FALSE))</f>
        <v/>
      </c>
      <c r="D3" s="12"/>
      <c r="E3" s="21"/>
      <c r="F3" s="22"/>
      <c r="G3" s="54"/>
      <c r="H3" s="54"/>
      <c r="I3" s="55" t="str">
        <f>IF(OR(F3="", G3=""), "", F3+(F3*G3))</f>
        <v/>
      </c>
      <c r="J3" s="55" t="str">
        <f>IF(OR(F3="", H3=""), "", F3+(F3*H3))</f>
        <v/>
      </c>
    </row>
    <row r="4" spans="1:10" x14ac:dyDescent="0.15">
      <c r="A4" s="11" t="s">
        <v>1527</v>
      </c>
      <c r="B4" s="31"/>
      <c r="C4" s="57" t="str">
        <f>IF(B4="", "", VLOOKUP(B4, STOCKS!$A$2:$B$3000, 2, FALSE))</f>
        <v/>
      </c>
      <c r="D4" s="12"/>
      <c r="E4" s="21"/>
      <c r="F4" s="22"/>
      <c r="G4" s="54"/>
      <c r="H4" s="54"/>
      <c r="I4" s="55" t="str">
        <f>IF(OR(F4="", G4=""), "", F4+(F4*G4))</f>
        <v/>
      </c>
      <c r="J4" s="55" t="str">
        <f>IF(OR(F4="", H4=""), "", F4+(F4*H4))</f>
        <v/>
      </c>
    </row>
    <row r="5" spans="1:10" x14ac:dyDescent="0.15">
      <c r="A5" s="11" t="s">
        <v>1527</v>
      </c>
      <c r="B5" s="31"/>
      <c r="C5" s="57"/>
      <c r="D5" s="12"/>
      <c r="E5" s="21"/>
      <c r="F5" s="22"/>
      <c r="G5" s="54"/>
      <c r="H5" s="54"/>
      <c r="I5" s="55" t="str">
        <f>IF(OR(F5="", G5=""), "", F5+(F5*G5))</f>
        <v/>
      </c>
      <c r="J5" s="55" t="str">
        <f>IF(OR(F5="", H5=""), "", F5+(F5*H5))</f>
        <v/>
      </c>
    </row>
    <row r="6" spans="1:10" x14ac:dyDescent="0.15">
      <c r="A6" s="11" t="s">
        <v>1527</v>
      </c>
      <c r="B6" s="31"/>
      <c r="C6" s="57" t="str">
        <f>IF(B6="", "", VLOOKUP(B6, STOCKS!$A$2:$B$3000, 2, FALSE))</f>
        <v/>
      </c>
      <c r="D6" s="12"/>
      <c r="E6" s="21"/>
      <c r="F6" s="22"/>
      <c r="G6" s="54"/>
      <c r="H6" s="54"/>
      <c r="I6" s="55" t="str">
        <f>IF(OR(F6="", G6=""), "", F6+(F6*G6))</f>
        <v/>
      </c>
      <c r="J6" s="55" t="str">
        <f>IF(OR(F6="", H6=""), "", F6+(F6*H6))</f>
        <v/>
      </c>
    </row>
    <row r="7" spans="1:10" x14ac:dyDescent="0.15">
      <c r="A7" s="11" t="s">
        <v>1527</v>
      </c>
      <c r="B7" s="31"/>
      <c r="C7" s="57" t="str">
        <f>IF(B7="", "", VLOOKUP(B7, STOCKS!$A$2:$B$3000, 2, FALSE))</f>
        <v/>
      </c>
      <c r="D7" s="12"/>
      <c r="E7" s="21"/>
      <c r="F7" s="22"/>
      <c r="G7" s="54"/>
      <c r="H7" s="54"/>
      <c r="I7" s="55" t="str">
        <f>IF(OR(F7="", G7=""), "", F7+(F7*G7))</f>
        <v/>
      </c>
      <c r="J7" s="55" t="str">
        <f>IF(OR(F7="", H7=""), "", F7+(F7*H7))</f>
        <v/>
      </c>
    </row>
    <row r="8" spans="1:10" x14ac:dyDescent="0.15">
      <c r="A8" s="11" t="s">
        <v>1527</v>
      </c>
      <c r="B8" s="31"/>
      <c r="C8" s="57" t="str">
        <f>IF(B8="", "", VLOOKUP(B8, STOCKS!$A$2:$B$3000, 2, FALSE))</f>
        <v/>
      </c>
      <c r="D8" s="12"/>
      <c r="E8" s="21"/>
      <c r="F8" s="22"/>
      <c r="G8" s="54"/>
      <c r="H8" s="54"/>
      <c r="I8" s="55" t="str">
        <f>IF(OR(F8="", G8=""), "", F8+(F8*G8))</f>
        <v/>
      </c>
      <c r="J8" s="55" t="str">
        <f>IF(OR(F8="", H8=""), "", F8+(F8*H8))</f>
        <v/>
      </c>
    </row>
    <row r="9" spans="1:10" x14ac:dyDescent="0.15">
      <c r="A9" s="11" t="s">
        <v>1527</v>
      </c>
      <c r="B9" s="31"/>
      <c r="C9" s="57" t="str">
        <f>IF(B9="", "", VLOOKUP(B9, STOCKS!$A$2:$B$3000, 2, FALSE))</f>
        <v/>
      </c>
      <c r="D9" s="12"/>
      <c r="E9" s="21"/>
      <c r="F9" s="22"/>
      <c r="G9" s="54"/>
      <c r="H9" s="54"/>
      <c r="I9" s="55" t="str">
        <f>IF(OR(F9="", G9=""), "", F9+(F9*G9))</f>
        <v/>
      </c>
      <c r="J9" s="55" t="str">
        <f>IF(OR(F9="", H9=""), "", F9+(F9*H9))</f>
        <v/>
      </c>
    </row>
    <row r="10" spans="1:10" x14ac:dyDescent="0.15">
      <c r="A10" s="11" t="s">
        <v>1527</v>
      </c>
      <c r="B10" s="31"/>
      <c r="C10" s="57" t="str">
        <f>IF(B10="", "", VLOOKUP(B10, STOCKS!$A$2:$B$3000, 2, FALSE))</f>
        <v/>
      </c>
      <c r="D10" s="12"/>
      <c r="E10" s="21"/>
      <c r="F10" s="22"/>
      <c r="G10" s="54"/>
      <c r="H10" s="54"/>
      <c r="I10" s="55" t="str">
        <f>IF(OR(F10="", G10=""), "", F10+(F10*G10))</f>
        <v/>
      </c>
      <c r="J10" s="55" t="str">
        <f>IF(OR(F10="", H10=""), "", F10+(F10*H10))</f>
        <v/>
      </c>
    </row>
    <row r="11" spans="1:10" x14ac:dyDescent="0.15">
      <c r="A11" s="11" t="s">
        <v>1527</v>
      </c>
      <c r="B11" s="31"/>
      <c r="C11" s="56" t="str">
        <f>IF(B11="", "", VLOOKUP(B11, STOCKS!$A$2:$B$3000, 2, FALSE))</f>
        <v/>
      </c>
      <c r="D11" s="12"/>
      <c r="E11" s="21"/>
      <c r="F11" s="22"/>
      <c r="G11" s="54"/>
      <c r="H11" s="54"/>
      <c r="I11" s="55" t="str">
        <f>IF(OR(F11="", G11=""), "", F11+(F11*G11))</f>
        <v/>
      </c>
      <c r="J11" s="55" t="str">
        <f>IF(OR(F11="", H11=""), "", F11+(F11*H11))</f>
        <v/>
      </c>
    </row>
    <row r="12" spans="1:10" x14ac:dyDescent="0.15">
      <c r="A12" s="11" t="s">
        <v>1527</v>
      </c>
      <c r="B12" s="31"/>
      <c r="C12" s="56" t="str">
        <f>IF(B12="", "", VLOOKUP(B12, STOCKS!$A$2:$B$3000, 2, FALSE))</f>
        <v/>
      </c>
      <c r="D12" s="12"/>
      <c r="E12" s="21"/>
      <c r="F12" s="22"/>
      <c r="G12" s="54"/>
      <c r="H12" s="54"/>
      <c r="I12" s="55" t="str">
        <f>IF(OR(F12="", G12=""), "", F12+(F12*G12))</f>
        <v/>
      </c>
      <c r="J12" s="55" t="str">
        <f>IF(OR(F12="", H12=""), "", F12+(F12*H12))</f>
        <v/>
      </c>
    </row>
    <row r="13" spans="1:10" x14ac:dyDescent="0.15">
      <c r="A13" s="11" t="s">
        <v>1527</v>
      </c>
      <c r="B13" s="31"/>
      <c r="C13" s="56" t="str">
        <f>IF(B13="", "", VLOOKUP(B13, STOCKS!$A$2:$B$3000, 2, FALSE))</f>
        <v/>
      </c>
      <c r="D13" s="12"/>
      <c r="E13" s="21"/>
      <c r="F13" s="22"/>
      <c r="G13" s="54"/>
      <c r="H13" s="54"/>
      <c r="I13" s="55" t="str">
        <f>IF(OR(F13="", G13=""), "", F13+(F13*G13))</f>
        <v/>
      </c>
      <c r="J13" s="55" t="str">
        <f>IF(OR(F13="", H13=""), "", F13+(F13*H13))</f>
        <v/>
      </c>
    </row>
    <row r="14" spans="1:10" x14ac:dyDescent="0.15">
      <c r="A14" s="11" t="s">
        <v>1527</v>
      </c>
      <c r="B14" s="31"/>
      <c r="C14" s="56" t="str">
        <f>IF(B14="", "", VLOOKUP(B14, STOCKS!$A$2:$B$3000, 2, FALSE))</f>
        <v/>
      </c>
      <c r="D14" s="12"/>
      <c r="E14" s="21"/>
      <c r="F14" s="22"/>
      <c r="G14" s="54"/>
      <c r="H14" s="54"/>
      <c r="I14" s="55" t="str">
        <f>IF(OR(F14="", G14=""), "", F14+(F14*G14))</f>
        <v/>
      </c>
      <c r="J14" s="55" t="str">
        <f>IF(OR(F14="", H14=""), "", F14+(F14*H14))</f>
        <v/>
      </c>
    </row>
    <row r="15" spans="1:10" x14ac:dyDescent="0.15">
      <c r="A15" s="11" t="s">
        <v>1527</v>
      </c>
      <c r="B15" s="31"/>
      <c r="C15" s="56" t="str">
        <f>IF(B15="", "", VLOOKUP(B15, STOCKS!$A$2:$B$3000, 2, FALSE))</f>
        <v/>
      </c>
      <c r="D15" s="12"/>
      <c r="E15" s="21"/>
      <c r="F15" s="22"/>
      <c r="G15" s="54"/>
      <c r="H15" s="54"/>
      <c r="I15" s="55" t="str">
        <f>IF(OR(F15="", G15=""), "", F15+(F15*G15))</f>
        <v/>
      </c>
      <c r="J15" s="55" t="str">
        <f>IF(OR(F15="", H15=""), "", F15+(F15*H15))</f>
        <v/>
      </c>
    </row>
    <row r="16" spans="1:10" x14ac:dyDescent="0.15">
      <c r="A16" s="11" t="s">
        <v>1527</v>
      </c>
      <c r="B16" s="31"/>
      <c r="C16" s="56" t="str">
        <f>IF(B16="", "", VLOOKUP(B16, STOCKS!$A$2:$B$3000, 2, FALSE))</f>
        <v/>
      </c>
      <c r="D16" s="12"/>
      <c r="E16" s="21"/>
      <c r="F16" s="22"/>
      <c r="G16" s="54"/>
      <c r="H16" s="54"/>
      <c r="I16" s="55" t="str">
        <f>IF(OR(F16="", G16=""), "", F16+(F16*G16))</f>
        <v/>
      </c>
      <c r="J16" s="55" t="str">
        <f>IF(OR(F16="", H16=""), "", F16+(F16*H16))</f>
        <v/>
      </c>
    </row>
    <row r="17" spans="1:10" x14ac:dyDescent="0.15">
      <c r="A17" s="11" t="s">
        <v>1527</v>
      </c>
      <c r="B17" s="31"/>
      <c r="C17" s="56" t="str">
        <f>IF(B17="", "", VLOOKUP(B17, STOCKS!$A$2:$B$3000, 2, FALSE))</f>
        <v/>
      </c>
      <c r="D17" s="12"/>
      <c r="E17" s="21"/>
      <c r="F17" s="22"/>
      <c r="G17" s="54"/>
      <c r="H17" s="54"/>
      <c r="I17" s="55" t="str">
        <f>IF(OR(F17="", G17=""), "", F17+(F17*G17))</f>
        <v/>
      </c>
      <c r="J17" s="55" t="str">
        <f>IF(OR(F17="", H17=""), "", F17+(F17*H17))</f>
        <v/>
      </c>
    </row>
    <row r="18" spans="1:10" x14ac:dyDescent="0.15">
      <c r="A18" s="11" t="s">
        <v>1527</v>
      </c>
      <c r="B18" s="31"/>
      <c r="C18" s="56" t="str">
        <f>IF(B18="", "", VLOOKUP(B18, STOCKS!$A$2:$B$3000, 2, FALSE))</f>
        <v/>
      </c>
      <c r="D18" s="12"/>
      <c r="E18" s="21"/>
      <c r="F18" s="22"/>
      <c r="G18" s="54"/>
      <c r="H18" s="54"/>
      <c r="I18" s="55" t="str">
        <f>IF(OR(F18="", G18=""), "", F18+(F18*G18))</f>
        <v/>
      </c>
      <c r="J18" s="55" t="str">
        <f>IF(OR(F18="", H18=""), "", F18+(F18*H18))</f>
        <v/>
      </c>
    </row>
    <row r="19" spans="1:10" x14ac:dyDescent="0.15">
      <c r="A19" s="11" t="s">
        <v>1527</v>
      </c>
      <c r="B19" s="31"/>
      <c r="C19" s="56" t="str">
        <f>IF(B19="", "", VLOOKUP(B19, STOCKS!$A$2:$B$3000, 2, FALSE))</f>
        <v/>
      </c>
      <c r="D19" s="12"/>
      <c r="E19" s="21"/>
      <c r="F19" s="22"/>
      <c r="G19" s="54"/>
      <c r="H19" s="54"/>
      <c r="I19" s="55" t="str">
        <f>IF(OR(F19="", G19=""), "", F19+(F19*G19))</f>
        <v/>
      </c>
      <c r="J19" s="55" t="str">
        <f>IF(OR(F19="", H19=""), "", F19+(F19*H19))</f>
        <v/>
      </c>
    </row>
    <row r="20" spans="1:10" x14ac:dyDescent="0.15">
      <c r="A20" s="11" t="s">
        <v>1527</v>
      </c>
      <c r="B20" s="31"/>
      <c r="C20" s="56" t="str">
        <f>IF(B20="", "", VLOOKUP(B20, STOCKS!$A$2:$B$3000, 2, FALSE))</f>
        <v/>
      </c>
      <c r="D20" s="12"/>
      <c r="E20" s="21"/>
      <c r="F20" s="22"/>
      <c r="G20" s="54"/>
      <c r="H20" s="54"/>
      <c r="I20" s="55" t="str">
        <f>IF(OR(F20="", G20=""), "", F20+(F20*G20))</f>
        <v/>
      </c>
      <c r="J20" s="55" t="str">
        <f>IF(OR(F20="", H20=""), "", F20+(F20*H20))</f>
        <v/>
      </c>
    </row>
    <row r="21" spans="1:10" x14ac:dyDescent="0.15">
      <c r="A21" s="11" t="s">
        <v>1527</v>
      </c>
      <c r="B21" s="31"/>
      <c r="C21" s="32" t="str">
        <f>IF(B21="", "", VLOOKUP(B21, STOCKS!$A$2:$B$3000, 2, FALSE))</f>
        <v/>
      </c>
      <c r="D21" s="12"/>
      <c r="E21" s="21"/>
      <c r="F21" s="22"/>
      <c r="G21" s="54"/>
      <c r="H21" s="54"/>
      <c r="I21" s="55" t="str">
        <f>IF(OR(F21="", G21=""), "", F21+(F21*G21))</f>
        <v/>
      </c>
      <c r="J21" s="55" t="str">
        <f>IF(OR(F21="", H21=""), "", F21+(F21*H21))</f>
        <v/>
      </c>
    </row>
    <row r="22" spans="1:10" x14ac:dyDescent="0.15">
      <c r="A22" s="11" t="s">
        <v>1527</v>
      </c>
      <c r="B22" s="31"/>
      <c r="C22" s="32" t="str">
        <f>IF(B22="", "", VLOOKUP(B22, STOCKS!$A$2:$B$3000, 2, FALSE))</f>
        <v/>
      </c>
      <c r="D22" s="12"/>
      <c r="E22" s="21"/>
      <c r="F22" s="22"/>
      <c r="G22" s="54"/>
      <c r="H22" s="54"/>
      <c r="I22" s="55" t="str">
        <f>IF(OR(F22="", G22=""), "", F22+(F22*G22))</f>
        <v/>
      </c>
      <c r="J22" s="55" t="str">
        <f>IF(OR(F22="", H22=""), "", F22+(F22*H22))</f>
        <v/>
      </c>
    </row>
    <row r="23" spans="1:10" x14ac:dyDescent="0.15">
      <c r="A23" s="11" t="s">
        <v>1527</v>
      </c>
      <c r="B23" s="31"/>
      <c r="C23" s="32" t="str">
        <f>IF(B23="", "", VLOOKUP(B23, STOCKS!$A$2:$B$3000, 2, FALSE))</f>
        <v/>
      </c>
      <c r="D23" s="12"/>
      <c r="E23" s="21"/>
      <c r="F23" s="22"/>
      <c r="G23" s="54"/>
      <c r="H23" s="54"/>
      <c r="I23" s="55" t="str">
        <f>IF(OR(F23="", G23=""), "", F23+(F23*G23))</f>
        <v/>
      </c>
      <c r="J23" s="55" t="str">
        <f>IF(OR(F23="", H23=""), "", F23+(F23*H23))</f>
        <v/>
      </c>
    </row>
    <row r="24" spans="1:10" x14ac:dyDescent="0.15">
      <c r="A24" s="11" t="s">
        <v>1527</v>
      </c>
      <c r="B24" s="31"/>
      <c r="C24" s="32" t="str">
        <f>IF(B24="", "", VLOOKUP(B24, STOCKS!$A$2:$B$3000, 2, FALSE))</f>
        <v/>
      </c>
      <c r="D24" s="12"/>
      <c r="E24" s="21"/>
      <c r="F24" s="22"/>
      <c r="G24" s="54"/>
      <c r="H24" s="54"/>
      <c r="I24" s="55" t="str">
        <f>IF(OR(F24="", G24=""), "", F24+(F24*G24))</f>
        <v/>
      </c>
      <c r="J24" s="55" t="str">
        <f>IF(OR(F24="", H24=""), "", F24+(F24*H24))</f>
        <v/>
      </c>
    </row>
    <row r="25" spans="1:10" x14ac:dyDescent="0.15">
      <c r="A25" s="11" t="s">
        <v>1527</v>
      </c>
      <c r="B25" s="31"/>
      <c r="C25" s="32" t="str">
        <f>IF(B25="", "", VLOOKUP(B25, STOCKS!$A$2:$B$3000, 2, FALSE))</f>
        <v/>
      </c>
      <c r="D25" s="12"/>
      <c r="E25" s="21"/>
      <c r="F25" s="22"/>
      <c r="G25" s="54"/>
      <c r="H25" s="54"/>
      <c r="I25" s="55" t="str">
        <f>IF(OR(F25="", G25=""), "", F25+(F25*G25))</f>
        <v/>
      </c>
      <c r="J25" s="55" t="str">
        <f>IF(OR(F25="", H25=""), "", F25+(F25*H25))</f>
        <v/>
      </c>
    </row>
    <row r="26" spans="1:10" x14ac:dyDescent="0.15">
      <c r="A26" s="11" t="s">
        <v>1527</v>
      </c>
      <c r="B26" s="31"/>
      <c r="C26" s="32" t="str">
        <f>IF(B26="", "", VLOOKUP(B26, STOCKS!$A$2:$B$3000, 2, FALSE))</f>
        <v/>
      </c>
      <c r="D26" s="12"/>
      <c r="E26" s="21"/>
      <c r="F26" s="22"/>
      <c r="G26" s="54"/>
      <c r="H26" s="54"/>
      <c r="I26" s="55" t="str">
        <f>IF(OR(F26="", G26=""), "", F26+(F26*G26))</f>
        <v/>
      </c>
      <c r="J26" s="55" t="str">
        <f>IF(OR(F26="", H26=""), "", F26+(F26*H26))</f>
        <v/>
      </c>
    </row>
    <row r="27" spans="1:10" x14ac:dyDescent="0.15">
      <c r="A27" s="11" t="s">
        <v>1527</v>
      </c>
      <c r="B27" s="31"/>
      <c r="C27" s="32" t="str">
        <f>IF(B27="", "", VLOOKUP(B27, STOCKS!$A$2:$B$3000, 2, FALSE))</f>
        <v/>
      </c>
      <c r="D27" s="12"/>
      <c r="E27" s="21"/>
      <c r="F27" s="22"/>
      <c r="G27" s="54"/>
      <c r="H27" s="54"/>
      <c r="I27" s="55" t="str">
        <f>IF(OR(F27="", G27=""), "", F27+(F27*G27))</f>
        <v/>
      </c>
      <c r="J27" s="55" t="str">
        <f>IF(OR(F27="", H27=""), "", F27+(F27*H27))</f>
        <v/>
      </c>
    </row>
    <row r="28" spans="1:10" x14ac:dyDescent="0.15">
      <c r="A28" s="11" t="s">
        <v>1527</v>
      </c>
      <c r="B28" s="31"/>
      <c r="C28" s="32" t="str">
        <f>IF(B28="", "", VLOOKUP(B28, STOCKS!$A$2:$B$3000, 2, FALSE))</f>
        <v/>
      </c>
      <c r="D28" s="12"/>
      <c r="E28" s="21"/>
      <c r="F28" s="22"/>
      <c r="G28" s="54"/>
      <c r="H28" s="54"/>
      <c r="I28" s="55" t="str">
        <f>IF(OR(F28="", G28=""), "", F28+(F28*G28))</f>
        <v/>
      </c>
      <c r="J28" s="55" t="str">
        <f>IF(OR(F28="", H28=""), "", F28+(F28*H28))</f>
        <v/>
      </c>
    </row>
    <row r="29" spans="1:10" x14ac:dyDescent="0.15">
      <c r="A29" s="11" t="s">
        <v>1527</v>
      </c>
      <c r="B29" s="31"/>
      <c r="C29" s="32" t="str">
        <f>IF(B29="", "", VLOOKUP(B29, STOCKS!$A$2:$B$3000, 2, FALSE))</f>
        <v/>
      </c>
      <c r="D29" s="12"/>
      <c r="E29" s="21"/>
      <c r="F29" s="22"/>
      <c r="G29" s="54"/>
      <c r="H29" s="54"/>
      <c r="I29" s="55" t="str">
        <f>IF(OR(F29="", G29=""), "", F29+(F29*G29))</f>
        <v/>
      </c>
      <c r="J29" s="55" t="str">
        <f>IF(OR(F29="", H29=""), "", F29+(F29*H29))</f>
        <v/>
      </c>
    </row>
    <row r="30" spans="1:10" x14ac:dyDescent="0.15">
      <c r="A30" s="11" t="s">
        <v>1527</v>
      </c>
      <c r="B30" s="31"/>
      <c r="C30" s="32" t="str">
        <f>IF(B30="", "", VLOOKUP(B30, STOCKS!$A$2:$B$3000, 2, FALSE))</f>
        <v/>
      </c>
      <c r="D30" s="12"/>
      <c r="E30" s="21"/>
      <c r="F30" s="22"/>
      <c r="G30" s="54"/>
      <c r="H30" s="54"/>
      <c r="I30" s="55" t="str">
        <f>IF(OR(F30="", G30=""), "", F30+(F30*G30))</f>
        <v/>
      </c>
      <c r="J30" s="55" t="str">
        <f>IF(OR(F30="", H30=""), "", F30+(F30*H30))</f>
        <v/>
      </c>
    </row>
  </sheetData>
  <conditionalFormatting sqref="A2:A30">
    <cfRule type="cellIs" dxfId="17" priority="10" stopIfTrue="1" operator="equal">
      <formula>0.25</formula>
    </cfRule>
    <cfRule type="cellIs" dxfId="16" priority="11" operator="equal">
      <formula>0.5</formula>
    </cfRule>
    <cfRule type="cellIs" dxfId="15" priority="12" stopIfTrue="1" operator="equal">
      <formula>0.75</formula>
    </cfRule>
    <cfRule type="cellIs" dxfId="14" priority="13" operator="equal">
      <formula>1</formula>
    </cfRule>
  </conditionalFormatting>
  <conditionalFormatting sqref="A2:A30">
    <cfRule type="cellIs" dxfId="13" priority="3" operator="equal">
      <formula>"BSE"</formula>
    </cfRule>
  </conditionalFormatting>
  <conditionalFormatting sqref="G2:G30">
    <cfRule type="cellIs" dxfId="2" priority="2" operator="lessThan">
      <formula>0</formula>
    </cfRule>
  </conditionalFormatting>
  <conditionalFormatting sqref="H2:H30">
    <cfRule type="cellIs" dxfId="0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48B78-6A32-D843-865A-1E86ED414EF5}">
          <x14:formula1>
            <xm:f>STOCKS!$A$2:$A5000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F21F-C785-184F-A4B0-BA680DEBFD20}">
  <dimension ref="E4:V109"/>
  <sheetViews>
    <sheetView topLeftCell="I39" zoomScale="228" zoomScaleNormal="228" workbookViewId="0">
      <selection activeCell="O48" sqref="O48"/>
    </sheetView>
  </sheetViews>
  <sheetFormatPr baseColWidth="10" defaultRowHeight="13" x14ac:dyDescent="0.15"/>
  <cols>
    <col min="13" max="13" width="17.1640625" customWidth="1"/>
    <col min="17" max="17" width="19.5" customWidth="1"/>
    <col min="18" max="18" width="20.33203125" customWidth="1"/>
    <col min="19" max="19" width="20.5" customWidth="1"/>
  </cols>
  <sheetData>
    <row r="4" spans="9:12" ht="15" x14ac:dyDescent="0.2">
      <c r="I4" s="2" t="s">
        <v>3471</v>
      </c>
    </row>
    <row r="5" spans="9:12" ht="15" x14ac:dyDescent="0.2">
      <c r="I5" s="2" t="s">
        <v>414</v>
      </c>
    </row>
    <row r="6" spans="9:12" ht="15" x14ac:dyDescent="0.2">
      <c r="I6" s="2" t="s">
        <v>1356</v>
      </c>
    </row>
    <row r="7" spans="9:12" ht="15" x14ac:dyDescent="0.2">
      <c r="I7" s="2" t="s">
        <v>359</v>
      </c>
    </row>
    <row r="8" spans="9:12" ht="15" x14ac:dyDescent="0.2">
      <c r="I8" s="2" t="s">
        <v>3472</v>
      </c>
    </row>
    <row r="9" spans="9:12" ht="15" x14ac:dyDescent="0.2">
      <c r="I9" s="2" t="s">
        <v>266</v>
      </c>
    </row>
    <row r="10" spans="9:12" ht="15" x14ac:dyDescent="0.2">
      <c r="I10" s="2" t="s">
        <v>1162</v>
      </c>
    </row>
    <row r="14" spans="9:12" ht="15" x14ac:dyDescent="0.2">
      <c r="L14" s="2">
        <v>207.81</v>
      </c>
    </row>
    <row r="15" spans="9:12" ht="15" x14ac:dyDescent="0.2">
      <c r="L15" s="58">
        <v>2192</v>
      </c>
    </row>
    <row r="16" spans="9:12" ht="15" x14ac:dyDescent="0.2">
      <c r="L16" s="58">
        <v>1524.9</v>
      </c>
    </row>
    <row r="17" spans="5:12" ht="15" x14ac:dyDescent="0.2">
      <c r="L17" s="2">
        <v>433.2</v>
      </c>
    </row>
    <row r="18" spans="5:12" ht="15" x14ac:dyDescent="0.2">
      <c r="L18" s="2">
        <v>472.7</v>
      </c>
    </row>
    <row r="19" spans="5:12" ht="15" x14ac:dyDescent="0.2">
      <c r="L19" s="58">
        <v>1661</v>
      </c>
    </row>
    <row r="20" spans="5:12" ht="15" x14ac:dyDescent="0.2">
      <c r="L20" s="2">
        <v>211.9</v>
      </c>
    </row>
    <row r="28" spans="5:12" ht="15" x14ac:dyDescent="0.2">
      <c r="E28" s="59">
        <v>1199</v>
      </c>
    </row>
    <row r="29" spans="5:12" ht="15" x14ac:dyDescent="0.2">
      <c r="E29" s="2">
        <v>102</v>
      </c>
    </row>
    <row r="30" spans="5:12" ht="15" x14ac:dyDescent="0.2">
      <c r="E30" s="2">
        <v>162</v>
      </c>
    </row>
    <row r="31" spans="5:12" ht="15" x14ac:dyDescent="0.2">
      <c r="E31" s="2">
        <v>498</v>
      </c>
    </row>
    <row r="32" spans="5:12" ht="15" x14ac:dyDescent="0.2">
      <c r="E32" s="2">
        <v>503</v>
      </c>
    </row>
    <row r="33" spans="5:22" ht="15" x14ac:dyDescent="0.2">
      <c r="E33" s="2">
        <v>123</v>
      </c>
    </row>
    <row r="34" spans="5:22" ht="15" x14ac:dyDescent="0.2">
      <c r="E34" s="59">
        <v>1044</v>
      </c>
    </row>
    <row r="44" spans="5:22" ht="18" x14ac:dyDescent="0.2">
      <c r="M44" s="60" t="s">
        <v>3473</v>
      </c>
      <c r="N44" s="60" t="s">
        <v>3474</v>
      </c>
      <c r="O44" s="60" t="s">
        <v>3475</v>
      </c>
      <c r="P44" s="60" t="s">
        <v>3476</v>
      </c>
      <c r="Q44" s="60" t="s">
        <v>3477</v>
      </c>
      <c r="R44" s="60" t="s">
        <v>3478</v>
      </c>
      <c r="S44" s="60" t="s">
        <v>3479</v>
      </c>
      <c r="T44" s="60" t="s">
        <v>3480</v>
      </c>
      <c r="U44" s="60" t="s">
        <v>3481</v>
      </c>
      <c r="V44" s="60"/>
    </row>
    <row r="45" spans="5:22" ht="18" x14ac:dyDescent="0.2">
      <c r="M45" s="62" t="s">
        <v>843</v>
      </c>
      <c r="N45" s="61">
        <v>150</v>
      </c>
      <c r="O45" s="61">
        <v>550.04999999999995</v>
      </c>
      <c r="P45" s="63">
        <v>1163</v>
      </c>
      <c r="Q45" s="63">
        <v>82507.5</v>
      </c>
      <c r="R45" s="63">
        <v>174450</v>
      </c>
      <c r="S45" s="64">
        <v>91942.5</v>
      </c>
      <c r="T45" s="65">
        <v>1.1144000000000001</v>
      </c>
      <c r="U45" s="66">
        <v>-1.54E-2</v>
      </c>
      <c r="V45" s="61"/>
    </row>
    <row r="46" spans="5:22" ht="18" x14ac:dyDescent="0.2">
      <c r="M46" s="62" t="s">
        <v>1310</v>
      </c>
      <c r="N46" s="61">
        <v>285</v>
      </c>
      <c r="O46" s="61">
        <v>373.82</v>
      </c>
      <c r="P46" s="61">
        <v>657.8</v>
      </c>
      <c r="Q46" s="63">
        <v>106537.5</v>
      </c>
      <c r="R46" s="63">
        <v>187473</v>
      </c>
      <c r="S46" s="64">
        <v>80935.5</v>
      </c>
      <c r="T46" s="65">
        <v>0.75970000000000004</v>
      </c>
      <c r="U46" s="66">
        <v>-8.6999999999999994E-3</v>
      </c>
      <c r="V46" s="61"/>
    </row>
    <row r="47" spans="5:22" ht="18" x14ac:dyDescent="0.2">
      <c r="M47" s="62" t="s">
        <v>936</v>
      </c>
      <c r="N47" s="61">
        <v>148</v>
      </c>
      <c r="O47" s="63">
        <v>1071.5999999999999</v>
      </c>
      <c r="P47" s="63">
        <v>1766.5</v>
      </c>
      <c r="Q47" s="63">
        <v>158596.9</v>
      </c>
      <c r="R47" s="63">
        <v>261442</v>
      </c>
      <c r="S47" s="64">
        <v>102845.1</v>
      </c>
      <c r="T47" s="65">
        <v>0.64849999999999997</v>
      </c>
      <c r="U47" s="66">
        <v>-1.0500000000000001E-2</v>
      </c>
      <c r="V47" s="61"/>
    </row>
    <row r="48" spans="5:22" ht="18" x14ac:dyDescent="0.2">
      <c r="M48" s="62" t="s">
        <v>3482</v>
      </c>
      <c r="N48" s="61">
        <v>145</v>
      </c>
      <c r="O48" s="61">
        <v>570.82000000000005</v>
      </c>
      <c r="P48" s="61">
        <v>934</v>
      </c>
      <c r="Q48" s="63">
        <v>82769.149999999994</v>
      </c>
      <c r="R48" s="63">
        <v>135430</v>
      </c>
      <c r="S48" s="64">
        <v>52660.85</v>
      </c>
      <c r="T48" s="65">
        <v>0.63619999999999999</v>
      </c>
      <c r="U48" s="66">
        <v>-3.3E-3</v>
      </c>
      <c r="V48" s="61"/>
    </row>
    <row r="49" spans="13:22" ht="18" x14ac:dyDescent="0.2">
      <c r="M49" s="62" t="s">
        <v>611</v>
      </c>
      <c r="N49" s="61">
        <v>23</v>
      </c>
      <c r="O49" s="63">
        <v>4016.2</v>
      </c>
      <c r="P49" s="63">
        <v>5669.95</v>
      </c>
      <c r="Q49" s="63">
        <v>92372.6</v>
      </c>
      <c r="R49" s="63">
        <v>130408.85</v>
      </c>
      <c r="S49" s="64">
        <v>38036.25</v>
      </c>
      <c r="T49" s="65">
        <v>0.4118</v>
      </c>
      <c r="U49" s="66">
        <v>0</v>
      </c>
      <c r="V49" s="61"/>
    </row>
    <row r="50" spans="13:22" ht="18" x14ac:dyDescent="0.2">
      <c r="M50" s="62" t="s">
        <v>779</v>
      </c>
      <c r="N50" s="61">
        <v>42</v>
      </c>
      <c r="O50" s="63">
        <v>2372.71</v>
      </c>
      <c r="P50" s="63">
        <v>3230.7</v>
      </c>
      <c r="Q50" s="63">
        <v>99653.9</v>
      </c>
      <c r="R50" s="63">
        <v>135689.4</v>
      </c>
      <c r="S50" s="64">
        <v>36035.5</v>
      </c>
      <c r="T50" s="65">
        <v>0.36159999999999998</v>
      </c>
      <c r="U50" s="66">
        <v>-1.2699999999999999E-2</v>
      </c>
      <c r="V50" s="61"/>
    </row>
    <row r="51" spans="13:22" ht="18" x14ac:dyDescent="0.2">
      <c r="M51" s="62" t="s">
        <v>151</v>
      </c>
      <c r="N51" s="61">
        <v>200</v>
      </c>
      <c r="O51" s="61">
        <v>703.65</v>
      </c>
      <c r="P51" s="61">
        <v>891</v>
      </c>
      <c r="Q51" s="63">
        <v>140730</v>
      </c>
      <c r="R51" s="63">
        <v>178200</v>
      </c>
      <c r="S51" s="64">
        <v>37470</v>
      </c>
      <c r="T51" s="65">
        <v>0.26629999999999998</v>
      </c>
      <c r="U51" s="65">
        <v>1.9E-3</v>
      </c>
      <c r="V51" s="61"/>
    </row>
    <row r="52" spans="13:22" ht="18" x14ac:dyDescent="0.2">
      <c r="M52" s="62" t="s">
        <v>533</v>
      </c>
      <c r="N52" s="61">
        <v>264</v>
      </c>
      <c r="O52" s="61">
        <v>749.14</v>
      </c>
      <c r="P52" s="61">
        <v>944.5</v>
      </c>
      <c r="Q52" s="63">
        <v>197773.5</v>
      </c>
      <c r="R52" s="63">
        <v>249348</v>
      </c>
      <c r="S52" s="64">
        <v>51574.5</v>
      </c>
      <c r="T52" s="65">
        <v>0.26079999999999998</v>
      </c>
      <c r="U52" s="66">
        <v>-6.4999999999999997E-3</v>
      </c>
      <c r="V52" s="61"/>
    </row>
    <row r="53" spans="13:22" ht="18" x14ac:dyDescent="0.2">
      <c r="M53" s="62" t="s">
        <v>29</v>
      </c>
      <c r="N53" s="61">
        <v>50</v>
      </c>
      <c r="O53" s="63">
        <v>1136</v>
      </c>
      <c r="P53" s="63">
        <v>1336.1</v>
      </c>
      <c r="Q53" s="63">
        <v>56800</v>
      </c>
      <c r="R53" s="63">
        <v>66805</v>
      </c>
      <c r="S53" s="64">
        <v>10005</v>
      </c>
      <c r="T53" s="65">
        <v>0.17610000000000001</v>
      </c>
      <c r="U53" s="65">
        <v>4.0000000000000002E-4</v>
      </c>
      <c r="V53" s="61"/>
    </row>
    <row r="54" spans="13:22" ht="18" x14ac:dyDescent="0.2">
      <c r="M54" s="62" t="s">
        <v>722</v>
      </c>
      <c r="N54" s="61">
        <v>33</v>
      </c>
      <c r="O54" s="63">
        <v>5631.06</v>
      </c>
      <c r="P54" s="63">
        <v>6578.5</v>
      </c>
      <c r="Q54" s="63">
        <v>185825</v>
      </c>
      <c r="R54" s="63">
        <v>217090.5</v>
      </c>
      <c r="S54" s="64">
        <v>31265.5</v>
      </c>
      <c r="T54" s="65">
        <v>0.16830000000000001</v>
      </c>
      <c r="U54" s="66">
        <v>-3.3E-3</v>
      </c>
      <c r="V54" s="61"/>
    </row>
    <row r="55" spans="13:22" ht="18" x14ac:dyDescent="0.2">
      <c r="M55" s="62" t="s">
        <v>958</v>
      </c>
      <c r="N55" s="61">
        <v>15</v>
      </c>
      <c r="O55" s="63">
        <v>5526.67</v>
      </c>
      <c r="P55" s="63">
        <v>6450.5</v>
      </c>
      <c r="Q55" s="63">
        <v>82900</v>
      </c>
      <c r="R55" s="63">
        <v>96757.5</v>
      </c>
      <c r="S55" s="64">
        <v>13857.5</v>
      </c>
      <c r="T55" s="65">
        <v>0.16719999999999999</v>
      </c>
      <c r="U55" s="65">
        <v>2.0000000000000001E-4</v>
      </c>
      <c r="V55" s="61"/>
    </row>
    <row r="56" spans="13:22" ht="18" x14ac:dyDescent="0.2">
      <c r="M56" s="62" t="s">
        <v>3471</v>
      </c>
      <c r="N56" s="61">
        <v>0</v>
      </c>
      <c r="O56" s="61">
        <v>183.35</v>
      </c>
      <c r="P56" s="61">
        <v>208.3</v>
      </c>
      <c r="Q56" s="61" t="s">
        <v>3483</v>
      </c>
      <c r="R56" s="61" t="s">
        <v>3483</v>
      </c>
      <c r="S56" s="61">
        <v>0</v>
      </c>
      <c r="T56" s="65">
        <v>0.1361</v>
      </c>
      <c r="U56" s="66">
        <v>-5.1200000000000002E-2</v>
      </c>
      <c r="V56" s="61"/>
    </row>
    <row r="57" spans="13:22" ht="18" x14ac:dyDescent="0.2">
      <c r="M57" s="62" t="s">
        <v>62</v>
      </c>
      <c r="N57" s="61">
        <v>100</v>
      </c>
      <c r="O57" s="61">
        <v>500</v>
      </c>
      <c r="P57" s="61">
        <v>567.70000000000005</v>
      </c>
      <c r="Q57" s="63">
        <v>50000</v>
      </c>
      <c r="R57" s="63">
        <v>56770</v>
      </c>
      <c r="S57" s="64">
        <v>6770</v>
      </c>
      <c r="T57" s="65">
        <v>0.13539999999999999</v>
      </c>
      <c r="U57" s="65">
        <v>1.1000000000000001E-3</v>
      </c>
      <c r="V57" s="61"/>
    </row>
    <row r="58" spans="13:22" ht="18" x14ac:dyDescent="0.2">
      <c r="M58" s="62" t="s">
        <v>88</v>
      </c>
      <c r="N58" s="61">
        <v>225</v>
      </c>
      <c r="O58" s="61">
        <v>906.89</v>
      </c>
      <c r="P58" s="63">
        <v>1019.1</v>
      </c>
      <c r="Q58" s="63">
        <v>204050</v>
      </c>
      <c r="R58" s="63">
        <v>229297.5</v>
      </c>
      <c r="S58" s="64">
        <v>25247.5</v>
      </c>
      <c r="T58" s="65">
        <v>0.1237</v>
      </c>
      <c r="U58" s="65">
        <v>7.1999999999999998E-3</v>
      </c>
      <c r="V58" s="61"/>
    </row>
    <row r="59" spans="13:22" ht="18" x14ac:dyDescent="0.2">
      <c r="M59" s="62" t="s">
        <v>556</v>
      </c>
      <c r="N59" s="61">
        <v>30</v>
      </c>
      <c r="O59" s="63">
        <v>2384</v>
      </c>
      <c r="P59" s="63">
        <v>2677.3</v>
      </c>
      <c r="Q59" s="63">
        <v>71520</v>
      </c>
      <c r="R59" s="63">
        <v>80319</v>
      </c>
      <c r="S59" s="64">
        <v>8799</v>
      </c>
      <c r="T59" s="65">
        <v>0.123</v>
      </c>
      <c r="U59" s="65">
        <v>1.0500000000000001E-2</v>
      </c>
      <c r="V59" s="61"/>
    </row>
    <row r="60" spans="13:22" ht="18" x14ac:dyDescent="0.2">
      <c r="M60" s="62" t="s">
        <v>414</v>
      </c>
      <c r="N60" s="61">
        <v>0</v>
      </c>
      <c r="O60" s="63">
        <v>1956.5</v>
      </c>
      <c r="P60" s="63">
        <v>2192.0500000000002</v>
      </c>
      <c r="Q60" s="61" t="s">
        <v>3483</v>
      </c>
      <c r="R60" s="61" t="s">
        <v>3483</v>
      </c>
      <c r="S60" s="61">
        <v>0</v>
      </c>
      <c r="T60" s="65">
        <v>0.12039999999999999</v>
      </c>
      <c r="U60" s="66">
        <v>-6.9999999999999999E-4</v>
      </c>
      <c r="V60" s="61"/>
    </row>
    <row r="61" spans="13:22" ht="18" x14ac:dyDescent="0.2">
      <c r="M61" s="62" t="s">
        <v>1026</v>
      </c>
      <c r="N61" s="61">
        <v>30</v>
      </c>
      <c r="O61" s="63">
        <v>3420</v>
      </c>
      <c r="P61" s="63">
        <v>3751.4</v>
      </c>
      <c r="Q61" s="63">
        <v>102600</v>
      </c>
      <c r="R61" s="63">
        <v>112542</v>
      </c>
      <c r="S61" s="64">
        <v>9942</v>
      </c>
      <c r="T61" s="65">
        <v>9.69E-2</v>
      </c>
      <c r="U61" s="66">
        <v>-4.3E-3</v>
      </c>
      <c r="V61" s="61"/>
    </row>
    <row r="62" spans="13:22" ht="18" x14ac:dyDescent="0.2">
      <c r="M62" s="62" t="s">
        <v>929</v>
      </c>
      <c r="N62" s="61">
        <v>64</v>
      </c>
      <c r="O62" s="63">
        <v>1105</v>
      </c>
      <c r="P62" s="63">
        <v>1201</v>
      </c>
      <c r="Q62" s="63">
        <v>70720</v>
      </c>
      <c r="R62" s="63">
        <v>76864</v>
      </c>
      <c r="S62" s="64">
        <v>6144</v>
      </c>
      <c r="T62" s="65">
        <v>8.6900000000000005E-2</v>
      </c>
      <c r="U62" s="65">
        <v>2.2599999999999999E-2</v>
      </c>
      <c r="V62" s="61"/>
    </row>
    <row r="63" spans="13:22" ht="18" x14ac:dyDescent="0.2">
      <c r="M63" s="62" t="s">
        <v>3484</v>
      </c>
      <c r="N63" s="61">
        <v>100</v>
      </c>
      <c r="O63" s="61">
        <v>537.70000000000005</v>
      </c>
      <c r="P63" s="61">
        <v>582.79999999999995</v>
      </c>
      <c r="Q63" s="63">
        <v>53770</v>
      </c>
      <c r="R63" s="63">
        <v>58280</v>
      </c>
      <c r="S63" s="64">
        <v>4510</v>
      </c>
      <c r="T63" s="65">
        <v>8.3900000000000002E-2</v>
      </c>
      <c r="U63" s="65">
        <v>1.38E-2</v>
      </c>
      <c r="V63" s="61"/>
    </row>
    <row r="64" spans="13:22" ht="18" x14ac:dyDescent="0.2">
      <c r="M64" s="62" t="s">
        <v>267</v>
      </c>
      <c r="N64" s="61">
        <v>75</v>
      </c>
      <c r="O64" s="63">
        <v>1450.43</v>
      </c>
      <c r="P64" s="63">
        <v>1570.5</v>
      </c>
      <c r="Q64" s="63">
        <v>108782.5</v>
      </c>
      <c r="R64" s="63">
        <v>117787.5</v>
      </c>
      <c r="S64" s="64">
        <v>9005</v>
      </c>
      <c r="T64" s="65">
        <v>8.2799999999999999E-2</v>
      </c>
      <c r="U64" s="66">
        <v>-1.0800000000000001E-2</v>
      </c>
      <c r="V64" s="61"/>
    </row>
    <row r="65" spans="13:22" ht="18" x14ac:dyDescent="0.2">
      <c r="M65" s="62" t="s">
        <v>1356</v>
      </c>
      <c r="N65" s="61">
        <v>0</v>
      </c>
      <c r="O65" s="63">
        <v>1411.65</v>
      </c>
      <c r="P65" s="63">
        <v>1526.6</v>
      </c>
      <c r="Q65" s="61" t="s">
        <v>3483</v>
      </c>
      <c r="R65" s="61" t="s">
        <v>3483</v>
      </c>
      <c r="S65" s="61">
        <v>0</v>
      </c>
      <c r="T65" s="65">
        <v>8.14E-2</v>
      </c>
      <c r="U65" s="65">
        <v>7.1000000000000004E-3</v>
      </c>
      <c r="V65" s="61"/>
    </row>
    <row r="66" spans="13:22" ht="18" x14ac:dyDescent="0.2">
      <c r="M66" s="62" t="s">
        <v>359</v>
      </c>
      <c r="N66" s="61">
        <v>0</v>
      </c>
      <c r="O66" s="61">
        <v>402.5</v>
      </c>
      <c r="P66" s="61">
        <v>432.35</v>
      </c>
      <c r="Q66" s="61" t="s">
        <v>3483</v>
      </c>
      <c r="R66" s="61" t="s">
        <v>3483</v>
      </c>
      <c r="S66" s="61">
        <v>0</v>
      </c>
      <c r="T66" s="65">
        <v>7.4200000000000002E-2</v>
      </c>
      <c r="U66" s="65">
        <v>1.6000000000000001E-3</v>
      </c>
      <c r="V66" s="61"/>
    </row>
    <row r="67" spans="13:22" ht="18" x14ac:dyDescent="0.2">
      <c r="M67" s="62" t="s">
        <v>3472</v>
      </c>
      <c r="N67" s="61">
        <v>0</v>
      </c>
      <c r="O67" s="61">
        <v>443.09</v>
      </c>
      <c r="P67" s="61">
        <v>474.75</v>
      </c>
      <c r="Q67" s="61" t="s">
        <v>3483</v>
      </c>
      <c r="R67" s="61" t="s">
        <v>3483</v>
      </c>
      <c r="S67" s="61">
        <v>0</v>
      </c>
      <c r="T67" s="65">
        <v>7.1400000000000005E-2</v>
      </c>
      <c r="U67" s="65">
        <v>3.3399999999999999E-2</v>
      </c>
      <c r="V67" s="61"/>
    </row>
    <row r="68" spans="13:22" ht="18" x14ac:dyDescent="0.2">
      <c r="M68" s="62" t="s">
        <v>1201</v>
      </c>
      <c r="N68" s="61">
        <v>360</v>
      </c>
      <c r="O68" s="61">
        <v>358.82</v>
      </c>
      <c r="P68" s="61">
        <v>381</v>
      </c>
      <c r="Q68" s="63">
        <v>129175</v>
      </c>
      <c r="R68" s="63">
        <v>137160</v>
      </c>
      <c r="S68" s="64">
        <v>7985</v>
      </c>
      <c r="T68" s="65">
        <v>6.1800000000000001E-2</v>
      </c>
      <c r="U68" s="65">
        <v>7.1000000000000004E-3</v>
      </c>
      <c r="V68" s="61"/>
    </row>
    <row r="69" spans="13:22" ht="18" x14ac:dyDescent="0.2">
      <c r="M69" s="62" t="s">
        <v>909</v>
      </c>
      <c r="N69" s="61">
        <v>225</v>
      </c>
      <c r="O69" s="61">
        <v>827.4</v>
      </c>
      <c r="P69" s="61">
        <v>866.8</v>
      </c>
      <c r="Q69" s="63">
        <v>186165</v>
      </c>
      <c r="R69" s="63">
        <v>195030</v>
      </c>
      <c r="S69" s="64">
        <v>8865</v>
      </c>
      <c r="T69" s="65">
        <v>4.7600000000000003E-2</v>
      </c>
      <c r="U69" s="65">
        <v>2.3E-3</v>
      </c>
      <c r="V69" s="61"/>
    </row>
    <row r="70" spans="13:22" ht="18" x14ac:dyDescent="0.2">
      <c r="M70" s="62" t="s">
        <v>1472</v>
      </c>
      <c r="N70" s="61">
        <v>400</v>
      </c>
      <c r="O70" s="61">
        <v>246.5</v>
      </c>
      <c r="P70" s="61">
        <v>257.8</v>
      </c>
      <c r="Q70" s="63">
        <v>98600</v>
      </c>
      <c r="R70" s="63">
        <v>103120</v>
      </c>
      <c r="S70" s="64">
        <v>4520</v>
      </c>
      <c r="T70" s="65">
        <v>4.58E-2</v>
      </c>
      <c r="U70" s="65">
        <v>6.0000000000000001E-3</v>
      </c>
      <c r="V70" s="61"/>
    </row>
    <row r="71" spans="13:22" ht="18" x14ac:dyDescent="0.2">
      <c r="M71" s="62" t="s">
        <v>653</v>
      </c>
      <c r="N71" s="61">
        <v>255</v>
      </c>
      <c r="O71" s="61">
        <v>390.02</v>
      </c>
      <c r="P71" s="61">
        <v>406.8</v>
      </c>
      <c r="Q71" s="63">
        <v>99454.24</v>
      </c>
      <c r="R71" s="63">
        <v>103734</v>
      </c>
      <c r="S71" s="64">
        <v>4279.76</v>
      </c>
      <c r="T71" s="65">
        <v>4.2999999999999997E-2</v>
      </c>
      <c r="U71" s="65">
        <v>2.3E-3</v>
      </c>
      <c r="V71" s="61"/>
    </row>
    <row r="72" spans="13:22" ht="18" x14ac:dyDescent="0.2">
      <c r="M72" s="62" t="s">
        <v>87</v>
      </c>
      <c r="N72" s="61">
        <v>410</v>
      </c>
      <c r="O72" s="61">
        <v>312.24</v>
      </c>
      <c r="P72" s="61">
        <v>323.35000000000002</v>
      </c>
      <c r="Q72" s="63">
        <v>128019.5</v>
      </c>
      <c r="R72" s="63">
        <v>132573.5</v>
      </c>
      <c r="S72" s="64">
        <v>4554</v>
      </c>
      <c r="T72" s="65">
        <v>3.56E-2</v>
      </c>
      <c r="U72" s="65">
        <v>1.41E-2</v>
      </c>
      <c r="V72" s="61"/>
    </row>
    <row r="73" spans="13:22" ht="18" x14ac:dyDescent="0.2">
      <c r="M73" s="62" t="s">
        <v>266</v>
      </c>
      <c r="N73" s="61">
        <v>0</v>
      </c>
      <c r="O73" s="63">
        <v>1623.1</v>
      </c>
      <c r="P73" s="63">
        <v>1658</v>
      </c>
      <c r="Q73" s="61" t="s">
        <v>3483</v>
      </c>
      <c r="R73" s="61" t="s">
        <v>3483</v>
      </c>
      <c r="S73" s="61">
        <v>0</v>
      </c>
      <c r="T73" s="65">
        <v>2.1499999999999998E-2</v>
      </c>
      <c r="U73" s="66">
        <v>-4.3E-3</v>
      </c>
      <c r="V73" s="61"/>
    </row>
    <row r="74" spans="13:22" ht="18" x14ac:dyDescent="0.2">
      <c r="M74" s="62" t="s">
        <v>1304</v>
      </c>
      <c r="N74" s="61">
        <v>60</v>
      </c>
      <c r="O74" s="63">
        <v>1535.23</v>
      </c>
      <c r="P74" s="63">
        <v>1565.95</v>
      </c>
      <c r="Q74" s="63">
        <v>92114</v>
      </c>
      <c r="R74" s="63">
        <v>93957</v>
      </c>
      <c r="S74" s="64">
        <v>1843</v>
      </c>
      <c r="T74" s="65">
        <v>0.02</v>
      </c>
      <c r="U74" s="65">
        <v>1.6999999999999999E-3</v>
      </c>
      <c r="V74" s="61"/>
    </row>
    <row r="75" spans="13:22" ht="18" x14ac:dyDescent="0.2">
      <c r="M75" s="62" t="s">
        <v>588</v>
      </c>
      <c r="N75" s="61">
        <v>2885</v>
      </c>
      <c r="O75" s="61">
        <v>69.61</v>
      </c>
      <c r="P75" s="61">
        <v>69.52</v>
      </c>
      <c r="Q75" s="63">
        <v>200810.65</v>
      </c>
      <c r="R75" s="63">
        <v>200565.2</v>
      </c>
      <c r="S75" s="67">
        <v>-245.45</v>
      </c>
      <c r="T75" s="66">
        <v>-1.1999999999999999E-3</v>
      </c>
      <c r="U75" s="65">
        <v>8.3999999999999995E-3</v>
      </c>
      <c r="V75" s="61"/>
    </row>
    <row r="76" spans="13:22" ht="18" x14ac:dyDescent="0.2">
      <c r="M76" s="62" t="s">
        <v>1162</v>
      </c>
      <c r="N76" s="61">
        <v>1044</v>
      </c>
      <c r="O76" s="61">
        <v>210.49</v>
      </c>
      <c r="P76" s="61">
        <v>210</v>
      </c>
      <c r="Q76" s="63">
        <v>219749.82</v>
      </c>
      <c r="R76" s="63">
        <v>219240</v>
      </c>
      <c r="S76" s="67">
        <v>-509.82</v>
      </c>
      <c r="T76" s="66">
        <v>-2.3E-3</v>
      </c>
      <c r="U76" s="66">
        <v>-1.78E-2</v>
      </c>
      <c r="V76" s="61"/>
    </row>
    <row r="77" spans="13:22" ht="18" x14ac:dyDescent="0.2">
      <c r="M77" s="62" t="s">
        <v>220</v>
      </c>
      <c r="N77" s="61">
        <v>107</v>
      </c>
      <c r="O77" s="61">
        <v>933.09</v>
      </c>
      <c r="P77" s="61">
        <v>926.25</v>
      </c>
      <c r="Q77" s="63">
        <v>99841</v>
      </c>
      <c r="R77" s="63">
        <v>99108.75</v>
      </c>
      <c r="S77" s="67">
        <v>-732.25</v>
      </c>
      <c r="T77" s="66">
        <v>-7.3000000000000001E-3</v>
      </c>
      <c r="U77" s="66">
        <v>-1.1000000000000001E-3</v>
      </c>
      <c r="V77" s="61"/>
    </row>
    <row r="78" spans="13:22" ht="18" x14ac:dyDescent="0.2">
      <c r="M78" s="62" t="s">
        <v>138</v>
      </c>
      <c r="N78" s="61">
        <v>120</v>
      </c>
      <c r="O78" s="63">
        <v>1065.17</v>
      </c>
      <c r="P78" s="63">
        <v>1056.4000000000001</v>
      </c>
      <c r="Q78" s="63">
        <v>127820</v>
      </c>
      <c r="R78" s="63">
        <v>126768</v>
      </c>
      <c r="S78" s="68">
        <v>-1052</v>
      </c>
      <c r="T78" s="66">
        <v>-8.2000000000000007E-3</v>
      </c>
      <c r="U78" s="66">
        <v>-4.7999999999999996E-3</v>
      </c>
      <c r="V78" s="61"/>
    </row>
    <row r="79" spans="13:22" ht="18" x14ac:dyDescent="0.2">
      <c r="M79" s="62" t="s">
        <v>1336</v>
      </c>
      <c r="N79" s="61">
        <v>50</v>
      </c>
      <c r="O79" s="63">
        <v>1114</v>
      </c>
      <c r="P79" s="63">
        <v>1099.4000000000001</v>
      </c>
      <c r="Q79" s="63">
        <v>55700</v>
      </c>
      <c r="R79" s="63">
        <v>54970</v>
      </c>
      <c r="S79" s="67">
        <v>-730</v>
      </c>
      <c r="T79" s="66">
        <v>-1.3100000000000001E-2</v>
      </c>
      <c r="U79" s="65">
        <v>2.1999999999999999E-2</v>
      </c>
      <c r="V79" s="61"/>
    </row>
    <row r="80" spans="13:22" ht="18" x14ac:dyDescent="0.2">
      <c r="M80" s="62" t="s">
        <v>760</v>
      </c>
      <c r="N80" s="61">
        <v>496</v>
      </c>
      <c r="O80" s="61">
        <v>501.25</v>
      </c>
      <c r="P80" s="61">
        <v>492.25</v>
      </c>
      <c r="Q80" s="63">
        <v>248620</v>
      </c>
      <c r="R80" s="63">
        <v>244156</v>
      </c>
      <c r="S80" s="68">
        <v>-4464</v>
      </c>
      <c r="T80" s="66">
        <v>-1.7999999999999999E-2</v>
      </c>
      <c r="U80" s="69">
        <v>0</v>
      </c>
      <c r="V80" s="61"/>
    </row>
    <row r="81" spans="13:22" ht="18" x14ac:dyDescent="0.2">
      <c r="M81" s="62" t="s">
        <v>1029</v>
      </c>
      <c r="N81" s="61">
        <v>135</v>
      </c>
      <c r="O81" s="63">
        <v>1467</v>
      </c>
      <c r="P81" s="63">
        <v>1422.4</v>
      </c>
      <c r="Q81" s="63">
        <v>198045</v>
      </c>
      <c r="R81" s="63">
        <v>192024</v>
      </c>
      <c r="S81" s="68">
        <v>-6021</v>
      </c>
      <c r="T81" s="66">
        <v>-3.04E-2</v>
      </c>
      <c r="U81" s="65">
        <v>1.8700000000000001E-2</v>
      </c>
      <c r="V81" s="61"/>
    </row>
    <row r="82" spans="13:22" ht="18" x14ac:dyDescent="0.2">
      <c r="M82" s="62" t="s">
        <v>3485</v>
      </c>
      <c r="N82" s="61">
        <v>948</v>
      </c>
      <c r="O82" s="61">
        <v>261.75</v>
      </c>
      <c r="P82" s="61">
        <v>251.55</v>
      </c>
      <c r="Q82" s="63">
        <v>248137.21</v>
      </c>
      <c r="R82" s="63">
        <v>238469.4</v>
      </c>
      <c r="S82" s="68">
        <v>-9667.81</v>
      </c>
      <c r="T82" s="66">
        <v>-3.9E-2</v>
      </c>
      <c r="U82" s="65">
        <v>5.5999999999999999E-3</v>
      </c>
      <c r="V82" s="61"/>
    </row>
    <row r="83" spans="13:22" ht="18" x14ac:dyDescent="0.2">
      <c r="M83" s="62" t="s">
        <v>443</v>
      </c>
      <c r="N83" s="61">
        <v>256</v>
      </c>
      <c r="O83" s="61">
        <v>900</v>
      </c>
      <c r="P83" s="61">
        <v>863.8</v>
      </c>
      <c r="Q83" s="63">
        <v>230400</v>
      </c>
      <c r="R83" s="63">
        <v>221132.79999999999</v>
      </c>
      <c r="S83" s="68">
        <v>-9267.2000000000007</v>
      </c>
      <c r="T83" s="66">
        <v>-4.02E-2</v>
      </c>
      <c r="U83" s="65">
        <v>3.4599999999999999E-2</v>
      </c>
      <c r="V83" s="61"/>
    </row>
    <row r="84" spans="13:22" ht="18" x14ac:dyDescent="0.2">
      <c r="M84" s="62" t="s">
        <v>155</v>
      </c>
      <c r="N84" s="61">
        <v>55</v>
      </c>
      <c r="O84" s="63">
        <v>2458.5500000000002</v>
      </c>
      <c r="P84" s="63">
        <v>2359.1</v>
      </c>
      <c r="Q84" s="63">
        <v>135220</v>
      </c>
      <c r="R84" s="63">
        <v>129750.5</v>
      </c>
      <c r="S84" s="68">
        <v>-5469.5</v>
      </c>
      <c r="T84" s="66">
        <v>-4.0399999999999998E-2</v>
      </c>
      <c r="U84" s="65">
        <v>1.55E-2</v>
      </c>
      <c r="V84" s="61"/>
    </row>
    <row r="85" spans="13:22" ht="18" x14ac:dyDescent="0.2">
      <c r="M85" s="62" t="s">
        <v>66</v>
      </c>
      <c r="N85" s="61">
        <v>406</v>
      </c>
      <c r="O85" s="61">
        <v>565.73</v>
      </c>
      <c r="P85" s="61">
        <v>538.5</v>
      </c>
      <c r="Q85" s="63">
        <v>229685.35</v>
      </c>
      <c r="R85" s="63">
        <v>218631</v>
      </c>
      <c r="S85" s="68">
        <v>-11054.35</v>
      </c>
      <c r="T85" s="66">
        <v>-4.8099999999999997E-2</v>
      </c>
      <c r="U85" s="65">
        <v>3.2599999999999997E-2</v>
      </c>
      <c r="V85" s="61"/>
    </row>
    <row r="86" spans="13:22" ht="18" x14ac:dyDescent="0.2">
      <c r="M86" s="62" t="s">
        <v>143</v>
      </c>
      <c r="N86" s="61">
        <v>13</v>
      </c>
      <c r="O86" s="63">
        <v>9618.77</v>
      </c>
      <c r="P86" s="63">
        <v>9040.5</v>
      </c>
      <c r="Q86" s="63">
        <v>125044</v>
      </c>
      <c r="R86" s="63">
        <v>117526.5</v>
      </c>
      <c r="S86" s="68">
        <v>-7517.5</v>
      </c>
      <c r="T86" s="66">
        <v>-6.0100000000000001E-2</v>
      </c>
      <c r="U86" s="65">
        <v>8.2000000000000007E-3</v>
      </c>
      <c r="V86" s="61"/>
    </row>
    <row r="87" spans="13:22" ht="18" x14ac:dyDescent="0.2">
      <c r="M87" s="62" t="s">
        <v>762</v>
      </c>
      <c r="N87" s="61">
        <v>155</v>
      </c>
      <c r="O87" s="63">
        <v>1291.95</v>
      </c>
      <c r="P87" s="63">
        <v>1207.4000000000001</v>
      </c>
      <c r="Q87" s="63">
        <v>200251.5</v>
      </c>
      <c r="R87" s="63">
        <v>187147</v>
      </c>
      <c r="S87" s="68">
        <v>-13104.5</v>
      </c>
      <c r="T87" s="66">
        <v>-6.54E-2</v>
      </c>
      <c r="U87" s="66">
        <v>-1.4800000000000001E-2</v>
      </c>
      <c r="V87" s="61"/>
    </row>
    <row r="88" spans="13:22" ht="18" x14ac:dyDescent="0.2">
      <c r="M88" s="62" t="s">
        <v>114</v>
      </c>
      <c r="N88" s="61">
        <v>87</v>
      </c>
      <c r="O88" s="63">
        <v>1516.53</v>
      </c>
      <c r="P88" s="63">
        <v>1416.9</v>
      </c>
      <c r="Q88" s="63">
        <v>131938.5</v>
      </c>
      <c r="R88" s="63">
        <v>123270.3</v>
      </c>
      <c r="S88" s="68">
        <v>-8668.2000000000007</v>
      </c>
      <c r="T88" s="66">
        <v>-6.5699999999999995E-2</v>
      </c>
      <c r="U88" s="65">
        <v>6.7999999999999996E-3</v>
      </c>
      <c r="V88" s="61"/>
    </row>
    <row r="89" spans="13:22" ht="18" x14ac:dyDescent="0.2">
      <c r="M89" s="62" t="s">
        <v>1031</v>
      </c>
      <c r="N89" s="61">
        <v>828</v>
      </c>
      <c r="O89" s="61">
        <v>287.39999999999998</v>
      </c>
      <c r="P89" s="61">
        <v>265.35000000000002</v>
      </c>
      <c r="Q89" s="63">
        <v>237967.2</v>
      </c>
      <c r="R89" s="63">
        <v>219709.8</v>
      </c>
      <c r="S89" s="68">
        <v>-18257.400000000001</v>
      </c>
      <c r="T89" s="66">
        <v>-7.6700000000000004E-2</v>
      </c>
      <c r="U89" s="65">
        <v>1.09E-2</v>
      </c>
      <c r="V89" s="61"/>
    </row>
    <row r="90" spans="13:22" ht="18" x14ac:dyDescent="0.2">
      <c r="M90" s="62" t="s">
        <v>749</v>
      </c>
      <c r="N90" s="61">
        <v>1174</v>
      </c>
      <c r="O90" s="61">
        <v>213</v>
      </c>
      <c r="P90" s="61">
        <v>196.25</v>
      </c>
      <c r="Q90" s="63">
        <v>250062</v>
      </c>
      <c r="R90" s="63">
        <v>230397.5</v>
      </c>
      <c r="S90" s="68">
        <v>-19664.5</v>
      </c>
      <c r="T90" s="66">
        <v>-7.8600000000000003E-2</v>
      </c>
      <c r="U90" s="65">
        <v>1.2800000000000001E-2</v>
      </c>
      <c r="V90" s="61"/>
    </row>
    <row r="91" spans="13:22" ht="18" x14ac:dyDescent="0.2">
      <c r="M91" s="62" t="s">
        <v>3486</v>
      </c>
      <c r="N91" s="61">
        <v>1360</v>
      </c>
      <c r="O91" s="61">
        <v>159.99</v>
      </c>
      <c r="P91" s="61">
        <v>146.69999999999999</v>
      </c>
      <c r="Q91" s="63">
        <v>217590.1</v>
      </c>
      <c r="R91" s="63">
        <v>199512</v>
      </c>
      <c r="S91" s="68">
        <v>-18078.099999999999</v>
      </c>
      <c r="T91" s="66">
        <v>-8.3099999999999993E-2</v>
      </c>
      <c r="U91" s="66">
        <v>-1.9199999999999998E-2</v>
      </c>
      <c r="V91" s="61"/>
    </row>
    <row r="92" spans="13:22" ht="18" x14ac:dyDescent="0.2">
      <c r="M92" s="62" t="s">
        <v>876</v>
      </c>
      <c r="N92" s="61">
        <v>602</v>
      </c>
      <c r="O92" s="61">
        <v>363</v>
      </c>
      <c r="P92" s="61">
        <v>328</v>
      </c>
      <c r="Q92" s="63">
        <v>218526</v>
      </c>
      <c r="R92" s="63">
        <v>197456</v>
      </c>
      <c r="S92" s="68">
        <v>-21070</v>
      </c>
      <c r="T92" s="66">
        <v>-9.64E-2</v>
      </c>
      <c r="U92" s="65">
        <v>3.5000000000000001E-3</v>
      </c>
      <c r="V92" s="61"/>
    </row>
    <row r="93" spans="13:22" ht="18" x14ac:dyDescent="0.2">
      <c r="M93" s="62" t="s">
        <v>3487</v>
      </c>
      <c r="N93" s="61">
        <v>210</v>
      </c>
      <c r="O93" s="61">
        <v>939.99</v>
      </c>
      <c r="P93" s="61">
        <v>848.15</v>
      </c>
      <c r="Q93" s="63">
        <v>197397</v>
      </c>
      <c r="R93" s="63">
        <v>178111.5</v>
      </c>
      <c r="S93" s="68">
        <v>-19285.5</v>
      </c>
      <c r="T93" s="66">
        <v>-9.7699999999999995E-2</v>
      </c>
      <c r="U93" s="66">
        <v>-4.8999999999999998E-3</v>
      </c>
      <c r="V93" s="61"/>
    </row>
    <row r="94" spans="13:22" ht="18" x14ac:dyDescent="0.2">
      <c r="M94" s="62" t="s">
        <v>679</v>
      </c>
      <c r="N94" s="61">
        <v>155</v>
      </c>
      <c r="O94" s="61">
        <v>353</v>
      </c>
      <c r="P94" s="61">
        <v>311.75</v>
      </c>
      <c r="Q94" s="63">
        <v>54715</v>
      </c>
      <c r="R94" s="63">
        <v>48321.25</v>
      </c>
      <c r="S94" s="68">
        <v>-6393.75</v>
      </c>
      <c r="T94" s="66">
        <v>-0.1169</v>
      </c>
      <c r="U94" s="66">
        <v>-7.3000000000000001E-3</v>
      </c>
      <c r="V94" s="61"/>
    </row>
    <row r="95" spans="13:22" ht="18" x14ac:dyDescent="0.2">
      <c r="M95" s="62" t="s">
        <v>409</v>
      </c>
      <c r="N95" s="61">
        <v>350</v>
      </c>
      <c r="O95" s="61">
        <v>275.5</v>
      </c>
      <c r="P95" s="61">
        <v>242.37</v>
      </c>
      <c r="Q95" s="63">
        <v>96425</v>
      </c>
      <c r="R95" s="63">
        <v>84829.5</v>
      </c>
      <c r="S95" s="68">
        <v>-11595.5</v>
      </c>
      <c r="T95" s="66">
        <v>-0.1203</v>
      </c>
      <c r="U95" s="65">
        <v>1.04E-2</v>
      </c>
      <c r="V95" s="61"/>
    </row>
    <row r="96" spans="13:22" ht="18" x14ac:dyDescent="0.2">
      <c r="M96" s="62" t="s">
        <v>1325</v>
      </c>
      <c r="N96" s="61">
        <v>147</v>
      </c>
      <c r="O96" s="61">
        <v>730.39</v>
      </c>
      <c r="P96" s="61">
        <v>636</v>
      </c>
      <c r="Q96" s="63">
        <v>107367.1</v>
      </c>
      <c r="R96" s="63">
        <v>93492</v>
      </c>
      <c r="S96" s="68">
        <v>-13875.1</v>
      </c>
      <c r="T96" s="66">
        <v>-0.12920000000000001</v>
      </c>
      <c r="U96" s="65">
        <v>1.2999999999999999E-3</v>
      </c>
      <c r="V96" s="61"/>
    </row>
    <row r="97" spans="13:22" ht="18" x14ac:dyDescent="0.2">
      <c r="M97" s="62" t="s">
        <v>382</v>
      </c>
      <c r="N97" s="61">
        <v>358</v>
      </c>
      <c r="O97" s="61">
        <v>613.63</v>
      </c>
      <c r="P97" s="61">
        <v>533.6</v>
      </c>
      <c r="Q97" s="63">
        <v>219680.15</v>
      </c>
      <c r="R97" s="63">
        <v>191028.8</v>
      </c>
      <c r="S97" s="68">
        <v>-28651.35</v>
      </c>
      <c r="T97" s="66">
        <v>-0.13039999999999999</v>
      </c>
      <c r="U97" s="65">
        <v>3.8999999999999998E-3</v>
      </c>
      <c r="V97" s="61"/>
    </row>
    <row r="98" spans="13:22" ht="18" x14ac:dyDescent="0.2">
      <c r="M98" s="62" t="s">
        <v>108</v>
      </c>
      <c r="N98" s="61">
        <v>22</v>
      </c>
      <c r="O98" s="63">
        <v>2937.82</v>
      </c>
      <c r="P98" s="63">
        <v>2541.6</v>
      </c>
      <c r="Q98" s="63">
        <v>64632</v>
      </c>
      <c r="R98" s="63">
        <v>55915.199999999997</v>
      </c>
      <c r="S98" s="68">
        <v>-8716.7999999999993</v>
      </c>
      <c r="T98" s="66">
        <v>-0.13489999999999999</v>
      </c>
      <c r="U98" s="66">
        <v>-1.15E-2</v>
      </c>
      <c r="V98" s="61"/>
    </row>
    <row r="99" spans="13:22" ht="18" x14ac:dyDescent="0.2">
      <c r="M99" s="62" t="s">
        <v>3488</v>
      </c>
      <c r="N99" s="61">
        <v>300</v>
      </c>
      <c r="O99" s="61">
        <v>258.17</v>
      </c>
      <c r="P99" s="61">
        <v>222.5</v>
      </c>
      <c r="Q99" s="63">
        <v>77450</v>
      </c>
      <c r="R99" s="63">
        <v>66750</v>
      </c>
      <c r="S99" s="68">
        <v>-10700</v>
      </c>
      <c r="T99" s="66">
        <v>-0.13819999999999999</v>
      </c>
      <c r="U99" s="66">
        <v>-1.11E-2</v>
      </c>
      <c r="V99" s="61"/>
    </row>
    <row r="100" spans="13:22" ht="18" x14ac:dyDescent="0.2">
      <c r="M100" s="62" t="s">
        <v>317</v>
      </c>
      <c r="N100" s="61">
        <v>36</v>
      </c>
      <c r="O100" s="63">
        <v>2100.67</v>
      </c>
      <c r="P100" s="63">
        <v>1761.7</v>
      </c>
      <c r="Q100" s="63">
        <v>75624</v>
      </c>
      <c r="R100" s="63">
        <v>63421.2</v>
      </c>
      <c r="S100" s="68">
        <v>-12202.8</v>
      </c>
      <c r="T100" s="66">
        <v>-0.16139999999999999</v>
      </c>
      <c r="U100" s="66">
        <v>-1.52E-2</v>
      </c>
      <c r="V100" s="61"/>
    </row>
    <row r="101" spans="13:22" ht="18" x14ac:dyDescent="0.2">
      <c r="M101" s="62" t="s">
        <v>1071</v>
      </c>
      <c r="N101" s="61">
        <v>65</v>
      </c>
      <c r="O101" s="63">
        <v>1381.4</v>
      </c>
      <c r="P101" s="63">
        <v>1120.5999999999999</v>
      </c>
      <c r="Q101" s="63">
        <v>89791</v>
      </c>
      <c r="R101" s="63">
        <v>72839</v>
      </c>
      <c r="S101" s="68">
        <v>-16952</v>
      </c>
      <c r="T101" s="66">
        <v>-0.1888</v>
      </c>
      <c r="U101" s="65">
        <v>1E-3</v>
      </c>
      <c r="V101" s="61"/>
    </row>
    <row r="102" spans="13:22" ht="18" x14ac:dyDescent="0.2">
      <c r="M102" s="62" t="s">
        <v>1329</v>
      </c>
      <c r="N102" s="61">
        <v>100</v>
      </c>
      <c r="O102" s="61">
        <v>832.2</v>
      </c>
      <c r="P102" s="61">
        <v>629.5</v>
      </c>
      <c r="Q102" s="63">
        <v>83219.75</v>
      </c>
      <c r="R102" s="63">
        <v>62950</v>
      </c>
      <c r="S102" s="68">
        <v>-20269.75</v>
      </c>
      <c r="T102" s="66">
        <v>-0.24360000000000001</v>
      </c>
      <c r="U102" s="65">
        <v>1.0200000000000001E-2</v>
      </c>
      <c r="V102" s="61"/>
    </row>
    <row r="103" spans="13:22" ht="18" x14ac:dyDescent="0.2">
      <c r="M103" s="62" t="s">
        <v>12</v>
      </c>
      <c r="N103" s="61">
        <v>15</v>
      </c>
      <c r="O103" s="63">
        <v>6896</v>
      </c>
      <c r="P103" s="63">
        <v>5155.55</v>
      </c>
      <c r="Q103" s="63">
        <v>103440</v>
      </c>
      <c r="R103" s="63">
        <v>77333.25</v>
      </c>
      <c r="S103" s="68">
        <v>-26106.75</v>
      </c>
      <c r="T103" s="66">
        <v>-0.25240000000000001</v>
      </c>
      <c r="U103" s="65">
        <v>5.4000000000000003E-3</v>
      </c>
      <c r="V103" s="61"/>
    </row>
    <row r="104" spans="13:22" ht="18" x14ac:dyDescent="0.2">
      <c r="M104" s="62" t="s">
        <v>1337</v>
      </c>
      <c r="N104" s="61">
        <v>10</v>
      </c>
      <c r="O104" s="63">
        <v>7290</v>
      </c>
      <c r="P104" s="63">
        <v>5432</v>
      </c>
      <c r="Q104" s="63">
        <v>72900</v>
      </c>
      <c r="R104" s="63">
        <v>54320</v>
      </c>
      <c r="S104" s="68">
        <v>-18580</v>
      </c>
      <c r="T104" s="66">
        <v>-0.25490000000000002</v>
      </c>
      <c r="U104" s="65">
        <v>1.4E-2</v>
      </c>
      <c r="V104" s="61"/>
    </row>
    <row r="105" spans="13:22" ht="18" x14ac:dyDescent="0.2">
      <c r="M105" s="62" t="s">
        <v>1342</v>
      </c>
      <c r="N105" s="61">
        <v>55</v>
      </c>
      <c r="O105" s="63">
        <v>1029</v>
      </c>
      <c r="P105" s="61">
        <v>682</v>
      </c>
      <c r="Q105" s="63">
        <v>56595</v>
      </c>
      <c r="R105" s="63">
        <v>37510</v>
      </c>
      <c r="S105" s="68">
        <v>-19085</v>
      </c>
      <c r="T105" s="66">
        <v>-0.3372</v>
      </c>
      <c r="U105" s="65">
        <v>6.3E-3</v>
      </c>
      <c r="V105" s="61"/>
    </row>
    <row r="106" spans="13:22" ht="18" x14ac:dyDescent="0.2">
      <c r="M106" s="62" t="s">
        <v>1494</v>
      </c>
      <c r="N106" s="61">
        <v>50</v>
      </c>
      <c r="O106" s="63">
        <v>1067</v>
      </c>
      <c r="P106" s="61">
        <v>643.70000000000005</v>
      </c>
      <c r="Q106" s="63">
        <v>53350</v>
      </c>
      <c r="R106" s="63">
        <v>32185</v>
      </c>
      <c r="S106" s="68">
        <v>-21165</v>
      </c>
      <c r="T106" s="66">
        <v>-0.3967</v>
      </c>
      <c r="U106" s="65">
        <v>4.7899999999999998E-2</v>
      </c>
      <c r="V106" s="61"/>
    </row>
    <row r="107" spans="13:22" ht="18" x14ac:dyDescent="0.2">
      <c r="M107" s="62" t="s">
        <v>1431</v>
      </c>
      <c r="N107" s="61">
        <v>143</v>
      </c>
      <c r="O107" s="61">
        <v>398.09</v>
      </c>
      <c r="P107" s="61">
        <v>219.34</v>
      </c>
      <c r="Q107" s="63">
        <v>56926.7</v>
      </c>
      <c r="R107" s="63">
        <v>31365.62</v>
      </c>
      <c r="S107" s="68">
        <v>-25561.08</v>
      </c>
      <c r="T107" s="66">
        <v>-0.44900000000000001</v>
      </c>
      <c r="U107" s="65">
        <v>5.7000000000000002E-3</v>
      </c>
      <c r="V107" s="61"/>
    </row>
    <row r="108" spans="13:22" ht="18" x14ac:dyDescent="0.2">
      <c r="M108" s="62" t="s">
        <v>3489</v>
      </c>
      <c r="N108" s="61">
        <v>13</v>
      </c>
      <c r="O108" s="61">
        <v>566.16999999999996</v>
      </c>
      <c r="P108" s="61">
        <v>247.8</v>
      </c>
      <c r="Q108" s="63">
        <v>7360.25</v>
      </c>
      <c r="R108" s="63">
        <v>3221.4</v>
      </c>
      <c r="S108" s="68">
        <v>-4138.8500000000004</v>
      </c>
      <c r="T108" s="66">
        <v>-0.56230000000000002</v>
      </c>
      <c r="U108" s="65">
        <v>1.3299999999999999E-2</v>
      </c>
      <c r="V108" s="61"/>
    </row>
    <row r="109" spans="13:22" ht="18" x14ac:dyDescent="0.2">
      <c r="M109" s="62" t="s">
        <v>352</v>
      </c>
      <c r="N109" s="61">
        <v>150</v>
      </c>
      <c r="O109" s="61">
        <v>495.5</v>
      </c>
      <c r="P109" s="61">
        <v>139.5</v>
      </c>
      <c r="Q109" s="63">
        <v>74325</v>
      </c>
      <c r="R109" s="63">
        <v>20925</v>
      </c>
      <c r="S109" s="68">
        <v>-53400</v>
      </c>
      <c r="T109" s="66">
        <v>-0.71850000000000003</v>
      </c>
      <c r="U109" s="65">
        <v>1.9400000000000001E-2</v>
      </c>
    </row>
  </sheetData>
  <hyperlinks>
    <hyperlink ref="M45" r:id="rId1" display="https://kite.zerodha.com/" xr:uid="{971C7EAB-74A6-0241-BCAF-51DEAD06F8AA}"/>
    <hyperlink ref="M46" r:id="rId2" display="https://kite.zerodha.com/" xr:uid="{6D49346B-4A35-A242-BB87-449A21D16775}"/>
    <hyperlink ref="M47" r:id="rId3" display="https://kite.zerodha.com/" xr:uid="{9037262E-6DC1-CD45-B9B9-A38AF3150B00}"/>
    <hyperlink ref="M48" r:id="rId4" display="https://kite.zerodha.com/" xr:uid="{F102C60C-5592-354B-A74D-C6A1FD889E85}"/>
    <hyperlink ref="M49" r:id="rId5" display="https://kite.zerodha.com/" xr:uid="{AC6028E6-F4B6-8C4A-8CE7-0EA160B9290B}"/>
    <hyperlink ref="M50" r:id="rId6" display="https://kite.zerodha.com/" xr:uid="{75DB7BD9-1444-6647-BC5A-0B40664A284A}"/>
    <hyperlink ref="M51" r:id="rId7" display="https://kite.zerodha.com/" xr:uid="{88A428B0-0E18-F143-B554-C29AD048C71F}"/>
    <hyperlink ref="M52" r:id="rId8" display="https://kite.zerodha.com/" xr:uid="{09D2A599-5F46-D942-B5AF-080ED0C9C4A5}"/>
    <hyperlink ref="M53" r:id="rId9" display="https://kite.zerodha.com/" xr:uid="{B7BFB8AE-E930-9845-BF01-59A162622D0C}"/>
    <hyperlink ref="M54" r:id="rId10" display="https://kite.zerodha.com/" xr:uid="{774BB8D5-9C93-9E45-895F-7EAF29C71315}"/>
    <hyperlink ref="M55" r:id="rId11" display="https://kite.zerodha.com/" xr:uid="{6E9461E6-F4DF-AF44-8F26-146257C46667}"/>
    <hyperlink ref="M56" r:id="rId12" display="https://kite.zerodha.com/" xr:uid="{F5F69394-C767-E54E-9373-6B45DC4935B5}"/>
    <hyperlink ref="M57" r:id="rId13" display="https://kite.zerodha.com/" xr:uid="{9C396D58-3DC8-4947-A9F8-CE023B446D7D}"/>
    <hyperlink ref="M58" r:id="rId14" display="https://kite.zerodha.com/" xr:uid="{509B5BDF-A48F-694B-BF2D-81B2776B7A0C}"/>
    <hyperlink ref="M59" r:id="rId15" display="https://kite.zerodha.com/" xr:uid="{BADD8D02-957F-6246-8344-EAA4C8BCCBEB}"/>
    <hyperlink ref="M60" r:id="rId16" display="https://kite.zerodha.com/" xr:uid="{497D7DE9-0CAE-464E-8474-74018961987B}"/>
    <hyperlink ref="M61" r:id="rId17" display="https://kite.zerodha.com/" xr:uid="{A6F06268-DD55-2940-916E-A2A9133C7580}"/>
    <hyperlink ref="M62" r:id="rId18" display="https://kite.zerodha.com/" xr:uid="{851DF816-0816-384E-92EB-19AC03186FE2}"/>
    <hyperlink ref="M63" r:id="rId19" display="https://kite.zerodha.com/" xr:uid="{41BE6BA5-F6D6-1E41-9250-27B20CAEE04F}"/>
    <hyperlink ref="M64" r:id="rId20" display="https://kite.zerodha.com/" xr:uid="{18B5D3C1-50AE-C84F-A049-1D694AFF8CB8}"/>
    <hyperlink ref="M65" r:id="rId21" display="https://kite.zerodha.com/" xr:uid="{60F6B763-893D-9E45-B5A9-62233848BFD5}"/>
    <hyperlink ref="M66" r:id="rId22" display="https://kite.zerodha.com/" xr:uid="{8EE8CA10-1662-FB4E-AABD-24B34CCD6C78}"/>
    <hyperlink ref="M67" r:id="rId23" display="https://kite.zerodha.com/" xr:uid="{90146C47-CA1D-7644-A3E6-4E3B5C927E96}"/>
    <hyperlink ref="M68" r:id="rId24" display="https://kite.zerodha.com/" xr:uid="{6A6F8BBC-2825-3D4D-8159-562ECCFAF37B}"/>
    <hyperlink ref="M69" r:id="rId25" display="https://kite.zerodha.com/" xr:uid="{0450593B-0B1F-694A-BE77-DDACED49CB27}"/>
    <hyperlink ref="M70" r:id="rId26" display="https://kite.zerodha.com/" xr:uid="{6DFE100A-02EB-EF49-A0B8-4583415CC581}"/>
    <hyperlink ref="M71" r:id="rId27" display="https://kite.zerodha.com/" xr:uid="{96BEC659-A81E-0D43-BCAD-7E9803562530}"/>
    <hyperlink ref="M72" r:id="rId28" display="https://kite.zerodha.com/" xr:uid="{C084FCFF-A7B8-EB4F-80E7-0E8C1D2099F5}"/>
    <hyperlink ref="M73" r:id="rId29" display="https://kite.zerodha.com/" xr:uid="{BC559C46-CA7C-704B-9F42-19D26665A776}"/>
    <hyperlink ref="M74" r:id="rId30" display="https://kite.zerodha.com/" xr:uid="{EE7BCB51-2A89-1844-BC84-DA769FF27A5A}"/>
    <hyperlink ref="M75" r:id="rId31" display="https://kite.zerodha.com/" xr:uid="{B7E29B16-E78B-1947-B9CA-EE0744F68C20}"/>
    <hyperlink ref="M76" r:id="rId32" display="https://kite.zerodha.com/" xr:uid="{2C4AC31F-4A09-4E4E-B583-06195E2116F3}"/>
    <hyperlink ref="M77" r:id="rId33" display="https://kite.zerodha.com/" xr:uid="{A71366BC-4B96-374B-B466-A163EAE50449}"/>
    <hyperlink ref="M78" r:id="rId34" display="https://kite.zerodha.com/" xr:uid="{319DEC8C-A328-7441-876D-86D54A28A3F4}"/>
    <hyperlink ref="M79" r:id="rId35" display="https://kite.zerodha.com/" xr:uid="{7B8E6F3D-0FCA-3342-8825-D7F4EC94C37B}"/>
    <hyperlink ref="M80" r:id="rId36" display="https://kite.zerodha.com/" xr:uid="{A7D211D2-93CD-F34F-9635-9C2F7AE9BB9A}"/>
    <hyperlink ref="M81" r:id="rId37" display="https://kite.zerodha.com/" xr:uid="{71088378-C21C-7A49-82F8-2760D7E6BE0E}"/>
    <hyperlink ref="M82" r:id="rId38" display="https://kite.zerodha.com/" xr:uid="{D69583B4-B10C-D04B-87B4-80A3A0DB87A3}"/>
    <hyperlink ref="M83" r:id="rId39" display="https://kite.zerodha.com/" xr:uid="{05A3A876-254C-FF4F-99A5-43729163EA01}"/>
    <hyperlink ref="M84" r:id="rId40" display="https://kite.zerodha.com/" xr:uid="{F50CF067-1BBE-0D4A-AB43-8BE3D871E123}"/>
    <hyperlink ref="M85" r:id="rId41" display="https://kite.zerodha.com/" xr:uid="{5878EDA1-B330-184B-A6C5-621F35A7CDBA}"/>
    <hyperlink ref="M86" r:id="rId42" display="https://kite.zerodha.com/" xr:uid="{38C6AEB7-D736-C244-AFE3-552E986C8B3C}"/>
    <hyperlink ref="M87" r:id="rId43" display="https://kite.zerodha.com/" xr:uid="{73B92EA3-F5A6-FB4F-B71A-091DFDED2AC6}"/>
    <hyperlink ref="M88" r:id="rId44" display="https://kite.zerodha.com/" xr:uid="{6886DAEE-1AF2-E74D-92F4-93B305D08825}"/>
    <hyperlink ref="M89" r:id="rId45" display="https://kite.zerodha.com/" xr:uid="{987805E4-5F2A-3548-93FC-85267AA7D2CD}"/>
    <hyperlink ref="M90" r:id="rId46" display="https://kite.zerodha.com/" xr:uid="{18A96811-7B37-9B43-8868-3232E8088104}"/>
    <hyperlink ref="M91" r:id="rId47" display="https://kite.zerodha.com/" xr:uid="{C8C11F25-44BF-4648-80ED-F43EEA350621}"/>
    <hyperlink ref="M92" r:id="rId48" display="https://kite.zerodha.com/" xr:uid="{D8447AEB-9968-724D-A948-45DEDDB22F01}"/>
    <hyperlink ref="M93" r:id="rId49" display="https://kite.zerodha.com/" xr:uid="{C8625E64-3277-5A4F-AEBE-DB7A653BC1D3}"/>
    <hyperlink ref="M94" r:id="rId50" display="https://kite.zerodha.com/" xr:uid="{02234023-D978-3948-8ECA-8B0B7DE8D41D}"/>
    <hyperlink ref="M95" r:id="rId51" display="https://kite.zerodha.com/" xr:uid="{4396C439-17D3-7342-A89B-DBF94C02AE77}"/>
    <hyperlink ref="M96" r:id="rId52" display="https://kite.zerodha.com/" xr:uid="{D2075302-B0F2-A940-9F4F-4E1E7808BB12}"/>
    <hyperlink ref="M97" r:id="rId53" display="https://kite.zerodha.com/" xr:uid="{CD239F97-36E9-7248-8D2E-78145D7F75E8}"/>
    <hyperlink ref="M98" r:id="rId54" display="https://kite.zerodha.com/" xr:uid="{6E99E401-4FD9-BB40-AC20-47D7A8383315}"/>
    <hyperlink ref="M99" r:id="rId55" display="https://kite.zerodha.com/" xr:uid="{D82F66D9-342F-C241-8796-EBBBAF813807}"/>
    <hyperlink ref="M100" r:id="rId56" display="https://kite.zerodha.com/" xr:uid="{7F660DA2-F42A-8E45-AE45-4C4A8323AF5E}"/>
    <hyperlink ref="M101" r:id="rId57" display="https://kite.zerodha.com/" xr:uid="{7A803ADA-CDEF-E048-981D-1E4B64C521CB}"/>
    <hyperlink ref="M102" r:id="rId58" display="https://kite.zerodha.com/" xr:uid="{FB2319FE-4E7B-CD43-B0DA-14F64FA26E84}"/>
    <hyperlink ref="M103" r:id="rId59" display="https://kite.zerodha.com/" xr:uid="{8CA1CA59-95DB-1247-9CAF-0014C1C559A7}"/>
    <hyperlink ref="M104" r:id="rId60" display="https://kite.zerodha.com/" xr:uid="{4B27FCD9-0270-524F-8E37-F7545B5EB62C}"/>
    <hyperlink ref="M105" r:id="rId61" display="https://kite.zerodha.com/" xr:uid="{282383D8-2CB7-B44E-A6BE-0948ADC82269}"/>
    <hyperlink ref="M106" r:id="rId62" display="https://kite.zerodha.com/" xr:uid="{39166CBB-37ED-F54A-9340-4A09F0C67D89}"/>
    <hyperlink ref="M107" r:id="rId63" display="https://kite.zerodha.com/" xr:uid="{605326AE-F570-FB4F-94BA-B0122CDBFA69}"/>
    <hyperlink ref="M108" r:id="rId64" display="https://kite.zerodha.com/" xr:uid="{E8B2DC1C-BCEA-0449-AB92-32F4661F1C1B}"/>
    <hyperlink ref="M109" r:id="rId65" display="https://kite.zerodha.com/" xr:uid="{199C8BE1-E694-A345-97BE-D012EAAB9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41" customWidth="1"/>
    <col min="2" max="2" width="18.1640625" style="41" bestFit="1" customWidth="1"/>
    <col min="3" max="3" width="8" style="41" customWidth="1"/>
    <col min="4" max="4" width="9.83203125" style="41" customWidth="1"/>
    <col min="5" max="5" width="6.6640625" style="41" customWidth="1"/>
    <col min="6" max="6" width="12.1640625" style="41" customWidth="1"/>
    <col min="7" max="7" width="12" style="41" customWidth="1"/>
    <col min="8" max="8" width="7.83203125" style="41" customWidth="1"/>
    <col min="9" max="9" width="9.83203125" style="41" customWidth="1"/>
    <col min="10" max="10" width="12.33203125" style="41" customWidth="1"/>
    <col min="11" max="11" width="7.33203125" style="41" customWidth="1"/>
    <col min="12" max="13" width="12.33203125" style="41" customWidth="1"/>
    <col min="14" max="14" width="7.33203125" style="41" customWidth="1"/>
    <col min="15" max="15" width="12.33203125" style="41" customWidth="1"/>
    <col min="16" max="16" width="16.5" style="41" bestFit="1" customWidth="1"/>
    <col min="17" max="17" width="7" style="41" bestFit="1" customWidth="1"/>
    <col min="18" max="18" width="9.6640625" style="41" bestFit="1" customWidth="1"/>
    <col min="19" max="16384" width="8.83203125" style="41"/>
  </cols>
  <sheetData>
    <row r="1" spans="1:18" ht="23.25" customHeight="1" x14ac:dyDescent="0.15">
      <c r="A1" s="35" t="s">
        <v>3444</v>
      </c>
      <c r="B1" s="36"/>
      <c r="C1" s="35" t="s">
        <v>3445</v>
      </c>
      <c r="D1" s="35" t="s">
        <v>3446</v>
      </c>
      <c r="E1" s="37" t="s">
        <v>3447</v>
      </c>
      <c r="F1" s="37" t="s">
        <v>3448</v>
      </c>
      <c r="G1" s="38" t="s">
        <v>3449</v>
      </c>
      <c r="H1" s="38"/>
      <c r="I1" s="38"/>
      <c r="J1" s="39" t="s">
        <v>3450</v>
      </c>
      <c r="K1" s="39"/>
      <c r="L1" s="39"/>
      <c r="M1" s="39" t="s">
        <v>3451</v>
      </c>
      <c r="N1" s="39"/>
      <c r="O1" s="39"/>
      <c r="P1" s="40" t="s">
        <v>3452</v>
      </c>
      <c r="Q1" s="40"/>
      <c r="R1" s="40"/>
    </row>
    <row r="2" spans="1:18" ht="45" x14ac:dyDescent="0.15">
      <c r="A2" s="35"/>
      <c r="B2" s="42" t="s">
        <v>3453</v>
      </c>
      <c r="C2" s="35"/>
      <c r="D2" s="35"/>
      <c r="E2" s="43" t="s">
        <v>3454</v>
      </c>
      <c r="F2" s="43" t="s">
        <v>3455</v>
      </c>
      <c r="G2" s="44" t="s">
        <v>3456</v>
      </c>
      <c r="H2" s="44" t="s">
        <v>3457</v>
      </c>
      <c r="I2" s="44" t="s">
        <v>3458</v>
      </c>
      <c r="J2" s="45" t="s">
        <v>3459</v>
      </c>
      <c r="K2" s="45" t="s">
        <v>3460</v>
      </c>
      <c r="L2" s="45" t="s">
        <v>3461</v>
      </c>
      <c r="M2" s="45" t="s">
        <v>3462</v>
      </c>
      <c r="N2" s="45" t="s">
        <v>3460</v>
      </c>
      <c r="O2" s="45" t="s">
        <v>3461</v>
      </c>
      <c r="P2" s="46" t="s">
        <v>3463</v>
      </c>
      <c r="Q2" s="46" t="s">
        <v>3460</v>
      </c>
      <c r="R2" s="46" t="s">
        <v>3461</v>
      </c>
    </row>
    <row r="3" spans="1:18" ht="15" x14ac:dyDescent="0.2">
      <c r="A3" s="47">
        <v>1</v>
      </c>
      <c r="B3" s="48" t="s">
        <v>3464</v>
      </c>
      <c r="C3" s="49">
        <v>50</v>
      </c>
      <c r="D3" s="50">
        <v>149</v>
      </c>
      <c r="E3" s="47" t="s">
        <v>3465</v>
      </c>
      <c r="F3" s="47" t="s">
        <v>3466</v>
      </c>
      <c r="G3" s="51">
        <v>156</v>
      </c>
      <c r="H3" s="52">
        <f>IF(AND(E3="BUY",F3="SINGLE"),C3,"")</f>
        <v>50</v>
      </c>
      <c r="I3" s="51">
        <v>156.5</v>
      </c>
      <c r="J3" s="51"/>
      <c r="K3" s="52" t="str">
        <f>IF(AND(E3="SELL",F3="OCO"),C3,"")</f>
        <v/>
      </c>
      <c r="L3" s="51"/>
      <c r="M3" s="51"/>
      <c r="N3" s="52" t="str">
        <f>IF(AND(E3="SELL",F3="OCO"),C3,"")</f>
        <v/>
      </c>
      <c r="O3" s="51"/>
      <c r="P3" s="51"/>
      <c r="Q3" s="52" t="str">
        <f>IF(AND(E3="SELL",F3="SINGLE"),C3,"")</f>
        <v/>
      </c>
      <c r="R3" s="51"/>
    </row>
    <row r="4" spans="1:18" ht="15" x14ac:dyDescent="0.2">
      <c r="A4" s="47">
        <v>2</v>
      </c>
      <c r="B4" s="48" t="s">
        <v>3464</v>
      </c>
      <c r="C4" s="49">
        <v>100</v>
      </c>
      <c r="D4" s="50">
        <v>149</v>
      </c>
      <c r="E4" s="47" t="s">
        <v>3465</v>
      </c>
      <c r="F4" s="47" t="s">
        <v>3466</v>
      </c>
      <c r="G4" s="51">
        <v>147.5</v>
      </c>
      <c r="H4" s="52">
        <f>IF(AND(E4="BUY",F4="SINGLE"),C4,"")</f>
        <v>100</v>
      </c>
      <c r="I4" s="51">
        <v>147.1</v>
      </c>
      <c r="J4" s="51"/>
      <c r="K4" s="52" t="str">
        <f>IF(AND(E4="SELL",F4="OCO"),C4,"")</f>
        <v/>
      </c>
      <c r="L4" s="51"/>
      <c r="M4" s="51"/>
      <c r="N4" s="52" t="str">
        <f t="shared" ref="N4:N42" si="0">IF(AND(E4="SELL",F4="OCO"),C4,"")</f>
        <v/>
      </c>
      <c r="O4" s="51"/>
      <c r="P4" s="51"/>
      <c r="Q4" s="52" t="str">
        <f>IF(AND(E4="SELL",F4="SINGLE"),C4,"")</f>
        <v/>
      </c>
      <c r="R4" s="51"/>
    </row>
    <row r="5" spans="1:18" ht="15" x14ac:dyDescent="0.2">
      <c r="A5" s="47">
        <v>3</v>
      </c>
      <c r="B5" s="48" t="s">
        <v>3464</v>
      </c>
      <c r="C5" s="49">
        <v>200</v>
      </c>
      <c r="D5" s="50">
        <v>149</v>
      </c>
      <c r="E5" s="47" t="s">
        <v>3465</v>
      </c>
      <c r="F5" s="47" t="s">
        <v>3466</v>
      </c>
      <c r="G5" s="51">
        <v>159</v>
      </c>
      <c r="H5" s="52">
        <f t="shared" ref="H5:H42" si="1">IF(AND(E5="BUY",F5="SINGLE"),C5,"")</f>
        <v>200</v>
      </c>
      <c r="I5" s="51">
        <v>159.5</v>
      </c>
      <c r="J5" s="51"/>
      <c r="K5" s="52" t="str">
        <f t="shared" ref="K5:K42" si="2">IF(AND(E5="SELL",F5="OCO"),C5,"")</f>
        <v/>
      </c>
      <c r="L5" s="51"/>
      <c r="M5" s="51"/>
      <c r="N5" s="52" t="str">
        <f t="shared" si="0"/>
        <v/>
      </c>
      <c r="O5" s="51"/>
      <c r="P5" s="51"/>
      <c r="Q5" s="52" t="str">
        <f t="shared" ref="Q5:Q42" si="3">IF(AND(E5="SELL",F5="SINGLE"),C5,"")</f>
        <v/>
      </c>
      <c r="R5" s="51"/>
    </row>
    <row r="6" spans="1:18" ht="15" x14ac:dyDescent="0.2">
      <c r="A6" s="47">
        <v>4</v>
      </c>
      <c r="B6" s="48" t="s">
        <v>3464</v>
      </c>
      <c r="C6" s="49">
        <v>100</v>
      </c>
      <c r="D6" s="50">
        <v>149</v>
      </c>
      <c r="E6" s="47" t="s">
        <v>3467</v>
      </c>
      <c r="F6" s="47" t="s">
        <v>3466</v>
      </c>
      <c r="G6" s="51"/>
      <c r="H6" s="52" t="str">
        <f t="shared" si="1"/>
        <v/>
      </c>
      <c r="I6" s="51"/>
      <c r="J6" s="51"/>
      <c r="K6" s="52" t="str">
        <f t="shared" si="2"/>
        <v/>
      </c>
      <c r="L6" s="51"/>
      <c r="M6" s="51"/>
      <c r="N6" s="52" t="str">
        <f t="shared" si="0"/>
        <v/>
      </c>
      <c r="O6" s="51"/>
      <c r="P6" s="51">
        <v>143.5</v>
      </c>
      <c r="Q6" s="52">
        <f t="shared" si="3"/>
        <v>100</v>
      </c>
      <c r="R6" s="51">
        <v>143</v>
      </c>
    </row>
    <row r="7" spans="1:18" ht="15" x14ac:dyDescent="0.2">
      <c r="A7" s="47">
        <v>5</v>
      </c>
      <c r="B7" s="48" t="s">
        <v>3464</v>
      </c>
      <c r="C7" s="49">
        <v>100</v>
      </c>
      <c r="D7" s="50">
        <v>149</v>
      </c>
      <c r="E7" s="47" t="s">
        <v>3467</v>
      </c>
      <c r="F7" s="47" t="s">
        <v>3466</v>
      </c>
      <c r="G7" s="51"/>
      <c r="H7" s="52" t="str">
        <f t="shared" si="1"/>
        <v/>
      </c>
      <c r="I7" s="51"/>
      <c r="J7" s="51"/>
      <c r="K7" s="52" t="str">
        <f t="shared" si="2"/>
        <v/>
      </c>
      <c r="L7" s="51"/>
      <c r="M7" s="51"/>
      <c r="N7" s="52" t="str">
        <f t="shared" si="0"/>
        <v/>
      </c>
      <c r="O7" s="51"/>
      <c r="P7" s="51">
        <v>160</v>
      </c>
      <c r="Q7" s="52">
        <f t="shared" si="3"/>
        <v>100</v>
      </c>
      <c r="R7" s="51">
        <v>159.5</v>
      </c>
    </row>
    <row r="8" spans="1:18" ht="15" x14ac:dyDescent="0.2">
      <c r="A8" s="47">
        <v>6</v>
      </c>
      <c r="B8" s="48" t="s">
        <v>81</v>
      </c>
      <c r="C8" s="49">
        <v>200</v>
      </c>
      <c r="D8" s="50">
        <v>260</v>
      </c>
      <c r="E8" s="47" t="s">
        <v>3467</v>
      </c>
      <c r="F8" s="47" t="s">
        <v>3468</v>
      </c>
      <c r="G8" s="51"/>
      <c r="H8" s="52" t="str">
        <f t="shared" si="1"/>
        <v/>
      </c>
      <c r="I8" s="51"/>
      <c r="J8" s="51">
        <v>240</v>
      </c>
      <c r="K8" s="52">
        <f t="shared" si="2"/>
        <v>200</v>
      </c>
      <c r="L8" s="51">
        <v>239.5</v>
      </c>
      <c r="M8" s="51">
        <v>290</v>
      </c>
      <c r="N8" s="52">
        <f t="shared" si="0"/>
        <v>200</v>
      </c>
      <c r="O8" s="51">
        <v>289.5</v>
      </c>
      <c r="P8" s="51"/>
      <c r="Q8" s="52" t="str">
        <f t="shared" si="3"/>
        <v/>
      </c>
      <c r="R8" s="51"/>
    </row>
    <row r="9" spans="1:18" ht="15" x14ac:dyDescent="0.2">
      <c r="A9" s="47">
        <v>7</v>
      </c>
      <c r="B9" s="48" t="s">
        <v>81</v>
      </c>
      <c r="C9" s="49">
        <v>300</v>
      </c>
      <c r="D9" s="50">
        <v>260</v>
      </c>
      <c r="E9" s="47" t="s">
        <v>3467</v>
      </c>
      <c r="F9" s="47" t="s">
        <v>3468</v>
      </c>
      <c r="G9" s="51"/>
      <c r="H9" s="52" t="str">
        <f t="shared" si="1"/>
        <v/>
      </c>
      <c r="I9" s="51"/>
      <c r="J9" s="51">
        <v>230</v>
      </c>
      <c r="K9" s="52">
        <f t="shared" si="2"/>
        <v>300</v>
      </c>
      <c r="L9" s="51">
        <v>229.5</v>
      </c>
      <c r="M9" s="51">
        <v>310</v>
      </c>
      <c r="N9" s="52">
        <f t="shared" si="0"/>
        <v>300</v>
      </c>
      <c r="O9" s="51">
        <v>309.5</v>
      </c>
      <c r="P9" s="51"/>
      <c r="Q9" s="52" t="str">
        <f t="shared" si="3"/>
        <v/>
      </c>
      <c r="R9" s="51"/>
    </row>
    <row r="10" spans="1:18" ht="15" x14ac:dyDescent="0.2">
      <c r="A10" s="47">
        <v>8</v>
      </c>
      <c r="B10" s="48" t="s">
        <v>81</v>
      </c>
      <c r="C10" s="49">
        <v>400</v>
      </c>
      <c r="D10" s="50">
        <v>260</v>
      </c>
      <c r="E10" s="47" t="s">
        <v>3467</v>
      </c>
      <c r="F10" s="47" t="s">
        <v>3468</v>
      </c>
      <c r="G10" s="51"/>
      <c r="H10" s="52" t="str">
        <f t="shared" si="1"/>
        <v/>
      </c>
      <c r="I10" s="51"/>
      <c r="J10" s="51">
        <v>220</v>
      </c>
      <c r="K10" s="52">
        <f t="shared" si="2"/>
        <v>400</v>
      </c>
      <c r="L10" s="51">
        <v>219.5</v>
      </c>
      <c r="M10" s="51">
        <v>320</v>
      </c>
      <c r="N10" s="52">
        <f t="shared" si="0"/>
        <v>400</v>
      </c>
      <c r="O10" s="51">
        <v>319.5</v>
      </c>
      <c r="P10" s="51"/>
      <c r="Q10" s="52" t="str">
        <f t="shared" si="3"/>
        <v/>
      </c>
      <c r="R10" s="51"/>
    </row>
    <row r="11" spans="1:18" ht="15" x14ac:dyDescent="0.2">
      <c r="A11" s="47">
        <v>9</v>
      </c>
      <c r="B11" s="48"/>
      <c r="C11" s="49"/>
      <c r="D11" s="50"/>
      <c r="E11" s="47"/>
      <c r="F11" s="47"/>
      <c r="G11" s="51"/>
      <c r="H11" s="52" t="str">
        <f t="shared" si="1"/>
        <v/>
      </c>
      <c r="I11" s="51"/>
      <c r="J11" s="51"/>
      <c r="K11" s="52" t="str">
        <f t="shared" si="2"/>
        <v/>
      </c>
      <c r="L11" s="51"/>
      <c r="M11" s="51"/>
      <c r="N11" s="52" t="str">
        <f t="shared" si="0"/>
        <v/>
      </c>
      <c r="O11" s="51"/>
      <c r="P11" s="51"/>
      <c r="Q11" s="52" t="str">
        <f t="shared" si="3"/>
        <v/>
      </c>
      <c r="R11" s="51"/>
    </row>
    <row r="12" spans="1:18" ht="15" x14ac:dyDescent="0.2">
      <c r="A12" s="47">
        <v>10</v>
      </c>
      <c r="B12" s="48"/>
      <c r="C12" s="49"/>
      <c r="D12" s="50"/>
      <c r="E12" s="47"/>
      <c r="F12" s="47"/>
      <c r="G12" s="51"/>
      <c r="H12" s="52" t="str">
        <f t="shared" si="1"/>
        <v/>
      </c>
      <c r="I12" s="51"/>
      <c r="J12" s="51"/>
      <c r="K12" s="52" t="str">
        <f t="shared" si="2"/>
        <v/>
      </c>
      <c r="L12" s="51"/>
      <c r="M12" s="51"/>
      <c r="N12" s="52" t="str">
        <f t="shared" si="0"/>
        <v/>
      </c>
      <c r="O12" s="51"/>
      <c r="P12" s="51"/>
      <c r="Q12" s="52" t="str">
        <f t="shared" si="3"/>
        <v/>
      </c>
      <c r="R12" s="51"/>
    </row>
    <row r="13" spans="1:18" ht="15" x14ac:dyDescent="0.2">
      <c r="A13" s="47">
        <v>11</v>
      </c>
      <c r="B13" s="48"/>
      <c r="C13" s="49"/>
      <c r="D13" s="50"/>
      <c r="E13" s="47"/>
      <c r="F13" s="47"/>
      <c r="G13" s="51"/>
      <c r="H13" s="52" t="str">
        <f t="shared" si="1"/>
        <v/>
      </c>
      <c r="I13" s="51"/>
      <c r="J13" s="51"/>
      <c r="K13" s="52" t="str">
        <f t="shared" si="2"/>
        <v/>
      </c>
      <c r="L13" s="51"/>
      <c r="M13" s="51"/>
      <c r="N13" s="52" t="str">
        <f t="shared" si="0"/>
        <v/>
      </c>
      <c r="O13" s="51"/>
      <c r="P13" s="51"/>
      <c r="Q13" s="52" t="str">
        <f t="shared" si="3"/>
        <v/>
      </c>
      <c r="R13" s="51"/>
    </row>
    <row r="14" spans="1:18" ht="15" x14ac:dyDescent="0.2">
      <c r="A14" s="47">
        <v>12</v>
      </c>
      <c r="B14" s="48"/>
      <c r="C14" s="49"/>
      <c r="D14" s="50"/>
      <c r="E14" s="47"/>
      <c r="F14" s="47"/>
      <c r="G14" s="51"/>
      <c r="H14" s="52" t="str">
        <f t="shared" si="1"/>
        <v/>
      </c>
      <c r="I14" s="51"/>
      <c r="J14" s="51"/>
      <c r="K14" s="52" t="str">
        <f t="shared" si="2"/>
        <v/>
      </c>
      <c r="L14" s="51"/>
      <c r="M14" s="51"/>
      <c r="N14" s="52" t="str">
        <f t="shared" si="0"/>
        <v/>
      </c>
      <c r="O14" s="51"/>
      <c r="P14" s="51"/>
      <c r="Q14" s="52" t="str">
        <f t="shared" si="3"/>
        <v/>
      </c>
      <c r="R14" s="51"/>
    </row>
    <row r="15" spans="1:18" ht="15" x14ac:dyDescent="0.2">
      <c r="A15" s="47">
        <v>13</v>
      </c>
      <c r="B15" s="48"/>
      <c r="C15" s="49"/>
      <c r="D15" s="50"/>
      <c r="E15" s="47"/>
      <c r="F15" s="47"/>
      <c r="G15" s="51"/>
      <c r="H15" s="52" t="str">
        <f t="shared" si="1"/>
        <v/>
      </c>
      <c r="I15" s="51"/>
      <c r="J15" s="51"/>
      <c r="K15" s="52" t="str">
        <f t="shared" si="2"/>
        <v/>
      </c>
      <c r="L15" s="51"/>
      <c r="M15" s="51"/>
      <c r="N15" s="52" t="str">
        <f t="shared" si="0"/>
        <v/>
      </c>
      <c r="O15" s="51"/>
      <c r="P15" s="51"/>
      <c r="Q15" s="52" t="str">
        <f t="shared" si="3"/>
        <v/>
      </c>
      <c r="R15" s="51"/>
    </row>
    <row r="16" spans="1:18" ht="15" x14ac:dyDescent="0.2">
      <c r="A16" s="47">
        <v>14</v>
      </c>
      <c r="B16" s="48"/>
      <c r="C16" s="49"/>
      <c r="D16" s="50"/>
      <c r="E16" s="47"/>
      <c r="F16" s="47"/>
      <c r="G16" s="51"/>
      <c r="H16" s="52" t="str">
        <f t="shared" si="1"/>
        <v/>
      </c>
      <c r="I16" s="51"/>
      <c r="J16" s="51"/>
      <c r="K16" s="52" t="str">
        <f t="shared" si="2"/>
        <v/>
      </c>
      <c r="L16" s="51"/>
      <c r="M16" s="51"/>
      <c r="N16" s="52" t="str">
        <f t="shared" si="0"/>
        <v/>
      </c>
      <c r="O16" s="51"/>
      <c r="P16" s="51"/>
      <c r="Q16" s="52" t="str">
        <f t="shared" si="3"/>
        <v/>
      </c>
      <c r="R16" s="51"/>
    </row>
    <row r="17" spans="1:18" ht="15" x14ac:dyDescent="0.2">
      <c r="A17" s="47">
        <v>15</v>
      </c>
      <c r="B17" s="48"/>
      <c r="C17" s="49"/>
      <c r="D17" s="50"/>
      <c r="E17" s="47"/>
      <c r="F17" s="47"/>
      <c r="G17" s="51"/>
      <c r="H17" s="52" t="str">
        <f t="shared" si="1"/>
        <v/>
      </c>
      <c r="I17" s="51"/>
      <c r="J17" s="51"/>
      <c r="K17" s="52" t="str">
        <f t="shared" si="2"/>
        <v/>
      </c>
      <c r="L17" s="51"/>
      <c r="M17" s="51"/>
      <c r="N17" s="52" t="str">
        <f t="shared" si="0"/>
        <v/>
      </c>
      <c r="O17" s="51"/>
      <c r="P17" s="51"/>
      <c r="Q17" s="52" t="str">
        <f t="shared" si="3"/>
        <v/>
      </c>
      <c r="R17" s="51"/>
    </row>
    <row r="18" spans="1:18" ht="15" x14ac:dyDescent="0.2">
      <c r="A18" s="47">
        <v>16</v>
      </c>
      <c r="B18" s="48"/>
      <c r="C18" s="49"/>
      <c r="D18" s="50"/>
      <c r="E18" s="47"/>
      <c r="F18" s="47"/>
      <c r="G18" s="51"/>
      <c r="H18" s="52" t="str">
        <f t="shared" si="1"/>
        <v/>
      </c>
      <c r="I18" s="51"/>
      <c r="J18" s="51"/>
      <c r="K18" s="52" t="str">
        <f t="shared" si="2"/>
        <v/>
      </c>
      <c r="L18" s="51"/>
      <c r="M18" s="51"/>
      <c r="N18" s="52" t="str">
        <f t="shared" si="0"/>
        <v/>
      </c>
      <c r="O18" s="51"/>
      <c r="P18" s="51"/>
      <c r="Q18" s="52" t="str">
        <f t="shared" si="3"/>
        <v/>
      </c>
      <c r="R18" s="51"/>
    </row>
    <row r="19" spans="1:18" ht="15" x14ac:dyDescent="0.2">
      <c r="A19" s="47">
        <v>17</v>
      </c>
      <c r="B19" s="48"/>
      <c r="C19" s="49"/>
      <c r="D19" s="50"/>
      <c r="E19" s="47"/>
      <c r="F19" s="47"/>
      <c r="G19" s="51"/>
      <c r="H19" s="52" t="str">
        <f t="shared" si="1"/>
        <v/>
      </c>
      <c r="I19" s="51"/>
      <c r="J19" s="51"/>
      <c r="K19" s="52" t="str">
        <f t="shared" si="2"/>
        <v/>
      </c>
      <c r="L19" s="51"/>
      <c r="M19" s="51"/>
      <c r="N19" s="52" t="str">
        <f t="shared" si="0"/>
        <v/>
      </c>
      <c r="O19" s="51"/>
      <c r="P19" s="51"/>
      <c r="Q19" s="52" t="str">
        <f t="shared" si="3"/>
        <v/>
      </c>
      <c r="R19" s="51"/>
    </row>
    <row r="20" spans="1:18" ht="15" x14ac:dyDescent="0.2">
      <c r="A20" s="47">
        <v>18</v>
      </c>
      <c r="B20" s="48"/>
      <c r="C20" s="49"/>
      <c r="D20" s="50"/>
      <c r="E20" s="47"/>
      <c r="F20" s="47"/>
      <c r="G20" s="51"/>
      <c r="H20" s="52" t="str">
        <f t="shared" si="1"/>
        <v/>
      </c>
      <c r="I20" s="51"/>
      <c r="J20" s="51"/>
      <c r="K20" s="52" t="str">
        <f t="shared" si="2"/>
        <v/>
      </c>
      <c r="L20" s="51"/>
      <c r="M20" s="51"/>
      <c r="N20" s="52" t="str">
        <f t="shared" si="0"/>
        <v/>
      </c>
      <c r="O20" s="51"/>
      <c r="P20" s="51"/>
      <c r="Q20" s="52" t="str">
        <f t="shared" si="3"/>
        <v/>
      </c>
      <c r="R20" s="51"/>
    </row>
    <row r="21" spans="1:18" ht="15" x14ac:dyDescent="0.2">
      <c r="A21" s="47">
        <v>19</v>
      </c>
      <c r="B21" s="48"/>
      <c r="C21" s="49"/>
      <c r="D21" s="50"/>
      <c r="E21" s="47"/>
      <c r="F21" s="47"/>
      <c r="G21" s="51"/>
      <c r="H21" s="52" t="str">
        <f t="shared" si="1"/>
        <v/>
      </c>
      <c r="I21" s="51"/>
      <c r="J21" s="51"/>
      <c r="K21" s="52" t="str">
        <f t="shared" si="2"/>
        <v/>
      </c>
      <c r="L21" s="51"/>
      <c r="M21" s="51"/>
      <c r="N21" s="52" t="str">
        <f t="shared" si="0"/>
        <v/>
      </c>
      <c r="O21" s="51"/>
      <c r="P21" s="51"/>
      <c r="Q21" s="52" t="str">
        <f t="shared" si="3"/>
        <v/>
      </c>
      <c r="R21" s="51"/>
    </row>
    <row r="22" spans="1:18" ht="15" x14ac:dyDescent="0.2">
      <c r="A22" s="47">
        <v>20</v>
      </c>
      <c r="B22" s="48"/>
      <c r="C22" s="49"/>
      <c r="D22" s="50"/>
      <c r="E22" s="47"/>
      <c r="F22" s="47"/>
      <c r="G22" s="51"/>
      <c r="H22" s="52" t="str">
        <f t="shared" si="1"/>
        <v/>
      </c>
      <c r="I22" s="51"/>
      <c r="J22" s="51"/>
      <c r="K22" s="52" t="str">
        <f t="shared" si="2"/>
        <v/>
      </c>
      <c r="L22" s="51"/>
      <c r="M22" s="51"/>
      <c r="N22" s="52" t="str">
        <f t="shared" si="0"/>
        <v/>
      </c>
      <c r="O22" s="51"/>
      <c r="P22" s="51"/>
      <c r="Q22" s="52" t="str">
        <f t="shared" si="3"/>
        <v/>
      </c>
      <c r="R22" s="51"/>
    </row>
    <row r="23" spans="1:18" ht="15" x14ac:dyDescent="0.2">
      <c r="A23" s="47">
        <v>21</v>
      </c>
      <c r="B23" s="48"/>
      <c r="C23" s="49"/>
      <c r="D23" s="50"/>
      <c r="E23" s="47"/>
      <c r="F23" s="47"/>
      <c r="G23" s="51"/>
      <c r="H23" s="52" t="str">
        <f t="shared" si="1"/>
        <v/>
      </c>
      <c r="I23" s="51"/>
      <c r="J23" s="51"/>
      <c r="K23" s="52" t="str">
        <f t="shared" si="2"/>
        <v/>
      </c>
      <c r="L23" s="51"/>
      <c r="M23" s="51"/>
      <c r="N23" s="52" t="str">
        <f t="shared" si="0"/>
        <v/>
      </c>
      <c r="O23" s="51"/>
      <c r="P23" s="51"/>
      <c r="Q23" s="52" t="str">
        <f t="shared" si="3"/>
        <v/>
      </c>
      <c r="R23" s="51"/>
    </row>
    <row r="24" spans="1:18" ht="15" x14ac:dyDescent="0.2">
      <c r="A24" s="47">
        <v>22</v>
      </c>
      <c r="B24" s="48"/>
      <c r="C24" s="49"/>
      <c r="D24" s="50"/>
      <c r="E24" s="47"/>
      <c r="F24" s="47"/>
      <c r="G24" s="51"/>
      <c r="H24" s="52" t="str">
        <f t="shared" si="1"/>
        <v/>
      </c>
      <c r="I24" s="51"/>
      <c r="J24" s="51"/>
      <c r="K24" s="52" t="str">
        <f t="shared" si="2"/>
        <v/>
      </c>
      <c r="L24" s="51"/>
      <c r="M24" s="51"/>
      <c r="N24" s="52" t="str">
        <f t="shared" si="0"/>
        <v/>
      </c>
      <c r="O24" s="51"/>
      <c r="P24" s="51"/>
      <c r="Q24" s="52" t="str">
        <f t="shared" si="3"/>
        <v/>
      </c>
      <c r="R24" s="51"/>
    </row>
    <row r="25" spans="1:18" ht="15" x14ac:dyDescent="0.2">
      <c r="A25" s="47">
        <v>23</v>
      </c>
      <c r="B25" s="48"/>
      <c r="C25" s="49"/>
      <c r="D25" s="50"/>
      <c r="E25" s="47"/>
      <c r="F25" s="47"/>
      <c r="G25" s="51"/>
      <c r="H25" s="52" t="str">
        <f t="shared" si="1"/>
        <v/>
      </c>
      <c r="I25" s="51"/>
      <c r="J25" s="51"/>
      <c r="K25" s="52" t="str">
        <f t="shared" si="2"/>
        <v/>
      </c>
      <c r="L25" s="51"/>
      <c r="M25" s="51"/>
      <c r="N25" s="52" t="str">
        <f t="shared" si="0"/>
        <v/>
      </c>
      <c r="O25" s="51"/>
      <c r="P25" s="51"/>
      <c r="Q25" s="52" t="str">
        <f t="shared" si="3"/>
        <v/>
      </c>
      <c r="R25" s="51"/>
    </row>
    <row r="26" spans="1:18" ht="15" x14ac:dyDescent="0.2">
      <c r="A26" s="47">
        <v>24</v>
      </c>
      <c r="B26" s="48"/>
      <c r="C26" s="49"/>
      <c r="D26" s="50"/>
      <c r="E26" s="47"/>
      <c r="F26" s="47"/>
      <c r="G26" s="51"/>
      <c r="H26" s="52" t="str">
        <f t="shared" si="1"/>
        <v/>
      </c>
      <c r="I26" s="51"/>
      <c r="J26" s="51"/>
      <c r="K26" s="52" t="str">
        <f t="shared" si="2"/>
        <v/>
      </c>
      <c r="L26" s="51"/>
      <c r="M26" s="51"/>
      <c r="N26" s="52" t="str">
        <f t="shared" si="0"/>
        <v/>
      </c>
      <c r="O26" s="51"/>
      <c r="P26" s="51"/>
      <c r="Q26" s="52" t="str">
        <f t="shared" si="3"/>
        <v/>
      </c>
      <c r="R26" s="51"/>
    </row>
    <row r="27" spans="1:18" ht="15" x14ac:dyDescent="0.2">
      <c r="A27" s="47">
        <v>25</v>
      </c>
      <c r="B27" s="48"/>
      <c r="C27" s="49"/>
      <c r="D27" s="50"/>
      <c r="E27" s="47"/>
      <c r="F27" s="47"/>
      <c r="G27" s="51"/>
      <c r="H27" s="52" t="str">
        <f t="shared" si="1"/>
        <v/>
      </c>
      <c r="I27" s="51"/>
      <c r="J27" s="51"/>
      <c r="K27" s="52" t="str">
        <f t="shared" si="2"/>
        <v/>
      </c>
      <c r="L27" s="51"/>
      <c r="M27" s="51"/>
      <c r="N27" s="52" t="str">
        <f t="shared" si="0"/>
        <v/>
      </c>
      <c r="O27" s="51"/>
      <c r="P27" s="51"/>
      <c r="Q27" s="52" t="str">
        <f t="shared" si="3"/>
        <v/>
      </c>
      <c r="R27" s="51"/>
    </row>
    <row r="28" spans="1:18" ht="15" x14ac:dyDescent="0.2">
      <c r="A28" s="47">
        <v>26</v>
      </c>
      <c r="B28" s="48"/>
      <c r="C28" s="49"/>
      <c r="D28" s="50"/>
      <c r="E28" s="47"/>
      <c r="F28" s="47"/>
      <c r="G28" s="51"/>
      <c r="H28" s="52" t="str">
        <f t="shared" si="1"/>
        <v/>
      </c>
      <c r="I28" s="51"/>
      <c r="J28" s="51"/>
      <c r="K28" s="52" t="str">
        <f t="shared" si="2"/>
        <v/>
      </c>
      <c r="L28" s="51"/>
      <c r="M28" s="51"/>
      <c r="N28" s="52" t="str">
        <f t="shared" si="0"/>
        <v/>
      </c>
      <c r="O28" s="51"/>
      <c r="P28" s="51"/>
      <c r="Q28" s="52" t="str">
        <f t="shared" si="3"/>
        <v/>
      </c>
      <c r="R28" s="51"/>
    </row>
    <row r="29" spans="1:18" ht="15" x14ac:dyDescent="0.2">
      <c r="A29" s="47">
        <v>27</v>
      </c>
      <c r="B29" s="48"/>
      <c r="C29" s="49"/>
      <c r="D29" s="50"/>
      <c r="E29" s="47"/>
      <c r="F29" s="47"/>
      <c r="G29" s="51"/>
      <c r="H29" s="52" t="str">
        <f t="shared" si="1"/>
        <v/>
      </c>
      <c r="I29" s="51"/>
      <c r="J29" s="51"/>
      <c r="K29" s="52" t="str">
        <f t="shared" si="2"/>
        <v/>
      </c>
      <c r="L29" s="51"/>
      <c r="M29" s="51"/>
      <c r="N29" s="52" t="str">
        <f t="shared" si="0"/>
        <v/>
      </c>
      <c r="O29" s="51"/>
      <c r="P29" s="51"/>
      <c r="Q29" s="52" t="str">
        <f t="shared" si="3"/>
        <v/>
      </c>
      <c r="R29" s="51"/>
    </row>
    <row r="30" spans="1:18" ht="15" x14ac:dyDescent="0.2">
      <c r="A30" s="47">
        <v>28</v>
      </c>
      <c r="B30" s="48"/>
      <c r="C30" s="49"/>
      <c r="D30" s="50"/>
      <c r="E30" s="47"/>
      <c r="F30" s="47"/>
      <c r="G30" s="51"/>
      <c r="H30" s="52" t="str">
        <f t="shared" si="1"/>
        <v/>
      </c>
      <c r="I30" s="51"/>
      <c r="J30" s="51"/>
      <c r="K30" s="52" t="str">
        <f t="shared" si="2"/>
        <v/>
      </c>
      <c r="L30" s="51"/>
      <c r="M30" s="51"/>
      <c r="N30" s="52" t="str">
        <f t="shared" si="0"/>
        <v/>
      </c>
      <c r="O30" s="51"/>
      <c r="P30" s="51"/>
      <c r="Q30" s="52" t="str">
        <f t="shared" si="3"/>
        <v/>
      </c>
      <c r="R30" s="51"/>
    </row>
    <row r="31" spans="1:18" ht="15" x14ac:dyDescent="0.2">
      <c r="A31" s="47">
        <v>29</v>
      </c>
      <c r="B31" s="48"/>
      <c r="C31" s="49"/>
      <c r="D31" s="50"/>
      <c r="E31" s="47"/>
      <c r="F31" s="47"/>
      <c r="G31" s="51"/>
      <c r="H31" s="52" t="str">
        <f t="shared" si="1"/>
        <v/>
      </c>
      <c r="I31" s="51"/>
      <c r="J31" s="51"/>
      <c r="K31" s="52" t="str">
        <f t="shared" si="2"/>
        <v/>
      </c>
      <c r="L31" s="51"/>
      <c r="M31" s="51"/>
      <c r="N31" s="52" t="str">
        <f t="shared" si="0"/>
        <v/>
      </c>
      <c r="O31" s="51"/>
      <c r="P31" s="51"/>
      <c r="Q31" s="52" t="str">
        <f t="shared" si="3"/>
        <v/>
      </c>
      <c r="R31" s="51"/>
    </row>
    <row r="32" spans="1:18" ht="15" x14ac:dyDescent="0.2">
      <c r="A32" s="47">
        <v>30</v>
      </c>
      <c r="B32" s="48"/>
      <c r="C32" s="49"/>
      <c r="D32" s="53"/>
      <c r="E32" s="47"/>
      <c r="F32" s="47"/>
      <c r="G32" s="51"/>
      <c r="H32" s="52" t="str">
        <f t="shared" si="1"/>
        <v/>
      </c>
      <c r="I32" s="51"/>
      <c r="J32" s="51"/>
      <c r="K32" s="52" t="str">
        <f t="shared" si="2"/>
        <v/>
      </c>
      <c r="L32" s="51"/>
      <c r="M32" s="51"/>
      <c r="N32" s="52" t="str">
        <f t="shared" si="0"/>
        <v/>
      </c>
      <c r="O32" s="51"/>
      <c r="P32" s="51"/>
      <c r="Q32" s="52" t="str">
        <f t="shared" si="3"/>
        <v/>
      </c>
      <c r="R32" s="51"/>
    </row>
    <row r="33" spans="1:18" ht="15" x14ac:dyDescent="0.2">
      <c r="A33" s="47">
        <v>31</v>
      </c>
      <c r="B33" s="48"/>
      <c r="C33" s="49"/>
      <c r="D33" s="53"/>
      <c r="E33" s="47"/>
      <c r="F33" s="47"/>
      <c r="G33" s="51"/>
      <c r="H33" s="52" t="str">
        <f t="shared" si="1"/>
        <v/>
      </c>
      <c r="I33" s="51"/>
      <c r="J33" s="51"/>
      <c r="K33" s="52" t="str">
        <f t="shared" si="2"/>
        <v/>
      </c>
      <c r="L33" s="51"/>
      <c r="M33" s="51"/>
      <c r="N33" s="52" t="str">
        <f t="shared" si="0"/>
        <v/>
      </c>
      <c r="O33" s="51"/>
      <c r="P33" s="51"/>
      <c r="Q33" s="52" t="str">
        <f t="shared" si="3"/>
        <v/>
      </c>
      <c r="R33" s="51"/>
    </row>
    <row r="34" spans="1:18" ht="15" x14ac:dyDescent="0.2">
      <c r="A34" s="47">
        <v>32</v>
      </c>
      <c r="B34" s="48"/>
      <c r="C34" s="49"/>
      <c r="D34" s="53"/>
      <c r="E34" s="47"/>
      <c r="F34" s="47"/>
      <c r="G34" s="51"/>
      <c r="H34" s="52" t="str">
        <f t="shared" si="1"/>
        <v/>
      </c>
      <c r="I34" s="51"/>
      <c r="J34" s="51"/>
      <c r="K34" s="52" t="str">
        <f t="shared" si="2"/>
        <v/>
      </c>
      <c r="L34" s="51"/>
      <c r="M34" s="51"/>
      <c r="N34" s="52" t="str">
        <f t="shared" si="0"/>
        <v/>
      </c>
      <c r="O34" s="51"/>
      <c r="P34" s="51"/>
      <c r="Q34" s="52" t="str">
        <f t="shared" si="3"/>
        <v/>
      </c>
      <c r="R34" s="51"/>
    </row>
    <row r="35" spans="1:18" ht="15" x14ac:dyDescent="0.2">
      <c r="A35" s="47">
        <v>33</v>
      </c>
      <c r="B35" s="48"/>
      <c r="C35" s="49"/>
      <c r="D35" s="53"/>
      <c r="E35" s="47"/>
      <c r="F35" s="47"/>
      <c r="G35" s="51"/>
      <c r="H35" s="52" t="str">
        <f t="shared" si="1"/>
        <v/>
      </c>
      <c r="I35" s="51"/>
      <c r="J35" s="51"/>
      <c r="K35" s="52" t="str">
        <f t="shared" si="2"/>
        <v/>
      </c>
      <c r="L35" s="51"/>
      <c r="M35" s="51"/>
      <c r="N35" s="52" t="str">
        <f t="shared" si="0"/>
        <v/>
      </c>
      <c r="O35" s="51"/>
      <c r="P35" s="51"/>
      <c r="Q35" s="52" t="str">
        <f t="shared" si="3"/>
        <v/>
      </c>
      <c r="R35" s="51"/>
    </row>
    <row r="36" spans="1:18" ht="15" x14ac:dyDescent="0.2">
      <c r="A36" s="47">
        <v>34</v>
      </c>
      <c r="B36" s="48"/>
      <c r="C36" s="49"/>
      <c r="D36" s="53"/>
      <c r="E36" s="47"/>
      <c r="F36" s="47"/>
      <c r="G36" s="51"/>
      <c r="H36" s="52" t="str">
        <f t="shared" si="1"/>
        <v/>
      </c>
      <c r="I36" s="51"/>
      <c r="J36" s="51"/>
      <c r="K36" s="52" t="str">
        <f t="shared" si="2"/>
        <v/>
      </c>
      <c r="L36" s="51"/>
      <c r="M36" s="51"/>
      <c r="N36" s="52" t="str">
        <f t="shared" si="0"/>
        <v/>
      </c>
      <c r="O36" s="51"/>
      <c r="P36" s="51"/>
      <c r="Q36" s="52" t="str">
        <f t="shared" si="3"/>
        <v/>
      </c>
      <c r="R36" s="51"/>
    </row>
    <row r="37" spans="1:18" ht="15" x14ac:dyDescent="0.2">
      <c r="A37" s="47">
        <v>35</v>
      </c>
      <c r="B37" s="48"/>
      <c r="C37" s="49"/>
      <c r="D37" s="53"/>
      <c r="E37" s="47"/>
      <c r="F37" s="47"/>
      <c r="G37" s="51"/>
      <c r="H37" s="52" t="str">
        <f t="shared" si="1"/>
        <v/>
      </c>
      <c r="I37" s="51"/>
      <c r="J37" s="51"/>
      <c r="K37" s="52" t="str">
        <f t="shared" si="2"/>
        <v/>
      </c>
      <c r="L37" s="51"/>
      <c r="M37" s="51"/>
      <c r="N37" s="52" t="str">
        <f t="shared" si="0"/>
        <v/>
      </c>
      <c r="O37" s="51"/>
      <c r="P37" s="51"/>
      <c r="Q37" s="52" t="str">
        <f t="shared" si="3"/>
        <v/>
      </c>
      <c r="R37" s="51"/>
    </row>
    <row r="38" spans="1:18" ht="15" x14ac:dyDescent="0.2">
      <c r="A38" s="47">
        <v>36</v>
      </c>
      <c r="B38" s="48"/>
      <c r="C38" s="49"/>
      <c r="D38" s="53"/>
      <c r="E38" s="47"/>
      <c r="F38" s="47"/>
      <c r="G38" s="51"/>
      <c r="H38" s="52" t="str">
        <f t="shared" si="1"/>
        <v/>
      </c>
      <c r="I38" s="51"/>
      <c r="J38" s="51"/>
      <c r="K38" s="52" t="str">
        <f t="shared" si="2"/>
        <v/>
      </c>
      <c r="L38" s="51"/>
      <c r="M38" s="51"/>
      <c r="N38" s="52" t="str">
        <f t="shared" si="0"/>
        <v/>
      </c>
      <c r="O38" s="51"/>
      <c r="P38" s="51"/>
      <c r="Q38" s="52" t="str">
        <f t="shared" si="3"/>
        <v/>
      </c>
      <c r="R38" s="51"/>
    </row>
    <row r="39" spans="1:18" ht="15" x14ac:dyDescent="0.2">
      <c r="A39" s="47">
        <v>37</v>
      </c>
      <c r="B39" s="48"/>
      <c r="C39" s="49"/>
      <c r="D39" s="53"/>
      <c r="E39" s="47"/>
      <c r="F39" s="47"/>
      <c r="G39" s="51"/>
      <c r="H39" s="52" t="str">
        <f t="shared" si="1"/>
        <v/>
      </c>
      <c r="I39" s="51"/>
      <c r="J39" s="51"/>
      <c r="K39" s="52" t="str">
        <f t="shared" si="2"/>
        <v/>
      </c>
      <c r="L39" s="51"/>
      <c r="M39" s="51"/>
      <c r="N39" s="52" t="str">
        <f t="shared" si="0"/>
        <v/>
      </c>
      <c r="O39" s="51"/>
      <c r="P39" s="51"/>
      <c r="Q39" s="52" t="str">
        <f t="shared" si="3"/>
        <v/>
      </c>
      <c r="R39" s="51"/>
    </row>
    <row r="40" spans="1:18" ht="15" x14ac:dyDescent="0.2">
      <c r="A40" s="47">
        <v>38</v>
      </c>
      <c r="B40" s="48"/>
      <c r="C40" s="49"/>
      <c r="D40" s="53"/>
      <c r="E40" s="47"/>
      <c r="F40" s="47"/>
      <c r="G40" s="51"/>
      <c r="H40" s="52" t="str">
        <f t="shared" si="1"/>
        <v/>
      </c>
      <c r="I40" s="51"/>
      <c r="J40" s="51"/>
      <c r="K40" s="52" t="str">
        <f t="shared" si="2"/>
        <v/>
      </c>
      <c r="L40" s="51"/>
      <c r="M40" s="51"/>
      <c r="N40" s="52" t="str">
        <f t="shared" si="0"/>
        <v/>
      </c>
      <c r="O40" s="51"/>
      <c r="P40" s="51"/>
      <c r="Q40" s="52" t="str">
        <f t="shared" si="3"/>
        <v/>
      </c>
      <c r="R40" s="51"/>
    </row>
    <row r="41" spans="1:18" ht="15" x14ac:dyDescent="0.2">
      <c r="A41" s="47">
        <v>39</v>
      </c>
      <c r="B41" s="48"/>
      <c r="C41" s="49"/>
      <c r="D41" s="53"/>
      <c r="E41" s="47"/>
      <c r="F41" s="47"/>
      <c r="G41" s="51"/>
      <c r="H41" s="52" t="str">
        <f t="shared" si="1"/>
        <v/>
      </c>
      <c r="I41" s="51"/>
      <c r="J41" s="51"/>
      <c r="K41" s="52" t="str">
        <f t="shared" si="2"/>
        <v/>
      </c>
      <c r="L41" s="51"/>
      <c r="M41" s="51"/>
      <c r="N41" s="52" t="str">
        <f t="shared" si="0"/>
        <v/>
      </c>
      <c r="O41" s="51"/>
      <c r="P41" s="51"/>
      <c r="Q41" s="52" t="str">
        <f t="shared" si="3"/>
        <v/>
      </c>
      <c r="R41" s="51"/>
    </row>
    <row r="42" spans="1:18" ht="15" x14ac:dyDescent="0.2">
      <c r="A42" s="47">
        <v>40</v>
      </c>
      <c r="B42" s="48"/>
      <c r="C42" s="49"/>
      <c r="D42" s="53"/>
      <c r="E42" s="47"/>
      <c r="F42" s="47"/>
      <c r="G42" s="51"/>
      <c r="H42" s="52" t="str">
        <f t="shared" si="1"/>
        <v/>
      </c>
      <c r="I42" s="51"/>
      <c r="J42" s="51"/>
      <c r="K42" s="52" t="str">
        <f t="shared" si="2"/>
        <v/>
      </c>
      <c r="L42" s="51"/>
      <c r="M42" s="51"/>
      <c r="N42" s="52" t="str">
        <f t="shared" si="0"/>
        <v/>
      </c>
      <c r="O42" s="51"/>
      <c r="P42" s="51"/>
      <c r="Q42" s="52" t="str">
        <f t="shared" si="3"/>
        <v/>
      </c>
      <c r="R42" s="51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</vt:lpstr>
      <vt:lpstr>DATA</vt:lpstr>
      <vt:lpstr>OCO</vt:lpstr>
      <vt:lpstr>Sheet4</vt:lpstr>
      <vt:lpstr>OCO_kummi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2025-09-03T12:07:59Z</dcterms:modified>
</cp:coreProperties>
</file>