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LevelSetting" sheetId="1" r:id="rId1"/>
    <sheet name="Sheet1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as</author>
  </authors>
  <commentList>
    <comment ref="G4" authorId="0">
      <text>
        <r>
          <rPr>
            <b/>
            <sz val="9"/>
            <rFont val="宋体"/>
            <charset val="134"/>
          </rPr>
          <t>关卡id#副本id
副本id写0表示不开启副本</t>
        </r>
      </text>
    </comment>
  </commentList>
</comments>
</file>

<file path=xl/sharedStrings.xml><?xml version="1.0" encoding="utf-8"?>
<sst xmlns="http://schemas.openxmlformats.org/spreadsheetml/2006/main" count="178">
  <si>
    <t>Id</t>
  </si>
  <si>
    <t>Name</t>
  </si>
  <si>
    <t>SimpleLevel</t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</si>
  <si>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ormalLevel</t>
    </r>
  </si>
  <si>
    <r>
      <rPr>
        <sz val="9"/>
        <color theme="1"/>
        <rFont val="微软雅黑"/>
        <charset val="134"/>
      </rPr>
      <t>D</t>
    </r>
    <r>
      <rPr>
        <sz val="9"/>
        <color theme="1"/>
        <rFont val="微软雅黑"/>
        <charset val="134"/>
      </rPr>
      <t>ifficultyLevel</t>
    </r>
  </si>
  <si>
    <r>
      <rPr>
        <sz val="9"/>
        <color theme="1"/>
        <rFont val="微软雅黑"/>
        <charset val="134"/>
      </rPr>
      <t>Open</t>
    </r>
    <r>
      <rPr>
        <sz val="9"/>
        <color theme="1"/>
        <rFont val="微软雅黑"/>
        <charset val="134"/>
      </rPr>
      <t>Challenge</t>
    </r>
  </si>
  <si>
    <t>ChapterEvent</t>
  </si>
  <si>
    <t>ChapterEventBg</t>
  </si>
  <si>
    <t>ChapterBg</t>
  </si>
  <si>
    <t>ChapterBgScale</t>
  </si>
  <si>
    <t>MainMapScale</t>
  </si>
  <si>
    <t>MainMapPosition</t>
  </si>
  <si>
    <t>Title</t>
  </si>
  <si>
    <t>info</t>
  </si>
  <si>
    <t>int</t>
  </si>
  <si>
    <t>string</t>
  </si>
  <si>
    <t>mut,float#float,1</t>
  </si>
  <si>
    <t>mut,float#float,2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</si>
  <si>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</si>
  <si>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float</t>
  </si>
  <si>
    <t>区域id</t>
  </si>
  <si>
    <t>区域名称</t>
  </si>
  <si>
    <t>包含简单关卡</t>
  </si>
  <si>
    <t>包含普通关卡</t>
  </si>
  <si>
    <t>包含困难关卡</t>
  </si>
  <si>
    <t>对应开启副本</t>
  </si>
  <si>
    <r>
      <rPr>
        <sz val="9"/>
        <color theme="1"/>
        <rFont val="微软雅黑"/>
        <charset val="134"/>
      </rPr>
      <t>开启剧情event</t>
    </r>
    <r>
      <rPr>
        <sz val="9"/>
        <color theme="1"/>
        <rFont val="微软雅黑"/>
        <charset val="134"/>
      </rPr>
      <t>id</t>
    </r>
  </si>
  <si>
    <t>剧情背景图</t>
  </si>
  <si>
    <r>
      <rPr>
        <sz val="9"/>
        <color theme="1"/>
        <rFont val="微软雅黑"/>
        <charset val="134"/>
      </rPr>
      <t>对应的背景图
art</t>
    </r>
    <r>
      <rPr>
        <sz val="9"/>
        <color theme="1"/>
        <rFont val="微软雅黑"/>
        <charset val="134"/>
      </rPr>
      <t>resources</t>
    </r>
  </si>
  <si>
    <t>对应的背景图缩放
artresources</t>
  </si>
  <si>
    <t>关卡主界面地图缩放值</t>
  </si>
  <si>
    <t>关卡主界面地图位置</t>
  </si>
  <si>
    <t>剧情对话标题</t>
  </si>
  <si>
    <t>关卡描述</t>
  </si>
  <si>
    <t>默认值</t>
  </si>
  <si>
    <t/>
  </si>
  <si>
    <t>null</t>
  </si>
  <si>
    <t>正确性校对</t>
  </si>
  <si>
    <t>校对值</t>
  </si>
  <si>
    <t>浓雾迷境</t>
  </si>
  <si>
    <t>1011#1021#1031#1041#1051</t>
  </si>
  <si>
    <t>1012#1022#1032#1042#1052</t>
  </si>
  <si>
    <t>1013#1023#1033#1043#1053</t>
  </si>
  <si>
    <t>1051#101</t>
  </si>
  <si>
    <t>r_duihuabg_001</t>
  </si>
  <si>
    <t>r_shijie_didian_06</t>
  </si>
  <si>
    <t>13#-45</t>
  </si>
  <si>
    <t>浓雾之森</t>
  </si>
  <si>
    <t>幽林迷境，冒险伊始。#密林深处，不知其名。#妖兽遍野，终焉将至。#偷天换日，背水一战。</t>
  </si>
  <si>
    <t>聚落废墟</t>
  </si>
  <si>
    <t>2011#2021#2031#2041#2051</t>
  </si>
  <si>
    <t>2012#2022#2032#2042#2052</t>
  </si>
  <si>
    <t>2013#2023#2033#2043#2053</t>
  </si>
  <si>
    <t>2051#0</t>
  </si>
  <si>
    <t>r_duihuabg_002</t>
  </si>
  <si>
    <t>r_shijie_didian_07</t>
  </si>
  <si>
    <t>313#18</t>
  </si>
  <si>
    <t>三途津</t>
  </si>
  <si>
    <t>三途聚落，昔日繁华。#兽潮过处，草木不存。#毁灭之后，却待新生。#魑魅魍魉，我自迎上。</t>
  </si>
  <si>
    <t>遗留线索</t>
  </si>
  <si>
    <t>3011#3021#3031#3041#3051</t>
  </si>
  <si>
    <t>3012#3022#3032#3042#3052</t>
  </si>
  <si>
    <t>3013#3023#3033#3043#3053</t>
  </si>
  <si>
    <t>3051#102</t>
  </si>
  <si>
    <t>r_duihuabg_003</t>
  </si>
  <si>
    <t>r_shijie_didian_08</t>
  </si>
  <si>
    <t>-20#-42</t>
  </si>
  <si>
    <t>拔刀相助</t>
  </si>
  <si>
    <t>昔日伙伴，不知所踪。#寻踪觅迹，线索浮现。#水清木华，信念不弃。#塞翁失马，焉知非福。</t>
  </si>
  <si>
    <t>原野追踪</t>
  </si>
  <si>
    <t>4011#4021#4031#4041#4051</t>
  </si>
  <si>
    <t>4012#4022#4032#4042#4052</t>
  </si>
  <si>
    <t>4013#4023#4033#4043#4053</t>
  </si>
  <si>
    <t>4051#0</t>
  </si>
  <si>
    <t>r_duihuabg_004</t>
  </si>
  <si>
    <t>r_shijie_didian_09</t>
  </si>
  <si>
    <t>106#-15</t>
  </si>
  <si>
    <t>渔民的帮助</t>
  </si>
  <si>
    <t>蛛丝马迹，逐寻原野。#危机四伏，前路未知。#枯苗望雨，望眼欲穿。#重逢之时，指日可待。</t>
  </si>
  <si>
    <t>盟会伙伴</t>
  </si>
  <si>
    <t>5011#5021#5031#5041#5051</t>
  </si>
  <si>
    <t>5012#5022#5032#5042#5052</t>
  </si>
  <si>
    <t>5013#5023#5033#5043#5053</t>
  </si>
  <si>
    <t>5051#103</t>
  </si>
  <si>
    <t>r_duihuabg_005</t>
  </si>
  <si>
    <t>r_shijie_didian_10</t>
  </si>
  <si>
    <t>25#12</t>
  </si>
  <si>
    <t>荒岛奇遇</t>
  </si>
  <si>
    <t>莫逆之交，心心相印。#风雨同舟，推心置腹。#无论贫富，倾盖如故。#患难与共，肝胆相照。</t>
  </si>
  <si>
    <t>渔村废墟</t>
  </si>
  <si>
    <t>6011#6021#6031#6041#6051</t>
  </si>
  <si>
    <t>6012#6022#6032#6042#6052</t>
  </si>
  <si>
    <t>6013#6023#6033#6043#6053</t>
  </si>
  <si>
    <t>6051#0</t>
  </si>
  <si>
    <t>r_shijie_didian_11</t>
  </si>
  <si>
    <t>19#-36</t>
  </si>
  <si>
    <t>观澜港守备军</t>
  </si>
  <si>
    <t>樵村渔浦，毁于一旦。#渔夫村老，十不存一。#妖兽天灾，堪如灭顶。#昔日风光，何时再现。</t>
  </si>
  <si>
    <t>渔民相助</t>
  </si>
  <si>
    <t>7011#7021#7031#7041#7051</t>
  </si>
  <si>
    <t>7012#7022#7032#7042#7052</t>
  </si>
  <si>
    <t>7013#7023#7033#7043#7053</t>
  </si>
  <si>
    <t>7051#104</t>
  </si>
  <si>
    <t>r_shijie_didian_12</t>
  </si>
  <si>
    <t>19#-24</t>
  </si>
  <si>
    <t>帮助平民</t>
  </si>
  <si>
    <t>河边秘地，生机仍存。#朴实渔夫，出手相助。#投桃报李，一路同行。#不无小补，一诺千金。</t>
  </si>
  <si>
    <t>水路疾行</t>
  </si>
  <si>
    <t>8011#8021#8031#8041#8051</t>
  </si>
  <si>
    <t>8012#8022#8032#8042#8052</t>
  </si>
  <si>
    <t>8013#8023#8033#8043#8053</t>
  </si>
  <si>
    <t>8051#0</t>
  </si>
  <si>
    <t>r_shijie_didian_13</t>
  </si>
  <si>
    <t>64#-27</t>
  </si>
  <si>
    <t>终亡教徒</t>
  </si>
  <si>
    <t>渔村江流，一叶扁舟。#青山绿水，无心留赏。#妖兽危机，愈演愈切。#心急如焚，船行似箭。</t>
  </si>
  <si>
    <t>妖兽动向</t>
  </si>
  <si>
    <t>9011#9021#9031#9041#9051</t>
  </si>
  <si>
    <t>9012#9022#9032#9042#9052</t>
  </si>
  <si>
    <t>9013#9023#9033#9043#9053</t>
  </si>
  <si>
    <t>9051#105</t>
  </si>
  <si>
    <t>r_shijie_didian_14</t>
  </si>
  <si>
    <t>25#-12</t>
  </si>
  <si>
    <t>清理道路</t>
  </si>
  <si>
    <t>金玉满堂，珠光宝气。#大富之商，一夕落魄。#天灾将至，无人幸免。#携尔同行，齐人共难。</t>
  </si>
  <si>
    <t>观澜港口</t>
  </si>
  <si>
    <t>10011#10021#10031#10041#10051</t>
  </si>
  <si>
    <t>10012#10022#10032#10042#10052</t>
  </si>
  <si>
    <t>10013#10023#10033#10043#10053</t>
  </si>
  <si>
    <t>10051#0</t>
  </si>
  <si>
    <t>r_shijie_didian_15</t>
  </si>
  <si>
    <t>49#45</t>
  </si>
  <si>
    <t>地堡</t>
  </si>
  <si>
    <t>繁荣之港，危情千钧。#雾里看花，不明就里。#未雨绸缪，百姓得存。#厉兵秣马，御敌于外。</t>
  </si>
  <si>
    <t>撤离平民</t>
  </si>
  <si>
    <t>11011#11021#11031#11041#11051</t>
  </si>
  <si>
    <t>11012#11022#11032#11042#11052</t>
  </si>
  <si>
    <t>11013#11023#11033#11043#11053</t>
  </si>
  <si>
    <t>11051#106</t>
  </si>
  <si>
    <t>r_shijie_didian_16</t>
  </si>
  <si>
    <t>19#-21</t>
  </si>
  <si>
    <t>准备</t>
  </si>
  <si>
    <t>侠之大者，为国为民。#危机当前，以民为先。#异妖之见，我自不取。#力求民安，唯愿心安。</t>
  </si>
  <si>
    <t>危机之城</t>
  </si>
  <si>
    <t>12011#12021#12031#12041#12051</t>
  </si>
  <si>
    <t>12012#12022#12032#12042#12052</t>
  </si>
  <si>
    <t>12013#12023#12033#12043#12053</t>
  </si>
  <si>
    <t>12051#0</t>
  </si>
  <si>
    <t>r_shijie_didian_17</t>
  </si>
  <si>
    <t>19#-3</t>
  </si>
  <si>
    <t>不忘初心</t>
  </si>
  <si>
    <t>妖临城下，御水之危。#人心惶惶，满城风雨。#阳城一笑，非我所念。#浪里孤舟，干城之将。</t>
  </si>
  <si>
    <t>上古法阵</t>
  </si>
  <si>
    <t>13011#13021#13031#13041#13051</t>
  </si>
  <si>
    <t>13012#13022#13032#13042#13052</t>
  </si>
  <si>
    <t>13013#13023#13033#13043#13053</t>
  </si>
  <si>
    <t>13051#107</t>
  </si>
  <si>
    <t>r_shijie_didian_18</t>
  </si>
  <si>
    <t>19#24</t>
  </si>
  <si>
    <t>向死而生</t>
  </si>
  <si>
    <t>人族纪元，几经磨炼。#四面妖声，侵掠如火。#上古遗阵，或为奇兵。#异妖之示，福泽困城。</t>
  </si>
  <si>
    <t>灵石消息</t>
  </si>
  <si>
    <t>14011#14021#14031#14041#14051</t>
  </si>
  <si>
    <t>14012#14022#14032#14042#14052</t>
  </si>
  <si>
    <t>14013#14023#14033#14043#14053</t>
  </si>
  <si>
    <t>14051#0</t>
  </si>
  <si>
    <t>r_shijie_didian_19</t>
  </si>
  <si>
    <t>你中有我</t>
  </si>
  <si>
    <t>古阵之启，尚需奇物。#珍稀灵石，少见于世。#城主府库，或有留存。#铤而走险，火中取栗。</t>
  </si>
  <si>
    <t>混乱之城</t>
  </si>
  <si>
    <t>15011#15021#15031#15041#15051</t>
  </si>
  <si>
    <t>15012#15022#15032#15042#15052</t>
  </si>
  <si>
    <t>15013#15023#15033#15043#15053</t>
  </si>
  <si>
    <t>15051#108</t>
  </si>
  <si>
    <t>r_shijie_didian_20</t>
  </si>
  <si>
    <t>19#0</t>
  </si>
  <si>
    <t>宁幽城</t>
  </si>
  <si>
    <t>欲使其亡，先使其狂。#宵小之徒，逐一浮现。#大厦将倾，独力难挽。#人事已尽，各安天命。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</si>
</sst>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lj035\Desktop\Analysis\HUOTIANFUNCS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topLeftCell="H1" workbookViewId="0">
      <selection activeCell="M12" sqref="M12"/>
    </sheetView>
  </sheetViews>
  <sheetFormatPr defaultColWidth="9" defaultRowHeight="14.25"/>
  <cols>
    <col min="1" max="1" width="9" style="2"/>
    <col min="2" max="2" width="6.125" style="2" customWidth="1"/>
    <col min="3" max="3" width="7.5" style="2" customWidth="1"/>
    <col min="4" max="4" width="30.625" style="2" customWidth="1"/>
    <col min="5" max="5" width="28.75" style="2" customWidth="1"/>
    <col min="6" max="6" width="33" style="2" customWidth="1"/>
    <col min="7" max="7" width="13.75" style="2" customWidth="1"/>
    <col min="8" max="9" width="13" style="2" customWidth="1"/>
    <col min="10" max="13" width="20.25" style="2" customWidth="1"/>
    <col min="14" max="14" width="10.5" style="2" customWidth="1"/>
    <col min="15" max="15" width="70.5" style="2" customWidth="1"/>
    <col min="16" max="16384" width="9" style="2"/>
  </cols>
  <sheetData>
    <row r="1" spans="1:15">
      <c r="A1" s="3"/>
      <c r="B1" s="4" t="s">
        <v>0</v>
      </c>
      <c r="C1" s="5" t="s">
        <v>1</v>
      </c>
      <c r="D1" s="4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2" t="s">
        <v>12</v>
      </c>
      <c r="O1" s="2" t="s">
        <v>13</v>
      </c>
    </row>
    <row r="2" spans="1:15">
      <c r="A2" s="3"/>
      <c r="B2" s="3" t="s">
        <v>14</v>
      </c>
      <c r="C2" s="3" t="s">
        <v>15</v>
      </c>
      <c r="D2" s="3" t="s">
        <v>16</v>
      </c>
      <c r="E2" s="3" t="s">
        <v>16</v>
      </c>
      <c r="F2" s="3" t="s">
        <v>16</v>
      </c>
      <c r="G2" s="3" t="s">
        <v>17</v>
      </c>
      <c r="H2" s="7" t="s">
        <v>18</v>
      </c>
      <c r="I2" s="7" t="s">
        <v>15</v>
      </c>
      <c r="J2" s="7" t="s">
        <v>15</v>
      </c>
      <c r="K2" s="7" t="s">
        <v>14</v>
      </c>
      <c r="L2" s="7" t="s">
        <v>19</v>
      </c>
      <c r="M2" s="7" t="s">
        <v>16</v>
      </c>
      <c r="N2" s="2" t="s">
        <v>15</v>
      </c>
      <c r="O2" s="2" t="s">
        <v>15</v>
      </c>
    </row>
    <row r="3" s="1" customFormat="1" spans="1:15">
      <c r="A3" s="8"/>
      <c r="B3" s="8">
        <v>2</v>
      </c>
      <c r="C3" s="8">
        <v>2</v>
      </c>
      <c r="D3" s="8">
        <v>2</v>
      </c>
      <c r="E3" s="8">
        <v>2</v>
      </c>
      <c r="F3" s="8">
        <v>2</v>
      </c>
      <c r="G3" s="9">
        <v>2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9">
        <v>3</v>
      </c>
      <c r="N3" s="1">
        <v>3</v>
      </c>
      <c r="O3" s="1">
        <v>3</v>
      </c>
    </row>
    <row r="4" ht="28.5" spans="1:15">
      <c r="A4" s="3"/>
      <c r="B4" s="10" t="s">
        <v>20</v>
      </c>
      <c r="C4" s="11" t="s">
        <v>21</v>
      </c>
      <c r="D4" s="10" t="s">
        <v>22</v>
      </c>
      <c r="E4" s="10" t="s">
        <v>23</v>
      </c>
      <c r="F4" s="10" t="s">
        <v>24</v>
      </c>
      <c r="G4" s="7" t="s">
        <v>25</v>
      </c>
      <c r="H4" s="7" t="s">
        <v>26</v>
      </c>
      <c r="I4" s="7" t="s">
        <v>27</v>
      </c>
      <c r="J4" s="9" t="s">
        <v>28</v>
      </c>
      <c r="K4" s="9" t="s">
        <v>29</v>
      </c>
      <c r="L4" s="9" t="s">
        <v>30</v>
      </c>
      <c r="M4" s="9" t="s">
        <v>31</v>
      </c>
      <c r="N4" s="2" t="s">
        <v>32</v>
      </c>
      <c r="O4" s="2" t="s">
        <v>33</v>
      </c>
    </row>
    <row r="5" spans="1:13">
      <c r="A5" s="3" t="s">
        <v>34</v>
      </c>
      <c r="B5" s="3">
        <v>0</v>
      </c>
      <c r="C5" s="3" t="s">
        <v>35</v>
      </c>
      <c r="D5" s="3" t="s">
        <v>36</v>
      </c>
      <c r="E5" s="3" t="s">
        <v>36</v>
      </c>
      <c r="F5" s="3" t="s">
        <v>36</v>
      </c>
      <c r="G5" s="3"/>
      <c r="H5" s="7"/>
      <c r="I5" s="7"/>
      <c r="J5" s="7"/>
      <c r="K5" s="7"/>
      <c r="L5" s="7"/>
      <c r="M5" s="7"/>
    </row>
    <row r="6" spans="1:13">
      <c r="A6" s="3" t="s">
        <v>37</v>
      </c>
      <c r="B6" s="3"/>
      <c r="C6" s="3"/>
      <c r="D6" s="3"/>
      <c r="E6" s="6"/>
      <c r="F6" s="6"/>
      <c r="G6" s="7"/>
      <c r="H6" s="7"/>
      <c r="I6" s="7"/>
      <c r="J6" s="7"/>
      <c r="K6" s="7"/>
      <c r="L6" s="7"/>
      <c r="M6" s="7"/>
    </row>
    <row r="7" spans="1:13">
      <c r="A7" s="3" t="s">
        <v>38</v>
      </c>
      <c r="B7" s="3"/>
      <c r="C7" s="3"/>
      <c r="D7" s="3"/>
      <c r="E7" s="6"/>
      <c r="F7" s="6"/>
      <c r="G7" s="7"/>
      <c r="H7" s="7"/>
      <c r="I7" s="7"/>
      <c r="J7" s="7"/>
      <c r="K7" s="7"/>
      <c r="L7" s="7"/>
      <c r="M7" s="7"/>
    </row>
    <row r="8" spans="1:15">
      <c r="A8" s="6"/>
      <c r="B8" s="6">
        <v>1</v>
      </c>
      <c r="C8" s="6" t="s">
        <v>39</v>
      </c>
      <c r="D8" s="6" t="s">
        <v>40</v>
      </c>
      <c r="E8" s="6" t="s">
        <v>41</v>
      </c>
      <c r="F8" s="6" t="s">
        <v>42</v>
      </c>
      <c r="G8" s="7" t="s">
        <v>43</v>
      </c>
      <c r="H8" s="7">
        <v>101001</v>
      </c>
      <c r="I8" s="7" t="s">
        <v>44</v>
      </c>
      <c r="J8" s="7" t="s">
        <v>45</v>
      </c>
      <c r="K8" s="7">
        <v>0.9</v>
      </c>
      <c r="L8" s="7">
        <v>1.4</v>
      </c>
      <c r="M8" s="7" t="s">
        <v>46</v>
      </c>
      <c r="N8" s="2" t="s">
        <v>47</v>
      </c>
      <c r="O8" s="7" t="s">
        <v>48</v>
      </c>
    </row>
    <row r="9" spans="1:15">
      <c r="A9" s="6"/>
      <c r="B9" s="6">
        <v>2</v>
      </c>
      <c r="C9" s="6" t="s">
        <v>49</v>
      </c>
      <c r="D9" s="7" t="s">
        <v>50</v>
      </c>
      <c r="E9" s="7" t="s">
        <v>51</v>
      </c>
      <c r="F9" s="7" t="s">
        <v>52</v>
      </c>
      <c r="G9" s="7" t="s">
        <v>53</v>
      </c>
      <c r="H9" s="7">
        <v>102001</v>
      </c>
      <c r="I9" s="7" t="s">
        <v>54</v>
      </c>
      <c r="J9" s="7" t="s">
        <v>55</v>
      </c>
      <c r="K9" s="7">
        <v>0.9</v>
      </c>
      <c r="L9" s="7">
        <v>1.5</v>
      </c>
      <c r="M9" s="7" t="s">
        <v>56</v>
      </c>
      <c r="N9" s="2" t="s">
        <v>57</v>
      </c>
      <c r="O9" s="7" t="s">
        <v>58</v>
      </c>
    </row>
    <row r="10" spans="1:15">
      <c r="A10" s="6"/>
      <c r="B10" s="6">
        <v>3</v>
      </c>
      <c r="C10" s="6" t="s">
        <v>59</v>
      </c>
      <c r="D10" s="7" t="s">
        <v>60</v>
      </c>
      <c r="E10" s="7" t="s">
        <v>61</v>
      </c>
      <c r="F10" s="7" t="s">
        <v>62</v>
      </c>
      <c r="G10" s="7" t="s">
        <v>63</v>
      </c>
      <c r="H10" s="7">
        <v>103001</v>
      </c>
      <c r="I10" s="7" t="s">
        <v>64</v>
      </c>
      <c r="J10" s="7" t="s">
        <v>65</v>
      </c>
      <c r="K10" s="7">
        <v>0.9</v>
      </c>
      <c r="L10" s="7">
        <v>1.5</v>
      </c>
      <c r="M10" s="12" t="s">
        <v>66</v>
      </c>
      <c r="N10" s="2" t="s">
        <v>67</v>
      </c>
      <c r="O10" s="7" t="s">
        <v>68</v>
      </c>
    </row>
    <row r="11" spans="1:15">
      <c r="A11" s="6"/>
      <c r="B11" s="6">
        <v>4</v>
      </c>
      <c r="C11" s="6" t="s">
        <v>69</v>
      </c>
      <c r="D11" s="7" t="s">
        <v>70</v>
      </c>
      <c r="E11" s="7" t="s">
        <v>71</v>
      </c>
      <c r="F11" s="7" t="s">
        <v>72</v>
      </c>
      <c r="G11" s="7" t="s">
        <v>73</v>
      </c>
      <c r="H11" s="7">
        <v>104001</v>
      </c>
      <c r="I11" s="7" t="s">
        <v>74</v>
      </c>
      <c r="J11" s="7" t="s">
        <v>75</v>
      </c>
      <c r="K11" s="7">
        <v>0.9</v>
      </c>
      <c r="L11" s="7">
        <v>1.3</v>
      </c>
      <c r="M11" s="7" t="s">
        <v>76</v>
      </c>
      <c r="N11" s="2" t="s">
        <v>77</v>
      </c>
      <c r="O11" s="7" t="s">
        <v>78</v>
      </c>
    </row>
    <row r="12" spans="1:15">
      <c r="A12" s="6"/>
      <c r="B12" s="6">
        <v>5</v>
      </c>
      <c r="C12" s="6" t="s">
        <v>79</v>
      </c>
      <c r="D12" s="7" t="s">
        <v>80</v>
      </c>
      <c r="E12" s="7" t="s">
        <v>81</v>
      </c>
      <c r="F12" s="7" t="s">
        <v>82</v>
      </c>
      <c r="G12" s="7" t="s">
        <v>83</v>
      </c>
      <c r="H12" s="7">
        <v>105001</v>
      </c>
      <c r="I12" s="7" t="s">
        <v>84</v>
      </c>
      <c r="J12" s="7" t="s">
        <v>85</v>
      </c>
      <c r="K12" s="7">
        <v>0.9</v>
      </c>
      <c r="L12" s="7">
        <v>1.3</v>
      </c>
      <c r="M12" s="7" t="s">
        <v>86</v>
      </c>
      <c r="N12" s="2" t="s">
        <v>87</v>
      </c>
      <c r="O12" s="7" t="s">
        <v>88</v>
      </c>
    </row>
    <row r="13" spans="1:15">
      <c r="A13" s="7"/>
      <c r="B13" s="6">
        <v>6</v>
      </c>
      <c r="C13" s="6" t="s">
        <v>89</v>
      </c>
      <c r="D13" s="7" t="s">
        <v>90</v>
      </c>
      <c r="E13" s="7" t="s">
        <v>91</v>
      </c>
      <c r="F13" s="7" t="s">
        <v>92</v>
      </c>
      <c r="G13" s="7" t="s">
        <v>93</v>
      </c>
      <c r="H13" s="7">
        <v>106001</v>
      </c>
      <c r="I13" s="7" t="s">
        <v>44</v>
      </c>
      <c r="J13" s="7" t="s">
        <v>94</v>
      </c>
      <c r="K13" s="7">
        <v>0.9</v>
      </c>
      <c r="L13" s="7">
        <v>1.5</v>
      </c>
      <c r="M13" s="7" t="s">
        <v>95</v>
      </c>
      <c r="N13" s="2" t="s">
        <v>96</v>
      </c>
      <c r="O13" s="7" t="s">
        <v>97</v>
      </c>
    </row>
    <row r="14" spans="1:15">
      <c r="A14" s="7"/>
      <c r="B14" s="6">
        <v>7</v>
      </c>
      <c r="C14" s="6" t="s">
        <v>98</v>
      </c>
      <c r="D14" s="7" t="s">
        <v>99</v>
      </c>
      <c r="E14" s="7" t="s">
        <v>100</v>
      </c>
      <c r="F14" s="7" t="s">
        <v>101</v>
      </c>
      <c r="G14" s="7" t="s">
        <v>102</v>
      </c>
      <c r="H14" s="7">
        <v>107001</v>
      </c>
      <c r="I14" s="7" t="s">
        <v>54</v>
      </c>
      <c r="J14" s="7" t="s">
        <v>103</v>
      </c>
      <c r="K14" s="7">
        <v>0.9</v>
      </c>
      <c r="L14" s="7">
        <v>1.5</v>
      </c>
      <c r="M14" s="7" t="s">
        <v>104</v>
      </c>
      <c r="N14" s="2" t="s">
        <v>105</v>
      </c>
      <c r="O14" s="7" t="s">
        <v>106</v>
      </c>
    </row>
    <row r="15" spans="1:15">
      <c r="A15" s="7"/>
      <c r="B15" s="6">
        <v>8</v>
      </c>
      <c r="C15" s="6" t="s">
        <v>107</v>
      </c>
      <c r="D15" s="7" t="s">
        <v>108</v>
      </c>
      <c r="E15" s="7" t="s">
        <v>109</v>
      </c>
      <c r="F15" s="7" t="s">
        <v>110</v>
      </c>
      <c r="G15" s="7" t="s">
        <v>111</v>
      </c>
      <c r="H15" s="7">
        <v>108001</v>
      </c>
      <c r="I15" s="7" t="s">
        <v>64</v>
      </c>
      <c r="J15" s="7" t="s">
        <v>112</v>
      </c>
      <c r="K15" s="7">
        <v>0.9</v>
      </c>
      <c r="L15" s="7">
        <v>1.7</v>
      </c>
      <c r="M15" s="7" t="s">
        <v>113</v>
      </c>
      <c r="N15" s="2" t="s">
        <v>114</v>
      </c>
      <c r="O15" s="7" t="s">
        <v>115</v>
      </c>
    </row>
    <row r="16" spans="1:15">
      <c r="A16" s="7"/>
      <c r="B16" s="6">
        <v>9</v>
      </c>
      <c r="C16" s="6" t="s">
        <v>116</v>
      </c>
      <c r="D16" s="7" t="s">
        <v>117</v>
      </c>
      <c r="E16" s="7" t="s">
        <v>118</v>
      </c>
      <c r="F16" s="7" t="s">
        <v>119</v>
      </c>
      <c r="G16" s="7" t="s">
        <v>120</v>
      </c>
      <c r="H16" s="7">
        <v>109001</v>
      </c>
      <c r="I16" s="7" t="s">
        <v>74</v>
      </c>
      <c r="J16" s="7" t="s">
        <v>121</v>
      </c>
      <c r="K16" s="7">
        <v>0.9</v>
      </c>
      <c r="L16" s="7">
        <v>1.5</v>
      </c>
      <c r="M16" s="7" t="s">
        <v>122</v>
      </c>
      <c r="N16" s="2" t="s">
        <v>123</v>
      </c>
      <c r="O16" s="7" t="s">
        <v>124</v>
      </c>
    </row>
    <row r="17" spans="1:15">
      <c r="A17" s="7"/>
      <c r="B17" s="6">
        <v>10</v>
      </c>
      <c r="C17" s="6" t="s">
        <v>125</v>
      </c>
      <c r="D17" s="7" t="s">
        <v>126</v>
      </c>
      <c r="E17" s="7" t="s">
        <v>127</v>
      </c>
      <c r="F17" s="7" t="s">
        <v>128</v>
      </c>
      <c r="G17" s="7" t="s">
        <v>129</v>
      </c>
      <c r="H17" s="7">
        <v>110001</v>
      </c>
      <c r="I17" s="7" t="s">
        <v>84</v>
      </c>
      <c r="J17" s="7" t="s">
        <v>130</v>
      </c>
      <c r="K17" s="7">
        <v>0.9</v>
      </c>
      <c r="L17" s="7">
        <v>1.6</v>
      </c>
      <c r="M17" s="7" t="s">
        <v>131</v>
      </c>
      <c r="N17" s="2" t="s">
        <v>132</v>
      </c>
      <c r="O17" s="7" t="s">
        <v>133</v>
      </c>
    </row>
    <row r="18" spans="2:15">
      <c r="B18" s="6">
        <v>11</v>
      </c>
      <c r="C18" s="6" t="s">
        <v>134</v>
      </c>
      <c r="D18" s="7" t="s">
        <v>135</v>
      </c>
      <c r="E18" s="7" t="s">
        <v>136</v>
      </c>
      <c r="F18" s="7" t="s">
        <v>137</v>
      </c>
      <c r="G18" s="7" t="s">
        <v>138</v>
      </c>
      <c r="H18" s="7">
        <v>111001</v>
      </c>
      <c r="I18" s="7" t="s">
        <v>44</v>
      </c>
      <c r="J18" s="7" t="s">
        <v>139</v>
      </c>
      <c r="K18" s="7">
        <v>0.9</v>
      </c>
      <c r="L18" s="7">
        <v>1.5</v>
      </c>
      <c r="M18" s="7" t="s">
        <v>140</v>
      </c>
      <c r="N18" s="2" t="s">
        <v>141</v>
      </c>
      <c r="O18" s="7" t="s">
        <v>142</v>
      </c>
    </row>
    <row r="19" spans="2:15">
      <c r="B19" s="6">
        <v>12</v>
      </c>
      <c r="C19" s="6" t="s">
        <v>143</v>
      </c>
      <c r="D19" s="7" t="s">
        <v>144</v>
      </c>
      <c r="E19" s="7" t="s">
        <v>145</v>
      </c>
      <c r="F19" s="7" t="s">
        <v>146</v>
      </c>
      <c r="G19" s="7" t="s">
        <v>147</v>
      </c>
      <c r="H19" s="7">
        <v>112001</v>
      </c>
      <c r="I19" s="7" t="s">
        <v>54</v>
      </c>
      <c r="J19" s="7" t="s">
        <v>148</v>
      </c>
      <c r="K19" s="7">
        <v>0.9</v>
      </c>
      <c r="L19" s="7">
        <v>1.5</v>
      </c>
      <c r="M19" s="7" t="s">
        <v>149</v>
      </c>
      <c r="N19" s="2" t="s">
        <v>150</v>
      </c>
      <c r="O19" s="7" t="s">
        <v>151</v>
      </c>
    </row>
    <row r="20" spans="2:15">
      <c r="B20" s="6">
        <v>13</v>
      </c>
      <c r="C20" s="6" t="s">
        <v>152</v>
      </c>
      <c r="D20" s="7" t="s">
        <v>153</v>
      </c>
      <c r="E20" s="7" t="s">
        <v>154</v>
      </c>
      <c r="F20" s="7" t="s">
        <v>155</v>
      </c>
      <c r="G20" s="7" t="s">
        <v>156</v>
      </c>
      <c r="H20" s="7">
        <v>113001</v>
      </c>
      <c r="I20" s="7" t="s">
        <v>64</v>
      </c>
      <c r="J20" s="7" t="s">
        <v>157</v>
      </c>
      <c r="K20" s="7">
        <v>0.9</v>
      </c>
      <c r="L20" s="7">
        <v>1.5</v>
      </c>
      <c r="M20" s="7" t="s">
        <v>158</v>
      </c>
      <c r="N20" s="2" t="s">
        <v>159</v>
      </c>
      <c r="O20" s="7" t="s">
        <v>160</v>
      </c>
    </row>
    <row r="21" spans="2:15">
      <c r="B21" s="6">
        <v>14</v>
      </c>
      <c r="C21" s="6" t="s">
        <v>161</v>
      </c>
      <c r="D21" s="7" t="s">
        <v>162</v>
      </c>
      <c r="E21" s="7" t="s">
        <v>163</v>
      </c>
      <c r="F21" s="7" t="s">
        <v>164</v>
      </c>
      <c r="G21" s="7" t="s">
        <v>165</v>
      </c>
      <c r="H21" s="7">
        <v>114001</v>
      </c>
      <c r="I21" s="7" t="s">
        <v>74</v>
      </c>
      <c r="J21" s="7" t="s">
        <v>166</v>
      </c>
      <c r="K21" s="7">
        <v>0.9</v>
      </c>
      <c r="L21" s="7">
        <v>1.5</v>
      </c>
      <c r="M21" s="7" t="s">
        <v>158</v>
      </c>
      <c r="N21" s="2" t="s">
        <v>167</v>
      </c>
      <c r="O21" s="7" t="s">
        <v>168</v>
      </c>
    </row>
    <row r="22" spans="2:15">
      <c r="B22" s="6">
        <v>15</v>
      </c>
      <c r="C22" s="6" t="s">
        <v>169</v>
      </c>
      <c r="D22" s="7" t="s">
        <v>170</v>
      </c>
      <c r="E22" s="7" t="s">
        <v>171</v>
      </c>
      <c r="F22" s="7" t="s">
        <v>172</v>
      </c>
      <c r="G22" s="7" t="s">
        <v>173</v>
      </c>
      <c r="H22" s="7">
        <v>115001</v>
      </c>
      <c r="I22" s="7" t="s">
        <v>84</v>
      </c>
      <c r="J22" s="7" t="s">
        <v>174</v>
      </c>
      <c r="K22" s="7">
        <v>0.9</v>
      </c>
      <c r="L22" s="7">
        <v>1.5</v>
      </c>
      <c r="M22" s="7" t="s">
        <v>175</v>
      </c>
      <c r="N22" s="2" t="s">
        <v>176</v>
      </c>
      <c r="O22" s="7" t="s">
        <v>177</v>
      </c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M37"/>
  <sheetViews>
    <sheetView workbookViewId="0">
      <selection activeCell="F23" sqref="F23:F37"/>
    </sheetView>
  </sheetViews>
  <sheetFormatPr defaultColWidth="9" defaultRowHeight="14.25"/>
  <cols>
    <col min="8" max="8" width="10.625" customWidth="1"/>
  </cols>
  <sheetData>
    <row r="3" spans="6:13">
      <c r="F3">
        <v>1051</v>
      </c>
      <c r="G3">
        <v>101</v>
      </c>
      <c r="H3" t="e">
        <f ca="1">[1]!SUMSTRING(F3:G3,"#")</f>
        <v>#NAME?</v>
      </c>
      <c r="J3">
        <v>1</v>
      </c>
      <c r="K3">
        <f>J3*1000+51</f>
        <v>1051</v>
      </c>
      <c r="M3" t="str">
        <f ca="1">IFERROR(VLOOKUP(K3,$F$3:$H$17,3,0),"")</f>
        <v/>
      </c>
    </row>
    <row r="4" spans="6:13">
      <c r="F4">
        <v>3051</v>
      </c>
      <c r="G4">
        <v>102</v>
      </c>
      <c r="H4" t="e">
        <f ca="1">[1]!SUMSTRING(F4:G4,"#")</f>
        <v>#NAME?</v>
      </c>
      <c r="J4">
        <v>2</v>
      </c>
      <c r="K4">
        <f t="shared" ref="K4:K17" si="0">J4*1000+51</f>
        <v>2051</v>
      </c>
      <c r="M4" t="str">
        <f ca="1" t="shared" ref="M4:M17" si="1">IFERROR(VLOOKUP(K4,$F$3:$H$17,3,0),"")</f>
        <v/>
      </c>
    </row>
    <row r="5" spans="6:13">
      <c r="F5">
        <v>5051</v>
      </c>
      <c r="G5">
        <v>103</v>
      </c>
      <c r="H5" t="e">
        <f ca="1">[1]!SUMSTRING(F5:G5,"#")</f>
        <v>#NAME?</v>
      </c>
      <c r="J5">
        <v>3</v>
      </c>
      <c r="K5">
        <f t="shared" si="0"/>
        <v>3051</v>
      </c>
      <c r="M5" t="str">
        <f ca="1" t="shared" si="1"/>
        <v/>
      </c>
    </row>
    <row r="6" spans="6:13">
      <c r="F6">
        <v>7051</v>
      </c>
      <c r="G6">
        <v>104</v>
      </c>
      <c r="H6" t="e">
        <f ca="1">[1]!SUMSTRING(F6:G6,"#")</f>
        <v>#NAME?</v>
      </c>
      <c r="J6">
        <v>4</v>
      </c>
      <c r="K6">
        <f t="shared" si="0"/>
        <v>4051</v>
      </c>
      <c r="M6" t="str">
        <f ca="1" t="shared" si="1"/>
        <v/>
      </c>
    </row>
    <row r="7" spans="6:13">
      <c r="F7">
        <v>9051</v>
      </c>
      <c r="G7">
        <v>105</v>
      </c>
      <c r="H7" t="e">
        <f ca="1">[1]!SUMSTRING(F7:G7,"#")</f>
        <v>#NAME?</v>
      </c>
      <c r="J7">
        <v>5</v>
      </c>
      <c r="K7">
        <f t="shared" si="0"/>
        <v>5051</v>
      </c>
      <c r="M7" t="str">
        <f ca="1" t="shared" si="1"/>
        <v/>
      </c>
    </row>
    <row r="8" spans="6:13">
      <c r="F8">
        <v>11051</v>
      </c>
      <c r="G8">
        <v>106</v>
      </c>
      <c r="H8" t="e">
        <f ca="1">[1]!SUMSTRING(F8:G8,"#")</f>
        <v>#NAME?</v>
      </c>
      <c r="J8">
        <v>6</v>
      </c>
      <c r="K8">
        <f t="shared" si="0"/>
        <v>6051</v>
      </c>
      <c r="M8" t="str">
        <f ca="1" t="shared" si="1"/>
        <v/>
      </c>
    </row>
    <row r="9" spans="6:13">
      <c r="F9">
        <v>13051</v>
      </c>
      <c r="G9">
        <v>107</v>
      </c>
      <c r="H9" t="e">
        <f ca="1">[1]!SUMSTRING(F9:G9,"#")</f>
        <v>#NAME?</v>
      </c>
      <c r="J9">
        <v>7</v>
      </c>
      <c r="K9">
        <f t="shared" si="0"/>
        <v>7051</v>
      </c>
      <c r="M9" t="str">
        <f ca="1" t="shared" si="1"/>
        <v/>
      </c>
    </row>
    <row r="10" spans="6:13">
      <c r="F10">
        <v>15051</v>
      </c>
      <c r="G10">
        <v>108</v>
      </c>
      <c r="H10" t="e">
        <f ca="1">[1]!SUMSTRING(F10:G10,"#")</f>
        <v>#NAME?</v>
      </c>
      <c r="J10">
        <v>8</v>
      </c>
      <c r="K10">
        <f t="shared" si="0"/>
        <v>8051</v>
      </c>
      <c r="M10" t="str">
        <f ca="1" t="shared" si="1"/>
        <v/>
      </c>
    </row>
    <row r="11" spans="6:13">
      <c r="F11">
        <v>1052</v>
      </c>
      <c r="G11">
        <v>109</v>
      </c>
      <c r="H11" t="e">
        <f ca="1">[1]!SUMSTRING(F11:G11,"#")</f>
        <v>#NAME?</v>
      </c>
      <c r="J11">
        <v>9</v>
      </c>
      <c r="K11">
        <f t="shared" si="0"/>
        <v>9051</v>
      </c>
      <c r="M11" t="str">
        <f ca="1" t="shared" si="1"/>
        <v/>
      </c>
    </row>
    <row r="12" spans="6:13">
      <c r="F12">
        <v>3052</v>
      </c>
      <c r="G12">
        <v>110</v>
      </c>
      <c r="H12" t="e">
        <f ca="1">[1]!SUMSTRING(F12:G12,"#")</f>
        <v>#NAME?</v>
      </c>
      <c r="J12">
        <v>10</v>
      </c>
      <c r="K12">
        <f t="shared" si="0"/>
        <v>10051</v>
      </c>
      <c r="M12" t="str">
        <f ca="1" t="shared" si="1"/>
        <v/>
      </c>
    </row>
    <row r="13" spans="6:13">
      <c r="F13">
        <v>5052</v>
      </c>
      <c r="G13">
        <v>111</v>
      </c>
      <c r="H13" t="e">
        <f ca="1">[1]!SUMSTRING(F13:G13,"#")</f>
        <v>#NAME?</v>
      </c>
      <c r="J13">
        <v>11</v>
      </c>
      <c r="K13">
        <f t="shared" si="0"/>
        <v>11051</v>
      </c>
      <c r="M13" t="str">
        <f ca="1" t="shared" si="1"/>
        <v/>
      </c>
    </row>
    <row r="14" spans="6:13">
      <c r="F14">
        <v>7052</v>
      </c>
      <c r="G14">
        <v>112</v>
      </c>
      <c r="H14" t="e">
        <f ca="1">[1]!SUMSTRING(F14:G14,"#")</f>
        <v>#NAME?</v>
      </c>
      <c r="J14">
        <v>12</v>
      </c>
      <c r="K14">
        <f t="shared" si="0"/>
        <v>12051</v>
      </c>
      <c r="M14" t="str">
        <f ca="1" t="shared" si="1"/>
        <v/>
      </c>
    </row>
    <row r="15" spans="6:13">
      <c r="F15">
        <v>9052</v>
      </c>
      <c r="G15">
        <v>113</v>
      </c>
      <c r="H15" t="e">
        <f ca="1">[1]!SUMSTRING(F15:G15,"#")</f>
        <v>#NAME?</v>
      </c>
      <c r="J15">
        <v>13</v>
      </c>
      <c r="K15">
        <f t="shared" si="0"/>
        <v>13051</v>
      </c>
      <c r="M15" t="str">
        <f ca="1" t="shared" si="1"/>
        <v/>
      </c>
    </row>
    <row r="16" spans="6:13">
      <c r="F16">
        <v>11052</v>
      </c>
      <c r="G16">
        <v>114</v>
      </c>
      <c r="H16" t="e">
        <f ca="1">[1]!SUMSTRING(F16:G16,"#")</f>
        <v>#NAME?</v>
      </c>
      <c r="J16">
        <v>14</v>
      </c>
      <c r="K16">
        <f t="shared" si="0"/>
        <v>14051</v>
      </c>
      <c r="M16" t="str">
        <f ca="1" t="shared" si="1"/>
        <v/>
      </c>
    </row>
    <row r="17" spans="6:13">
      <c r="F17">
        <v>13052</v>
      </c>
      <c r="G17">
        <v>115</v>
      </c>
      <c r="H17" t="e">
        <f ca="1">[1]!SUMSTRING(F17:G17,"#")</f>
        <v>#NAME?</v>
      </c>
      <c r="J17">
        <v>15</v>
      </c>
      <c r="K17">
        <f t="shared" si="0"/>
        <v>15051</v>
      </c>
      <c r="M17" t="str">
        <f ca="1" t="shared" si="1"/>
        <v/>
      </c>
    </row>
    <row r="23" spans="6:6">
      <c r="F23" t="s">
        <v>48</v>
      </c>
    </row>
    <row r="24" spans="6:6">
      <c r="F24" t="s">
        <v>58</v>
      </c>
    </row>
    <row r="25" spans="6:6">
      <c r="F25" t="s">
        <v>68</v>
      </c>
    </row>
    <row r="26" spans="6:6">
      <c r="F26" t="s">
        <v>78</v>
      </c>
    </row>
    <row r="27" spans="6:6">
      <c r="F27" t="s">
        <v>88</v>
      </c>
    </row>
    <row r="28" spans="6:6">
      <c r="F28" t="s">
        <v>97</v>
      </c>
    </row>
    <row r="29" spans="6:6">
      <c r="F29" t="s">
        <v>106</v>
      </c>
    </row>
    <row r="30" spans="6:6">
      <c r="F30" t="s">
        <v>115</v>
      </c>
    </row>
    <row r="31" spans="6:6">
      <c r="F31" t="s">
        <v>124</v>
      </c>
    </row>
    <row r="32" spans="6:6">
      <c r="F32" t="s">
        <v>133</v>
      </c>
    </row>
    <row r="33" spans="6:6">
      <c r="F33" t="s">
        <v>142</v>
      </c>
    </row>
    <row r="34" spans="6:6">
      <c r="F34" t="s">
        <v>151</v>
      </c>
    </row>
    <row r="35" spans="6:6">
      <c r="F35" t="s">
        <v>160</v>
      </c>
    </row>
    <row r="36" spans="6:6">
      <c r="F36" t="s">
        <v>168</v>
      </c>
    </row>
    <row r="37" spans="6:6">
      <c r="F37" t="s">
        <v>177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LevelSetting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笑，淡淡的</cp:lastModifiedBy>
  <dcterms:created xsi:type="dcterms:W3CDTF">2015-06-05T18:19:00Z</dcterms:created>
  <dcterms:modified xsi:type="dcterms:W3CDTF">2019-09-17T03:52:10Z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