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svn\int\project_0.96\data_execl\base_data\"/>
    </mc:Choice>
  </mc:AlternateContent>
  <bookViews>
    <workbookView xWindow="-120" yWindow="-120" windowWidth="29040" windowHeight="15840"/>
  </bookViews>
  <sheets>
    <sheet name="TrialwelfareConfig" sheetId="1" r:id="rId1"/>
    <sheet name="boss及奖励分配表" sheetId="2" r:id="rId2"/>
    <sheet name="mappoint辅助表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207" i="3" l="1"/>
  <c r="U206" i="3"/>
  <c r="U205" i="3"/>
  <c r="U204" i="3"/>
  <c r="U203" i="3"/>
  <c r="W202" i="3"/>
  <c r="U201" i="3"/>
  <c r="U200" i="3"/>
  <c r="U199" i="3"/>
  <c r="U198" i="3"/>
  <c r="W197" i="3"/>
  <c r="U196" i="3"/>
  <c r="U195" i="3"/>
  <c r="U194" i="3"/>
  <c r="U193" i="3"/>
  <c r="W192" i="3"/>
  <c r="U191" i="3"/>
  <c r="U190" i="3"/>
  <c r="U189" i="3"/>
  <c r="U188" i="3"/>
  <c r="W187" i="3"/>
  <c r="U186" i="3"/>
  <c r="U185" i="3"/>
  <c r="U184" i="3"/>
  <c r="U183" i="3"/>
  <c r="W182" i="3"/>
  <c r="U181" i="3"/>
  <c r="U180" i="3"/>
  <c r="U179" i="3"/>
  <c r="U178" i="3"/>
  <c r="W177" i="3"/>
  <c r="U176" i="3"/>
  <c r="U175" i="3"/>
  <c r="U174" i="3"/>
  <c r="U173" i="3"/>
  <c r="W172" i="3"/>
  <c r="U171" i="3"/>
  <c r="U170" i="3"/>
  <c r="U169" i="3"/>
  <c r="U168" i="3"/>
  <c r="W167" i="3"/>
  <c r="U166" i="3"/>
  <c r="U165" i="3"/>
  <c r="U164" i="3"/>
  <c r="U163" i="3"/>
  <c r="W162" i="3"/>
  <c r="U161" i="3"/>
  <c r="U160" i="3"/>
  <c r="U159" i="3"/>
  <c r="U158" i="3"/>
  <c r="W157" i="3"/>
  <c r="U156" i="3"/>
  <c r="U155" i="3"/>
  <c r="U154" i="3"/>
  <c r="U153" i="3"/>
  <c r="W152" i="3"/>
  <c r="U151" i="3"/>
  <c r="U150" i="3"/>
  <c r="U149" i="3"/>
  <c r="U148" i="3"/>
  <c r="W147" i="3"/>
  <c r="U146" i="3"/>
  <c r="U145" i="3"/>
  <c r="U144" i="3"/>
  <c r="U143" i="3"/>
  <c r="W142" i="3"/>
  <c r="U141" i="3"/>
  <c r="U140" i="3"/>
  <c r="U139" i="3"/>
  <c r="U138" i="3"/>
  <c r="W137" i="3"/>
  <c r="U136" i="3"/>
  <c r="U135" i="3"/>
  <c r="U134" i="3"/>
  <c r="U133" i="3"/>
  <c r="W132" i="3"/>
  <c r="U131" i="3"/>
  <c r="U130" i="3"/>
  <c r="U129" i="3"/>
  <c r="U128" i="3"/>
  <c r="W127" i="3"/>
  <c r="U126" i="3"/>
  <c r="U125" i="3"/>
  <c r="U124" i="3"/>
  <c r="U123" i="3"/>
  <c r="W122" i="3"/>
  <c r="U121" i="3"/>
  <c r="U120" i="3"/>
  <c r="U119" i="3"/>
  <c r="U118" i="3"/>
  <c r="W117" i="3"/>
  <c r="U116" i="3"/>
  <c r="I116" i="3"/>
  <c r="I121" i="3" s="1"/>
  <c r="I126" i="3" s="1"/>
  <c r="I131" i="3" s="1"/>
  <c r="I136" i="3" s="1"/>
  <c r="I141" i="3" s="1"/>
  <c r="I146" i="3" s="1"/>
  <c r="I151" i="3" s="1"/>
  <c r="I156" i="3" s="1"/>
  <c r="I161" i="3" s="1"/>
  <c r="I166" i="3" s="1"/>
  <c r="I171" i="3" s="1"/>
  <c r="I176" i="3" s="1"/>
  <c r="I181" i="3" s="1"/>
  <c r="I186" i="3" s="1"/>
  <c r="I191" i="3" s="1"/>
  <c r="I196" i="3" s="1"/>
  <c r="I201" i="3" s="1"/>
  <c r="I206" i="3" s="1"/>
  <c r="U115" i="3"/>
  <c r="I115" i="3"/>
  <c r="I120" i="3" s="1"/>
  <c r="I125" i="3" s="1"/>
  <c r="I130" i="3" s="1"/>
  <c r="I135" i="3" s="1"/>
  <c r="I140" i="3" s="1"/>
  <c r="I145" i="3" s="1"/>
  <c r="I150" i="3" s="1"/>
  <c r="I155" i="3" s="1"/>
  <c r="I160" i="3" s="1"/>
  <c r="I165" i="3" s="1"/>
  <c r="I170" i="3" s="1"/>
  <c r="I175" i="3" s="1"/>
  <c r="I180" i="3" s="1"/>
  <c r="I185" i="3" s="1"/>
  <c r="I190" i="3" s="1"/>
  <c r="I195" i="3" s="1"/>
  <c r="I200" i="3" s="1"/>
  <c r="I205" i="3" s="1"/>
  <c r="U114" i="3"/>
  <c r="I114" i="3"/>
  <c r="I119" i="3" s="1"/>
  <c r="I124" i="3" s="1"/>
  <c r="I129" i="3" s="1"/>
  <c r="I134" i="3" s="1"/>
  <c r="I139" i="3" s="1"/>
  <c r="I144" i="3" s="1"/>
  <c r="I149" i="3" s="1"/>
  <c r="I154" i="3" s="1"/>
  <c r="I159" i="3" s="1"/>
  <c r="I164" i="3" s="1"/>
  <c r="I169" i="3" s="1"/>
  <c r="I174" i="3" s="1"/>
  <c r="I179" i="3" s="1"/>
  <c r="I184" i="3" s="1"/>
  <c r="I189" i="3" s="1"/>
  <c r="I194" i="3" s="1"/>
  <c r="I199" i="3" s="1"/>
  <c r="I204" i="3" s="1"/>
  <c r="U113" i="3"/>
  <c r="I113" i="3"/>
  <c r="I118" i="3" s="1"/>
  <c r="I123" i="3" s="1"/>
  <c r="I128" i="3" s="1"/>
  <c r="I133" i="3" s="1"/>
  <c r="I138" i="3" s="1"/>
  <c r="I143" i="3" s="1"/>
  <c r="I148" i="3" s="1"/>
  <c r="I153" i="3" s="1"/>
  <c r="I158" i="3" s="1"/>
  <c r="I163" i="3" s="1"/>
  <c r="I168" i="3" s="1"/>
  <c r="I173" i="3" s="1"/>
  <c r="I178" i="3" s="1"/>
  <c r="I183" i="3" s="1"/>
  <c r="I188" i="3" s="1"/>
  <c r="I193" i="3" s="1"/>
  <c r="I198" i="3" s="1"/>
  <c r="I203" i="3" s="1"/>
  <c r="W112" i="3"/>
  <c r="U111" i="3"/>
  <c r="U110" i="3"/>
  <c r="U109" i="3"/>
  <c r="U108" i="3"/>
  <c r="W107" i="3"/>
  <c r="U106" i="3"/>
  <c r="U105" i="3"/>
  <c r="U104" i="3"/>
  <c r="U103" i="3"/>
  <c r="W102" i="3"/>
  <c r="U101" i="3"/>
  <c r="U100" i="3"/>
  <c r="U99" i="3"/>
  <c r="U98" i="3"/>
  <c r="W97" i="3"/>
  <c r="U96" i="3"/>
  <c r="U95" i="3"/>
  <c r="U94" i="3"/>
  <c r="U93" i="3"/>
  <c r="W92" i="3"/>
  <c r="U91" i="3"/>
  <c r="U90" i="3"/>
  <c r="U89" i="3"/>
  <c r="U88" i="3"/>
  <c r="W87" i="3"/>
  <c r="U86" i="3"/>
  <c r="U85" i="3"/>
  <c r="U84" i="3"/>
  <c r="U83" i="3"/>
  <c r="W82" i="3"/>
  <c r="U81" i="3"/>
  <c r="U80" i="3"/>
  <c r="U79" i="3"/>
  <c r="U78" i="3"/>
  <c r="W77" i="3"/>
  <c r="U76" i="3"/>
  <c r="U75" i="3"/>
  <c r="U74" i="3"/>
  <c r="U73" i="3"/>
  <c r="W72" i="3"/>
  <c r="U71" i="3"/>
  <c r="U70" i="3"/>
  <c r="U69" i="3"/>
  <c r="U68" i="3"/>
  <c r="W67" i="3"/>
  <c r="U66" i="3"/>
  <c r="U65" i="3"/>
  <c r="U64" i="3"/>
  <c r="U63" i="3"/>
  <c r="W62" i="3"/>
  <c r="U61" i="3"/>
  <c r="U60" i="3"/>
  <c r="U59" i="3"/>
  <c r="U58" i="3"/>
  <c r="W57" i="3"/>
  <c r="U56" i="3"/>
  <c r="U55" i="3"/>
  <c r="U54" i="3"/>
  <c r="U53" i="3"/>
  <c r="W52" i="3"/>
  <c r="U51" i="3"/>
  <c r="U50" i="3"/>
  <c r="U49" i="3"/>
  <c r="U48" i="3"/>
  <c r="W47" i="3"/>
  <c r="U46" i="3"/>
  <c r="U45" i="3"/>
  <c r="U44" i="3"/>
  <c r="U43" i="3"/>
  <c r="W42" i="3"/>
  <c r="U41" i="3"/>
  <c r="U40" i="3"/>
  <c r="U39" i="3"/>
  <c r="U38" i="3"/>
  <c r="W37" i="3"/>
  <c r="U36" i="3"/>
  <c r="U35" i="3"/>
  <c r="U34" i="3"/>
  <c r="U33" i="3"/>
  <c r="W32" i="3"/>
  <c r="U31" i="3"/>
  <c r="U30" i="3"/>
  <c r="U29" i="3"/>
  <c r="U28" i="3"/>
  <c r="W27" i="3"/>
  <c r="U26" i="3"/>
  <c r="U25" i="3"/>
  <c r="U24" i="3"/>
  <c r="U23" i="3"/>
  <c r="W22" i="3"/>
  <c r="U21" i="3"/>
  <c r="U20" i="3"/>
  <c r="U19" i="3"/>
  <c r="U18" i="3"/>
  <c r="W17" i="3"/>
  <c r="I17" i="3"/>
  <c r="I22" i="3" s="1"/>
  <c r="I27" i="3" s="1"/>
  <c r="I32" i="3" s="1"/>
  <c r="I37" i="3" s="1"/>
  <c r="I42" i="3" s="1"/>
  <c r="I47" i="3" s="1"/>
  <c r="I52" i="3" s="1"/>
  <c r="I57" i="3" s="1"/>
  <c r="I62" i="3" s="1"/>
  <c r="I67" i="3" s="1"/>
  <c r="I72" i="3" s="1"/>
  <c r="I77" i="3" s="1"/>
  <c r="I82" i="3" s="1"/>
  <c r="I87" i="3" s="1"/>
  <c r="I92" i="3" s="1"/>
  <c r="I97" i="3" s="1"/>
  <c r="I102" i="3" s="1"/>
  <c r="I107" i="3" s="1"/>
  <c r="I112" i="3" s="1"/>
  <c r="I117" i="3" s="1"/>
  <c r="I122" i="3" s="1"/>
  <c r="I127" i="3" s="1"/>
  <c r="I132" i="3" s="1"/>
  <c r="I137" i="3" s="1"/>
  <c r="I142" i="3" s="1"/>
  <c r="I147" i="3" s="1"/>
  <c r="I152" i="3" s="1"/>
  <c r="I157" i="3" s="1"/>
  <c r="I162" i="3" s="1"/>
  <c r="I167" i="3" s="1"/>
  <c r="I172" i="3" s="1"/>
  <c r="I177" i="3" s="1"/>
  <c r="I182" i="3" s="1"/>
  <c r="I187" i="3" s="1"/>
  <c r="I192" i="3" s="1"/>
  <c r="I197" i="3" s="1"/>
  <c r="I202" i="3" s="1"/>
  <c r="I207" i="3" s="1"/>
  <c r="U16" i="3"/>
  <c r="I16" i="3"/>
  <c r="I21" i="3" s="1"/>
  <c r="I26" i="3" s="1"/>
  <c r="I31" i="3" s="1"/>
  <c r="I36" i="3" s="1"/>
  <c r="I41" i="3" s="1"/>
  <c r="I46" i="3" s="1"/>
  <c r="I51" i="3" s="1"/>
  <c r="I56" i="3" s="1"/>
  <c r="I61" i="3" s="1"/>
  <c r="I66" i="3" s="1"/>
  <c r="I71" i="3" s="1"/>
  <c r="I76" i="3" s="1"/>
  <c r="I81" i="3" s="1"/>
  <c r="I86" i="3" s="1"/>
  <c r="I91" i="3" s="1"/>
  <c r="I96" i="3" s="1"/>
  <c r="I101" i="3" s="1"/>
  <c r="I106" i="3" s="1"/>
  <c r="U15" i="3"/>
  <c r="I15" i="3"/>
  <c r="I20" i="3" s="1"/>
  <c r="I25" i="3" s="1"/>
  <c r="I30" i="3" s="1"/>
  <c r="I35" i="3" s="1"/>
  <c r="I40" i="3" s="1"/>
  <c r="I45" i="3" s="1"/>
  <c r="I50" i="3" s="1"/>
  <c r="I55" i="3" s="1"/>
  <c r="I60" i="3" s="1"/>
  <c r="I65" i="3" s="1"/>
  <c r="I70" i="3" s="1"/>
  <c r="I75" i="3" s="1"/>
  <c r="I80" i="3" s="1"/>
  <c r="I85" i="3" s="1"/>
  <c r="I90" i="3" s="1"/>
  <c r="I95" i="3" s="1"/>
  <c r="I100" i="3" s="1"/>
  <c r="I105" i="3" s="1"/>
  <c r="U14" i="3"/>
  <c r="I14" i="3"/>
  <c r="I19" i="3" s="1"/>
  <c r="I24" i="3" s="1"/>
  <c r="I29" i="3" s="1"/>
  <c r="I34" i="3" s="1"/>
  <c r="I39" i="3" s="1"/>
  <c r="I44" i="3" s="1"/>
  <c r="I49" i="3" s="1"/>
  <c r="I54" i="3" s="1"/>
  <c r="I59" i="3" s="1"/>
  <c r="I64" i="3" s="1"/>
  <c r="I69" i="3" s="1"/>
  <c r="I74" i="3" s="1"/>
  <c r="I79" i="3" s="1"/>
  <c r="I84" i="3" s="1"/>
  <c r="I89" i="3" s="1"/>
  <c r="I94" i="3" s="1"/>
  <c r="I99" i="3" s="1"/>
  <c r="I104" i="3" s="1"/>
  <c r="U13" i="3"/>
  <c r="I13" i="3"/>
  <c r="I18" i="3" s="1"/>
  <c r="I23" i="3" s="1"/>
  <c r="I28" i="3" s="1"/>
  <c r="I33" i="3" s="1"/>
  <c r="I38" i="3" s="1"/>
  <c r="I43" i="3" s="1"/>
  <c r="I48" i="3" s="1"/>
  <c r="I53" i="3" s="1"/>
  <c r="I58" i="3" s="1"/>
  <c r="I63" i="3" s="1"/>
  <c r="I68" i="3" s="1"/>
  <c r="I73" i="3" s="1"/>
  <c r="I78" i="3" s="1"/>
  <c r="I83" i="3" s="1"/>
  <c r="I88" i="3" s="1"/>
  <c r="I93" i="3" s="1"/>
  <c r="I98" i="3" s="1"/>
  <c r="I103" i="3" s="1"/>
  <c r="W12" i="3"/>
  <c r="U11" i="3"/>
  <c r="U10" i="3"/>
  <c r="AC9" i="3"/>
  <c r="AC10" i="3" s="1"/>
  <c r="AC11" i="3" s="1"/>
  <c r="AC12" i="3" s="1"/>
  <c r="AC13" i="3" s="1"/>
  <c r="AC14" i="3" s="1"/>
  <c r="AC15" i="3" s="1"/>
  <c r="AC16" i="3" s="1"/>
  <c r="AC17" i="3" s="1"/>
  <c r="AC18" i="3" s="1"/>
  <c r="AC19" i="3" s="1"/>
  <c r="AC20" i="3" s="1"/>
  <c r="AC21" i="3" s="1"/>
  <c r="AC22" i="3" s="1"/>
  <c r="AC23" i="3" s="1"/>
  <c r="AC24" i="3" s="1"/>
  <c r="AC25" i="3" s="1"/>
  <c r="AC26" i="3" s="1"/>
  <c r="AC27" i="3" s="1"/>
  <c r="AC28" i="3" s="1"/>
  <c r="AC29" i="3" s="1"/>
  <c r="AC30" i="3" s="1"/>
  <c r="AC31" i="3" s="1"/>
  <c r="AC32" i="3" s="1"/>
  <c r="AC33" i="3" s="1"/>
  <c r="AC34" i="3" s="1"/>
  <c r="AC35" i="3" s="1"/>
  <c r="AC36" i="3" s="1"/>
  <c r="AC37" i="3" s="1"/>
  <c r="AC38" i="3" s="1"/>
  <c r="AC39" i="3" s="1"/>
  <c r="AC40" i="3" s="1"/>
  <c r="AC41" i="3" s="1"/>
  <c r="AC42" i="3" s="1"/>
  <c r="AC43" i="3" s="1"/>
  <c r="AC44" i="3" s="1"/>
  <c r="AC45" i="3" s="1"/>
  <c r="AC46" i="3" s="1"/>
  <c r="AC47" i="3" s="1"/>
  <c r="AC48" i="3" s="1"/>
  <c r="AC49" i="3" s="1"/>
  <c r="AC50" i="3" s="1"/>
  <c r="AC51" i="3" s="1"/>
  <c r="AC52" i="3" s="1"/>
  <c r="AC53" i="3" s="1"/>
  <c r="AC54" i="3" s="1"/>
  <c r="AC55" i="3" s="1"/>
  <c r="AC56" i="3" s="1"/>
  <c r="AC57" i="3" s="1"/>
  <c r="AC58" i="3" s="1"/>
  <c r="AC59" i="3" s="1"/>
  <c r="AC60" i="3" s="1"/>
  <c r="AC61" i="3" s="1"/>
  <c r="AC62" i="3" s="1"/>
  <c r="AC63" i="3" s="1"/>
  <c r="AC64" i="3" s="1"/>
  <c r="AC65" i="3" s="1"/>
  <c r="AC66" i="3" s="1"/>
  <c r="AC67" i="3" s="1"/>
  <c r="AC68" i="3" s="1"/>
  <c r="AC69" i="3" s="1"/>
  <c r="AC70" i="3" s="1"/>
  <c r="AC71" i="3" s="1"/>
  <c r="AC72" i="3" s="1"/>
  <c r="AC73" i="3" s="1"/>
  <c r="AC74" i="3" s="1"/>
  <c r="AC75" i="3" s="1"/>
  <c r="AC76" i="3" s="1"/>
  <c r="AC77" i="3" s="1"/>
  <c r="AC78" i="3" s="1"/>
  <c r="AC79" i="3" s="1"/>
  <c r="AC80" i="3" s="1"/>
  <c r="AC81" i="3" s="1"/>
  <c r="AC82" i="3" s="1"/>
  <c r="AC83" i="3" s="1"/>
  <c r="AC84" i="3" s="1"/>
  <c r="AC85" i="3" s="1"/>
  <c r="AC86" i="3" s="1"/>
  <c r="AC87" i="3" s="1"/>
  <c r="AC88" i="3" s="1"/>
  <c r="AC89" i="3" s="1"/>
  <c r="AC90" i="3" s="1"/>
  <c r="AC91" i="3" s="1"/>
  <c r="AC92" i="3" s="1"/>
  <c r="AC93" i="3" s="1"/>
  <c r="AC94" i="3" s="1"/>
  <c r="AC95" i="3" s="1"/>
  <c r="AC96" i="3" s="1"/>
  <c r="AC97" i="3" s="1"/>
  <c r="AC98" i="3" s="1"/>
  <c r="AC99" i="3" s="1"/>
  <c r="AC100" i="3" s="1"/>
  <c r="AC101" i="3" s="1"/>
  <c r="AC102" i="3" s="1"/>
  <c r="AC103" i="3" s="1"/>
  <c r="AC104" i="3" s="1"/>
  <c r="AC105" i="3" s="1"/>
  <c r="AC106" i="3" s="1"/>
  <c r="AC107" i="3" s="1"/>
  <c r="AC108" i="3" s="1"/>
  <c r="AC109" i="3" s="1"/>
  <c r="AC110" i="3" s="1"/>
  <c r="AC111" i="3" s="1"/>
  <c r="AC112" i="3" s="1"/>
  <c r="AC113" i="3" s="1"/>
  <c r="AC114" i="3" s="1"/>
  <c r="AC115" i="3" s="1"/>
  <c r="AC116" i="3" s="1"/>
  <c r="AC117" i="3" s="1"/>
  <c r="AC118" i="3" s="1"/>
  <c r="AC119" i="3" s="1"/>
  <c r="AC120" i="3" s="1"/>
  <c r="AC121" i="3" s="1"/>
  <c r="AC122" i="3" s="1"/>
  <c r="AC123" i="3" s="1"/>
  <c r="AC124" i="3" s="1"/>
  <c r="AC125" i="3" s="1"/>
  <c r="AC126" i="3" s="1"/>
  <c r="AC127" i="3" s="1"/>
  <c r="AC128" i="3" s="1"/>
  <c r="AC129" i="3" s="1"/>
  <c r="AC130" i="3" s="1"/>
  <c r="AC131" i="3" s="1"/>
  <c r="AC132" i="3" s="1"/>
  <c r="AC133" i="3" s="1"/>
  <c r="AC134" i="3" s="1"/>
  <c r="AC135" i="3" s="1"/>
  <c r="AC136" i="3" s="1"/>
  <c r="AC137" i="3" s="1"/>
  <c r="AC138" i="3" s="1"/>
  <c r="AC139" i="3" s="1"/>
  <c r="AC140" i="3" s="1"/>
  <c r="AC141" i="3" s="1"/>
  <c r="AC142" i="3" s="1"/>
  <c r="AC143" i="3" s="1"/>
  <c r="AC144" i="3" s="1"/>
  <c r="AC145" i="3" s="1"/>
  <c r="AC146" i="3" s="1"/>
  <c r="AC147" i="3" s="1"/>
  <c r="AC148" i="3" s="1"/>
  <c r="AC149" i="3" s="1"/>
  <c r="AC150" i="3" s="1"/>
  <c r="AC151" i="3" s="1"/>
  <c r="AC152" i="3" s="1"/>
  <c r="AC153" i="3" s="1"/>
  <c r="AC154" i="3" s="1"/>
  <c r="AC155" i="3" s="1"/>
  <c r="AC156" i="3" s="1"/>
  <c r="AC157" i="3" s="1"/>
  <c r="AC158" i="3" s="1"/>
  <c r="AC159" i="3" s="1"/>
  <c r="AC160" i="3" s="1"/>
  <c r="AC161" i="3" s="1"/>
  <c r="AC162" i="3" s="1"/>
  <c r="AC163" i="3" s="1"/>
  <c r="AC164" i="3" s="1"/>
  <c r="AC165" i="3" s="1"/>
  <c r="AC166" i="3" s="1"/>
  <c r="AC167" i="3" s="1"/>
  <c r="AC168" i="3" s="1"/>
  <c r="AC169" i="3" s="1"/>
  <c r="AC170" i="3" s="1"/>
  <c r="AC171" i="3" s="1"/>
  <c r="AC172" i="3" s="1"/>
  <c r="AC173" i="3" s="1"/>
  <c r="AC174" i="3" s="1"/>
  <c r="AC175" i="3" s="1"/>
  <c r="AC176" i="3" s="1"/>
  <c r="AC177" i="3" s="1"/>
  <c r="AC178" i="3" s="1"/>
  <c r="AC179" i="3" s="1"/>
  <c r="AC180" i="3" s="1"/>
  <c r="AC181" i="3" s="1"/>
  <c r="AC182" i="3" s="1"/>
  <c r="AC183" i="3" s="1"/>
  <c r="AC184" i="3" s="1"/>
  <c r="AC185" i="3" s="1"/>
  <c r="AC186" i="3" s="1"/>
  <c r="AC187" i="3" s="1"/>
  <c r="AC188" i="3" s="1"/>
  <c r="AC189" i="3" s="1"/>
  <c r="AC190" i="3" s="1"/>
  <c r="AC191" i="3" s="1"/>
  <c r="AC192" i="3" s="1"/>
  <c r="AC193" i="3" s="1"/>
  <c r="AC194" i="3" s="1"/>
  <c r="AC195" i="3" s="1"/>
  <c r="AC196" i="3" s="1"/>
  <c r="AC197" i="3" s="1"/>
  <c r="AC198" i="3" s="1"/>
  <c r="AC199" i="3" s="1"/>
  <c r="AC200" i="3" s="1"/>
  <c r="AC201" i="3" s="1"/>
  <c r="AC202" i="3" s="1"/>
  <c r="AC203" i="3" s="1"/>
  <c r="AC204" i="3" s="1"/>
  <c r="AC205" i="3" s="1"/>
  <c r="AC206" i="3" s="1"/>
  <c r="AC207" i="3" s="1"/>
  <c r="AB9" i="3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B24" i="3" s="1"/>
  <c r="AB25" i="3" s="1"/>
  <c r="AB26" i="3" s="1"/>
  <c r="AB27" i="3" s="1"/>
  <c r="AB28" i="3" s="1"/>
  <c r="AB29" i="3" s="1"/>
  <c r="AB30" i="3" s="1"/>
  <c r="AB31" i="3" s="1"/>
  <c r="AB32" i="3" s="1"/>
  <c r="AB33" i="3" s="1"/>
  <c r="AB34" i="3" s="1"/>
  <c r="AB35" i="3" s="1"/>
  <c r="AB36" i="3" s="1"/>
  <c r="AB37" i="3" s="1"/>
  <c r="AB38" i="3" s="1"/>
  <c r="AB39" i="3" s="1"/>
  <c r="AB40" i="3" s="1"/>
  <c r="AB41" i="3" s="1"/>
  <c r="AB42" i="3" s="1"/>
  <c r="AB43" i="3" s="1"/>
  <c r="AB44" i="3" s="1"/>
  <c r="AB45" i="3" s="1"/>
  <c r="AB46" i="3" s="1"/>
  <c r="AB47" i="3" s="1"/>
  <c r="AB48" i="3" s="1"/>
  <c r="AB49" i="3" s="1"/>
  <c r="AB50" i="3" s="1"/>
  <c r="AB51" i="3" s="1"/>
  <c r="AB52" i="3" s="1"/>
  <c r="AB53" i="3" s="1"/>
  <c r="AB54" i="3" s="1"/>
  <c r="AB55" i="3" s="1"/>
  <c r="AB56" i="3" s="1"/>
  <c r="AB57" i="3" s="1"/>
  <c r="AB58" i="3" s="1"/>
  <c r="AB59" i="3" s="1"/>
  <c r="AB60" i="3" s="1"/>
  <c r="AB61" i="3" s="1"/>
  <c r="AB62" i="3" s="1"/>
  <c r="AB63" i="3" s="1"/>
  <c r="AB64" i="3" s="1"/>
  <c r="AB65" i="3" s="1"/>
  <c r="AB66" i="3" s="1"/>
  <c r="AB67" i="3" s="1"/>
  <c r="AB68" i="3" s="1"/>
  <c r="AB69" i="3" s="1"/>
  <c r="AB70" i="3" s="1"/>
  <c r="AB71" i="3" s="1"/>
  <c r="AB72" i="3" s="1"/>
  <c r="AB73" i="3" s="1"/>
  <c r="AB74" i="3" s="1"/>
  <c r="AB75" i="3" s="1"/>
  <c r="AB76" i="3" s="1"/>
  <c r="AB77" i="3" s="1"/>
  <c r="AB78" i="3" s="1"/>
  <c r="AB79" i="3" s="1"/>
  <c r="AB80" i="3" s="1"/>
  <c r="AB81" i="3" s="1"/>
  <c r="AB82" i="3" s="1"/>
  <c r="AB83" i="3" s="1"/>
  <c r="AB84" i="3" s="1"/>
  <c r="AB85" i="3" s="1"/>
  <c r="AB86" i="3" s="1"/>
  <c r="AB87" i="3" s="1"/>
  <c r="AB88" i="3" s="1"/>
  <c r="AB89" i="3" s="1"/>
  <c r="AB90" i="3" s="1"/>
  <c r="AB91" i="3" s="1"/>
  <c r="AB92" i="3" s="1"/>
  <c r="AB93" i="3" s="1"/>
  <c r="AB94" i="3" s="1"/>
  <c r="AB95" i="3" s="1"/>
  <c r="AB96" i="3" s="1"/>
  <c r="AB97" i="3" s="1"/>
  <c r="AB98" i="3" s="1"/>
  <c r="AB99" i="3" s="1"/>
  <c r="AB100" i="3" s="1"/>
  <c r="AB101" i="3" s="1"/>
  <c r="AB102" i="3" s="1"/>
  <c r="AB103" i="3" s="1"/>
  <c r="AB104" i="3" s="1"/>
  <c r="AB105" i="3" s="1"/>
  <c r="AB106" i="3" s="1"/>
  <c r="AB107" i="3" s="1"/>
  <c r="AB108" i="3" s="1"/>
  <c r="AB109" i="3" s="1"/>
  <c r="AB110" i="3" s="1"/>
  <c r="AB111" i="3" s="1"/>
  <c r="AB112" i="3" s="1"/>
  <c r="AB113" i="3" s="1"/>
  <c r="AB114" i="3" s="1"/>
  <c r="AB115" i="3" s="1"/>
  <c r="AB116" i="3" s="1"/>
  <c r="AB117" i="3" s="1"/>
  <c r="AB118" i="3" s="1"/>
  <c r="AB119" i="3" s="1"/>
  <c r="AB120" i="3" s="1"/>
  <c r="AB121" i="3" s="1"/>
  <c r="AB122" i="3" s="1"/>
  <c r="AB123" i="3" s="1"/>
  <c r="AB124" i="3" s="1"/>
  <c r="AB125" i="3" s="1"/>
  <c r="AB126" i="3" s="1"/>
  <c r="AB127" i="3" s="1"/>
  <c r="AB128" i="3" s="1"/>
  <c r="AB129" i="3" s="1"/>
  <c r="AB130" i="3" s="1"/>
  <c r="AB131" i="3" s="1"/>
  <c r="AB132" i="3" s="1"/>
  <c r="AB133" i="3" s="1"/>
  <c r="AB134" i="3" s="1"/>
  <c r="AB135" i="3" s="1"/>
  <c r="AB136" i="3" s="1"/>
  <c r="AB137" i="3" s="1"/>
  <c r="AB138" i="3" s="1"/>
  <c r="AB139" i="3" s="1"/>
  <c r="AB140" i="3" s="1"/>
  <c r="AB141" i="3" s="1"/>
  <c r="AB142" i="3" s="1"/>
  <c r="AB143" i="3" s="1"/>
  <c r="AB144" i="3" s="1"/>
  <c r="AB145" i="3" s="1"/>
  <c r="AB146" i="3" s="1"/>
  <c r="AB147" i="3" s="1"/>
  <c r="AB148" i="3" s="1"/>
  <c r="AB149" i="3" s="1"/>
  <c r="AB150" i="3" s="1"/>
  <c r="AB151" i="3" s="1"/>
  <c r="AB152" i="3" s="1"/>
  <c r="AB153" i="3" s="1"/>
  <c r="AB154" i="3" s="1"/>
  <c r="AB155" i="3" s="1"/>
  <c r="AB156" i="3" s="1"/>
  <c r="AB157" i="3" s="1"/>
  <c r="AB158" i="3" s="1"/>
  <c r="AB159" i="3" s="1"/>
  <c r="AB160" i="3" s="1"/>
  <c r="AB161" i="3" s="1"/>
  <c r="AB162" i="3" s="1"/>
  <c r="AB163" i="3" s="1"/>
  <c r="AB164" i="3" s="1"/>
  <c r="AB165" i="3" s="1"/>
  <c r="AB166" i="3" s="1"/>
  <c r="AB167" i="3" s="1"/>
  <c r="AB168" i="3" s="1"/>
  <c r="AB169" i="3" s="1"/>
  <c r="AB170" i="3" s="1"/>
  <c r="AB171" i="3" s="1"/>
  <c r="AB172" i="3" s="1"/>
  <c r="AB173" i="3" s="1"/>
  <c r="AB174" i="3" s="1"/>
  <c r="AB175" i="3" s="1"/>
  <c r="AB176" i="3" s="1"/>
  <c r="AB177" i="3" s="1"/>
  <c r="AB178" i="3" s="1"/>
  <c r="AB179" i="3" s="1"/>
  <c r="AB180" i="3" s="1"/>
  <c r="AB181" i="3" s="1"/>
  <c r="AB182" i="3" s="1"/>
  <c r="AB183" i="3" s="1"/>
  <c r="AB184" i="3" s="1"/>
  <c r="AB185" i="3" s="1"/>
  <c r="AB186" i="3" s="1"/>
  <c r="AB187" i="3" s="1"/>
  <c r="AB188" i="3" s="1"/>
  <c r="AB189" i="3" s="1"/>
  <c r="AB190" i="3" s="1"/>
  <c r="AB191" i="3" s="1"/>
  <c r="AB192" i="3" s="1"/>
  <c r="AB193" i="3" s="1"/>
  <c r="AB194" i="3" s="1"/>
  <c r="AB195" i="3" s="1"/>
  <c r="AB196" i="3" s="1"/>
  <c r="AB197" i="3" s="1"/>
  <c r="AB198" i="3" s="1"/>
  <c r="AB199" i="3" s="1"/>
  <c r="AB200" i="3" s="1"/>
  <c r="AB201" i="3" s="1"/>
  <c r="AB202" i="3" s="1"/>
  <c r="AB203" i="3" s="1"/>
  <c r="AB204" i="3" s="1"/>
  <c r="AB205" i="3" s="1"/>
  <c r="AB206" i="3" s="1"/>
  <c r="AB207" i="3" s="1"/>
  <c r="AA9" i="3"/>
  <c r="AA10" i="3" s="1"/>
  <c r="AA11" i="3" s="1"/>
  <c r="AA12" i="3" s="1"/>
  <c r="AA13" i="3" s="1"/>
  <c r="AA14" i="3" s="1"/>
  <c r="AA15" i="3" s="1"/>
  <c r="AA16" i="3" s="1"/>
  <c r="AA17" i="3" s="1"/>
  <c r="AA18" i="3" s="1"/>
  <c r="AA19" i="3" s="1"/>
  <c r="AA20" i="3" s="1"/>
  <c r="AA21" i="3" s="1"/>
  <c r="AA22" i="3" s="1"/>
  <c r="AA23" i="3" s="1"/>
  <c r="AA24" i="3" s="1"/>
  <c r="AA25" i="3" s="1"/>
  <c r="AA26" i="3" s="1"/>
  <c r="AA27" i="3" s="1"/>
  <c r="AA28" i="3" s="1"/>
  <c r="AA29" i="3" s="1"/>
  <c r="AA30" i="3" s="1"/>
  <c r="AA31" i="3" s="1"/>
  <c r="AA32" i="3" s="1"/>
  <c r="AA33" i="3" s="1"/>
  <c r="AA34" i="3" s="1"/>
  <c r="AA35" i="3" s="1"/>
  <c r="AA36" i="3" s="1"/>
  <c r="AA37" i="3" s="1"/>
  <c r="AA38" i="3" s="1"/>
  <c r="AA39" i="3" s="1"/>
  <c r="AA40" i="3" s="1"/>
  <c r="AA41" i="3" s="1"/>
  <c r="AA42" i="3" s="1"/>
  <c r="AA43" i="3" s="1"/>
  <c r="AA44" i="3" s="1"/>
  <c r="AA45" i="3" s="1"/>
  <c r="AA46" i="3" s="1"/>
  <c r="AA47" i="3" s="1"/>
  <c r="AA48" i="3" s="1"/>
  <c r="AA49" i="3" s="1"/>
  <c r="AA50" i="3" s="1"/>
  <c r="AA51" i="3" s="1"/>
  <c r="AA52" i="3" s="1"/>
  <c r="AA53" i="3" s="1"/>
  <c r="AA54" i="3" s="1"/>
  <c r="AA55" i="3" s="1"/>
  <c r="AA56" i="3" s="1"/>
  <c r="AA57" i="3" s="1"/>
  <c r="AA58" i="3" s="1"/>
  <c r="AA59" i="3" s="1"/>
  <c r="AA60" i="3" s="1"/>
  <c r="AA61" i="3" s="1"/>
  <c r="AA62" i="3" s="1"/>
  <c r="AA63" i="3" s="1"/>
  <c r="AA64" i="3" s="1"/>
  <c r="AA65" i="3" s="1"/>
  <c r="AA66" i="3" s="1"/>
  <c r="AA67" i="3" s="1"/>
  <c r="AA68" i="3" s="1"/>
  <c r="AA69" i="3" s="1"/>
  <c r="AA70" i="3" s="1"/>
  <c r="AA71" i="3" s="1"/>
  <c r="AA72" i="3" s="1"/>
  <c r="AA73" i="3" s="1"/>
  <c r="AA74" i="3" s="1"/>
  <c r="AA75" i="3" s="1"/>
  <c r="AA76" i="3" s="1"/>
  <c r="AA77" i="3" s="1"/>
  <c r="AA78" i="3" s="1"/>
  <c r="AA79" i="3" s="1"/>
  <c r="AA80" i="3" s="1"/>
  <c r="AA81" i="3" s="1"/>
  <c r="AA82" i="3" s="1"/>
  <c r="AA83" i="3" s="1"/>
  <c r="AA84" i="3" s="1"/>
  <c r="AA85" i="3" s="1"/>
  <c r="AA86" i="3" s="1"/>
  <c r="AA87" i="3" s="1"/>
  <c r="AA88" i="3" s="1"/>
  <c r="AA89" i="3" s="1"/>
  <c r="AA90" i="3" s="1"/>
  <c r="AA91" i="3" s="1"/>
  <c r="AA92" i="3" s="1"/>
  <c r="AA93" i="3" s="1"/>
  <c r="AA94" i="3" s="1"/>
  <c r="AA95" i="3" s="1"/>
  <c r="AA96" i="3" s="1"/>
  <c r="AA97" i="3" s="1"/>
  <c r="AA98" i="3" s="1"/>
  <c r="AA99" i="3" s="1"/>
  <c r="AA100" i="3" s="1"/>
  <c r="AA101" i="3" s="1"/>
  <c r="AA102" i="3" s="1"/>
  <c r="AA103" i="3" s="1"/>
  <c r="AA104" i="3" s="1"/>
  <c r="AA105" i="3" s="1"/>
  <c r="AA106" i="3" s="1"/>
  <c r="AA107" i="3" s="1"/>
  <c r="AA108" i="3" s="1"/>
  <c r="AA109" i="3" s="1"/>
  <c r="AA110" i="3" s="1"/>
  <c r="AA111" i="3" s="1"/>
  <c r="AA112" i="3" s="1"/>
  <c r="AA113" i="3" s="1"/>
  <c r="AA114" i="3" s="1"/>
  <c r="AA115" i="3" s="1"/>
  <c r="AA116" i="3" s="1"/>
  <c r="AA117" i="3" s="1"/>
  <c r="AA118" i="3" s="1"/>
  <c r="AA119" i="3" s="1"/>
  <c r="AA120" i="3" s="1"/>
  <c r="AA121" i="3" s="1"/>
  <c r="AA122" i="3" s="1"/>
  <c r="AA123" i="3" s="1"/>
  <c r="AA124" i="3" s="1"/>
  <c r="AA125" i="3" s="1"/>
  <c r="AA126" i="3" s="1"/>
  <c r="AA127" i="3" s="1"/>
  <c r="AA128" i="3" s="1"/>
  <c r="AA129" i="3" s="1"/>
  <c r="AA130" i="3" s="1"/>
  <c r="AA131" i="3" s="1"/>
  <c r="AA132" i="3" s="1"/>
  <c r="AA133" i="3" s="1"/>
  <c r="AA134" i="3" s="1"/>
  <c r="AA135" i="3" s="1"/>
  <c r="AA136" i="3" s="1"/>
  <c r="AA137" i="3" s="1"/>
  <c r="AA138" i="3" s="1"/>
  <c r="AA139" i="3" s="1"/>
  <c r="AA140" i="3" s="1"/>
  <c r="AA141" i="3" s="1"/>
  <c r="AA142" i="3" s="1"/>
  <c r="AA143" i="3" s="1"/>
  <c r="AA144" i="3" s="1"/>
  <c r="AA145" i="3" s="1"/>
  <c r="AA146" i="3" s="1"/>
  <c r="AA147" i="3" s="1"/>
  <c r="AA148" i="3" s="1"/>
  <c r="AA149" i="3" s="1"/>
  <c r="AA150" i="3" s="1"/>
  <c r="AA151" i="3" s="1"/>
  <c r="AA152" i="3" s="1"/>
  <c r="AA153" i="3" s="1"/>
  <c r="AA154" i="3" s="1"/>
  <c r="AA155" i="3" s="1"/>
  <c r="AA156" i="3" s="1"/>
  <c r="AA157" i="3" s="1"/>
  <c r="AA158" i="3" s="1"/>
  <c r="AA159" i="3" s="1"/>
  <c r="AA160" i="3" s="1"/>
  <c r="AA161" i="3" s="1"/>
  <c r="AA162" i="3" s="1"/>
  <c r="AA163" i="3" s="1"/>
  <c r="AA164" i="3" s="1"/>
  <c r="AA165" i="3" s="1"/>
  <c r="AA166" i="3" s="1"/>
  <c r="AA167" i="3" s="1"/>
  <c r="AA168" i="3" s="1"/>
  <c r="AA169" i="3" s="1"/>
  <c r="AA170" i="3" s="1"/>
  <c r="AA171" i="3" s="1"/>
  <c r="AA172" i="3" s="1"/>
  <c r="AA173" i="3" s="1"/>
  <c r="AA174" i="3" s="1"/>
  <c r="AA175" i="3" s="1"/>
  <c r="AA176" i="3" s="1"/>
  <c r="AA177" i="3" s="1"/>
  <c r="AA178" i="3" s="1"/>
  <c r="AA179" i="3" s="1"/>
  <c r="AA180" i="3" s="1"/>
  <c r="AA181" i="3" s="1"/>
  <c r="AA182" i="3" s="1"/>
  <c r="AA183" i="3" s="1"/>
  <c r="AA184" i="3" s="1"/>
  <c r="AA185" i="3" s="1"/>
  <c r="AA186" i="3" s="1"/>
  <c r="AA187" i="3" s="1"/>
  <c r="AA188" i="3" s="1"/>
  <c r="AA189" i="3" s="1"/>
  <c r="AA190" i="3" s="1"/>
  <c r="AA191" i="3" s="1"/>
  <c r="AA192" i="3" s="1"/>
  <c r="AA193" i="3" s="1"/>
  <c r="AA194" i="3" s="1"/>
  <c r="AA195" i="3" s="1"/>
  <c r="AA196" i="3" s="1"/>
  <c r="AA197" i="3" s="1"/>
  <c r="AA198" i="3" s="1"/>
  <c r="AA199" i="3" s="1"/>
  <c r="AA200" i="3" s="1"/>
  <c r="AA201" i="3" s="1"/>
  <c r="AA202" i="3" s="1"/>
  <c r="AA203" i="3" s="1"/>
  <c r="AA204" i="3" s="1"/>
  <c r="AA205" i="3" s="1"/>
  <c r="AA206" i="3" s="1"/>
  <c r="AA207" i="3" s="1"/>
  <c r="Z9" i="3"/>
  <c r="Z10" i="3" s="1"/>
  <c r="Z11" i="3" s="1"/>
  <c r="Z12" i="3" s="1"/>
  <c r="Z13" i="3" s="1"/>
  <c r="Z14" i="3" s="1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Z78" i="3" s="1"/>
  <c r="Z79" i="3" s="1"/>
  <c r="Z80" i="3" s="1"/>
  <c r="Z81" i="3" s="1"/>
  <c r="Z82" i="3" s="1"/>
  <c r="Z83" i="3" s="1"/>
  <c r="Z84" i="3" s="1"/>
  <c r="Z85" i="3" s="1"/>
  <c r="Z86" i="3" s="1"/>
  <c r="Z87" i="3" s="1"/>
  <c r="Z88" i="3" s="1"/>
  <c r="Z89" i="3" s="1"/>
  <c r="Z90" i="3" s="1"/>
  <c r="Z91" i="3" s="1"/>
  <c r="Z92" i="3" s="1"/>
  <c r="Z93" i="3" s="1"/>
  <c r="Z94" i="3" s="1"/>
  <c r="Z95" i="3" s="1"/>
  <c r="Z96" i="3" s="1"/>
  <c r="Z97" i="3" s="1"/>
  <c r="Z98" i="3" s="1"/>
  <c r="Z99" i="3" s="1"/>
  <c r="Z100" i="3" s="1"/>
  <c r="Z101" i="3" s="1"/>
  <c r="Z102" i="3" s="1"/>
  <c r="Z103" i="3" s="1"/>
  <c r="Z104" i="3" s="1"/>
  <c r="Z105" i="3" s="1"/>
  <c r="Z106" i="3" s="1"/>
  <c r="Z107" i="3" s="1"/>
  <c r="Z108" i="3" s="1"/>
  <c r="Z109" i="3" s="1"/>
  <c r="Z110" i="3" s="1"/>
  <c r="Z111" i="3" s="1"/>
  <c r="Z112" i="3" s="1"/>
  <c r="Z113" i="3" s="1"/>
  <c r="Z114" i="3" s="1"/>
  <c r="Z115" i="3" s="1"/>
  <c r="Z116" i="3" s="1"/>
  <c r="Z117" i="3" s="1"/>
  <c r="Z118" i="3" s="1"/>
  <c r="Z119" i="3" s="1"/>
  <c r="Z120" i="3" s="1"/>
  <c r="Z121" i="3" s="1"/>
  <c r="Z122" i="3" s="1"/>
  <c r="Z123" i="3" s="1"/>
  <c r="Z124" i="3" s="1"/>
  <c r="Z125" i="3" s="1"/>
  <c r="Z126" i="3" s="1"/>
  <c r="Z127" i="3" s="1"/>
  <c r="Z128" i="3" s="1"/>
  <c r="Z129" i="3" s="1"/>
  <c r="Z130" i="3" s="1"/>
  <c r="Z131" i="3" s="1"/>
  <c r="Z132" i="3" s="1"/>
  <c r="Z133" i="3" s="1"/>
  <c r="Z134" i="3" s="1"/>
  <c r="Z135" i="3" s="1"/>
  <c r="Z136" i="3" s="1"/>
  <c r="Z137" i="3" s="1"/>
  <c r="Z138" i="3" s="1"/>
  <c r="Z139" i="3" s="1"/>
  <c r="Z140" i="3" s="1"/>
  <c r="Z141" i="3" s="1"/>
  <c r="Z142" i="3" s="1"/>
  <c r="Z143" i="3" s="1"/>
  <c r="Z144" i="3" s="1"/>
  <c r="Z145" i="3" s="1"/>
  <c r="Z146" i="3" s="1"/>
  <c r="Z147" i="3" s="1"/>
  <c r="Z148" i="3" s="1"/>
  <c r="Z149" i="3" s="1"/>
  <c r="Z150" i="3" s="1"/>
  <c r="Z151" i="3" s="1"/>
  <c r="Z152" i="3" s="1"/>
  <c r="Z153" i="3" s="1"/>
  <c r="Z154" i="3" s="1"/>
  <c r="Z155" i="3" s="1"/>
  <c r="Z156" i="3" s="1"/>
  <c r="Z157" i="3" s="1"/>
  <c r="Z158" i="3" s="1"/>
  <c r="Z159" i="3" s="1"/>
  <c r="Z160" i="3" s="1"/>
  <c r="Z161" i="3" s="1"/>
  <c r="Z162" i="3" s="1"/>
  <c r="Z163" i="3" s="1"/>
  <c r="Z164" i="3" s="1"/>
  <c r="Z165" i="3" s="1"/>
  <c r="Z166" i="3" s="1"/>
  <c r="Z167" i="3" s="1"/>
  <c r="Z168" i="3" s="1"/>
  <c r="Z169" i="3" s="1"/>
  <c r="Z170" i="3" s="1"/>
  <c r="Z171" i="3" s="1"/>
  <c r="Z172" i="3" s="1"/>
  <c r="Z173" i="3" s="1"/>
  <c r="Z174" i="3" s="1"/>
  <c r="Z175" i="3" s="1"/>
  <c r="Z176" i="3" s="1"/>
  <c r="Z177" i="3" s="1"/>
  <c r="Z178" i="3" s="1"/>
  <c r="Z179" i="3" s="1"/>
  <c r="Z180" i="3" s="1"/>
  <c r="Z181" i="3" s="1"/>
  <c r="Z182" i="3" s="1"/>
  <c r="Z183" i="3" s="1"/>
  <c r="Z184" i="3" s="1"/>
  <c r="Z185" i="3" s="1"/>
  <c r="Z186" i="3" s="1"/>
  <c r="Z187" i="3" s="1"/>
  <c r="Z188" i="3" s="1"/>
  <c r="Z189" i="3" s="1"/>
  <c r="Z190" i="3" s="1"/>
  <c r="Z191" i="3" s="1"/>
  <c r="Z192" i="3" s="1"/>
  <c r="Z193" i="3" s="1"/>
  <c r="Z194" i="3" s="1"/>
  <c r="Z195" i="3" s="1"/>
  <c r="Z196" i="3" s="1"/>
  <c r="Z197" i="3" s="1"/>
  <c r="Z198" i="3" s="1"/>
  <c r="Z199" i="3" s="1"/>
  <c r="Z200" i="3" s="1"/>
  <c r="Z201" i="3" s="1"/>
  <c r="Z202" i="3" s="1"/>
  <c r="Z203" i="3" s="1"/>
  <c r="Z204" i="3" s="1"/>
  <c r="Z205" i="3" s="1"/>
  <c r="Z206" i="3" s="1"/>
  <c r="Z207" i="3" s="1"/>
  <c r="U9" i="3"/>
  <c r="O9" i="3"/>
  <c r="N9" i="3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N142" i="3" s="1"/>
  <c r="N143" i="3" s="1"/>
  <c r="N144" i="3" s="1"/>
  <c r="N145" i="3" s="1"/>
  <c r="N146" i="3" s="1"/>
  <c r="N147" i="3" s="1"/>
  <c r="N148" i="3" s="1"/>
  <c r="N149" i="3" s="1"/>
  <c r="N150" i="3" s="1"/>
  <c r="N151" i="3" s="1"/>
  <c r="N152" i="3" s="1"/>
  <c r="N153" i="3" s="1"/>
  <c r="N154" i="3" s="1"/>
  <c r="N155" i="3" s="1"/>
  <c r="N156" i="3" s="1"/>
  <c r="N157" i="3" s="1"/>
  <c r="N158" i="3" s="1"/>
  <c r="N159" i="3" s="1"/>
  <c r="N160" i="3" s="1"/>
  <c r="N161" i="3" s="1"/>
  <c r="N162" i="3" s="1"/>
  <c r="N163" i="3" s="1"/>
  <c r="N164" i="3" s="1"/>
  <c r="N165" i="3" s="1"/>
  <c r="N166" i="3" s="1"/>
  <c r="N167" i="3" s="1"/>
  <c r="N168" i="3" s="1"/>
  <c r="N169" i="3" s="1"/>
  <c r="N170" i="3" s="1"/>
  <c r="N171" i="3" s="1"/>
  <c r="N172" i="3" s="1"/>
  <c r="N173" i="3" s="1"/>
  <c r="N174" i="3" s="1"/>
  <c r="N175" i="3" s="1"/>
  <c r="N176" i="3" s="1"/>
  <c r="N177" i="3" s="1"/>
  <c r="N178" i="3" s="1"/>
  <c r="N179" i="3" s="1"/>
  <c r="N180" i="3" s="1"/>
  <c r="N181" i="3" s="1"/>
  <c r="N182" i="3" s="1"/>
  <c r="N183" i="3" s="1"/>
  <c r="N184" i="3" s="1"/>
  <c r="N185" i="3" s="1"/>
  <c r="N186" i="3" s="1"/>
  <c r="N187" i="3" s="1"/>
  <c r="N188" i="3" s="1"/>
  <c r="N189" i="3" s="1"/>
  <c r="N190" i="3" s="1"/>
  <c r="N191" i="3" s="1"/>
  <c r="N192" i="3" s="1"/>
  <c r="N193" i="3" s="1"/>
  <c r="N194" i="3" s="1"/>
  <c r="N195" i="3" s="1"/>
  <c r="N196" i="3" s="1"/>
  <c r="N197" i="3" s="1"/>
  <c r="N198" i="3" s="1"/>
  <c r="N199" i="3" s="1"/>
  <c r="N200" i="3" s="1"/>
  <c r="N201" i="3" s="1"/>
  <c r="N202" i="3" s="1"/>
  <c r="N203" i="3" s="1"/>
  <c r="N204" i="3" s="1"/>
  <c r="N205" i="3" s="1"/>
  <c r="N206" i="3" s="1"/>
  <c r="N207" i="3" s="1"/>
  <c r="M9" i="3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M153" i="3" s="1"/>
  <c r="M154" i="3" s="1"/>
  <c r="M155" i="3" s="1"/>
  <c r="M156" i="3" s="1"/>
  <c r="M157" i="3" s="1"/>
  <c r="M158" i="3" s="1"/>
  <c r="M159" i="3" s="1"/>
  <c r="M160" i="3" s="1"/>
  <c r="M161" i="3" s="1"/>
  <c r="M162" i="3" s="1"/>
  <c r="M163" i="3" s="1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M187" i="3" s="1"/>
  <c r="M188" i="3" s="1"/>
  <c r="M189" i="3" s="1"/>
  <c r="M190" i="3" s="1"/>
  <c r="M191" i="3" s="1"/>
  <c r="M192" i="3" s="1"/>
  <c r="M193" i="3" s="1"/>
  <c r="M194" i="3" s="1"/>
  <c r="M195" i="3" s="1"/>
  <c r="M196" i="3" s="1"/>
  <c r="M197" i="3" s="1"/>
  <c r="M198" i="3" s="1"/>
  <c r="M199" i="3" s="1"/>
  <c r="M200" i="3" s="1"/>
  <c r="M201" i="3" s="1"/>
  <c r="M202" i="3" s="1"/>
  <c r="M203" i="3" s="1"/>
  <c r="M204" i="3" s="1"/>
  <c r="M205" i="3" s="1"/>
  <c r="M206" i="3" s="1"/>
  <c r="M207" i="3" s="1"/>
  <c r="L9" i="3"/>
  <c r="L10" i="3" s="1"/>
  <c r="G9" i="3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F9" i="3"/>
  <c r="F10" i="3" s="1"/>
  <c r="U8" i="3"/>
  <c r="Q8" i="3"/>
  <c r="R8" i="3" s="1"/>
  <c r="P8" i="3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P131" i="3" s="1"/>
  <c r="P132" i="3" s="1"/>
  <c r="P133" i="3" s="1"/>
  <c r="P134" i="3" s="1"/>
  <c r="P135" i="3" s="1"/>
  <c r="P136" i="3" s="1"/>
  <c r="P137" i="3" s="1"/>
  <c r="P138" i="3" s="1"/>
  <c r="P139" i="3" s="1"/>
  <c r="P140" i="3" s="1"/>
  <c r="P141" i="3" s="1"/>
  <c r="P142" i="3" s="1"/>
  <c r="P143" i="3" s="1"/>
  <c r="P144" i="3" s="1"/>
  <c r="P145" i="3" s="1"/>
  <c r="P146" i="3" s="1"/>
  <c r="P147" i="3" s="1"/>
  <c r="P148" i="3" s="1"/>
  <c r="P149" i="3" s="1"/>
  <c r="P150" i="3" s="1"/>
  <c r="P151" i="3" s="1"/>
  <c r="P152" i="3" s="1"/>
  <c r="P153" i="3" s="1"/>
  <c r="P154" i="3" s="1"/>
  <c r="P155" i="3" s="1"/>
  <c r="P156" i="3" s="1"/>
  <c r="P157" i="3" s="1"/>
  <c r="P158" i="3" s="1"/>
  <c r="P159" i="3" s="1"/>
  <c r="P160" i="3" s="1"/>
  <c r="P161" i="3" s="1"/>
  <c r="P162" i="3" s="1"/>
  <c r="P163" i="3" s="1"/>
  <c r="P164" i="3" s="1"/>
  <c r="P165" i="3" s="1"/>
  <c r="P166" i="3" s="1"/>
  <c r="P167" i="3" s="1"/>
  <c r="P168" i="3" s="1"/>
  <c r="P169" i="3" s="1"/>
  <c r="P170" i="3" s="1"/>
  <c r="P171" i="3" s="1"/>
  <c r="P172" i="3" s="1"/>
  <c r="P173" i="3" s="1"/>
  <c r="P174" i="3" s="1"/>
  <c r="P175" i="3" s="1"/>
  <c r="P176" i="3" s="1"/>
  <c r="P177" i="3" s="1"/>
  <c r="P178" i="3" s="1"/>
  <c r="P179" i="3" s="1"/>
  <c r="P180" i="3" s="1"/>
  <c r="P181" i="3" s="1"/>
  <c r="P182" i="3" s="1"/>
  <c r="P183" i="3" s="1"/>
  <c r="P184" i="3" s="1"/>
  <c r="P185" i="3" s="1"/>
  <c r="P186" i="3" s="1"/>
  <c r="P187" i="3" s="1"/>
  <c r="P188" i="3" s="1"/>
  <c r="P189" i="3" s="1"/>
  <c r="P190" i="3" s="1"/>
  <c r="P191" i="3" s="1"/>
  <c r="P192" i="3" s="1"/>
  <c r="P193" i="3" s="1"/>
  <c r="P194" i="3" s="1"/>
  <c r="P195" i="3" s="1"/>
  <c r="P196" i="3" s="1"/>
  <c r="P197" i="3" s="1"/>
  <c r="P198" i="3" s="1"/>
  <c r="P199" i="3" s="1"/>
  <c r="P200" i="3" s="1"/>
  <c r="P201" i="3" s="1"/>
  <c r="P202" i="3" s="1"/>
  <c r="P203" i="3" s="1"/>
  <c r="P204" i="3" s="1"/>
  <c r="P205" i="3" s="1"/>
  <c r="P206" i="3" s="1"/>
  <c r="P207" i="3" s="1"/>
  <c r="E8" i="3"/>
  <c r="S6" i="3"/>
  <c r="Q6" i="3"/>
  <c r="V8" i="3" s="1"/>
  <c r="W8" i="3" s="1"/>
  <c r="AF202" i="2"/>
  <c r="AD202" i="2"/>
  <c r="AB202" i="2"/>
  <c r="T202" i="2"/>
  <c r="AE201" i="2"/>
  <c r="AF201" i="2" s="1"/>
  <c r="AC201" i="2"/>
  <c r="AD201" i="2" s="1"/>
  <c r="AA201" i="2"/>
  <c r="AB201" i="2" s="1"/>
  <c r="Z201" i="2"/>
  <c r="T201" i="2"/>
  <c r="AE200" i="2"/>
  <c r="AF200" i="2" s="1"/>
  <c r="AC200" i="2"/>
  <c r="AD200" i="2" s="1"/>
  <c r="AA200" i="2"/>
  <c r="AB200" i="2" s="1"/>
  <c r="Z200" i="2"/>
  <c r="T200" i="2"/>
  <c r="AE199" i="2"/>
  <c r="AF199" i="2" s="1"/>
  <c r="AC199" i="2"/>
  <c r="AD199" i="2" s="1"/>
  <c r="AA199" i="2"/>
  <c r="AB199" i="2" s="1"/>
  <c r="Z199" i="2"/>
  <c r="T199" i="2"/>
  <c r="AE198" i="2"/>
  <c r="AF198" i="2" s="1"/>
  <c r="AC198" i="2"/>
  <c r="AD198" i="2" s="1"/>
  <c r="AA198" i="2"/>
  <c r="AB198" i="2" s="1"/>
  <c r="Z198" i="2"/>
  <c r="T198" i="2"/>
  <c r="AF197" i="2"/>
  <c r="AD197" i="2"/>
  <c r="AB197" i="2"/>
  <c r="T197" i="2"/>
  <c r="AE196" i="2"/>
  <c r="AF196" i="2" s="1"/>
  <c r="AC196" i="2"/>
  <c r="AD196" i="2" s="1"/>
  <c r="AA196" i="2"/>
  <c r="AB196" i="2" s="1"/>
  <c r="Z196" i="2"/>
  <c r="T196" i="2"/>
  <c r="AE195" i="2"/>
  <c r="AF195" i="2" s="1"/>
  <c r="AC195" i="2"/>
  <c r="AD195" i="2" s="1"/>
  <c r="AA195" i="2"/>
  <c r="AB195" i="2" s="1"/>
  <c r="Z195" i="2"/>
  <c r="T195" i="2"/>
  <c r="AE194" i="2"/>
  <c r="AF194" i="2" s="1"/>
  <c r="AC194" i="2"/>
  <c r="AD194" i="2" s="1"/>
  <c r="AA194" i="2"/>
  <c r="AB194" i="2" s="1"/>
  <c r="Z194" i="2"/>
  <c r="T194" i="2"/>
  <c r="AE193" i="2"/>
  <c r="AF193" i="2" s="1"/>
  <c r="AC193" i="2"/>
  <c r="AD193" i="2" s="1"/>
  <c r="AA193" i="2"/>
  <c r="AB193" i="2" s="1"/>
  <c r="Z193" i="2"/>
  <c r="T193" i="2"/>
  <c r="AF192" i="2"/>
  <c r="AD192" i="2"/>
  <c r="AB192" i="2"/>
  <c r="T192" i="2"/>
  <c r="AE191" i="2"/>
  <c r="AF191" i="2" s="1"/>
  <c r="AC191" i="2"/>
  <c r="AD191" i="2" s="1"/>
  <c r="AA191" i="2"/>
  <c r="AB191" i="2" s="1"/>
  <c r="Z191" i="2"/>
  <c r="T191" i="2"/>
  <c r="AE190" i="2"/>
  <c r="AF190" i="2" s="1"/>
  <c r="AC190" i="2"/>
  <c r="AD190" i="2" s="1"/>
  <c r="AA190" i="2"/>
  <c r="AB190" i="2" s="1"/>
  <c r="Z190" i="2"/>
  <c r="T190" i="2"/>
  <c r="AE189" i="2"/>
  <c r="AF189" i="2" s="1"/>
  <c r="AC189" i="2"/>
  <c r="AD189" i="2" s="1"/>
  <c r="AA189" i="2"/>
  <c r="AB189" i="2" s="1"/>
  <c r="Z189" i="2"/>
  <c r="T189" i="2"/>
  <c r="AE188" i="2"/>
  <c r="AF188" i="2" s="1"/>
  <c r="AC188" i="2"/>
  <c r="AD188" i="2" s="1"/>
  <c r="AA188" i="2"/>
  <c r="AB188" i="2" s="1"/>
  <c r="Z188" i="2"/>
  <c r="T188" i="2"/>
  <c r="AF187" i="2"/>
  <c r="AD187" i="2"/>
  <c r="AB187" i="2"/>
  <c r="T187" i="2"/>
  <c r="AE186" i="2"/>
  <c r="AF186" i="2" s="1"/>
  <c r="AC186" i="2"/>
  <c r="AD186" i="2" s="1"/>
  <c r="AA186" i="2"/>
  <c r="AB186" i="2" s="1"/>
  <c r="Z186" i="2"/>
  <c r="T186" i="2"/>
  <c r="AE185" i="2"/>
  <c r="AF185" i="2" s="1"/>
  <c r="AC185" i="2"/>
  <c r="AD185" i="2" s="1"/>
  <c r="AA185" i="2"/>
  <c r="AB185" i="2" s="1"/>
  <c r="Z185" i="2"/>
  <c r="T185" i="2"/>
  <c r="AE184" i="2"/>
  <c r="AF184" i="2" s="1"/>
  <c r="AC184" i="2"/>
  <c r="AD184" i="2" s="1"/>
  <c r="AA184" i="2"/>
  <c r="AB184" i="2" s="1"/>
  <c r="Z184" i="2"/>
  <c r="T184" i="2"/>
  <c r="AE183" i="2"/>
  <c r="AF183" i="2" s="1"/>
  <c r="AC183" i="2"/>
  <c r="AD183" i="2" s="1"/>
  <c r="AA183" i="2"/>
  <c r="AB183" i="2" s="1"/>
  <c r="Z183" i="2"/>
  <c r="T183" i="2"/>
  <c r="AF182" i="2"/>
  <c r="AD182" i="2"/>
  <c r="AB182" i="2"/>
  <c r="T182" i="2"/>
  <c r="AE181" i="2"/>
  <c r="AF181" i="2" s="1"/>
  <c r="AC181" i="2"/>
  <c r="AD181" i="2" s="1"/>
  <c r="AA181" i="2"/>
  <c r="AB181" i="2" s="1"/>
  <c r="Z181" i="2"/>
  <c r="T181" i="2"/>
  <c r="AE180" i="2"/>
  <c r="AF180" i="2" s="1"/>
  <c r="AC180" i="2"/>
  <c r="AD180" i="2" s="1"/>
  <c r="AA180" i="2"/>
  <c r="AB180" i="2" s="1"/>
  <c r="Z180" i="2"/>
  <c r="T180" i="2"/>
  <c r="AE179" i="2"/>
  <c r="AF179" i="2" s="1"/>
  <c r="AC179" i="2"/>
  <c r="AD179" i="2" s="1"/>
  <c r="AA179" i="2"/>
  <c r="AB179" i="2" s="1"/>
  <c r="Z179" i="2"/>
  <c r="T179" i="2"/>
  <c r="AE178" i="2"/>
  <c r="AF178" i="2" s="1"/>
  <c r="AC178" i="2"/>
  <c r="AD178" i="2" s="1"/>
  <c r="AA178" i="2"/>
  <c r="AB178" i="2" s="1"/>
  <c r="Z178" i="2"/>
  <c r="T178" i="2"/>
  <c r="AF177" i="2"/>
  <c r="AD177" i="2"/>
  <c r="AB177" i="2"/>
  <c r="T177" i="2"/>
  <c r="AE176" i="2"/>
  <c r="AF176" i="2" s="1"/>
  <c r="AC176" i="2"/>
  <c r="AD176" i="2" s="1"/>
  <c r="AA176" i="2"/>
  <c r="AB176" i="2" s="1"/>
  <c r="Z176" i="2"/>
  <c r="T176" i="2"/>
  <c r="AE175" i="2"/>
  <c r="AF175" i="2" s="1"/>
  <c r="AC175" i="2"/>
  <c r="AD175" i="2" s="1"/>
  <c r="AA175" i="2"/>
  <c r="AB175" i="2" s="1"/>
  <c r="Z175" i="2"/>
  <c r="T175" i="2"/>
  <c r="AF174" i="2"/>
  <c r="AE174" i="2"/>
  <c r="AC174" i="2"/>
  <c r="AD174" i="2" s="1"/>
  <c r="AB174" i="2"/>
  <c r="AA174" i="2"/>
  <c r="Z174" i="2"/>
  <c r="T174" i="2"/>
  <c r="AF173" i="2"/>
  <c r="AE173" i="2"/>
  <c r="AC173" i="2"/>
  <c r="AD173" i="2" s="1"/>
  <c r="AB173" i="2"/>
  <c r="AA173" i="2"/>
  <c r="Z173" i="2"/>
  <c r="T173" i="2"/>
  <c r="AF172" i="2"/>
  <c r="AD172" i="2"/>
  <c r="AB172" i="2"/>
  <c r="T172" i="2"/>
  <c r="AF171" i="2"/>
  <c r="AE171" i="2"/>
  <c r="AC171" i="2"/>
  <c r="AD171" i="2" s="1"/>
  <c r="AB171" i="2"/>
  <c r="AA171" i="2"/>
  <c r="Z171" i="2"/>
  <c r="T171" i="2"/>
  <c r="AF170" i="2"/>
  <c r="AE170" i="2"/>
  <c r="AC170" i="2"/>
  <c r="AD170" i="2" s="1"/>
  <c r="AB170" i="2"/>
  <c r="AA170" i="2"/>
  <c r="Z170" i="2"/>
  <c r="T170" i="2"/>
  <c r="AF169" i="2"/>
  <c r="AE169" i="2"/>
  <c r="AC169" i="2"/>
  <c r="AD169" i="2" s="1"/>
  <c r="AB169" i="2"/>
  <c r="AA169" i="2"/>
  <c r="Z169" i="2"/>
  <c r="T169" i="2"/>
  <c r="AF168" i="2"/>
  <c r="AE168" i="2"/>
  <c r="AC168" i="2"/>
  <c r="AD168" i="2" s="1"/>
  <c r="AB168" i="2"/>
  <c r="AA168" i="2"/>
  <c r="Z168" i="2"/>
  <c r="T168" i="2"/>
  <c r="AF167" i="2"/>
  <c r="AD167" i="2"/>
  <c r="AB167" i="2"/>
  <c r="Z167" i="2"/>
  <c r="T167" i="2"/>
  <c r="AE166" i="2"/>
  <c r="AF166" i="2" s="1"/>
  <c r="AD166" i="2"/>
  <c r="AC166" i="2"/>
  <c r="AA166" i="2"/>
  <c r="AB166" i="2" s="1"/>
  <c r="Z166" i="2"/>
  <c r="T166" i="2"/>
  <c r="AE165" i="2"/>
  <c r="AF165" i="2" s="1"/>
  <c r="AD165" i="2"/>
  <c r="AC165" i="2"/>
  <c r="AA165" i="2"/>
  <c r="AB165" i="2" s="1"/>
  <c r="Z165" i="2"/>
  <c r="T165" i="2"/>
  <c r="AE164" i="2"/>
  <c r="AF164" i="2" s="1"/>
  <c r="AD164" i="2"/>
  <c r="AC164" i="2"/>
  <c r="AA164" i="2"/>
  <c r="AB164" i="2" s="1"/>
  <c r="Z164" i="2"/>
  <c r="T164" i="2"/>
  <c r="AE163" i="2"/>
  <c r="AF163" i="2" s="1"/>
  <c r="AD163" i="2"/>
  <c r="AC163" i="2"/>
  <c r="AA163" i="2"/>
  <c r="AB163" i="2" s="1"/>
  <c r="Z163" i="2"/>
  <c r="T163" i="2"/>
  <c r="AF162" i="2"/>
  <c r="AD162" i="2"/>
  <c r="AB162" i="2"/>
  <c r="Z162" i="2"/>
  <c r="T162" i="2"/>
  <c r="AE161" i="2"/>
  <c r="AF161" i="2" s="1"/>
  <c r="AD161" i="2"/>
  <c r="AC161" i="2"/>
  <c r="AA161" i="2"/>
  <c r="AB161" i="2" s="1"/>
  <c r="Z161" i="2"/>
  <c r="T161" i="2"/>
  <c r="AE160" i="2"/>
  <c r="AF160" i="2" s="1"/>
  <c r="AD160" i="2"/>
  <c r="AC160" i="2"/>
  <c r="AA160" i="2"/>
  <c r="AB160" i="2" s="1"/>
  <c r="Z160" i="2"/>
  <c r="T160" i="2"/>
  <c r="AE159" i="2"/>
  <c r="AF159" i="2" s="1"/>
  <c r="AD159" i="2"/>
  <c r="AC159" i="2"/>
  <c r="AA159" i="2"/>
  <c r="AB159" i="2" s="1"/>
  <c r="Z159" i="2"/>
  <c r="T159" i="2"/>
  <c r="AE158" i="2"/>
  <c r="AF158" i="2" s="1"/>
  <c r="AD158" i="2"/>
  <c r="AC158" i="2"/>
  <c r="AA158" i="2"/>
  <c r="AB158" i="2" s="1"/>
  <c r="Z158" i="2"/>
  <c r="T158" i="2"/>
  <c r="AF157" i="2"/>
  <c r="AD157" i="2"/>
  <c r="AB157" i="2"/>
  <c r="T157" i="2"/>
  <c r="AF156" i="2"/>
  <c r="AD156" i="2"/>
  <c r="AB156" i="2"/>
  <c r="T156" i="2"/>
  <c r="AF155" i="2"/>
  <c r="AD155" i="2"/>
  <c r="AB155" i="2"/>
  <c r="T155" i="2"/>
  <c r="AF154" i="2"/>
  <c r="AD154" i="2"/>
  <c r="AB154" i="2"/>
  <c r="T154" i="2"/>
  <c r="AF153" i="2"/>
  <c r="AD153" i="2"/>
  <c r="AB153" i="2"/>
  <c r="T153" i="2"/>
  <c r="AL152" i="2"/>
  <c r="AF152" i="2"/>
  <c r="AD152" i="2"/>
  <c r="AB152" i="2"/>
  <c r="T152" i="2"/>
  <c r="AL151" i="2"/>
  <c r="AF151" i="2"/>
  <c r="AD151" i="2"/>
  <c r="AB151" i="2"/>
  <c r="T151" i="2"/>
  <c r="AL150" i="2"/>
  <c r="AF150" i="2"/>
  <c r="AD150" i="2"/>
  <c r="AB150" i="2"/>
  <c r="T150" i="2"/>
  <c r="AL149" i="2"/>
  <c r="AF149" i="2"/>
  <c r="AD149" i="2"/>
  <c r="AB149" i="2"/>
  <c r="T149" i="2"/>
  <c r="AL148" i="2"/>
  <c r="AF148" i="2"/>
  <c r="AD148" i="2"/>
  <c r="AB148" i="2"/>
  <c r="T148" i="2"/>
  <c r="AL147" i="2"/>
  <c r="AF147" i="2"/>
  <c r="AD147" i="2"/>
  <c r="AB147" i="2"/>
  <c r="T147" i="2"/>
  <c r="AL146" i="2"/>
  <c r="AF146" i="2"/>
  <c r="AD146" i="2"/>
  <c r="AB146" i="2"/>
  <c r="T146" i="2"/>
  <c r="AL145" i="2"/>
  <c r="AF145" i="2"/>
  <c r="AD145" i="2"/>
  <c r="AB145" i="2"/>
  <c r="T145" i="2"/>
  <c r="AL144" i="2"/>
  <c r="AF144" i="2"/>
  <c r="AD144" i="2"/>
  <c r="AB144" i="2"/>
  <c r="T144" i="2"/>
  <c r="AL143" i="2"/>
  <c r="AF143" i="2"/>
  <c r="AD143" i="2"/>
  <c r="AB143" i="2"/>
  <c r="T143" i="2"/>
  <c r="AL142" i="2"/>
  <c r="AF142" i="2"/>
  <c r="AD142" i="2"/>
  <c r="AB142" i="2"/>
  <c r="T142" i="2"/>
  <c r="AL141" i="2"/>
  <c r="AF141" i="2"/>
  <c r="AD141" i="2"/>
  <c r="AB141" i="2"/>
  <c r="T141" i="2"/>
  <c r="AL140" i="2"/>
  <c r="AF140" i="2"/>
  <c r="AD140" i="2"/>
  <c r="AB140" i="2"/>
  <c r="T140" i="2"/>
  <c r="AL139" i="2"/>
  <c r="AF139" i="2"/>
  <c r="AD139" i="2"/>
  <c r="AB139" i="2"/>
  <c r="T139" i="2"/>
  <c r="AL138" i="2"/>
  <c r="AF138" i="2"/>
  <c r="AD138" i="2"/>
  <c r="AB138" i="2"/>
  <c r="T138" i="2"/>
  <c r="AL137" i="2"/>
  <c r="AF137" i="2"/>
  <c r="AD137" i="2"/>
  <c r="AB137" i="2"/>
  <c r="T137" i="2"/>
  <c r="AL136" i="2"/>
  <c r="AF136" i="2"/>
  <c r="AD136" i="2"/>
  <c r="AB136" i="2"/>
  <c r="T136" i="2"/>
  <c r="AL135" i="2"/>
  <c r="AF135" i="2"/>
  <c r="AD135" i="2"/>
  <c r="AB135" i="2"/>
  <c r="T135" i="2"/>
  <c r="AL134" i="2"/>
  <c r="AF134" i="2"/>
  <c r="AD134" i="2"/>
  <c r="AB134" i="2"/>
  <c r="T134" i="2"/>
  <c r="AL133" i="2"/>
  <c r="AF133" i="2"/>
  <c r="AD133" i="2"/>
  <c r="AB133" i="2"/>
  <c r="T133" i="2"/>
  <c r="AL132" i="2"/>
  <c r="AF132" i="2"/>
  <c r="AD132" i="2"/>
  <c r="AB132" i="2"/>
  <c r="T132" i="2"/>
  <c r="AL131" i="2"/>
  <c r="AF131" i="2"/>
  <c r="T131" i="2"/>
  <c r="AL130" i="2"/>
  <c r="AF130" i="2"/>
  <c r="T130" i="2"/>
  <c r="AL129" i="2"/>
  <c r="AF129" i="2"/>
  <c r="T129" i="2"/>
  <c r="AL128" i="2"/>
  <c r="AF128" i="2"/>
  <c r="T128" i="2"/>
  <c r="AL127" i="2"/>
  <c r="AF127" i="2"/>
  <c r="AD127" i="2"/>
  <c r="AB127" i="2"/>
  <c r="T127" i="2"/>
  <c r="AL126" i="2"/>
  <c r="AF126" i="2"/>
  <c r="AD126" i="2"/>
  <c r="AB126" i="2"/>
  <c r="T126" i="2"/>
  <c r="AL125" i="2"/>
  <c r="AF125" i="2"/>
  <c r="AD125" i="2"/>
  <c r="AB125" i="2"/>
  <c r="T125" i="2"/>
  <c r="AL124" i="2"/>
  <c r="AF124" i="2"/>
  <c r="AD124" i="2"/>
  <c r="AB124" i="2"/>
  <c r="T124" i="2"/>
  <c r="AL123" i="2"/>
  <c r="AF123" i="2"/>
  <c r="AD123" i="2"/>
  <c r="AB123" i="2"/>
  <c r="T123" i="2"/>
  <c r="AL122" i="2"/>
  <c r="AF122" i="2"/>
  <c r="AD122" i="2"/>
  <c r="AB122" i="2"/>
  <c r="T122" i="2"/>
  <c r="AL121" i="2"/>
  <c r="AF121" i="2"/>
  <c r="AD121" i="2"/>
  <c r="AB121" i="2"/>
  <c r="T121" i="2"/>
  <c r="AL120" i="2"/>
  <c r="AF120" i="2"/>
  <c r="AD120" i="2"/>
  <c r="AB120" i="2"/>
  <c r="T120" i="2"/>
  <c r="AL119" i="2"/>
  <c r="AF119" i="2"/>
  <c r="AD119" i="2"/>
  <c r="AB119" i="2"/>
  <c r="T119" i="2"/>
  <c r="AL118" i="2"/>
  <c r="AF118" i="2"/>
  <c r="AD118" i="2"/>
  <c r="AB118" i="2"/>
  <c r="T118" i="2"/>
  <c r="AL117" i="2"/>
  <c r="AF117" i="2"/>
  <c r="AD117" i="2"/>
  <c r="AB117" i="2"/>
  <c r="T117" i="2"/>
  <c r="AL116" i="2"/>
  <c r="AF116" i="2"/>
  <c r="AD116" i="2"/>
  <c r="AB116" i="2"/>
  <c r="T116" i="2"/>
  <c r="AL115" i="2"/>
  <c r="AF115" i="2"/>
  <c r="AD115" i="2"/>
  <c r="AB115" i="2"/>
  <c r="T115" i="2"/>
  <c r="AL114" i="2"/>
  <c r="AF114" i="2"/>
  <c r="AD114" i="2"/>
  <c r="AB114" i="2"/>
  <c r="T114" i="2"/>
  <c r="AL113" i="2"/>
  <c r="AF113" i="2"/>
  <c r="AD113" i="2"/>
  <c r="AB113" i="2"/>
  <c r="T113" i="2"/>
  <c r="AL112" i="2"/>
  <c r="AF112" i="2"/>
  <c r="AD112" i="2"/>
  <c r="AB112" i="2"/>
  <c r="T112" i="2"/>
  <c r="AL111" i="2"/>
  <c r="AF111" i="2"/>
  <c r="AD111" i="2"/>
  <c r="AB111" i="2"/>
  <c r="T111" i="2"/>
  <c r="AL110" i="2"/>
  <c r="AF110" i="2"/>
  <c r="AD110" i="2"/>
  <c r="AB110" i="2"/>
  <c r="T110" i="2"/>
  <c r="AL109" i="2"/>
  <c r="AF109" i="2"/>
  <c r="AD109" i="2"/>
  <c r="AB109" i="2"/>
  <c r="T109" i="2"/>
  <c r="AL108" i="2"/>
  <c r="AF108" i="2"/>
  <c r="AD108" i="2"/>
  <c r="AB108" i="2"/>
  <c r="T108" i="2"/>
  <c r="AL107" i="2"/>
  <c r="AF107" i="2"/>
  <c r="AD107" i="2"/>
  <c r="AB107" i="2"/>
  <c r="T107" i="2"/>
  <c r="AL106" i="2"/>
  <c r="AF106" i="2"/>
  <c r="AD106" i="2"/>
  <c r="AB106" i="2"/>
  <c r="T106" i="2"/>
  <c r="AL105" i="2"/>
  <c r="AF105" i="2"/>
  <c r="AD105" i="2"/>
  <c r="AB105" i="2"/>
  <c r="T105" i="2"/>
  <c r="AL104" i="2"/>
  <c r="AF104" i="2"/>
  <c r="AD104" i="2"/>
  <c r="AB104" i="2"/>
  <c r="T104" i="2"/>
  <c r="AL103" i="2"/>
  <c r="AF103" i="2"/>
  <c r="AD103" i="2"/>
  <c r="AB103" i="2"/>
  <c r="T103" i="2"/>
  <c r="BL102" i="2"/>
  <c r="BH102" i="2"/>
  <c r="BE102" i="2"/>
  <c r="BC102" i="2"/>
  <c r="AL102" i="2"/>
  <c r="AF102" i="2"/>
  <c r="AD102" i="2"/>
  <c r="AB102" i="2"/>
  <c r="T102" i="2"/>
  <c r="BL101" i="2"/>
  <c r="BH101" i="2"/>
  <c r="BE101" i="2"/>
  <c r="BC101" i="2"/>
  <c r="AL101" i="2"/>
  <c r="AF101" i="2"/>
  <c r="AD101" i="2"/>
  <c r="AB101" i="2"/>
  <c r="T101" i="2"/>
  <c r="BL100" i="2"/>
  <c r="BH100" i="2"/>
  <c r="BE100" i="2"/>
  <c r="BC100" i="2"/>
  <c r="AL100" i="2"/>
  <c r="AF100" i="2"/>
  <c r="AD100" i="2"/>
  <c r="AB100" i="2"/>
  <c r="T100" i="2"/>
  <c r="BL99" i="2"/>
  <c r="BH99" i="2"/>
  <c r="BE99" i="2"/>
  <c r="BC99" i="2"/>
  <c r="AL99" i="2"/>
  <c r="AF99" i="2"/>
  <c r="AD99" i="2"/>
  <c r="AB99" i="2"/>
  <c r="T99" i="2"/>
  <c r="BL98" i="2"/>
  <c r="BH98" i="2"/>
  <c r="BE98" i="2"/>
  <c r="BC98" i="2"/>
  <c r="AL98" i="2"/>
  <c r="AF98" i="2"/>
  <c r="AD98" i="2"/>
  <c r="AB98" i="2"/>
  <c r="T98" i="2"/>
  <c r="BL97" i="2"/>
  <c r="BH97" i="2"/>
  <c r="BE97" i="2"/>
  <c r="BC97" i="2"/>
  <c r="AL97" i="2"/>
  <c r="AF97" i="2"/>
  <c r="AD97" i="2"/>
  <c r="AB97" i="2"/>
  <c r="T97" i="2"/>
  <c r="BL96" i="2"/>
  <c r="BH96" i="2"/>
  <c r="BE96" i="2"/>
  <c r="BC96" i="2"/>
  <c r="AL96" i="2"/>
  <c r="AF96" i="2"/>
  <c r="AD96" i="2"/>
  <c r="AB96" i="2"/>
  <c r="T96" i="2"/>
  <c r="BL95" i="2"/>
  <c r="BH95" i="2"/>
  <c r="BE95" i="2"/>
  <c r="BC95" i="2"/>
  <c r="AL95" i="2"/>
  <c r="AF95" i="2"/>
  <c r="AD95" i="2"/>
  <c r="AB95" i="2"/>
  <c r="T95" i="2"/>
  <c r="BL94" i="2"/>
  <c r="BH94" i="2"/>
  <c r="BE94" i="2"/>
  <c r="BC94" i="2"/>
  <c r="AL94" i="2"/>
  <c r="AF94" i="2"/>
  <c r="AD94" i="2"/>
  <c r="AB94" i="2"/>
  <c r="T94" i="2"/>
  <c r="BL93" i="2"/>
  <c r="BH93" i="2"/>
  <c r="BE93" i="2"/>
  <c r="BC93" i="2"/>
  <c r="AL93" i="2"/>
  <c r="AF93" i="2"/>
  <c r="AD93" i="2"/>
  <c r="AB93" i="2"/>
  <c r="T93" i="2"/>
  <c r="BL92" i="2"/>
  <c r="BH92" i="2"/>
  <c r="BE92" i="2"/>
  <c r="BC92" i="2"/>
  <c r="AL92" i="2"/>
  <c r="AF92" i="2"/>
  <c r="AD92" i="2"/>
  <c r="AB92" i="2"/>
  <c r="T92" i="2"/>
  <c r="BL91" i="2"/>
  <c r="BH91" i="2"/>
  <c r="BE91" i="2"/>
  <c r="BC91" i="2"/>
  <c r="AL91" i="2"/>
  <c r="AF91" i="2"/>
  <c r="AD91" i="2"/>
  <c r="AB91" i="2"/>
  <c r="T91" i="2"/>
  <c r="BL90" i="2"/>
  <c r="BH90" i="2"/>
  <c r="BE90" i="2"/>
  <c r="BC90" i="2"/>
  <c r="AL90" i="2"/>
  <c r="AF90" i="2"/>
  <c r="AD90" i="2"/>
  <c r="AB90" i="2"/>
  <c r="T90" i="2"/>
  <c r="BL89" i="2"/>
  <c r="BH89" i="2"/>
  <c r="BE89" i="2"/>
  <c r="BC89" i="2"/>
  <c r="AL89" i="2"/>
  <c r="AF89" i="2"/>
  <c r="AD89" i="2"/>
  <c r="AB89" i="2"/>
  <c r="T89" i="2"/>
  <c r="BL88" i="2"/>
  <c r="BH88" i="2"/>
  <c r="BE88" i="2"/>
  <c r="BC88" i="2"/>
  <c r="AL88" i="2"/>
  <c r="AF88" i="2"/>
  <c r="AD88" i="2"/>
  <c r="AB88" i="2"/>
  <c r="T88" i="2"/>
  <c r="BL87" i="2"/>
  <c r="BH87" i="2"/>
  <c r="BE87" i="2"/>
  <c r="BC87" i="2"/>
  <c r="AL87" i="2"/>
  <c r="AF87" i="2"/>
  <c r="AD87" i="2"/>
  <c r="AB87" i="2"/>
  <c r="T87" i="2"/>
  <c r="BL86" i="2"/>
  <c r="BH86" i="2"/>
  <c r="BE86" i="2"/>
  <c r="BC86" i="2"/>
  <c r="AL86" i="2"/>
  <c r="AF86" i="2"/>
  <c r="AD86" i="2"/>
  <c r="AB86" i="2"/>
  <c r="T86" i="2"/>
  <c r="BL85" i="2"/>
  <c r="BH85" i="2"/>
  <c r="BE85" i="2"/>
  <c r="BC85" i="2"/>
  <c r="AL85" i="2"/>
  <c r="AF85" i="2"/>
  <c r="AD85" i="2"/>
  <c r="AB85" i="2"/>
  <c r="T85" i="2"/>
  <c r="BL84" i="2"/>
  <c r="BH84" i="2"/>
  <c r="BE84" i="2"/>
  <c r="BC84" i="2"/>
  <c r="AL84" i="2"/>
  <c r="AF84" i="2"/>
  <c r="AD84" i="2"/>
  <c r="AB84" i="2"/>
  <c r="T84" i="2"/>
  <c r="BL83" i="2"/>
  <c r="BH83" i="2"/>
  <c r="BE83" i="2"/>
  <c r="BC83" i="2"/>
  <c r="AL83" i="2"/>
  <c r="AF83" i="2"/>
  <c r="AD83" i="2"/>
  <c r="AB83" i="2"/>
  <c r="T83" i="2"/>
  <c r="BL82" i="2"/>
  <c r="BH82" i="2"/>
  <c r="BE82" i="2"/>
  <c r="BC82" i="2"/>
  <c r="AL82" i="2"/>
  <c r="AF82" i="2"/>
  <c r="AD82" i="2"/>
  <c r="AB82" i="2"/>
  <c r="T82" i="2"/>
  <c r="BL81" i="2"/>
  <c r="BH81" i="2"/>
  <c r="BE81" i="2"/>
  <c r="BC81" i="2"/>
  <c r="AL81" i="2"/>
  <c r="AF81" i="2"/>
  <c r="AD81" i="2"/>
  <c r="AB81" i="2"/>
  <c r="T81" i="2"/>
  <c r="BL80" i="2"/>
  <c r="BH80" i="2"/>
  <c r="BE80" i="2"/>
  <c r="BC80" i="2"/>
  <c r="AL80" i="2"/>
  <c r="AF80" i="2"/>
  <c r="AD80" i="2"/>
  <c r="AB80" i="2"/>
  <c r="T80" i="2"/>
  <c r="BL79" i="2"/>
  <c r="BH79" i="2"/>
  <c r="BE79" i="2"/>
  <c r="BC79" i="2"/>
  <c r="AL79" i="2"/>
  <c r="AF79" i="2"/>
  <c r="AD79" i="2"/>
  <c r="AB79" i="2"/>
  <c r="T79" i="2"/>
  <c r="BL78" i="2"/>
  <c r="BH78" i="2"/>
  <c r="BE78" i="2"/>
  <c r="BC78" i="2"/>
  <c r="AL78" i="2"/>
  <c r="AF78" i="2"/>
  <c r="AD78" i="2"/>
  <c r="AB78" i="2"/>
  <c r="T78" i="2"/>
  <c r="BL77" i="2"/>
  <c r="BH77" i="2"/>
  <c r="BE77" i="2"/>
  <c r="BC77" i="2"/>
  <c r="AL77" i="2"/>
  <c r="AF77" i="2"/>
  <c r="AD77" i="2"/>
  <c r="AB77" i="2"/>
  <c r="T77" i="2"/>
  <c r="BL76" i="2"/>
  <c r="BH76" i="2"/>
  <c r="BE76" i="2"/>
  <c r="BC76" i="2"/>
  <c r="AL76" i="2"/>
  <c r="AF76" i="2"/>
  <c r="AD76" i="2"/>
  <c r="AB76" i="2"/>
  <c r="T76" i="2"/>
  <c r="BL75" i="2"/>
  <c r="BH75" i="2"/>
  <c r="BE75" i="2"/>
  <c r="BC75" i="2"/>
  <c r="AL75" i="2"/>
  <c r="AF75" i="2"/>
  <c r="AD75" i="2"/>
  <c r="AB75" i="2"/>
  <c r="T75" i="2"/>
  <c r="BL74" i="2"/>
  <c r="BH74" i="2"/>
  <c r="BE74" i="2"/>
  <c r="BC74" i="2"/>
  <c r="AL74" i="2"/>
  <c r="AF74" i="2"/>
  <c r="AD74" i="2"/>
  <c r="AB74" i="2"/>
  <c r="T74" i="2"/>
  <c r="BL73" i="2"/>
  <c r="BH73" i="2"/>
  <c r="BE73" i="2"/>
  <c r="BC73" i="2"/>
  <c r="AL73" i="2"/>
  <c r="AF73" i="2"/>
  <c r="AD73" i="2"/>
  <c r="AB73" i="2"/>
  <c r="T73" i="2"/>
  <c r="BL72" i="2"/>
  <c r="BH72" i="2"/>
  <c r="BE72" i="2"/>
  <c r="BC72" i="2"/>
  <c r="AL72" i="2"/>
  <c r="AF72" i="2"/>
  <c r="AD72" i="2"/>
  <c r="AB72" i="2"/>
  <c r="T72" i="2"/>
  <c r="BL71" i="2"/>
  <c r="BH71" i="2"/>
  <c r="BE71" i="2"/>
  <c r="BC71" i="2"/>
  <c r="AL71" i="2"/>
  <c r="AF71" i="2"/>
  <c r="AD71" i="2"/>
  <c r="AB71" i="2"/>
  <c r="T71" i="2"/>
  <c r="BL70" i="2"/>
  <c r="BH70" i="2"/>
  <c r="BE70" i="2"/>
  <c r="BC70" i="2"/>
  <c r="AL70" i="2"/>
  <c r="AF70" i="2"/>
  <c r="AD70" i="2"/>
  <c r="AB70" i="2"/>
  <c r="T70" i="2"/>
  <c r="BL69" i="2"/>
  <c r="BH69" i="2"/>
  <c r="BE69" i="2"/>
  <c r="BC69" i="2"/>
  <c r="AL69" i="2"/>
  <c r="AF69" i="2"/>
  <c r="AD69" i="2"/>
  <c r="AB69" i="2"/>
  <c r="T69" i="2"/>
  <c r="BL68" i="2"/>
  <c r="BH68" i="2"/>
  <c r="BE68" i="2"/>
  <c r="BC68" i="2"/>
  <c r="AL68" i="2"/>
  <c r="AF68" i="2"/>
  <c r="AD68" i="2"/>
  <c r="AB68" i="2"/>
  <c r="T68" i="2"/>
  <c r="BL67" i="2"/>
  <c r="BH67" i="2"/>
  <c r="BE67" i="2"/>
  <c r="BC67" i="2"/>
  <c r="AL67" i="2"/>
  <c r="AF67" i="2"/>
  <c r="AD67" i="2"/>
  <c r="AB67" i="2"/>
  <c r="T67" i="2"/>
  <c r="BL66" i="2"/>
  <c r="BH66" i="2"/>
  <c r="BE66" i="2"/>
  <c r="BC66" i="2"/>
  <c r="AL66" i="2"/>
  <c r="AF66" i="2"/>
  <c r="AD66" i="2"/>
  <c r="AB66" i="2"/>
  <c r="T66" i="2"/>
  <c r="BL65" i="2"/>
  <c r="BH65" i="2"/>
  <c r="BE65" i="2"/>
  <c r="BC65" i="2"/>
  <c r="AL65" i="2"/>
  <c r="AF65" i="2"/>
  <c r="AD65" i="2"/>
  <c r="AB65" i="2"/>
  <c r="T65" i="2"/>
  <c r="BL64" i="2"/>
  <c r="BH64" i="2"/>
  <c r="BE64" i="2"/>
  <c r="BC64" i="2"/>
  <c r="AL64" i="2"/>
  <c r="AF64" i="2"/>
  <c r="AD64" i="2"/>
  <c r="AB64" i="2"/>
  <c r="T64" i="2"/>
  <c r="BL63" i="2"/>
  <c r="BH63" i="2"/>
  <c r="BE63" i="2"/>
  <c r="BC63" i="2"/>
  <c r="AL63" i="2"/>
  <c r="AF63" i="2"/>
  <c r="AD63" i="2"/>
  <c r="AB63" i="2"/>
  <c r="T63" i="2"/>
  <c r="BL62" i="2"/>
  <c r="BH62" i="2"/>
  <c r="BE62" i="2"/>
  <c r="BC62" i="2"/>
  <c r="AL62" i="2"/>
  <c r="AF62" i="2"/>
  <c r="AD62" i="2"/>
  <c r="AB62" i="2"/>
  <c r="T62" i="2"/>
  <c r="BL61" i="2"/>
  <c r="BH61" i="2"/>
  <c r="BE61" i="2"/>
  <c r="BC61" i="2"/>
  <c r="AL61" i="2"/>
  <c r="AF61" i="2"/>
  <c r="AD61" i="2"/>
  <c r="AB61" i="2"/>
  <c r="T61" i="2"/>
  <c r="BL60" i="2"/>
  <c r="BH60" i="2"/>
  <c r="BE60" i="2"/>
  <c r="BC60" i="2"/>
  <c r="AL60" i="2"/>
  <c r="AF60" i="2"/>
  <c r="AD60" i="2"/>
  <c r="AB60" i="2"/>
  <c r="T60" i="2"/>
  <c r="BL59" i="2"/>
  <c r="BH59" i="2"/>
  <c r="BE59" i="2"/>
  <c r="BC59" i="2"/>
  <c r="AL59" i="2"/>
  <c r="AF59" i="2"/>
  <c r="AD59" i="2"/>
  <c r="AB59" i="2"/>
  <c r="T59" i="2"/>
  <c r="BL58" i="2"/>
  <c r="BH58" i="2"/>
  <c r="BE58" i="2"/>
  <c r="BC58" i="2"/>
  <c r="AL58" i="2"/>
  <c r="AF58" i="2"/>
  <c r="AD58" i="2"/>
  <c r="AB58" i="2"/>
  <c r="T58" i="2"/>
  <c r="BL57" i="2"/>
  <c r="BH57" i="2"/>
  <c r="BE57" i="2"/>
  <c r="BC57" i="2"/>
  <c r="AL57" i="2"/>
  <c r="AF57" i="2"/>
  <c r="AD57" i="2"/>
  <c r="AB57" i="2"/>
  <c r="T57" i="2"/>
  <c r="BL56" i="2"/>
  <c r="BH56" i="2"/>
  <c r="BE56" i="2"/>
  <c r="BC56" i="2"/>
  <c r="AL56" i="2"/>
  <c r="AF56" i="2"/>
  <c r="AD56" i="2"/>
  <c r="AB56" i="2"/>
  <c r="T56" i="2"/>
  <c r="BL55" i="2"/>
  <c r="BH55" i="2"/>
  <c r="BE55" i="2"/>
  <c r="BC55" i="2"/>
  <c r="AL55" i="2"/>
  <c r="AF55" i="2"/>
  <c r="AD55" i="2"/>
  <c r="AB55" i="2"/>
  <c r="T55" i="2"/>
  <c r="BL54" i="2"/>
  <c r="BH54" i="2"/>
  <c r="BE54" i="2"/>
  <c r="BC54" i="2"/>
  <c r="AL54" i="2"/>
  <c r="AF54" i="2"/>
  <c r="AD54" i="2"/>
  <c r="AB54" i="2"/>
  <c r="T54" i="2"/>
  <c r="BL53" i="2"/>
  <c r="BH53" i="2"/>
  <c r="BE53" i="2"/>
  <c r="BC53" i="2"/>
  <c r="AL53" i="2"/>
  <c r="AF53" i="2"/>
  <c r="AD53" i="2"/>
  <c r="AB53" i="2"/>
  <c r="T53" i="2"/>
  <c r="BL52" i="2"/>
  <c r="BH52" i="2"/>
  <c r="BE52" i="2"/>
  <c r="BC52" i="2"/>
  <c r="AL52" i="2"/>
  <c r="AF52" i="2"/>
  <c r="AD52" i="2"/>
  <c r="AB52" i="2"/>
  <c r="T52" i="2"/>
  <c r="BL51" i="2"/>
  <c r="BH51" i="2"/>
  <c r="BE51" i="2"/>
  <c r="BC51" i="2"/>
  <c r="AL51" i="2"/>
  <c r="AF51" i="2"/>
  <c r="AD51" i="2"/>
  <c r="AB51" i="2"/>
  <c r="T51" i="2"/>
  <c r="BL50" i="2"/>
  <c r="BH50" i="2"/>
  <c r="BE50" i="2"/>
  <c r="BC50" i="2"/>
  <c r="AL50" i="2"/>
  <c r="AF50" i="2"/>
  <c r="AD50" i="2"/>
  <c r="AB50" i="2"/>
  <c r="T50" i="2"/>
  <c r="BL49" i="2"/>
  <c r="BH49" i="2"/>
  <c r="BE49" i="2"/>
  <c r="BC49" i="2"/>
  <c r="AL49" i="2"/>
  <c r="AF49" i="2"/>
  <c r="AD49" i="2"/>
  <c r="AB49" i="2"/>
  <c r="T49" i="2"/>
  <c r="BL48" i="2"/>
  <c r="BH48" i="2"/>
  <c r="BE48" i="2"/>
  <c r="BC48" i="2"/>
  <c r="AL48" i="2"/>
  <c r="AF48" i="2"/>
  <c r="AD48" i="2"/>
  <c r="AB48" i="2"/>
  <c r="T48" i="2"/>
  <c r="BL47" i="2"/>
  <c r="BH47" i="2"/>
  <c r="BE47" i="2"/>
  <c r="BC47" i="2"/>
  <c r="AL47" i="2"/>
  <c r="AF47" i="2"/>
  <c r="AD47" i="2"/>
  <c r="AB47" i="2"/>
  <c r="T47" i="2"/>
  <c r="BL46" i="2"/>
  <c r="BH46" i="2"/>
  <c r="BE46" i="2"/>
  <c r="BC46" i="2"/>
  <c r="AL46" i="2"/>
  <c r="AF46" i="2"/>
  <c r="AD46" i="2"/>
  <c r="AB46" i="2"/>
  <c r="T46" i="2"/>
  <c r="BL45" i="2"/>
  <c r="BH45" i="2"/>
  <c r="BE45" i="2"/>
  <c r="BC45" i="2"/>
  <c r="AL45" i="2"/>
  <c r="AF45" i="2"/>
  <c r="AD45" i="2"/>
  <c r="AB45" i="2"/>
  <c r="T45" i="2"/>
  <c r="BL44" i="2"/>
  <c r="BH44" i="2"/>
  <c r="BE44" i="2"/>
  <c r="BC44" i="2"/>
  <c r="AL44" i="2"/>
  <c r="AF44" i="2"/>
  <c r="AD44" i="2"/>
  <c r="AB44" i="2"/>
  <c r="T44" i="2"/>
  <c r="BL43" i="2"/>
  <c r="BH43" i="2"/>
  <c r="BE43" i="2"/>
  <c r="BC43" i="2"/>
  <c r="AL43" i="2"/>
  <c r="AF43" i="2"/>
  <c r="AD43" i="2"/>
  <c r="AB43" i="2"/>
  <c r="T43" i="2"/>
  <c r="BL42" i="2"/>
  <c r="BH42" i="2"/>
  <c r="BE42" i="2"/>
  <c r="BC42" i="2"/>
  <c r="AL42" i="2"/>
  <c r="AF42" i="2"/>
  <c r="AD42" i="2"/>
  <c r="AB42" i="2"/>
  <c r="T42" i="2"/>
  <c r="BL41" i="2"/>
  <c r="BH41" i="2"/>
  <c r="BE41" i="2"/>
  <c r="BC41" i="2"/>
  <c r="AL41" i="2"/>
  <c r="AF41" i="2"/>
  <c r="AD41" i="2"/>
  <c r="AB41" i="2"/>
  <c r="T41" i="2"/>
  <c r="BL40" i="2"/>
  <c r="BH40" i="2"/>
  <c r="BE40" i="2"/>
  <c r="BC40" i="2"/>
  <c r="AL40" i="2"/>
  <c r="AF40" i="2"/>
  <c r="AD40" i="2"/>
  <c r="AB40" i="2"/>
  <c r="T40" i="2"/>
  <c r="BL39" i="2"/>
  <c r="BH39" i="2"/>
  <c r="BE39" i="2"/>
  <c r="BC39" i="2"/>
  <c r="AL39" i="2"/>
  <c r="AF39" i="2"/>
  <c r="AD39" i="2"/>
  <c r="AB39" i="2"/>
  <c r="T39" i="2"/>
  <c r="L39" i="2"/>
  <c r="BL38" i="2"/>
  <c r="BH38" i="2"/>
  <c r="BE38" i="2"/>
  <c r="BC38" i="2"/>
  <c r="AL38" i="2"/>
  <c r="AF38" i="2"/>
  <c r="AD38" i="2"/>
  <c r="AB38" i="2"/>
  <c r="T38" i="2"/>
  <c r="N38" i="2"/>
  <c r="O38" i="2" s="1"/>
  <c r="M38" i="2"/>
  <c r="L38" i="2"/>
  <c r="BL37" i="2"/>
  <c r="BH37" i="2"/>
  <c r="BE37" i="2"/>
  <c r="BC37" i="2"/>
  <c r="AL37" i="2"/>
  <c r="AF37" i="2"/>
  <c r="AD37" i="2"/>
  <c r="AB37" i="2"/>
  <c r="T37" i="2"/>
  <c r="BL36" i="2"/>
  <c r="BH36" i="2"/>
  <c r="BE36" i="2"/>
  <c r="BC36" i="2"/>
  <c r="AL36" i="2"/>
  <c r="AF36" i="2"/>
  <c r="AD36" i="2"/>
  <c r="AB36" i="2"/>
  <c r="T36" i="2"/>
  <c r="BL35" i="2"/>
  <c r="BH35" i="2"/>
  <c r="BE35" i="2"/>
  <c r="BC35" i="2"/>
  <c r="AL35" i="2"/>
  <c r="AF35" i="2"/>
  <c r="AD35" i="2"/>
  <c r="AB35" i="2"/>
  <c r="T35" i="2"/>
  <c r="BL34" i="2"/>
  <c r="BH34" i="2"/>
  <c r="BE34" i="2"/>
  <c r="BC34" i="2"/>
  <c r="AL34" i="2"/>
  <c r="AF34" i="2"/>
  <c r="AD34" i="2"/>
  <c r="AB34" i="2"/>
  <c r="T34" i="2"/>
  <c r="BL33" i="2"/>
  <c r="BH33" i="2"/>
  <c r="BE33" i="2"/>
  <c r="BC33" i="2"/>
  <c r="AL33" i="2"/>
  <c r="AF33" i="2"/>
  <c r="AD33" i="2"/>
  <c r="AB33" i="2"/>
  <c r="T33" i="2"/>
  <c r="BL32" i="2"/>
  <c r="BH32" i="2"/>
  <c r="BE32" i="2"/>
  <c r="BC32" i="2"/>
  <c r="AL32" i="2"/>
  <c r="AF32" i="2"/>
  <c r="AD32" i="2"/>
  <c r="AB32" i="2"/>
  <c r="T32" i="2"/>
  <c r="BL31" i="2"/>
  <c r="BH31" i="2"/>
  <c r="BE31" i="2"/>
  <c r="BC31" i="2"/>
  <c r="AL31" i="2"/>
  <c r="AF31" i="2"/>
  <c r="AD31" i="2"/>
  <c r="AB31" i="2"/>
  <c r="T31" i="2"/>
  <c r="BL30" i="2"/>
  <c r="BH30" i="2"/>
  <c r="BE30" i="2"/>
  <c r="BC30" i="2"/>
  <c r="AL30" i="2"/>
  <c r="AF30" i="2"/>
  <c r="AD30" i="2"/>
  <c r="AB30" i="2"/>
  <c r="T30" i="2"/>
  <c r="BL29" i="2"/>
  <c r="BH29" i="2"/>
  <c r="BE29" i="2"/>
  <c r="BC29" i="2"/>
  <c r="AL29" i="2"/>
  <c r="AF29" i="2"/>
  <c r="AD29" i="2"/>
  <c r="AB29" i="2"/>
  <c r="T29" i="2"/>
  <c r="BL28" i="2"/>
  <c r="BH28" i="2"/>
  <c r="BE28" i="2"/>
  <c r="BC28" i="2"/>
  <c r="AL28" i="2"/>
  <c r="AF28" i="2"/>
  <c r="AD28" i="2"/>
  <c r="AB28" i="2"/>
  <c r="T28" i="2"/>
  <c r="BL27" i="2"/>
  <c r="BH27" i="2"/>
  <c r="BE27" i="2"/>
  <c r="BC27" i="2"/>
  <c r="AL27" i="2"/>
  <c r="AF27" i="2"/>
  <c r="AD27" i="2"/>
  <c r="AB27" i="2"/>
  <c r="T27" i="2"/>
  <c r="BL26" i="2"/>
  <c r="BH26" i="2"/>
  <c r="BE26" i="2"/>
  <c r="BC26" i="2"/>
  <c r="AL26" i="2"/>
  <c r="AF26" i="2"/>
  <c r="AD26" i="2"/>
  <c r="AB26" i="2"/>
  <c r="T26" i="2"/>
  <c r="BL25" i="2"/>
  <c r="BH25" i="2"/>
  <c r="BE25" i="2"/>
  <c r="BC25" i="2"/>
  <c r="AL25" i="2"/>
  <c r="AF25" i="2"/>
  <c r="AD25" i="2"/>
  <c r="AB25" i="2"/>
  <c r="T25" i="2"/>
  <c r="BL24" i="2"/>
  <c r="BH24" i="2"/>
  <c r="BE24" i="2"/>
  <c r="BC24" i="2"/>
  <c r="AL24" i="2"/>
  <c r="AF24" i="2"/>
  <c r="AD24" i="2"/>
  <c r="AB24" i="2"/>
  <c r="T24" i="2"/>
  <c r="BL23" i="2"/>
  <c r="BH23" i="2"/>
  <c r="BE23" i="2"/>
  <c r="BC23" i="2"/>
  <c r="AL23" i="2"/>
  <c r="AF23" i="2"/>
  <c r="AD23" i="2"/>
  <c r="AB23" i="2"/>
  <c r="T23" i="2"/>
  <c r="BL22" i="2"/>
  <c r="BH22" i="2"/>
  <c r="BE22" i="2"/>
  <c r="BC22" i="2"/>
  <c r="AL22" i="2"/>
  <c r="AF22" i="2"/>
  <c r="AD22" i="2"/>
  <c r="AB22" i="2"/>
  <c r="T22" i="2"/>
  <c r="BL21" i="2"/>
  <c r="BH21" i="2"/>
  <c r="BE21" i="2"/>
  <c r="BC21" i="2"/>
  <c r="AL21" i="2"/>
  <c r="AF21" i="2"/>
  <c r="AD21" i="2"/>
  <c r="AB21" i="2"/>
  <c r="T21" i="2"/>
  <c r="BL20" i="2"/>
  <c r="BH20" i="2"/>
  <c r="BE20" i="2"/>
  <c r="BC20" i="2"/>
  <c r="AL20" i="2"/>
  <c r="AF20" i="2"/>
  <c r="AD20" i="2"/>
  <c r="AB20" i="2"/>
  <c r="T20" i="2"/>
  <c r="BL19" i="2"/>
  <c r="BH19" i="2"/>
  <c r="BE19" i="2"/>
  <c r="BC19" i="2"/>
  <c r="AL19" i="2"/>
  <c r="AF19" i="2"/>
  <c r="AD19" i="2"/>
  <c r="AB19" i="2"/>
  <c r="T19" i="2"/>
  <c r="BL18" i="2"/>
  <c r="BH18" i="2"/>
  <c r="BE18" i="2"/>
  <c r="BC18" i="2"/>
  <c r="AL18" i="2"/>
  <c r="AF18" i="2"/>
  <c r="AD18" i="2"/>
  <c r="AB18" i="2"/>
  <c r="T18" i="2"/>
  <c r="BL17" i="2"/>
  <c r="BH17" i="2"/>
  <c r="BE17" i="2"/>
  <c r="BC17" i="2"/>
  <c r="AL17" i="2"/>
  <c r="AF17" i="2"/>
  <c r="AD17" i="2"/>
  <c r="AB17" i="2"/>
  <c r="T17" i="2"/>
  <c r="BL16" i="2"/>
  <c r="BH16" i="2"/>
  <c r="BE16" i="2"/>
  <c r="BC16" i="2"/>
  <c r="AL16" i="2"/>
  <c r="AF16" i="2"/>
  <c r="AD16" i="2"/>
  <c r="AB16" i="2"/>
  <c r="T16" i="2"/>
  <c r="BL15" i="2"/>
  <c r="BH15" i="2"/>
  <c r="BE15" i="2"/>
  <c r="BC15" i="2"/>
  <c r="AL15" i="2"/>
  <c r="AF15" i="2"/>
  <c r="AD15" i="2"/>
  <c r="AB15" i="2"/>
  <c r="T15" i="2"/>
  <c r="BL14" i="2"/>
  <c r="BH14" i="2"/>
  <c r="BE14" i="2"/>
  <c r="BC14" i="2"/>
  <c r="AL14" i="2"/>
  <c r="AF14" i="2"/>
  <c r="AD14" i="2"/>
  <c r="AB14" i="2"/>
  <c r="T14" i="2"/>
  <c r="BL13" i="2"/>
  <c r="BH13" i="2"/>
  <c r="BE13" i="2"/>
  <c r="BC13" i="2"/>
  <c r="AL13" i="2"/>
  <c r="AF13" i="2"/>
  <c r="AD13" i="2"/>
  <c r="AB13" i="2"/>
  <c r="T13" i="2"/>
  <c r="BL12" i="2"/>
  <c r="BH12" i="2"/>
  <c r="BE12" i="2"/>
  <c r="BC12" i="2"/>
  <c r="AL12" i="2"/>
  <c r="AF12" i="2"/>
  <c r="AD12" i="2"/>
  <c r="AB12" i="2"/>
  <c r="T12" i="2"/>
  <c r="BM11" i="2"/>
  <c r="BL11" i="2"/>
  <c r="BH11" i="2"/>
  <c r="BE11" i="2"/>
  <c r="BC11" i="2"/>
  <c r="AL11" i="2"/>
  <c r="AF11" i="2"/>
  <c r="AD11" i="2"/>
  <c r="AB11" i="2"/>
  <c r="T11" i="2"/>
  <c r="BL10" i="2"/>
  <c r="BH10" i="2"/>
  <c r="BE10" i="2"/>
  <c r="BC10" i="2"/>
  <c r="AL10" i="2"/>
  <c r="AF10" i="2"/>
  <c r="AD10" i="2"/>
  <c r="AB10" i="2"/>
  <c r="T10" i="2"/>
  <c r="BL9" i="2"/>
  <c r="BH9" i="2"/>
  <c r="BE9" i="2"/>
  <c r="BC9" i="2"/>
  <c r="AL9" i="2"/>
  <c r="AF9" i="2"/>
  <c r="AD9" i="2"/>
  <c r="AB9" i="2"/>
  <c r="T9" i="2"/>
  <c r="BL8" i="2"/>
  <c r="BH8" i="2"/>
  <c r="BE8" i="2"/>
  <c r="BC8" i="2"/>
  <c r="AL8" i="2"/>
  <c r="AF8" i="2"/>
  <c r="AD8" i="2"/>
  <c r="AB8" i="2"/>
  <c r="T8" i="2"/>
  <c r="BM7" i="2"/>
  <c r="BL7" i="2"/>
  <c r="BH7" i="2"/>
  <c r="BE7" i="2"/>
  <c r="BC7" i="2"/>
  <c r="AL7" i="2"/>
  <c r="AF7" i="2"/>
  <c r="AD7" i="2"/>
  <c r="AB7" i="2"/>
  <c r="T7" i="2"/>
  <c r="BL6" i="2"/>
  <c r="BH6" i="2"/>
  <c r="BI20" i="2" s="1"/>
  <c r="BE6" i="2"/>
  <c r="BC6" i="2"/>
  <c r="AL6" i="2"/>
  <c r="AF6" i="2"/>
  <c r="AD6" i="2"/>
  <c r="AB6" i="2"/>
  <c r="T6" i="2"/>
  <c r="BL5" i="2"/>
  <c r="BM19" i="2" s="1"/>
  <c r="BI5" i="2"/>
  <c r="BH5" i="2"/>
  <c r="BE5" i="2"/>
  <c r="BC5" i="2"/>
  <c r="AL5" i="2"/>
  <c r="AF5" i="2"/>
  <c r="AD5" i="2"/>
  <c r="AB5" i="2"/>
  <c r="T5" i="2"/>
  <c r="BL4" i="2"/>
  <c r="BI4" i="2"/>
  <c r="BH4" i="2"/>
  <c r="BE4" i="2"/>
  <c r="BC4" i="2"/>
  <c r="AL4" i="2"/>
  <c r="AF4" i="2"/>
  <c r="AD4" i="2"/>
  <c r="AB4" i="2"/>
  <c r="T4" i="2"/>
  <c r="BM3" i="2"/>
  <c r="BL3" i="2"/>
  <c r="BH3" i="2"/>
  <c r="BI51" i="2" s="1"/>
  <c r="BE3" i="2"/>
  <c r="BC3" i="2"/>
  <c r="AL3" i="2"/>
  <c r="AM9" i="2" s="1"/>
  <c r="AN9" i="2" s="1"/>
  <c r="AF3" i="2"/>
  <c r="AD3" i="2"/>
  <c r="AB3" i="2"/>
  <c r="T3" i="2"/>
  <c r="AQ9" i="2" l="1"/>
  <c r="AO9" i="2"/>
  <c r="BM15" i="2"/>
  <c r="AM150" i="2"/>
  <c r="AN150" i="2" s="1"/>
  <c r="AM146" i="2"/>
  <c r="AN146" i="2" s="1"/>
  <c r="AM142" i="2"/>
  <c r="AN142" i="2" s="1"/>
  <c r="AM138" i="2"/>
  <c r="AN138" i="2" s="1"/>
  <c r="AM134" i="2"/>
  <c r="AN134" i="2" s="1"/>
  <c r="AM151" i="2"/>
  <c r="AN151" i="2" s="1"/>
  <c r="AM147" i="2"/>
  <c r="AN147" i="2" s="1"/>
  <c r="AM143" i="2"/>
  <c r="AN143" i="2" s="1"/>
  <c r="AM139" i="2"/>
  <c r="AN139" i="2" s="1"/>
  <c r="AM135" i="2"/>
  <c r="AN135" i="2" s="1"/>
  <c r="AM131" i="2"/>
  <c r="AN131" i="2" s="1"/>
  <c r="AM127" i="2"/>
  <c r="AN127" i="2" s="1"/>
  <c r="AM123" i="2"/>
  <c r="AN123" i="2" s="1"/>
  <c r="AM119" i="2"/>
  <c r="AN119" i="2" s="1"/>
  <c r="AM115" i="2"/>
  <c r="AN115" i="2" s="1"/>
  <c r="AM111" i="2"/>
  <c r="AN111" i="2" s="1"/>
  <c r="AM107" i="2"/>
  <c r="AN107" i="2" s="1"/>
  <c r="AM103" i="2"/>
  <c r="AN103" i="2" s="1"/>
  <c r="AM99" i="2"/>
  <c r="AN99" i="2" s="1"/>
  <c r="AM95" i="2"/>
  <c r="AN95" i="2" s="1"/>
  <c r="AM91" i="2"/>
  <c r="AN91" i="2" s="1"/>
  <c r="AM87" i="2"/>
  <c r="AN87" i="2" s="1"/>
  <c r="AM83" i="2"/>
  <c r="AN83" i="2" s="1"/>
  <c r="AM79" i="2"/>
  <c r="AN79" i="2" s="1"/>
  <c r="AM149" i="2"/>
  <c r="AN149" i="2" s="1"/>
  <c r="AM145" i="2"/>
  <c r="AN145" i="2" s="1"/>
  <c r="AM141" i="2"/>
  <c r="AN141" i="2" s="1"/>
  <c r="AM137" i="2"/>
  <c r="AN137" i="2" s="1"/>
  <c r="AM133" i="2"/>
  <c r="AN133" i="2" s="1"/>
  <c r="AM129" i="2"/>
  <c r="AN129" i="2" s="1"/>
  <c r="AM125" i="2"/>
  <c r="AN125" i="2" s="1"/>
  <c r="AM121" i="2"/>
  <c r="AN121" i="2" s="1"/>
  <c r="AM117" i="2"/>
  <c r="AN117" i="2" s="1"/>
  <c r="AM113" i="2"/>
  <c r="AN113" i="2" s="1"/>
  <c r="AM109" i="2"/>
  <c r="AN109" i="2" s="1"/>
  <c r="AM105" i="2"/>
  <c r="AN105" i="2" s="1"/>
  <c r="AM152" i="2"/>
  <c r="AN152" i="2" s="1"/>
  <c r="AM144" i="2"/>
  <c r="AN144" i="2" s="1"/>
  <c r="AM136" i="2"/>
  <c r="AN136" i="2" s="1"/>
  <c r="AM100" i="2"/>
  <c r="AN100" i="2" s="1"/>
  <c r="AM96" i="2"/>
  <c r="AN96" i="2" s="1"/>
  <c r="AM92" i="2"/>
  <c r="AN92" i="2" s="1"/>
  <c r="AM88" i="2"/>
  <c r="AN88" i="2" s="1"/>
  <c r="AM84" i="2"/>
  <c r="AN84" i="2" s="1"/>
  <c r="AM80" i="2"/>
  <c r="AN80" i="2" s="1"/>
  <c r="AM75" i="2"/>
  <c r="AN75" i="2" s="1"/>
  <c r="AM71" i="2"/>
  <c r="AN71" i="2" s="1"/>
  <c r="AM67" i="2"/>
  <c r="AN67" i="2" s="1"/>
  <c r="AM63" i="2"/>
  <c r="AN63" i="2" s="1"/>
  <c r="AM59" i="2"/>
  <c r="AN59" i="2" s="1"/>
  <c r="AM55" i="2"/>
  <c r="AN55" i="2" s="1"/>
  <c r="AM51" i="2"/>
  <c r="AN51" i="2" s="1"/>
  <c r="AM47" i="2"/>
  <c r="AN47" i="2" s="1"/>
  <c r="AM43" i="2"/>
  <c r="AN43" i="2" s="1"/>
  <c r="AM39" i="2"/>
  <c r="AN39" i="2" s="1"/>
  <c r="AM37" i="2"/>
  <c r="AN37" i="2" s="1"/>
  <c r="AM33" i="2"/>
  <c r="AN33" i="2" s="1"/>
  <c r="AM130" i="2"/>
  <c r="AN130" i="2" s="1"/>
  <c r="AM128" i="2"/>
  <c r="AN128" i="2" s="1"/>
  <c r="AM78" i="2"/>
  <c r="AN78" i="2" s="1"/>
  <c r="AM74" i="2"/>
  <c r="AN74" i="2" s="1"/>
  <c r="AM70" i="2"/>
  <c r="AN70" i="2" s="1"/>
  <c r="AM66" i="2"/>
  <c r="AN66" i="2" s="1"/>
  <c r="AM62" i="2"/>
  <c r="AN62" i="2" s="1"/>
  <c r="AM58" i="2"/>
  <c r="AN58" i="2" s="1"/>
  <c r="AM54" i="2"/>
  <c r="AN54" i="2" s="1"/>
  <c r="AM50" i="2"/>
  <c r="AN50" i="2" s="1"/>
  <c r="AM46" i="2"/>
  <c r="AN46" i="2" s="1"/>
  <c r="AM42" i="2"/>
  <c r="AN42" i="2" s="1"/>
  <c r="AM36" i="2"/>
  <c r="AN36" i="2" s="1"/>
  <c r="AM32" i="2"/>
  <c r="AN32" i="2" s="1"/>
  <c r="AM28" i="2"/>
  <c r="AN28" i="2" s="1"/>
  <c r="AM24" i="2"/>
  <c r="AN24" i="2" s="1"/>
  <c r="AM20" i="2"/>
  <c r="AN20" i="2" s="1"/>
  <c r="AM16" i="2"/>
  <c r="AN16" i="2" s="1"/>
  <c r="AM12" i="2"/>
  <c r="AN12" i="2" s="1"/>
  <c r="AM8" i="2"/>
  <c r="AN8" i="2" s="1"/>
  <c r="AM4" i="2"/>
  <c r="AN4" i="2" s="1"/>
  <c r="AM57" i="2"/>
  <c r="AN57" i="2" s="1"/>
  <c r="AM53" i="2"/>
  <c r="AN53" i="2" s="1"/>
  <c r="AM49" i="2"/>
  <c r="AN49" i="2" s="1"/>
  <c r="AM148" i="2"/>
  <c r="AN148" i="2" s="1"/>
  <c r="AM140" i="2"/>
  <c r="AN140" i="2" s="1"/>
  <c r="AM132" i="2"/>
  <c r="AN132" i="2" s="1"/>
  <c r="AM101" i="2"/>
  <c r="AN101" i="2" s="1"/>
  <c r="AM97" i="2"/>
  <c r="AN97" i="2" s="1"/>
  <c r="AM93" i="2"/>
  <c r="AN93" i="2" s="1"/>
  <c r="AM89" i="2"/>
  <c r="AN89" i="2" s="1"/>
  <c r="AM85" i="2"/>
  <c r="AN85" i="2" s="1"/>
  <c r="AM81" i="2"/>
  <c r="AN81" i="2" s="1"/>
  <c r="AM77" i="2"/>
  <c r="AN77" i="2" s="1"/>
  <c r="AM73" i="2"/>
  <c r="AN73" i="2" s="1"/>
  <c r="AM69" i="2"/>
  <c r="AN69" i="2" s="1"/>
  <c r="AM65" i="2"/>
  <c r="AN65" i="2" s="1"/>
  <c r="AM61" i="2"/>
  <c r="AN61" i="2" s="1"/>
  <c r="AM45" i="2"/>
  <c r="AN45" i="2" s="1"/>
  <c r="AM126" i="2"/>
  <c r="AN126" i="2" s="1"/>
  <c r="AM124" i="2"/>
  <c r="AN124" i="2" s="1"/>
  <c r="AM122" i="2"/>
  <c r="AN122" i="2" s="1"/>
  <c r="AM120" i="2"/>
  <c r="AN120" i="2" s="1"/>
  <c r="AM118" i="2"/>
  <c r="AN118" i="2" s="1"/>
  <c r="AM116" i="2"/>
  <c r="AN116" i="2" s="1"/>
  <c r="AM114" i="2"/>
  <c r="AN114" i="2" s="1"/>
  <c r="AM112" i="2"/>
  <c r="AN112" i="2" s="1"/>
  <c r="AM110" i="2"/>
  <c r="AN110" i="2" s="1"/>
  <c r="AM108" i="2"/>
  <c r="AN108" i="2" s="1"/>
  <c r="AM106" i="2"/>
  <c r="AN106" i="2" s="1"/>
  <c r="AM104" i="2"/>
  <c r="AN104" i="2" s="1"/>
  <c r="AM102" i="2"/>
  <c r="AN102" i="2" s="1"/>
  <c r="AM98" i="2"/>
  <c r="AN98" i="2" s="1"/>
  <c r="AM94" i="2"/>
  <c r="AN94" i="2" s="1"/>
  <c r="AM90" i="2"/>
  <c r="AN90" i="2" s="1"/>
  <c r="AM86" i="2"/>
  <c r="AN86" i="2" s="1"/>
  <c r="AM82" i="2"/>
  <c r="AN82" i="2" s="1"/>
  <c r="AM76" i="2"/>
  <c r="AN76" i="2" s="1"/>
  <c r="AM72" i="2"/>
  <c r="AN72" i="2" s="1"/>
  <c r="AM68" i="2"/>
  <c r="AN68" i="2" s="1"/>
  <c r="AM64" i="2"/>
  <c r="AN64" i="2" s="1"/>
  <c r="AM60" i="2"/>
  <c r="AN60" i="2" s="1"/>
  <c r="AM56" i="2"/>
  <c r="AN56" i="2" s="1"/>
  <c r="AM52" i="2"/>
  <c r="AN52" i="2" s="1"/>
  <c r="AM48" i="2"/>
  <c r="AN48" i="2" s="1"/>
  <c r="AM44" i="2"/>
  <c r="AN44" i="2" s="1"/>
  <c r="AM29" i="2"/>
  <c r="AN29" i="2" s="1"/>
  <c r="AM25" i="2"/>
  <c r="AN25" i="2" s="1"/>
  <c r="AM7" i="2"/>
  <c r="AN7" i="2" s="1"/>
  <c r="AM41" i="2"/>
  <c r="AN41" i="2" s="1"/>
  <c r="AM40" i="2"/>
  <c r="AN40" i="2" s="1"/>
  <c r="AM35" i="2"/>
  <c r="AN35" i="2" s="1"/>
  <c r="AM34" i="2"/>
  <c r="AN34" i="2" s="1"/>
  <c r="AM31" i="2"/>
  <c r="AN31" i="2" s="1"/>
  <c r="AM30" i="2"/>
  <c r="AN30" i="2" s="1"/>
  <c r="AM26" i="2"/>
  <c r="AN26" i="2" s="1"/>
  <c r="AM22" i="2"/>
  <c r="AN22" i="2" s="1"/>
  <c r="AM18" i="2"/>
  <c r="AN18" i="2" s="1"/>
  <c r="AM14" i="2"/>
  <c r="AN14" i="2" s="1"/>
  <c r="AM10" i="2"/>
  <c r="AN10" i="2" s="1"/>
  <c r="AM6" i="2"/>
  <c r="AN6" i="2" s="1"/>
  <c r="AM38" i="2"/>
  <c r="AN38" i="2" s="1"/>
  <c r="AM27" i="2"/>
  <c r="AN27" i="2" s="1"/>
  <c r="AM23" i="2"/>
  <c r="AN23" i="2" s="1"/>
  <c r="AM3" i="2"/>
  <c r="AN3" i="2" s="1"/>
  <c r="AM19" i="2"/>
  <c r="AN19" i="2" s="1"/>
  <c r="AM15" i="2"/>
  <c r="AN15" i="2" s="1"/>
  <c r="AM11" i="2"/>
  <c r="AN11" i="2" s="1"/>
  <c r="AM5" i="2"/>
  <c r="AN5" i="2" s="1"/>
  <c r="BI28" i="2"/>
  <c r="BI24" i="2"/>
  <c r="BI40" i="2"/>
  <c r="BI39" i="2"/>
  <c r="BI37" i="2"/>
  <c r="BI34" i="2"/>
  <c r="BI33" i="2"/>
  <c r="BI30" i="2"/>
  <c r="BI29" i="2"/>
  <c r="BI25" i="2"/>
  <c r="BI21" i="2"/>
  <c r="BI17" i="2"/>
  <c r="BI13" i="2"/>
  <c r="BI9" i="2"/>
  <c r="BI6" i="2"/>
  <c r="BI26" i="2"/>
  <c r="BI22" i="2"/>
  <c r="BI18" i="2"/>
  <c r="BI14" i="2"/>
  <c r="BI10" i="2"/>
  <c r="BI12" i="2"/>
  <c r="BM49" i="2"/>
  <c r="BI16" i="2"/>
  <c r="BM27" i="2"/>
  <c r="BI8" i="2"/>
  <c r="AM13" i="2"/>
  <c r="AN13" i="2" s="1"/>
  <c r="AM17" i="2"/>
  <c r="AN17" i="2" s="1"/>
  <c r="AM21" i="2"/>
  <c r="AN21" i="2" s="1"/>
  <c r="BM32" i="2"/>
  <c r="BM42" i="2"/>
  <c r="AU9" i="2" s="1"/>
  <c r="BI43" i="2"/>
  <c r="BI47" i="2"/>
  <c r="BM36" i="2"/>
  <c r="O39" i="2"/>
  <c r="BI102" i="2"/>
  <c r="BI98" i="2"/>
  <c r="BI94" i="2"/>
  <c r="BI90" i="2"/>
  <c r="BI86" i="2"/>
  <c r="BI82" i="2"/>
  <c r="BI78" i="2"/>
  <c r="BI99" i="2"/>
  <c r="BI95" i="2"/>
  <c r="BI91" i="2"/>
  <c r="BI87" i="2"/>
  <c r="BI83" i="2"/>
  <c r="BI79" i="2"/>
  <c r="BI74" i="2"/>
  <c r="BI70" i="2"/>
  <c r="BI66" i="2"/>
  <c r="BI62" i="2"/>
  <c r="BI58" i="2"/>
  <c r="BI54" i="2"/>
  <c r="BI50" i="2"/>
  <c r="BI46" i="2"/>
  <c r="BI42" i="2"/>
  <c r="AS9" i="2" s="1"/>
  <c r="BI36" i="2"/>
  <c r="BI32" i="2"/>
  <c r="BI100" i="2"/>
  <c r="BI96" i="2"/>
  <c r="BI92" i="2"/>
  <c r="BI88" i="2"/>
  <c r="BI84" i="2"/>
  <c r="BI80" i="2"/>
  <c r="BI77" i="2"/>
  <c r="BI73" i="2"/>
  <c r="BI69" i="2"/>
  <c r="BI65" i="2"/>
  <c r="BI61" i="2"/>
  <c r="BI57" i="2"/>
  <c r="BI53" i="2"/>
  <c r="BI49" i="2"/>
  <c r="BI45" i="2"/>
  <c r="BI41" i="2"/>
  <c r="BI35" i="2"/>
  <c r="BI31" i="2"/>
  <c r="BI27" i="2"/>
  <c r="BI23" i="2"/>
  <c r="BI19" i="2"/>
  <c r="BI15" i="2"/>
  <c r="BI11" i="2"/>
  <c r="BI7" i="2"/>
  <c r="BI3" i="2"/>
  <c r="BI56" i="2"/>
  <c r="BI52" i="2"/>
  <c r="BI48" i="2"/>
  <c r="BI76" i="2"/>
  <c r="BI72" i="2"/>
  <c r="BI68" i="2"/>
  <c r="BI64" i="2"/>
  <c r="BI60" i="2"/>
  <c r="BI44" i="2"/>
  <c r="BI101" i="2"/>
  <c r="BI97" i="2"/>
  <c r="BI93" i="2"/>
  <c r="BI89" i="2"/>
  <c r="BI85" i="2"/>
  <c r="BI81" i="2"/>
  <c r="BI75" i="2"/>
  <c r="BI71" i="2"/>
  <c r="BI67" i="2"/>
  <c r="BI63" i="2"/>
  <c r="BI59" i="2"/>
  <c r="BI55" i="2"/>
  <c r="BM4" i="2"/>
  <c r="BM8" i="2"/>
  <c r="BM12" i="2"/>
  <c r="BM16" i="2"/>
  <c r="BM20" i="2"/>
  <c r="BM24" i="2"/>
  <c r="BM28" i="2"/>
  <c r="BI38" i="2"/>
  <c r="BM45" i="2"/>
  <c r="BM100" i="2"/>
  <c r="BM96" i="2"/>
  <c r="BM92" i="2"/>
  <c r="BM88" i="2"/>
  <c r="BM84" i="2"/>
  <c r="BM80" i="2"/>
  <c r="BM102" i="2"/>
  <c r="BM98" i="2"/>
  <c r="BM94" i="2"/>
  <c r="BM90" i="2"/>
  <c r="BM86" i="2"/>
  <c r="BM82" i="2"/>
  <c r="BM78" i="2"/>
  <c r="BM76" i="2"/>
  <c r="BM72" i="2"/>
  <c r="BM68" i="2"/>
  <c r="BM64" i="2"/>
  <c r="BM60" i="2"/>
  <c r="BM56" i="2"/>
  <c r="BM52" i="2"/>
  <c r="BM48" i="2"/>
  <c r="BM44" i="2"/>
  <c r="BM40" i="2"/>
  <c r="BM38" i="2"/>
  <c r="BM34" i="2"/>
  <c r="BM30" i="2"/>
  <c r="BM101" i="2"/>
  <c r="BM97" i="2"/>
  <c r="BM93" i="2"/>
  <c r="BM89" i="2"/>
  <c r="BM85" i="2"/>
  <c r="BM81" i="2"/>
  <c r="BM75" i="2"/>
  <c r="BM71" i="2"/>
  <c r="BM67" i="2"/>
  <c r="BM63" i="2"/>
  <c r="BM59" i="2"/>
  <c r="BM55" i="2"/>
  <c r="BM51" i="2"/>
  <c r="BM47" i="2"/>
  <c r="BM43" i="2"/>
  <c r="BM39" i="2"/>
  <c r="BM37" i="2"/>
  <c r="BM33" i="2"/>
  <c r="BM29" i="2"/>
  <c r="BM25" i="2"/>
  <c r="BM21" i="2"/>
  <c r="BM17" i="2"/>
  <c r="BM13" i="2"/>
  <c r="BM9" i="2"/>
  <c r="BM5" i="2"/>
  <c r="BM54" i="2"/>
  <c r="BM50" i="2"/>
  <c r="BM46" i="2"/>
  <c r="BM99" i="2"/>
  <c r="BM95" i="2"/>
  <c r="BM91" i="2"/>
  <c r="BM87" i="2"/>
  <c r="BM83" i="2"/>
  <c r="BM79" i="2"/>
  <c r="BM74" i="2"/>
  <c r="BM70" i="2"/>
  <c r="BM66" i="2"/>
  <c r="BM62" i="2"/>
  <c r="BM58" i="2"/>
  <c r="BM77" i="2"/>
  <c r="BM73" i="2"/>
  <c r="BM69" i="2"/>
  <c r="BM65" i="2"/>
  <c r="BM61" i="2"/>
  <c r="BM57" i="2"/>
  <c r="BM53" i="2"/>
  <c r="BM6" i="2"/>
  <c r="BM10" i="2"/>
  <c r="BM14" i="2"/>
  <c r="BM18" i="2"/>
  <c r="BM22" i="2"/>
  <c r="BM26" i="2"/>
  <c r="BM31" i="2"/>
  <c r="BM35" i="2"/>
  <c r="BM41" i="2"/>
  <c r="BM23" i="2"/>
  <c r="R9" i="3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R72" i="3" s="1"/>
  <c r="R73" i="3" s="1"/>
  <c r="R74" i="3" s="1"/>
  <c r="R75" i="3" s="1"/>
  <c r="R76" i="3" s="1"/>
  <c r="R77" i="3" s="1"/>
  <c r="R78" i="3" s="1"/>
  <c r="R79" i="3" s="1"/>
  <c r="R80" i="3" s="1"/>
  <c r="R81" i="3" s="1"/>
  <c r="R82" i="3" s="1"/>
  <c r="R83" i="3" s="1"/>
  <c r="R84" i="3" s="1"/>
  <c r="R85" i="3" s="1"/>
  <c r="R86" i="3" s="1"/>
  <c r="R87" i="3" s="1"/>
  <c r="R88" i="3" s="1"/>
  <c r="R89" i="3" s="1"/>
  <c r="R90" i="3" s="1"/>
  <c r="R91" i="3" s="1"/>
  <c r="R92" i="3" s="1"/>
  <c r="R93" i="3" s="1"/>
  <c r="R94" i="3" s="1"/>
  <c r="R95" i="3" s="1"/>
  <c r="R96" i="3" s="1"/>
  <c r="R97" i="3" s="1"/>
  <c r="R98" i="3" s="1"/>
  <c r="R99" i="3" s="1"/>
  <c r="R100" i="3" s="1"/>
  <c r="R101" i="3" s="1"/>
  <c r="R102" i="3" s="1"/>
  <c r="R103" i="3" s="1"/>
  <c r="R104" i="3" s="1"/>
  <c r="R105" i="3" s="1"/>
  <c r="R106" i="3" s="1"/>
  <c r="R107" i="3" s="1"/>
  <c r="R108" i="3" s="1"/>
  <c r="R109" i="3" s="1"/>
  <c r="R110" i="3" s="1"/>
  <c r="R111" i="3" s="1"/>
  <c r="R112" i="3" s="1"/>
  <c r="R113" i="3" s="1"/>
  <c r="R114" i="3" s="1"/>
  <c r="R115" i="3" s="1"/>
  <c r="R116" i="3" s="1"/>
  <c r="R117" i="3" s="1"/>
  <c r="R118" i="3" s="1"/>
  <c r="R119" i="3" s="1"/>
  <c r="R120" i="3" s="1"/>
  <c r="R121" i="3" s="1"/>
  <c r="R122" i="3" s="1"/>
  <c r="R123" i="3" s="1"/>
  <c r="R124" i="3" s="1"/>
  <c r="R125" i="3" s="1"/>
  <c r="R126" i="3" s="1"/>
  <c r="R127" i="3" s="1"/>
  <c r="R128" i="3" s="1"/>
  <c r="R129" i="3" s="1"/>
  <c r="R130" i="3" s="1"/>
  <c r="R131" i="3" s="1"/>
  <c r="R132" i="3" s="1"/>
  <c r="R133" i="3" s="1"/>
  <c r="R134" i="3" s="1"/>
  <c r="R135" i="3" s="1"/>
  <c r="R136" i="3" s="1"/>
  <c r="R137" i="3" s="1"/>
  <c r="R138" i="3" s="1"/>
  <c r="R139" i="3" s="1"/>
  <c r="R140" i="3" s="1"/>
  <c r="R141" i="3" s="1"/>
  <c r="R142" i="3" s="1"/>
  <c r="R143" i="3" s="1"/>
  <c r="R144" i="3" s="1"/>
  <c r="R145" i="3" s="1"/>
  <c r="R146" i="3" s="1"/>
  <c r="R147" i="3" s="1"/>
  <c r="R148" i="3" s="1"/>
  <c r="R149" i="3" s="1"/>
  <c r="R150" i="3" s="1"/>
  <c r="R151" i="3" s="1"/>
  <c r="R152" i="3" s="1"/>
  <c r="R153" i="3" s="1"/>
  <c r="R154" i="3" s="1"/>
  <c r="R155" i="3" s="1"/>
  <c r="R156" i="3" s="1"/>
  <c r="R157" i="3" s="1"/>
  <c r="R158" i="3" s="1"/>
  <c r="R159" i="3" s="1"/>
  <c r="R160" i="3" s="1"/>
  <c r="R161" i="3" s="1"/>
  <c r="R162" i="3" s="1"/>
  <c r="R163" i="3" s="1"/>
  <c r="R164" i="3" s="1"/>
  <c r="R165" i="3" s="1"/>
  <c r="R166" i="3" s="1"/>
  <c r="R167" i="3" s="1"/>
  <c r="R168" i="3" s="1"/>
  <c r="R169" i="3" s="1"/>
  <c r="R170" i="3" s="1"/>
  <c r="R171" i="3" s="1"/>
  <c r="R172" i="3" s="1"/>
  <c r="R173" i="3" s="1"/>
  <c r="R174" i="3" s="1"/>
  <c r="R175" i="3" s="1"/>
  <c r="R176" i="3" s="1"/>
  <c r="R177" i="3" s="1"/>
  <c r="R178" i="3" s="1"/>
  <c r="R179" i="3" s="1"/>
  <c r="R180" i="3" s="1"/>
  <c r="R181" i="3" s="1"/>
  <c r="R182" i="3" s="1"/>
  <c r="R183" i="3" s="1"/>
  <c r="R184" i="3" s="1"/>
  <c r="R185" i="3" s="1"/>
  <c r="R186" i="3" s="1"/>
  <c r="R187" i="3" s="1"/>
  <c r="R188" i="3" s="1"/>
  <c r="R189" i="3" s="1"/>
  <c r="R190" i="3" s="1"/>
  <c r="R191" i="3" s="1"/>
  <c r="R192" i="3" s="1"/>
  <c r="R193" i="3" s="1"/>
  <c r="R194" i="3" s="1"/>
  <c r="R195" i="3" s="1"/>
  <c r="R196" i="3" s="1"/>
  <c r="R197" i="3" s="1"/>
  <c r="R198" i="3" s="1"/>
  <c r="R199" i="3" s="1"/>
  <c r="R200" i="3" s="1"/>
  <c r="R201" i="3" s="1"/>
  <c r="R202" i="3" s="1"/>
  <c r="R203" i="3" s="1"/>
  <c r="R204" i="3" s="1"/>
  <c r="R205" i="3" s="1"/>
  <c r="R206" i="3" s="1"/>
  <c r="R207" i="3" s="1"/>
  <c r="K8" i="3"/>
  <c r="F11" i="3"/>
  <c r="E10" i="3"/>
  <c r="V9" i="3"/>
  <c r="L11" i="3"/>
  <c r="K10" i="3"/>
  <c r="K9" i="3"/>
  <c r="O10" i="3"/>
  <c r="E9" i="3"/>
  <c r="Q9" i="3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Q118" i="3" s="1"/>
  <c r="Q119" i="3" s="1"/>
  <c r="Q120" i="3" s="1"/>
  <c r="Q121" i="3" s="1"/>
  <c r="Q122" i="3" s="1"/>
  <c r="Q123" i="3" s="1"/>
  <c r="Q124" i="3" s="1"/>
  <c r="Q125" i="3" s="1"/>
  <c r="Q126" i="3" s="1"/>
  <c r="Q127" i="3" s="1"/>
  <c r="Q128" i="3" s="1"/>
  <c r="Q129" i="3" s="1"/>
  <c r="Q130" i="3" s="1"/>
  <c r="Q131" i="3" s="1"/>
  <c r="Q132" i="3" s="1"/>
  <c r="Q133" i="3" s="1"/>
  <c r="Q134" i="3" s="1"/>
  <c r="Q135" i="3" s="1"/>
  <c r="Q136" i="3" s="1"/>
  <c r="Q137" i="3" s="1"/>
  <c r="Q138" i="3" s="1"/>
  <c r="Q139" i="3" s="1"/>
  <c r="Q140" i="3" s="1"/>
  <c r="Q141" i="3" s="1"/>
  <c r="Q142" i="3" s="1"/>
  <c r="Q143" i="3" s="1"/>
  <c r="Q144" i="3" s="1"/>
  <c r="Q145" i="3" s="1"/>
  <c r="Q146" i="3" s="1"/>
  <c r="Q147" i="3" s="1"/>
  <c r="Q148" i="3" s="1"/>
  <c r="Q149" i="3" s="1"/>
  <c r="Q150" i="3" s="1"/>
  <c r="Q151" i="3" s="1"/>
  <c r="Q152" i="3" s="1"/>
  <c r="Q153" i="3" s="1"/>
  <c r="Q154" i="3" s="1"/>
  <c r="Q155" i="3" s="1"/>
  <c r="Q156" i="3" s="1"/>
  <c r="Q157" i="3" s="1"/>
  <c r="Q158" i="3" s="1"/>
  <c r="Q159" i="3" s="1"/>
  <c r="Q160" i="3" s="1"/>
  <c r="Q161" i="3" s="1"/>
  <c r="Q162" i="3" s="1"/>
  <c r="Q163" i="3" s="1"/>
  <c r="Q164" i="3" s="1"/>
  <c r="Q165" i="3" s="1"/>
  <c r="Q166" i="3" s="1"/>
  <c r="Q167" i="3" s="1"/>
  <c r="Q168" i="3" s="1"/>
  <c r="Q169" i="3" s="1"/>
  <c r="Q170" i="3" s="1"/>
  <c r="Q171" i="3" s="1"/>
  <c r="Q172" i="3" s="1"/>
  <c r="Q173" i="3" s="1"/>
  <c r="Q174" i="3" s="1"/>
  <c r="Q175" i="3" s="1"/>
  <c r="Q176" i="3" s="1"/>
  <c r="Q177" i="3" s="1"/>
  <c r="Q178" i="3" s="1"/>
  <c r="Q179" i="3" s="1"/>
  <c r="Q180" i="3" s="1"/>
  <c r="Q181" i="3" s="1"/>
  <c r="Q182" i="3" s="1"/>
  <c r="Q183" i="3" s="1"/>
  <c r="Q184" i="3" s="1"/>
  <c r="Q185" i="3" s="1"/>
  <c r="Q186" i="3" s="1"/>
  <c r="Q187" i="3" s="1"/>
  <c r="Q188" i="3" s="1"/>
  <c r="Q189" i="3" s="1"/>
  <c r="Q190" i="3" s="1"/>
  <c r="Q191" i="3" s="1"/>
  <c r="Q192" i="3" s="1"/>
  <c r="Q193" i="3" s="1"/>
  <c r="Q194" i="3" s="1"/>
  <c r="Q195" i="3" s="1"/>
  <c r="Q196" i="3" s="1"/>
  <c r="Q197" i="3" s="1"/>
  <c r="Q198" i="3" s="1"/>
  <c r="Q199" i="3" s="1"/>
  <c r="Q200" i="3" s="1"/>
  <c r="Q201" i="3" s="1"/>
  <c r="Q202" i="3" s="1"/>
  <c r="Q203" i="3" s="1"/>
  <c r="Q204" i="3" s="1"/>
  <c r="Q205" i="3" s="1"/>
  <c r="Q206" i="3" s="1"/>
  <c r="Q207" i="3" s="1"/>
  <c r="W9" i="3"/>
  <c r="V10" i="3" l="1"/>
  <c r="W10" i="3" s="1"/>
  <c r="O11" i="3"/>
  <c r="AU19" i="2"/>
  <c r="AO19" i="2"/>
  <c r="AS19" i="2"/>
  <c r="AQ19" i="2"/>
  <c r="AS38" i="2"/>
  <c r="AO38" i="2"/>
  <c r="AQ38" i="2"/>
  <c r="AU38" i="2"/>
  <c r="AS18" i="2"/>
  <c r="AO18" i="2"/>
  <c r="AQ18" i="2"/>
  <c r="AU18" i="2"/>
  <c r="AS31" i="2"/>
  <c r="AO31" i="2"/>
  <c r="AQ31" i="2"/>
  <c r="AU31" i="2"/>
  <c r="AS41" i="2"/>
  <c r="AO41" i="2"/>
  <c r="AQ41" i="2"/>
  <c r="AU41" i="2"/>
  <c r="AS44" i="2"/>
  <c r="AO44" i="2"/>
  <c r="AU44" i="2"/>
  <c r="AQ44" i="2"/>
  <c r="AS60" i="2"/>
  <c r="AO60" i="2"/>
  <c r="AU60" i="2"/>
  <c r="AQ60" i="2"/>
  <c r="AS76" i="2"/>
  <c r="AO76" i="2"/>
  <c r="AU76" i="2"/>
  <c r="AQ76" i="2"/>
  <c r="AQ94" i="2"/>
  <c r="AU94" i="2"/>
  <c r="AO94" i="2"/>
  <c r="AS94" i="2"/>
  <c r="AS106" i="2"/>
  <c r="AQ106" i="2"/>
  <c r="AO106" i="2"/>
  <c r="AU106" i="2"/>
  <c r="AS114" i="2"/>
  <c r="AQ114" i="2"/>
  <c r="AO114" i="2"/>
  <c r="AU114" i="2"/>
  <c r="AS122" i="2"/>
  <c r="AQ122" i="2"/>
  <c r="AO122" i="2"/>
  <c r="AU122" i="2"/>
  <c r="AS61" i="2"/>
  <c r="AO61" i="2"/>
  <c r="AU61" i="2"/>
  <c r="AQ61" i="2"/>
  <c r="AS77" i="2"/>
  <c r="AO77" i="2"/>
  <c r="AU77" i="2"/>
  <c r="AQ77" i="2"/>
  <c r="AS93" i="2"/>
  <c r="AO93" i="2"/>
  <c r="AU93" i="2"/>
  <c r="AQ93" i="2"/>
  <c r="AS140" i="2"/>
  <c r="AO140" i="2"/>
  <c r="AU140" i="2"/>
  <c r="AQ140" i="2"/>
  <c r="AS57" i="2"/>
  <c r="AO57" i="2"/>
  <c r="AU57" i="2"/>
  <c r="AQ57" i="2"/>
  <c r="AU16" i="2"/>
  <c r="AQ16" i="2"/>
  <c r="AO16" i="2"/>
  <c r="AS16" i="2"/>
  <c r="AU32" i="2"/>
  <c r="AQ32" i="2"/>
  <c r="AS32" i="2"/>
  <c r="AO32" i="2"/>
  <c r="AU50" i="2"/>
  <c r="AQ50" i="2"/>
  <c r="AO50" i="2"/>
  <c r="AS50" i="2"/>
  <c r="AU66" i="2"/>
  <c r="AQ66" i="2"/>
  <c r="AS66" i="2"/>
  <c r="AO66" i="2"/>
  <c r="AO128" i="2"/>
  <c r="AU128" i="2"/>
  <c r="AS128" i="2"/>
  <c r="AQ128" i="2"/>
  <c r="AU39" i="2"/>
  <c r="AQ39" i="2"/>
  <c r="AO39" i="2"/>
  <c r="AS39" i="2"/>
  <c r="AU55" i="2"/>
  <c r="AQ55" i="2"/>
  <c r="AS55" i="2"/>
  <c r="AO55" i="2"/>
  <c r="AU71" i="2"/>
  <c r="AQ71" i="2"/>
  <c r="AS71" i="2"/>
  <c r="AO71" i="2"/>
  <c r="AQ88" i="2"/>
  <c r="AU88" i="2"/>
  <c r="AO88" i="2"/>
  <c r="AS88" i="2"/>
  <c r="AS136" i="2"/>
  <c r="AO136" i="2"/>
  <c r="AU136" i="2"/>
  <c r="AQ136" i="2"/>
  <c r="AS109" i="2"/>
  <c r="AO109" i="2"/>
  <c r="AU109" i="2"/>
  <c r="AQ109" i="2"/>
  <c r="AS125" i="2"/>
  <c r="AO125" i="2"/>
  <c r="AU125" i="2"/>
  <c r="AQ125" i="2"/>
  <c r="AS141" i="2"/>
  <c r="AO141" i="2"/>
  <c r="AU141" i="2"/>
  <c r="AQ141" i="2"/>
  <c r="AU83" i="2"/>
  <c r="AQ83" i="2"/>
  <c r="AO83" i="2"/>
  <c r="AS83" i="2"/>
  <c r="AU99" i="2"/>
  <c r="AQ99" i="2"/>
  <c r="AO99" i="2"/>
  <c r="AS99" i="2"/>
  <c r="AU115" i="2"/>
  <c r="AQ115" i="2"/>
  <c r="AS115" i="2"/>
  <c r="AO115" i="2"/>
  <c r="AU131" i="2"/>
  <c r="AQ131" i="2"/>
  <c r="AS131" i="2"/>
  <c r="AO131" i="2"/>
  <c r="AU147" i="2"/>
  <c r="AQ147" i="2"/>
  <c r="AS147" i="2"/>
  <c r="AO147" i="2"/>
  <c r="AU142" i="2"/>
  <c r="AQ142" i="2"/>
  <c r="AS142" i="2"/>
  <c r="AO142" i="2"/>
  <c r="AQ21" i="2"/>
  <c r="AS21" i="2"/>
  <c r="AU21" i="2"/>
  <c r="AO21" i="2"/>
  <c r="AQ5" i="2"/>
  <c r="AU5" i="2"/>
  <c r="AO5" i="2"/>
  <c r="AS5" i="2"/>
  <c r="AU3" i="2"/>
  <c r="AO3" i="2"/>
  <c r="AS3" i="2"/>
  <c r="AQ3" i="2"/>
  <c r="AS6" i="2"/>
  <c r="AO6" i="2"/>
  <c r="AQ6" i="2"/>
  <c r="AU6" i="2"/>
  <c r="AS22" i="2"/>
  <c r="AO22" i="2"/>
  <c r="AQ22" i="2"/>
  <c r="AU22" i="2"/>
  <c r="AS34" i="2"/>
  <c r="AO34" i="2"/>
  <c r="AQ34" i="2"/>
  <c r="AU34" i="2"/>
  <c r="AU7" i="2"/>
  <c r="AS7" i="2"/>
  <c r="AO7" i="2"/>
  <c r="AQ7" i="2"/>
  <c r="AS48" i="2"/>
  <c r="AO48" i="2"/>
  <c r="AU48" i="2"/>
  <c r="AQ48" i="2"/>
  <c r="AS64" i="2"/>
  <c r="AO64" i="2"/>
  <c r="AU64" i="2"/>
  <c r="AQ64" i="2"/>
  <c r="AQ82" i="2"/>
  <c r="AU82" i="2"/>
  <c r="AO82" i="2"/>
  <c r="AS82" i="2"/>
  <c r="AQ98" i="2"/>
  <c r="AU98" i="2"/>
  <c r="AO98" i="2"/>
  <c r="AS98" i="2"/>
  <c r="AS108" i="2"/>
  <c r="AQ108" i="2"/>
  <c r="AO108" i="2"/>
  <c r="AU108" i="2"/>
  <c r="AS116" i="2"/>
  <c r="AQ116" i="2"/>
  <c r="AO116" i="2"/>
  <c r="AU116" i="2"/>
  <c r="AS124" i="2"/>
  <c r="AQ124" i="2"/>
  <c r="AO124" i="2"/>
  <c r="AU124" i="2"/>
  <c r="AS65" i="2"/>
  <c r="AO65" i="2"/>
  <c r="AU65" i="2"/>
  <c r="AQ65" i="2"/>
  <c r="AS81" i="2"/>
  <c r="AO81" i="2"/>
  <c r="AU81" i="2"/>
  <c r="AQ81" i="2"/>
  <c r="AS97" i="2"/>
  <c r="AO97" i="2"/>
  <c r="AU97" i="2"/>
  <c r="AQ97" i="2"/>
  <c r="AS148" i="2"/>
  <c r="AO148" i="2"/>
  <c r="AU148" i="2"/>
  <c r="AQ148" i="2"/>
  <c r="AU4" i="2"/>
  <c r="AQ4" i="2"/>
  <c r="AO4" i="2"/>
  <c r="AS4" i="2"/>
  <c r="AU20" i="2"/>
  <c r="AQ20" i="2"/>
  <c r="AO20" i="2"/>
  <c r="AS20" i="2"/>
  <c r="AU36" i="2"/>
  <c r="AQ36" i="2"/>
  <c r="AS36" i="2"/>
  <c r="AO36" i="2"/>
  <c r="AU54" i="2"/>
  <c r="AQ54" i="2"/>
  <c r="AS54" i="2"/>
  <c r="AO54" i="2"/>
  <c r="AU70" i="2"/>
  <c r="AQ70" i="2"/>
  <c r="AS70" i="2"/>
  <c r="AO70" i="2"/>
  <c r="AO130" i="2"/>
  <c r="AU130" i="2"/>
  <c r="AS130" i="2"/>
  <c r="AQ130" i="2"/>
  <c r="AU43" i="2"/>
  <c r="AQ43" i="2"/>
  <c r="AS43" i="2"/>
  <c r="AO43" i="2"/>
  <c r="AU59" i="2"/>
  <c r="AQ59" i="2"/>
  <c r="AS59" i="2"/>
  <c r="AO59" i="2"/>
  <c r="AU75" i="2"/>
  <c r="AQ75" i="2"/>
  <c r="AS75" i="2"/>
  <c r="AO75" i="2"/>
  <c r="AQ92" i="2"/>
  <c r="AU92" i="2"/>
  <c r="AO92" i="2"/>
  <c r="AS92" i="2"/>
  <c r="AS144" i="2"/>
  <c r="AO144" i="2"/>
  <c r="AU144" i="2"/>
  <c r="AQ144" i="2"/>
  <c r="AS113" i="2"/>
  <c r="AO113" i="2"/>
  <c r="AU113" i="2"/>
  <c r="AQ113" i="2"/>
  <c r="AS129" i="2"/>
  <c r="AO129" i="2"/>
  <c r="AU129" i="2"/>
  <c r="AQ129" i="2"/>
  <c r="AS145" i="2"/>
  <c r="AO145" i="2"/>
  <c r="AU145" i="2"/>
  <c r="AQ145" i="2"/>
  <c r="AU87" i="2"/>
  <c r="AQ87" i="2"/>
  <c r="AO87" i="2"/>
  <c r="AS87" i="2"/>
  <c r="AU103" i="2"/>
  <c r="AQ103" i="2"/>
  <c r="AS103" i="2"/>
  <c r="AO103" i="2"/>
  <c r="AU119" i="2"/>
  <c r="AQ119" i="2"/>
  <c r="AS119" i="2"/>
  <c r="AO119" i="2"/>
  <c r="AU135" i="2"/>
  <c r="AQ135" i="2"/>
  <c r="AS135" i="2"/>
  <c r="AO135" i="2"/>
  <c r="AU151" i="2"/>
  <c r="AQ151" i="2"/>
  <c r="AS151" i="2"/>
  <c r="AO151" i="2"/>
  <c r="AU146" i="2"/>
  <c r="AQ146" i="2"/>
  <c r="AO146" i="2"/>
  <c r="AS146" i="2"/>
  <c r="AQ17" i="2"/>
  <c r="AS17" i="2"/>
  <c r="AU17" i="2"/>
  <c r="AO17" i="2"/>
  <c r="AU11" i="2"/>
  <c r="AO11" i="2"/>
  <c r="AS11" i="2"/>
  <c r="AQ11" i="2"/>
  <c r="AQ23" i="2"/>
  <c r="AU23" i="2"/>
  <c r="AO23" i="2"/>
  <c r="AS23" i="2"/>
  <c r="AS10" i="2"/>
  <c r="AO10" i="2"/>
  <c r="AQ10" i="2"/>
  <c r="AU10" i="2"/>
  <c r="AS26" i="2"/>
  <c r="AO26" i="2"/>
  <c r="AU26" i="2"/>
  <c r="AQ26" i="2"/>
  <c r="AS35" i="2"/>
  <c r="AO35" i="2"/>
  <c r="AQ35" i="2"/>
  <c r="AU35" i="2"/>
  <c r="AQ25" i="2"/>
  <c r="AS25" i="2"/>
  <c r="AU25" i="2"/>
  <c r="AO25" i="2"/>
  <c r="AS52" i="2"/>
  <c r="AO52" i="2"/>
  <c r="AU52" i="2"/>
  <c r="AQ52" i="2"/>
  <c r="AS68" i="2"/>
  <c r="AO68" i="2"/>
  <c r="AU68" i="2"/>
  <c r="AQ68" i="2"/>
  <c r="AQ86" i="2"/>
  <c r="AU86" i="2"/>
  <c r="AO86" i="2"/>
  <c r="AS86" i="2"/>
  <c r="AS102" i="2"/>
  <c r="AQ102" i="2"/>
  <c r="AO102" i="2"/>
  <c r="AU102" i="2"/>
  <c r="AS110" i="2"/>
  <c r="AQ110" i="2"/>
  <c r="AO110" i="2"/>
  <c r="AU110" i="2"/>
  <c r="AS118" i="2"/>
  <c r="AQ118" i="2"/>
  <c r="AO118" i="2"/>
  <c r="AU118" i="2"/>
  <c r="AS126" i="2"/>
  <c r="AQ126" i="2"/>
  <c r="AO126" i="2"/>
  <c r="AU126" i="2"/>
  <c r="AS69" i="2"/>
  <c r="AO69" i="2"/>
  <c r="AU69" i="2"/>
  <c r="AQ69" i="2"/>
  <c r="AS85" i="2"/>
  <c r="AO85" i="2"/>
  <c r="AU85" i="2"/>
  <c r="AQ85" i="2"/>
  <c r="AS101" i="2"/>
  <c r="AO101" i="2"/>
  <c r="AU101" i="2"/>
  <c r="AQ101" i="2"/>
  <c r="AS49" i="2"/>
  <c r="AO49" i="2"/>
  <c r="AU49" i="2"/>
  <c r="AQ49" i="2"/>
  <c r="AU8" i="2"/>
  <c r="AQ8" i="2"/>
  <c r="AO8" i="2"/>
  <c r="AS8" i="2"/>
  <c r="AU24" i="2"/>
  <c r="AQ24" i="2"/>
  <c r="AO24" i="2"/>
  <c r="AS24" i="2"/>
  <c r="AU42" i="2"/>
  <c r="AQ42" i="2"/>
  <c r="AS42" i="2"/>
  <c r="AO42" i="2"/>
  <c r="AU58" i="2"/>
  <c r="AQ58" i="2"/>
  <c r="AS58" i="2"/>
  <c r="AO58" i="2"/>
  <c r="AU74" i="2"/>
  <c r="AQ74" i="2"/>
  <c r="AS74" i="2"/>
  <c r="AO74" i="2"/>
  <c r="AU33" i="2"/>
  <c r="AQ33" i="2"/>
  <c r="AO33" i="2"/>
  <c r="AS33" i="2"/>
  <c r="AU47" i="2"/>
  <c r="AQ47" i="2"/>
  <c r="AS47" i="2"/>
  <c r="AO47" i="2"/>
  <c r="AU63" i="2"/>
  <c r="AQ63" i="2"/>
  <c r="AS63" i="2"/>
  <c r="AO63" i="2"/>
  <c r="AQ80" i="2"/>
  <c r="AU80" i="2"/>
  <c r="AO80" i="2"/>
  <c r="AS80" i="2"/>
  <c r="AQ96" i="2"/>
  <c r="AU96" i="2"/>
  <c r="AO96" i="2"/>
  <c r="AS96" i="2"/>
  <c r="AS152" i="2"/>
  <c r="AO152" i="2"/>
  <c r="AU152" i="2"/>
  <c r="AQ152" i="2"/>
  <c r="AS117" i="2"/>
  <c r="AO117" i="2"/>
  <c r="AU117" i="2"/>
  <c r="AQ117" i="2"/>
  <c r="AS133" i="2"/>
  <c r="AO133" i="2"/>
  <c r="AU133" i="2"/>
  <c r="AQ133" i="2"/>
  <c r="AS149" i="2"/>
  <c r="AO149" i="2"/>
  <c r="AU149" i="2"/>
  <c r="AQ149" i="2"/>
  <c r="AU91" i="2"/>
  <c r="AQ91" i="2"/>
  <c r="AO91" i="2"/>
  <c r="AS91" i="2"/>
  <c r="AU107" i="2"/>
  <c r="AQ107" i="2"/>
  <c r="AS107" i="2"/>
  <c r="AO107" i="2"/>
  <c r="AU123" i="2"/>
  <c r="AQ123" i="2"/>
  <c r="AS123" i="2"/>
  <c r="AO123" i="2"/>
  <c r="AU139" i="2"/>
  <c r="AQ139" i="2"/>
  <c r="AS139" i="2"/>
  <c r="AO139" i="2"/>
  <c r="AU134" i="2"/>
  <c r="AQ134" i="2"/>
  <c r="AS134" i="2"/>
  <c r="AO134" i="2"/>
  <c r="AU150" i="2"/>
  <c r="AQ150" i="2"/>
  <c r="AS150" i="2"/>
  <c r="AO150" i="2"/>
  <c r="L12" i="3"/>
  <c r="K11" i="3"/>
  <c r="F12" i="3"/>
  <c r="E11" i="3"/>
  <c r="AQ13" i="2"/>
  <c r="AS13" i="2"/>
  <c r="AU13" i="2"/>
  <c r="AO13" i="2"/>
  <c r="AU15" i="2"/>
  <c r="AO15" i="2"/>
  <c r="AS15" i="2"/>
  <c r="AQ15" i="2"/>
  <c r="AQ27" i="2"/>
  <c r="AU27" i="2"/>
  <c r="AO27" i="2"/>
  <c r="AS27" i="2"/>
  <c r="AS14" i="2"/>
  <c r="AO14" i="2"/>
  <c r="AQ14" i="2"/>
  <c r="AU14" i="2"/>
  <c r="AS30" i="2"/>
  <c r="AO30" i="2"/>
  <c r="AQ30" i="2"/>
  <c r="AU30" i="2"/>
  <c r="AS40" i="2"/>
  <c r="AO40" i="2"/>
  <c r="AQ40" i="2"/>
  <c r="AU40" i="2"/>
  <c r="AQ29" i="2"/>
  <c r="AU29" i="2"/>
  <c r="AO29" i="2"/>
  <c r="AS29" i="2"/>
  <c r="AS56" i="2"/>
  <c r="AO56" i="2"/>
  <c r="AU56" i="2"/>
  <c r="AQ56" i="2"/>
  <c r="AS72" i="2"/>
  <c r="AO72" i="2"/>
  <c r="AU72" i="2"/>
  <c r="AQ72" i="2"/>
  <c r="AQ90" i="2"/>
  <c r="AU90" i="2"/>
  <c r="AO90" i="2"/>
  <c r="AS90" i="2"/>
  <c r="AS104" i="2"/>
  <c r="AQ104" i="2"/>
  <c r="AO104" i="2"/>
  <c r="AU104" i="2"/>
  <c r="AS112" i="2"/>
  <c r="AQ112" i="2"/>
  <c r="AO112" i="2"/>
  <c r="AU112" i="2"/>
  <c r="AS120" i="2"/>
  <c r="AQ120" i="2"/>
  <c r="AO120" i="2"/>
  <c r="AU120" i="2"/>
  <c r="AS45" i="2"/>
  <c r="AO45" i="2"/>
  <c r="AU45" i="2"/>
  <c r="AQ45" i="2"/>
  <c r="AS73" i="2"/>
  <c r="AO73" i="2"/>
  <c r="AU73" i="2"/>
  <c r="AQ73" i="2"/>
  <c r="AS89" i="2"/>
  <c r="AO89" i="2"/>
  <c r="AU89" i="2"/>
  <c r="AQ89" i="2"/>
  <c r="AS132" i="2"/>
  <c r="AO132" i="2"/>
  <c r="AU132" i="2"/>
  <c r="AQ132" i="2"/>
  <c r="AS53" i="2"/>
  <c r="AO53" i="2"/>
  <c r="AU53" i="2"/>
  <c r="AQ53" i="2"/>
  <c r="AU12" i="2"/>
  <c r="AQ12" i="2"/>
  <c r="AO12" i="2"/>
  <c r="AS12" i="2"/>
  <c r="AU28" i="2"/>
  <c r="AQ28" i="2"/>
  <c r="AO28" i="2"/>
  <c r="AS28" i="2"/>
  <c r="AU46" i="2"/>
  <c r="AQ46" i="2"/>
  <c r="AO46" i="2"/>
  <c r="AS46" i="2"/>
  <c r="AU62" i="2"/>
  <c r="AQ62" i="2"/>
  <c r="AS62" i="2"/>
  <c r="AO62" i="2"/>
  <c r="AU78" i="2"/>
  <c r="AQ78" i="2"/>
  <c r="AS78" i="2"/>
  <c r="AO78" i="2"/>
  <c r="AU37" i="2"/>
  <c r="AQ37" i="2"/>
  <c r="AO37" i="2"/>
  <c r="AS37" i="2"/>
  <c r="AU51" i="2"/>
  <c r="AQ51" i="2"/>
  <c r="AS51" i="2"/>
  <c r="AO51" i="2"/>
  <c r="AU67" i="2"/>
  <c r="AQ67" i="2"/>
  <c r="AS67" i="2"/>
  <c r="AO67" i="2"/>
  <c r="AQ84" i="2"/>
  <c r="AU84" i="2"/>
  <c r="AO84" i="2"/>
  <c r="AS84" i="2"/>
  <c r="AQ100" i="2"/>
  <c r="AU100" i="2"/>
  <c r="AO100" i="2"/>
  <c r="AS100" i="2"/>
  <c r="AS105" i="2"/>
  <c r="AO105" i="2"/>
  <c r="AU105" i="2"/>
  <c r="AQ105" i="2"/>
  <c r="AS121" i="2"/>
  <c r="AO121" i="2"/>
  <c r="AU121" i="2"/>
  <c r="AQ121" i="2"/>
  <c r="AS137" i="2"/>
  <c r="AO137" i="2"/>
  <c r="AU137" i="2"/>
  <c r="AQ137" i="2"/>
  <c r="AU79" i="2"/>
  <c r="AQ79" i="2"/>
  <c r="AO79" i="2"/>
  <c r="AS79" i="2"/>
  <c r="AU95" i="2"/>
  <c r="AQ95" i="2"/>
  <c r="AO95" i="2"/>
  <c r="AS95" i="2"/>
  <c r="AU111" i="2"/>
  <c r="AQ111" i="2"/>
  <c r="AS111" i="2"/>
  <c r="AO111" i="2"/>
  <c r="AU127" i="2"/>
  <c r="AQ127" i="2"/>
  <c r="AS127" i="2"/>
  <c r="AO127" i="2"/>
  <c r="AU143" i="2"/>
  <c r="AQ143" i="2"/>
  <c r="AS143" i="2"/>
  <c r="AO143" i="2"/>
  <c r="AU138" i="2"/>
  <c r="AQ138" i="2"/>
  <c r="AO138" i="2"/>
  <c r="AS138" i="2"/>
  <c r="AT149" i="2" l="1"/>
  <c r="AT145" i="2"/>
  <c r="AT141" i="2"/>
  <c r="AT137" i="2"/>
  <c r="AT133" i="2"/>
  <c r="AT150" i="2"/>
  <c r="AT146" i="2"/>
  <c r="AT142" i="2"/>
  <c r="AT138" i="2"/>
  <c r="AT134" i="2"/>
  <c r="AT128" i="2"/>
  <c r="AT126" i="2"/>
  <c r="AT122" i="2"/>
  <c r="AT118" i="2"/>
  <c r="AT114" i="2"/>
  <c r="AT110" i="2"/>
  <c r="AT106" i="2"/>
  <c r="AT100" i="2"/>
  <c r="AT96" i="2"/>
  <c r="AT92" i="2"/>
  <c r="AT88" i="2"/>
  <c r="AT84" i="2"/>
  <c r="AT80" i="2"/>
  <c r="AT152" i="2"/>
  <c r="AT148" i="2"/>
  <c r="AT144" i="2"/>
  <c r="AT140" i="2"/>
  <c r="AT136" i="2"/>
  <c r="AT132" i="2"/>
  <c r="AT130" i="2"/>
  <c r="AT124" i="2"/>
  <c r="AT120" i="2"/>
  <c r="AT116" i="2"/>
  <c r="AT112" i="2"/>
  <c r="AT108" i="2"/>
  <c r="AT104" i="2"/>
  <c r="AT102" i="2"/>
  <c r="AT147" i="2"/>
  <c r="AT139" i="2"/>
  <c r="AT131" i="2"/>
  <c r="AT76" i="2"/>
  <c r="AT72" i="2"/>
  <c r="AT68" i="2"/>
  <c r="AT64" i="2"/>
  <c r="AT60" i="2"/>
  <c r="AT56" i="2"/>
  <c r="AT52" i="2"/>
  <c r="AT48" i="2"/>
  <c r="AT44" i="2"/>
  <c r="AT40" i="2"/>
  <c r="AT38" i="2"/>
  <c r="AT34" i="2"/>
  <c r="AT30" i="2"/>
  <c r="AT101" i="2"/>
  <c r="AT99" i="2"/>
  <c r="AT97" i="2"/>
  <c r="AT95" i="2"/>
  <c r="AT93" i="2"/>
  <c r="AT91" i="2"/>
  <c r="AT89" i="2"/>
  <c r="AT87" i="2"/>
  <c r="AT85" i="2"/>
  <c r="AT83" i="2"/>
  <c r="AT81" i="2"/>
  <c r="AT79" i="2"/>
  <c r="AT75" i="2"/>
  <c r="AT71" i="2"/>
  <c r="AT67" i="2"/>
  <c r="AT63" i="2"/>
  <c r="AT59" i="2"/>
  <c r="AT55" i="2"/>
  <c r="AT51" i="2"/>
  <c r="AT47" i="2"/>
  <c r="AT43" i="2"/>
  <c r="AT39" i="2"/>
  <c r="AT37" i="2"/>
  <c r="AT33" i="2"/>
  <c r="AT29" i="2"/>
  <c r="AT25" i="2"/>
  <c r="AT21" i="2"/>
  <c r="AT17" i="2"/>
  <c r="AT13" i="2"/>
  <c r="AT9" i="2"/>
  <c r="AT5" i="2"/>
  <c r="AT54" i="2"/>
  <c r="AT50" i="2"/>
  <c r="AT46" i="2"/>
  <c r="AT151" i="2"/>
  <c r="AT143" i="2"/>
  <c r="AT135" i="2"/>
  <c r="AT129" i="2"/>
  <c r="AT127" i="2"/>
  <c r="AT125" i="2"/>
  <c r="AT123" i="2"/>
  <c r="AT121" i="2"/>
  <c r="AT119" i="2"/>
  <c r="AT117" i="2"/>
  <c r="AT115" i="2"/>
  <c r="AT113" i="2"/>
  <c r="AT111" i="2"/>
  <c r="AT109" i="2"/>
  <c r="AT107" i="2"/>
  <c r="AT105" i="2"/>
  <c r="AT103" i="2"/>
  <c r="AT98" i="2"/>
  <c r="AT94" i="2"/>
  <c r="AT90" i="2"/>
  <c r="AT86" i="2"/>
  <c r="AT82" i="2"/>
  <c r="AT78" i="2"/>
  <c r="AT74" i="2"/>
  <c r="AT70" i="2"/>
  <c r="AT66" i="2"/>
  <c r="AT62" i="2"/>
  <c r="AT58" i="2"/>
  <c r="AT77" i="2"/>
  <c r="AT73" i="2"/>
  <c r="AT69" i="2"/>
  <c r="AT65" i="2"/>
  <c r="AT61" i="2"/>
  <c r="AT57" i="2"/>
  <c r="AT53" i="2"/>
  <c r="AT42" i="2"/>
  <c r="AT36" i="2"/>
  <c r="AT32" i="2"/>
  <c r="AT28" i="2"/>
  <c r="AT26" i="2"/>
  <c r="AT24" i="2"/>
  <c r="AT22" i="2"/>
  <c r="AT20" i="2"/>
  <c r="AT18" i="2"/>
  <c r="AT16" i="2"/>
  <c r="AT14" i="2"/>
  <c r="AT12" i="2"/>
  <c r="AT10" i="2"/>
  <c r="AT8" i="2"/>
  <c r="AT6" i="2"/>
  <c r="AT4" i="2"/>
  <c r="AT27" i="2"/>
  <c r="AT23" i="2"/>
  <c r="AT19" i="2"/>
  <c r="AT15" i="2"/>
  <c r="AT11" i="2"/>
  <c r="AT7" i="2"/>
  <c r="AT3" i="2"/>
  <c r="AT35" i="2"/>
  <c r="AT49" i="2"/>
  <c r="AT45" i="2"/>
  <c r="AT41" i="2"/>
  <c r="AT31" i="2"/>
  <c r="L13" i="3"/>
  <c r="U12" i="3"/>
  <c r="K12" i="3"/>
  <c r="AP149" i="2"/>
  <c r="AP145" i="2"/>
  <c r="AP141" i="2"/>
  <c r="AP137" i="2"/>
  <c r="AP133" i="2"/>
  <c r="AP150" i="2"/>
  <c r="AP146" i="2"/>
  <c r="AP142" i="2"/>
  <c r="AP138" i="2"/>
  <c r="AP134" i="2"/>
  <c r="AP128" i="2"/>
  <c r="AP126" i="2"/>
  <c r="AP122" i="2"/>
  <c r="AP118" i="2"/>
  <c r="AP114" i="2"/>
  <c r="AP110" i="2"/>
  <c r="AP106" i="2"/>
  <c r="AP100" i="2"/>
  <c r="AP96" i="2"/>
  <c r="AP92" i="2"/>
  <c r="AP88" i="2"/>
  <c r="AP84" i="2"/>
  <c r="AP80" i="2"/>
  <c r="AP152" i="2"/>
  <c r="AP148" i="2"/>
  <c r="AP144" i="2"/>
  <c r="AP140" i="2"/>
  <c r="AP136" i="2"/>
  <c r="AP132" i="2"/>
  <c r="AP130" i="2"/>
  <c r="AP124" i="2"/>
  <c r="AP120" i="2"/>
  <c r="AP116" i="2"/>
  <c r="AP112" i="2"/>
  <c r="AP108" i="2"/>
  <c r="AP104" i="2"/>
  <c r="AP102" i="2"/>
  <c r="AP129" i="2"/>
  <c r="AP127" i="2"/>
  <c r="AP125" i="2"/>
  <c r="AP123" i="2"/>
  <c r="AP121" i="2"/>
  <c r="AP119" i="2"/>
  <c r="AP117" i="2"/>
  <c r="AP115" i="2"/>
  <c r="AP113" i="2"/>
  <c r="AP111" i="2"/>
  <c r="AP109" i="2"/>
  <c r="AP107" i="2"/>
  <c r="AP105" i="2"/>
  <c r="AP103" i="2"/>
  <c r="AP101" i="2"/>
  <c r="AP99" i="2"/>
  <c r="AP97" i="2"/>
  <c r="AP95" i="2"/>
  <c r="AP93" i="2"/>
  <c r="AP91" i="2"/>
  <c r="AP89" i="2"/>
  <c r="AP87" i="2"/>
  <c r="AP85" i="2"/>
  <c r="AP83" i="2"/>
  <c r="AP81" i="2"/>
  <c r="AP79" i="2"/>
  <c r="AP76" i="2"/>
  <c r="AP72" i="2"/>
  <c r="AP68" i="2"/>
  <c r="AP64" i="2"/>
  <c r="AP60" i="2"/>
  <c r="AP56" i="2"/>
  <c r="AP52" i="2"/>
  <c r="AP48" i="2"/>
  <c r="AP44" i="2"/>
  <c r="AP40" i="2"/>
  <c r="AP38" i="2"/>
  <c r="AP34" i="2"/>
  <c r="AP30" i="2"/>
  <c r="AP147" i="2"/>
  <c r="AP139" i="2"/>
  <c r="AP131" i="2"/>
  <c r="AP98" i="2"/>
  <c r="AP94" i="2"/>
  <c r="AP90" i="2"/>
  <c r="AP86" i="2"/>
  <c r="AP82" i="2"/>
  <c r="AP75" i="2"/>
  <c r="AP71" i="2"/>
  <c r="AP67" i="2"/>
  <c r="AP63" i="2"/>
  <c r="AP59" i="2"/>
  <c r="AP55" i="2"/>
  <c r="AP51" i="2"/>
  <c r="AP47" i="2"/>
  <c r="AP43" i="2"/>
  <c r="AP39" i="2"/>
  <c r="AP37" i="2"/>
  <c r="AP33" i="2"/>
  <c r="AP29" i="2"/>
  <c r="AP25" i="2"/>
  <c r="AP21" i="2"/>
  <c r="AP17" i="2"/>
  <c r="AP13" i="2"/>
  <c r="AP9" i="2"/>
  <c r="AP5" i="2"/>
  <c r="AP54" i="2"/>
  <c r="AP50" i="2"/>
  <c r="AP46" i="2"/>
  <c r="AP78" i="2"/>
  <c r="AP74" i="2"/>
  <c r="AP70" i="2"/>
  <c r="AP66" i="2"/>
  <c r="AP62" i="2"/>
  <c r="AP58" i="2"/>
  <c r="AP151" i="2"/>
  <c r="AP143" i="2"/>
  <c r="AP135" i="2"/>
  <c r="AP77" i="2"/>
  <c r="AP73" i="2"/>
  <c r="AP69" i="2"/>
  <c r="AP65" i="2"/>
  <c r="AP61" i="2"/>
  <c r="AP57" i="2"/>
  <c r="AP53" i="2"/>
  <c r="AP49" i="2"/>
  <c r="AP45" i="2"/>
  <c r="AP28" i="2"/>
  <c r="AP26" i="2"/>
  <c r="AP24" i="2"/>
  <c r="AP41" i="2"/>
  <c r="AP35" i="2"/>
  <c r="AP31" i="2"/>
  <c r="AP27" i="2"/>
  <c r="AP23" i="2"/>
  <c r="AP19" i="2"/>
  <c r="AP15" i="2"/>
  <c r="AP11" i="2"/>
  <c r="AP7" i="2"/>
  <c r="AP3" i="2"/>
  <c r="AP42" i="2"/>
  <c r="AP36" i="2"/>
  <c r="AP32" i="2"/>
  <c r="AP20" i="2"/>
  <c r="AP22" i="2"/>
  <c r="AP16" i="2"/>
  <c r="AP18" i="2"/>
  <c r="AP12" i="2"/>
  <c r="AP10" i="2"/>
  <c r="AP6" i="2"/>
  <c r="AP4" i="2"/>
  <c r="AP14" i="2"/>
  <c r="AP8" i="2"/>
  <c r="AV151" i="2"/>
  <c r="AV147" i="2"/>
  <c r="AV143" i="2"/>
  <c r="AV139" i="2"/>
  <c r="AV135" i="2"/>
  <c r="AV131" i="2"/>
  <c r="AV152" i="2"/>
  <c r="AV148" i="2"/>
  <c r="AV144" i="2"/>
  <c r="AV140" i="2"/>
  <c r="AV136" i="2"/>
  <c r="AV132" i="2"/>
  <c r="AV130" i="2"/>
  <c r="AV124" i="2"/>
  <c r="AV120" i="2"/>
  <c r="AV116" i="2"/>
  <c r="AV112" i="2"/>
  <c r="AV108" i="2"/>
  <c r="AV104" i="2"/>
  <c r="AV102" i="2"/>
  <c r="AV98" i="2"/>
  <c r="AV94" i="2"/>
  <c r="AV90" i="2"/>
  <c r="AV86" i="2"/>
  <c r="AV82" i="2"/>
  <c r="AV78" i="2"/>
  <c r="AV150" i="2"/>
  <c r="AV146" i="2"/>
  <c r="AV142" i="2"/>
  <c r="AV138" i="2"/>
  <c r="AV134" i="2"/>
  <c r="AV128" i="2"/>
  <c r="AV126" i="2"/>
  <c r="AV122" i="2"/>
  <c r="AV118" i="2"/>
  <c r="AV114" i="2"/>
  <c r="AV110" i="2"/>
  <c r="AV106" i="2"/>
  <c r="AV149" i="2"/>
  <c r="AV141" i="2"/>
  <c r="AV133" i="2"/>
  <c r="AV99" i="2"/>
  <c r="AV95" i="2"/>
  <c r="AV91" i="2"/>
  <c r="AV87" i="2"/>
  <c r="AV83" i="2"/>
  <c r="AV79" i="2"/>
  <c r="AV74" i="2"/>
  <c r="AV70" i="2"/>
  <c r="AV66" i="2"/>
  <c r="AV62" i="2"/>
  <c r="AV58" i="2"/>
  <c r="AV54" i="2"/>
  <c r="AV50" i="2"/>
  <c r="AV46" i="2"/>
  <c r="AV42" i="2"/>
  <c r="AV36" i="2"/>
  <c r="AV32" i="2"/>
  <c r="AV129" i="2"/>
  <c r="AV127" i="2"/>
  <c r="AV125" i="2"/>
  <c r="AV123" i="2"/>
  <c r="AV121" i="2"/>
  <c r="AV119" i="2"/>
  <c r="AV117" i="2"/>
  <c r="AV115" i="2"/>
  <c r="AV113" i="2"/>
  <c r="AV111" i="2"/>
  <c r="AV109" i="2"/>
  <c r="AV107" i="2"/>
  <c r="AV105" i="2"/>
  <c r="AV103" i="2"/>
  <c r="AV100" i="2"/>
  <c r="AV96" i="2"/>
  <c r="AV92" i="2"/>
  <c r="AV88" i="2"/>
  <c r="AV84" i="2"/>
  <c r="AV80" i="2"/>
  <c r="AV77" i="2"/>
  <c r="AV73" i="2"/>
  <c r="AV69" i="2"/>
  <c r="AV65" i="2"/>
  <c r="AV61" i="2"/>
  <c r="AV57" i="2"/>
  <c r="AV53" i="2"/>
  <c r="AV49" i="2"/>
  <c r="AV45" i="2"/>
  <c r="AV41" i="2"/>
  <c r="AV35" i="2"/>
  <c r="AV31" i="2"/>
  <c r="AV27" i="2"/>
  <c r="AV23" i="2"/>
  <c r="AV19" i="2"/>
  <c r="AV15" i="2"/>
  <c r="AV11" i="2"/>
  <c r="AV7" i="2"/>
  <c r="AV3" i="2"/>
  <c r="AV56" i="2"/>
  <c r="AV52" i="2"/>
  <c r="AV48" i="2"/>
  <c r="AV145" i="2"/>
  <c r="AV137" i="2"/>
  <c r="AV76" i="2"/>
  <c r="AV72" i="2"/>
  <c r="AV68" i="2"/>
  <c r="AV64" i="2"/>
  <c r="AV60" i="2"/>
  <c r="AV44" i="2"/>
  <c r="AV101" i="2"/>
  <c r="AV97" i="2"/>
  <c r="AV93" i="2"/>
  <c r="AV89" i="2"/>
  <c r="AV85" i="2"/>
  <c r="AV81" i="2"/>
  <c r="AV75" i="2"/>
  <c r="AV71" i="2"/>
  <c r="AV67" i="2"/>
  <c r="AV63" i="2"/>
  <c r="AV59" i="2"/>
  <c r="AV55" i="2"/>
  <c r="AV28" i="2"/>
  <c r="AV24" i="2"/>
  <c r="AV40" i="2"/>
  <c r="AV39" i="2"/>
  <c r="AV37" i="2"/>
  <c r="AV34" i="2"/>
  <c r="AV33" i="2"/>
  <c r="AV30" i="2"/>
  <c r="AV29" i="2"/>
  <c r="AV25" i="2"/>
  <c r="AV21" i="2"/>
  <c r="AV17" i="2"/>
  <c r="AV13" i="2"/>
  <c r="AV9" i="2"/>
  <c r="AV5" i="2"/>
  <c r="AV6" i="2"/>
  <c r="AV38" i="2"/>
  <c r="AV26" i="2"/>
  <c r="AV22" i="2"/>
  <c r="AV51" i="2"/>
  <c r="AV47" i="2"/>
  <c r="AV43" i="2"/>
  <c r="AV18" i="2"/>
  <c r="AV14" i="2"/>
  <c r="AV10" i="2"/>
  <c r="AV8" i="2"/>
  <c r="AV16" i="2"/>
  <c r="AV4" i="2"/>
  <c r="AV12" i="2"/>
  <c r="AV20" i="2"/>
  <c r="F13" i="3"/>
  <c r="E12" i="3"/>
  <c r="AR151" i="2"/>
  <c r="AR147" i="2"/>
  <c r="AR143" i="2"/>
  <c r="AR139" i="2"/>
  <c r="AR135" i="2"/>
  <c r="AR131" i="2"/>
  <c r="AR152" i="2"/>
  <c r="AR148" i="2"/>
  <c r="AR144" i="2"/>
  <c r="AR140" i="2"/>
  <c r="AR136" i="2"/>
  <c r="AR132" i="2"/>
  <c r="AR130" i="2"/>
  <c r="AR124" i="2"/>
  <c r="AR120" i="2"/>
  <c r="AR116" i="2"/>
  <c r="AR112" i="2"/>
  <c r="AR108" i="2"/>
  <c r="AR104" i="2"/>
  <c r="AR102" i="2"/>
  <c r="AR98" i="2"/>
  <c r="AR94" i="2"/>
  <c r="AR90" i="2"/>
  <c r="AR86" i="2"/>
  <c r="AR82" i="2"/>
  <c r="AR150" i="2"/>
  <c r="AR146" i="2"/>
  <c r="AR142" i="2"/>
  <c r="AR138" i="2"/>
  <c r="AR134" i="2"/>
  <c r="AR128" i="2"/>
  <c r="AR126" i="2"/>
  <c r="AR122" i="2"/>
  <c r="AR118" i="2"/>
  <c r="AR114" i="2"/>
  <c r="AR110" i="2"/>
  <c r="AR106" i="2"/>
  <c r="AR100" i="2"/>
  <c r="AR96" i="2"/>
  <c r="AR92" i="2"/>
  <c r="AR88" i="2"/>
  <c r="AR84" i="2"/>
  <c r="AR80" i="2"/>
  <c r="AR78" i="2"/>
  <c r="AR74" i="2"/>
  <c r="AR70" i="2"/>
  <c r="AR66" i="2"/>
  <c r="AR62" i="2"/>
  <c r="AR58" i="2"/>
  <c r="AR54" i="2"/>
  <c r="AR50" i="2"/>
  <c r="AR46" i="2"/>
  <c r="AR42" i="2"/>
  <c r="AR36" i="2"/>
  <c r="AR32" i="2"/>
  <c r="AR149" i="2"/>
  <c r="AR141" i="2"/>
  <c r="AR133" i="2"/>
  <c r="AR77" i="2"/>
  <c r="AR73" i="2"/>
  <c r="AR69" i="2"/>
  <c r="AR65" i="2"/>
  <c r="AR61" i="2"/>
  <c r="AR57" i="2"/>
  <c r="AR53" i="2"/>
  <c r="AR49" i="2"/>
  <c r="AR45" i="2"/>
  <c r="AR41" i="2"/>
  <c r="AR35" i="2"/>
  <c r="AR31" i="2"/>
  <c r="AR27" i="2"/>
  <c r="AR23" i="2"/>
  <c r="AR19" i="2"/>
  <c r="AR15" i="2"/>
  <c r="AR11" i="2"/>
  <c r="AR7" i="2"/>
  <c r="AR3" i="2"/>
  <c r="AR56" i="2"/>
  <c r="AR52" i="2"/>
  <c r="AR48" i="2"/>
  <c r="AR101" i="2"/>
  <c r="AR97" i="2"/>
  <c r="AR93" i="2"/>
  <c r="AR89" i="2"/>
  <c r="AR85" i="2"/>
  <c r="AR81" i="2"/>
  <c r="AR76" i="2"/>
  <c r="AR72" i="2"/>
  <c r="AR68" i="2"/>
  <c r="AR64" i="2"/>
  <c r="AR60" i="2"/>
  <c r="AR44" i="2"/>
  <c r="AR145" i="2"/>
  <c r="AR137" i="2"/>
  <c r="AR129" i="2"/>
  <c r="AR127" i="2"/>
  <c r="AR125" i="2"/>
  <c r="AR123" i="2"/>
  <c r="AR121" i="2"/>
  <c r="AR119" i="2"/>
  <c r="AR117" i="2"/>
  <c r="AR115" i="2"/>
  <c r="AR113" i="2"/>
  <c r="AR111" i="2"/>
  <c r="AR109" i="2"/>
  <c r="AR107" i="2"/>
  <c r="AR105" i="2"/>
  <c r="AR103" i="2"/>
  <c r="AR99" i="2"/>
  <c r="AR95" i="2"/>
  <c r="AR91" i="2"/>
  <c r="AR87" i="2"/>
  <c r="AR83" i="2"/>
  <c r="AR79" i="2"/>
  <c r="AR75" i="2"/>
  <c r="AR71" i="2"/>
  <c r="AR67" i="2"/>
  <c r="AR63" i="2"/>
  <c r="AR59" i="2"/>
  <c r="AR55" i="2"/>
  <c r="AR51" i="2"/>
  <c r="AR47" i="2"/>
  <c r="AR43" i="2"/>
  <c r="AR38" i="2"/>
  <c r="AR29" i="2"/>
  <c r="AR25" i="2"/>
  <c r="AR24" i="2"/>
  <c r="AR20" i="2"/>
  <c r="AR16" i="2"/>
  <c r="AR12" i="2"/>
  <c r="AR26" i="2"/>
  <c r="AR22" i="2"/>
  <c r="AR18" i="2"/>
  <c r="AR14" i="2"/>
  <c r="AR10" i="2"/>
  <c r="AR6" i="2"/>
  <c r="AR40" i="2"/>
  <c r="AR39" i="2"/>
  <c r="AR37" i="2"/>
  <c r="AR30" i="2"/>
  <c r="AR28" i="2"/>
  <c r="AR8" i="2"/>
  <c r="AR34" i="2"/>
  <c r="AR33" i="2"/>
  <c r="AR4" i="2"/>
  <c r="AR9" i="2"/>
  <c r="AR17" i="2"/>
  <c r="AR5" i="2"/>
  <c r="AR13" i="2"/>
  <c r="AR21" i="2"/>
  <c r="V11" i="3"/>
  <c r="W11" i="3" s="1"/>
  <c r="O12" i="3"/>
  <c r="O13" i="3" l="1"/>
  <c r="V12" i="3"/>
  <c r="L14" i="3"/>
  <c r="K13" i="3"/>
  <c r="F14" i="3"/>
  <c r="E13" i="3"/>
  <c r="X100" i="3"/>
  <c r="X61" i="3"/>
  <c r="X59" i="3"/>
  <c r="Y207" i="3"/>
  <c r="X64" i="3"/>
  <c r="Y89" i="3"/>
  <c r="Y57" i="3"/>
  <c r="Y69" i="3"/>
  <c r="X22" i="3"/>
  <c r="Y179" i="3"/>
  <c r="X49" i="3"/>
  <c r="Y176" i="3"/>
  <c r="Y206" i="3"/>
  <c r="Y95" i="3"/>
  <c r="X76" i="3"/>
  <c r="Y75" i="3"/>
  <c r="X138" i="3"/>
  <c r="Y85" i="3"/>
  <c r="Y19" i="3"/>
  <c r="X178" i="3"/>
  <c r="X188" i="3"/>
  <c r="Y189" i="3"/>
  <c r="X195" i="3"/>
  <c r="Y73" i="3"/>
  <c r="Y204" i="3"/>
  <c r="Y125" i="3"/>
  <c r="X60" i="3"/>
  <c r="Y78" i="3"/>
  <c r="Y131" i="3"/>
  <c r="X149" i="3"/>
  <c r="X111" i="3"/>
  <c r="Y79" i="3"/>
  <c r="Y191" i="3"/>
  <c r="X52" i="3"/>
  <c r="Y181" i="3"/>
  <c r="X135" i="3"/>
  <c r="Y67" i="3"/>
  <c r="X9" i="3"/>
  <c r="Y83" i="3"/>
  <c r="Y110" i="3"/>
  <c r="X190" i="3"/>
  <c r="Y94" i="3"/>
  <c r="Y169" i="3"/>
  <c r="X86" i="3"/>
  <c r="Y88" i="3"/>
  <c r="X132" i="3"/>
  <c r="X67" i="3"/>
  <c r="Y101" i="3"/>
  <c r="X93" i="3"/>
  <c r="X128" i="3"/>
  <c r="X70" i="3"/>
  <c r="Y171" i="3"/>
  <c r="X126" i="3"/>
  <c r="Y170" i="3"/>
  <c r="Y59" i="3"/>
  <c r="Y64" i="3"/>
  <c r="X131" i="3"/>
  <c r="X81" i="3"/>
  <c r="Y61" i="3"/>
  <c r="Y37" i="3"/>
  <c r="Y82" i="3"/>
  <c r="X107" i="3"/>
  <c r="X20" i="3"/>
  <c r="X8" i="3"/>
  <c r="X191" i="3"/>
  <c r="X194" i="3"/>
  <c r="X11" i="3"/>
  <c r="X105" i="3"/>
  <c r="Y203" i="3"/>
  <c r="Y104" i="3"/>
  <c r="X35" i="3"/>
  <c r="Y96" i="3"/>
  <c r="Y164" i="3"/>
  <c r="Y87" i="3"/>
  <c r="Y16" i="3"/>
  <c r="X48" i="3"/>
  <c r="Y38" i="3"/>
  <c r="X14" i="3"/>
  <c r="Y10" i="3"/>
  <c r="X151" i="3"/>
  <c r="Y84" i="3"/>
  <c r="Y23" i="3"/>
  <c r="Y90" i="3"/>
  <c r="X169" i="3"/>
  <c r="X154" i="3"/>
  <c r="X77" i="3"/>
  <c r="X110" i="3"/>
  <c r="Y177" i="3"/>
  <c r="X57" i="3"/>
  <c r="Y143" i="3"/>
  <c r="X187" i="3"/>
  <c r="Y31" i="3"/>
  <c r="X183" i="3"/>
  <c r="X82" i="3"/>
  <c r="Y161" i="3"/>
  <c r="Y146" i="3"/>
  <c r="Y135" i="3"/>
  <c r="X192" i="3"/>
  <c r="X65" i="3"/>
  <c r="Y45" i="3"/>
  <c r="Y24" i="3"/>
  <c r="Y127" i="3"/>
  <c r="X119" i="3"/>
  <c r="Y117" i="3"/>
  <c r="X99" i="3"/>
  <c r="X46" i="3"/>
  <c r="X53" i="3"/>
  <c r="X45" i="3"/>
  <c r="X51" i="3"/>
  <c r="X109" i="3"/>
  <c r="X34" i="3"/>
  <c r="Y68" i="3"/>
  <c r="Y25" i="3"/>
  <c r="X130" i="3"/>
  <c r="X196" i="3"/>
  <c r="X62" i="3"/>
  <c r="X157" i="3"/>
  <c r="Y151" i="3"/>
  <c r="Y54" i="3"/>
  <c r="X97" i="3"/>
  <c r="Y105" i="3"/>
  <c r="Y119" i="3"/>
  <c r="Y58" i="3"/>
  <c r="Y124" i="3"/>
  <c r="X198" i="3"/>
  <c r="Y107" i="3"/>
  <c r="Y130" i="3"/>
  <c r="Y149" i="3"/>
  <c r="Y190" i="3"/>
  <c r="X207" i="3"/>
  <c r="Y52" i="3"/>
  <c r="Y26" i="3"/>
  <c r="X96" i="3"/>
  <c r="Y159" i="3"/>
  <c r="Y126" i="3"/>
  <c r="X104" i="3"/>
  <c r="X13" i="3"/>
  <c r="X29" i="3"/>
  <c r="X74" i="3"/>
  <c r="X155" i="3"/>
  <c r="Y74" i="3"/>
  <c r="Y50" i="3"/>
  <c r="X91" i="3"/>
  <c r="Y138" i="3"/>
  <c r="Y201" i="3"/>
  <c r="Y35" i="3"/>
  <c r="Y118" i="3"/>
  <c r="X28" i="3"/>
  <c r="Y152" i="3"/>
  <c r="Y108" i="3"/>
  <c r="X175" i="3"/>
  <c r="Y137" i="3"/>
  <c r="Y13" i="3"/>
  <c r="X127" i="3"/>
  <c r="Y43" i="3"/>
  <c r="Y113" i="3"/>
  <c r="Y63" i="3"/>
  <c r="Y128" i="3"/>
  <c r="Y166" i="3"/>
  <c r="Y198" i="3"/>
  <c r="X15" i="3"/>
  <c r="X133" i="3"/>
  <c r="X83" i="3"/>
  <c r="X123" i="3"/>
  <c r="Y106" i="3"/>
  <c r="X193" i="3"/>
  <c r="X41" i="3"/>
  <c r="X182" i="3"/>
  <c r="X177" i="3"/>
  <c r="Y115" i="3"/>
  <c r="X205" i="3"/>
  <c r="X125" i="3"/>
  <c r="Y91" i="3"/>
  <c r="Y116" i="3"/>
  <c r="Y141" i="3"/>
  <c r="X185" i="3"/>
  <c r="X33" i="3"/>
  <c r="Y148" i="3"/>
  <c r="Y42" i="3"/>
  <c r="Y77" i="3"/>
  <c r="X79" i="3"/>
  <c r="X189" i="3"/>
  <c r="Y168" i="3"/>
  <c r="Y194" i="3"/>
  <c r="X148" i="3"/>
  <c r="X161" i="3"/>
  <c r="Y114" i="3"/>
  <c r="X71" i="3"/>
  <c r="X88" i="3"/>
  <c r="Y32" i="3"/>
  <c r="Y9" i="3"/>
  <c r="X171" i="3"/>
  <c r="X121" i="3"/>
  <c r="X17" i="3"/>
  <c r="X102" i="3"/>
  <c r="Y97" i="3"/>
  <c r="X44" i="3"/>
  <c r="Y44" i="3"/>
  <c r="Y122" i="3"/>
  <c r="Y48" i="3"/>
  <c r="Y51" i="3"/>
  <c r="X201" i="3"/>
  <c r="X176" i="3"/>
  <c r="X101" i="3"/>
  <c r="X32" i="3"/>
  <c r="X206" i="3"/>
  <c r="X203" i="3"/>
  <c r="X140" i="3"/>
  <c r="Y81" i="3"/>
  <c r="Y153" i="3"/>
  <c r="X156" i="3"/>
  <c r="Y132" i="3"/>
  <c r="X122" i="3"/>
  <c r="X165" i="3"/>
  <c r="X23" i="3"/>
  <c r="X68" i="3"/>
  <c r="Y11" i="3"/>
  <c r="Y167" i="3"/>
  <c r="X166" i="3"/>
  <c r="Y41" i="3"/>
  <c r="Y192" i="3"/>
  <c r="Y175" i="3"/>
  <c r="Y156" i="3"/>
  <c r="X168" i="3"/>
  <c r="X197" i="3"/>
  <c r="X25" i="3"/>
  <c r="Y100" i="3"/>
  <c r="X173" i="3"/>
  <c r="X72" i="3"/>
  <c r="Y99" i="3"/>
  <c r="X134" i="3"/>
  <c r="X38" i="3"/>
  <c r="Y71" i="3"/>
  <c r="Y184" i="3"/>
  <c r="Y30" i="3"/>
  <c r="X36" i="3"/>
  <c r="Y172" i="3"/>
  <c r="Y65" i="3"/>
  <c r="Y40" i="3"/>
  <c r="X85" i="3"/>
  <c r="X114" i="3"/>
  <c r="X89" i="3"/>
  <c r="Y14" i="3"/>
  <c r="Y154" i="3"/>
  <c r="Y134" i="3"/>
  <c r="X31" i="3"/>
  <c r="Y93" i="3"/>
  <c r="Y39" i="3"/>
  <c r="Y200" i="3"/>
  <c r="Y18" i="3"/>
  <c r="X69" i="3"/>
  <c r="X106" i="3"/>
  <c r="X98" i="3"/>
  <c r="Y46" i="3"/>
  <c r="Y182" i="3"/>
  <c r="X58" i="3"/>
  <c r="Y36" i="3"/>
  <c r="Y174" i="3"/>
  <c r="Y76" i="3"/>
  <c r="X144" i="3"/>
  <c r="X12" i="3"/>
  <c r="Y112" i="3"/>
  <c r="Y123" i="3"/>
  <c r="X54" i="3"/>
  <c r="Y20" i="3"/>
  <c r="X118" i="3"/>
  <c r="X112" i="3"/>
  <c r="X147" i="3"/>
  <c r="Y8" i="3"/>
  <c r="Y178" i="3"/>
  <c r="X30" i="3"/>
  <c r="Y129" i="3"/>
  <c r="Y15" i="3"/>
  <c r="Y62" i="3"/>
  <c r="X152" i="3"/>
  <c r="Y162" i="3"/>
  <c r="X141" i="3"/>
  <c r="Y98" i="3"/>
  <c r="X43" i="3"/>
  <c r="Y205" i="3"/>
  <c r="Y49" i="3"/>
  <c r="Y47" i="3"/>
  <c r="X90" i="3"/>
  <c r="X159" i="3"/>
  <c r="Y17" i="3"/>
  <c r="Y70" i="3"/>
  <c r="Y139" i="3"/>
  <c r="X184" i="3"/>
  <c r="X143" i="3"/>
  <c r="X80" i="3"/>
  <c r="X39" i="3"/>
  <c r="X180" i="3"/>
  <c r="Y145" i="3"/>
  <c r="X204" i="3"/>
  <c r="Y92" i="3"/>
  <c r="X40" i="3"/>
  <c r="Y160" i="3"/>
  <c r="Y193" i="3"/>
  <c r="X19" i="3"/>
  <c r="Y102" i="3"/>
  <c r="X124" i="3"/>
  <c r="Y147" i="3"/>
  <c r="Y12" i="3"/>
  <c r="X174" i="3"/>
  <c r="X21" i="3"/>
  <c r="X136" i="3"/>
  <c r="X16" i="3"/>
  <c r="Y56" i="3"/>
  <c r="X73" i="3"/>
  <c r="Y111" i="3"/>
  <c r="Y29" i="3"/>
  <c r="X75" i="3"/>
  <c r="X153" i="3"/>
  <c r="Y163" i="3"/>
  <c r="Y197" i="3"/>
  <c r="X27" i="3"/>
  <c r="X202" i="3"/>
  <c r="Y188" i="3"/>
  <c r="X162" i="3"/>
  <c r="Y196" i="3"/>
  <c r="X56" i="3"/>
  <c r="X63" i="3"/>
  <c r="X167" i="3"/>
  <c r="Y66" i="3"/>
  <c r="Y150" i="3"/>
  <c r="Y199" i="3"/>
  <c r="X26" i="3"/>
  <c r="Y158" i="3"/>
  <c r="Y186" i="3"/>
  <c r="Y72" i="3"/>
  <c r="Y144" i="3"/>
  <c r="Y185" i="3"/>
  <c r="Y157" i="3"/>
  <c r="Y183" i="3"/>
  <c r="X158" i="3"/>
  <c r="Y187" i="3"/>
  <c r="Y27" i="3"/>
  <c r="Y195" i="3"/>
  <c r="Y142" i="3"/>
  <c r="X78" i="3"/>
  <c r="Y202" i="3"/>
  <c r="X95" i="3"/>
  <c r="X142" i="3"/>
  <c r="X92" i="3"/>
  <c r="X146" i="3"/>
  <c r="X94" i="3"/>
  <c r="X116" i="3"/>
  <c r="Y55" i="3"/>
  <c r="X117" i="3"/>
  <c r="X42" i="3"/>
  <c r="Y21" i="3"/>
  <c r="Y136" i="3"/>
  <c r="X108" i="3"/>
  <c r="Y173" i="3"/>
  <c r="X170" i="3"/>
  <c r="X163" i="3"/>
  <c r="Y80" i="3"/>
  <c r="X160" i="3"/>
  <c r="Y121" i="3"/>
  <c r="Y53" i="3"/>
  <c r="X18" i="3"/>
  <c r="Y133" i="3"/>
  <c r="X172" i="3"/>
  <c r="X103" i="3"/>
  <c r="X164" i="3"/>
  <c r="Y155" i="3"/>
  <c r="Y28" i="3"/>
  <c r="X199" i="3"/>
  <c r="X10" i="3"/>
  <c r="Y86" i="3"/>
  <c r="X115" i="3"/>
  <c r="X145" i="3"/>
  <c r="X113" i="3"/>
  <c r="Y120" i="3"/>
  <c r="X200" i="3"/>
  <c r="Y60" i="3"/>
  <c r="Y34" i="3"/>
  <c r="X181" i="3"/>
  <c r="X50" i="3"/>
  <c r="Y180" i="3"/>
  <c r="Y103" i="3"/>
  <c r="Y109" i="3"/>
  <c r="Y140" i="3"/>
  <c r="X47" i="3"/>
  <c r="X179" i="3"/>
  <c r="X129" i="3"/>
  <c r="Y33" i="3"/>
  <c r="X37" i="3"/>
  <c r="X66" i="3"/>
  <c r="Y22" i="3"/>
  <c r="X55" i="3"/>
  <c r="X150" i="3"/>
  <c r="X137" i="3"/>
  <c r="X87" i="3"/>
  <c r="X120" i="3"/>
  <c r="X139" i="3"/>
  <c r="X24" i="3"/>
  <c r="Y165" i="3"/>
  <c r="X186" i="3"/>
  <c r="X84" i="3"/>
  <c r="K14" i="3" l="1"/>
  <c r="L15" i="3"/>
  <c r="E14" i="3"/>
  <c r="F15" i="3"/>
  <c r="O14" i="3"/>
  <c r="V13" i="3"/>
  <c r="W13" i="3" s="1"/>
  <c r="O15" i="3" l="1"/>
  <c r="V14" i="3"/>
  <c r="W14" i="3" s="1"/>
  <c r="K15" i="3"/>
  <c r="L16" i="3"/>
  <c r="E15" i="3"/>
  <c r="F16" i="3"/>
  <c r="F17" i="3" l="1"/>
  <c r="E16" i="3"/>
  <c r="L17" i="3"/>
  <c r="K16" i="3"/>
  <c r="O16" i="3"/>
  <c r="V15" i="3"/>
  <c r="W15" i="3" s="1"/>
  <c r="L18" i="3" l="1"/>
  <c r="U17" i="3"/>
  <c r="K17" i="3"/>
  <c r="O17" i="3"/>
  <c r="V16" i="3"/>
  <c r="W16" i="3" s="1"/>
  <c r="F18" i="3"/>
  <c r="E17" i="3"/>
  <c r="O18" i="3" l="1"/>
  <c r="V17" i="3"/>
  <c r="E18" i="3"/>
  <c r="F19" i="3"/>
  <c r="K18" i="3"/>
  <c r="L19" i="3"/>
  <c r="E19" i="3" l="1"/>
  <c r="F20" i="3"/>
  <c r="K19" i="3"/>
  <c r="L20" i="3"/>
  <c r="O19" i="3"/>
  <c r="V18" i="3"/>
  <c r="W18" i="3" s="1"/>
  <c r="L21" i="3" l="1"/>
  <c r="K20" i="3"/>
  <c r="O20" i="3"/>
  <c r="V19" i="3"/>
  <c r="W19" i="3" s="1"/>
  <c r="F21" i="3"/>
  <c r="E20" i="3"/>
  <c r="O21" i="3" l="1"/>
  <c r="V20" i="3"/>
  <c r="W20" i="3" s="1"/>
  <c r="F22" i="3"/>
  <c r="E21" i="3"/>
  <c r="L22" i="3"/>
  <c r="K21" i="3"/>
  <c r="E22" i="3" l="1"/>
  <c r="F23" i="3"/>
  <c r="U22" i="3"/>
  <c r="K22" i="3"/>
  <c r="L23" i="3"/>
  <c r="O22" i="3"/>
  <c r="V21" i="3"/>
  <c r="W21" i="3" s="1"/>
  <c r="O23" i="3" l="1"/>
  <c r="V22" i="3"/>
  <c r="E23" i="3"/>
  <c r="F24" i="3"/>
  <c r="K23" i="3"/>
  <c r="L24" i="3"/>
  <c r="L25" i="3" l="1"/>
  <c r="K24" i="3"/>
  <c r="F25" i="3"/>
  <c r="E24" i="3"/>
  <c r="O24" i="3"/>
  <c r="V23" i="3"/>
  <c r="W23" i="3" s="1"/>
  <c r="F26" i="3" l="1"/>
  <c r="E25" i="3"/>
  <c r="O25" i="3"/>
  <c r="V24" i="3"/>
  <c r="W24" i="3" s="1"/>
  <c r="L26" i="3"/>
  <c r="K25" i="3"/>
  <c r="O26" i="3" l="1"/>
  <c r="V25" i="3"/>
  <c r="W25" i="3" s="1"/>
  <c r="K26" i="3"/>
  <c r="L27" i="3"/>
  <c r="E26" i="3"/>
  <c r="F27" i="3"/>
  <c r="U27" i="3" l="1"/>
  <c r="K27" i="3"/>
  <c r="L28" i="3"/>
  <c r="E27" i="3"/>
  <c r="F28" i="3"/>
  <c r="O27" i="3"/>
  <c r="V26" i="3"/>
  <c r="W26" i="3" s="1"/>
  <c r="L29" i="3" l="1"/>
  <c r="K28" i="3"/>
  <c r="O28" i="3"/>
  <c r="V27" i="3"/>
  <c r="F29" i="3"/>
  <c r="E28" i="3"/>
  <c r="O29" i="3" l="1"/>
  <c r="V28" i="3"/>
  <c r="W28" i="3" s="1"/>
  <c r="F30" i="3"/>
  <c r="E29" i="3"/>
  <c r="L30" i="3"/>
  <c r="K29" i="3"/>
  <c r="E30" i="3" l="1"/>
  <c r="F31" i="3"/>
  <c r="K30" i="3"/>
  <c r="L31" i="3"/>
  <c r="O30" i="3"/>
  <c r="V29" i="3"/>
  <c r="W29" i="3" s="1"/>
  <c r="L32" i="3" l="1"/>
  <c r="K31" i="3"/>
  <c r="O31" i="3"/>
  <c r="V30" i="3"/>
  <c r="W30" i="3" s="1"/>
  <c r="E31" i="3"/>
  <c r="F32" i="3"/>
  <c r="O32" i="3" l="1"/>
  <c r="V31" i="3"/>
  <c r="W31" i="3" s="1"/>
  <c r="F33" i="3"/>
  <c r="E32" i="3"/>
  <c r="L33" i="3"/>
  <c r="K32" i="3"/>
  <c r="U32" i="3"/>
  <c r="F34" i="3" l="1"/>
  <c r="E33" i="3"/>
  <c r="L34" i="3"/>
  <c r="K33" i="3"/>
  <c r="O33" i="3"/>
  <c r="V32" i="3"/>
  <c r="K34" i="3" l="1"/>
  <c r="L35" i="3"/>
  <c r="O34" i="3"/>
  <c r="V33" i="3"/>
  <c r="W33" i="3" s="1"/>
  <c r="E34" i="3"/>
  <c r="F35" i="3"/>
  <c r="O35" i="3" l="1"/>
  <c r="V34" i="3"/>
  <c r="W34" i="3" s="1"/>
  <c r="E35" i="3"/>
  <c r="F36" i="3"/>
  <c r="K35" i="3"/>
  <c r="L36" i="3"/>
  <c r="F37" i="3" l="1"/>
  <c r="E36" i="3"/>
  <c r="L37" i="3"/>
  <c r="K36" i="3"/>
  <c r="O36" i="3"/>
  <c r="V35" i="3"/>
  <c r="W35" i="3" s="1"/>
  <c r="L38" i="3" l="1"/>
  <c r="U37" i="3"/>
  <c r="K37" i="3"/>
  <c r="O37" i="3"/>
  <c r="V36" i="3"/>
  <c r="W36" i="3" s="1"/>
  <c r="F38" i="3"/>
  <c r="E37" i="3"/>
  <c r="O38" i="3" l="1"/>
  <c r="V37" i="3"/>
  <c r="E38" i="3"/>
  <c r="F39" i="3"/>
  <c r="K38" i="3"/>
  <c r="L39" i="3"/>
  <c r="E39" i="3" l="1"/>
  <c r="F40" i="3"/>
  <c r="K39" i="3"/>
  <c r="L40" i="3"/>
  <c r="O39" i="3"/>
  <c r="V38" i="3"/>
  <c r="W38" i="3" s="1"/>
  <c r="O40" i="3" l="1"/>
  <c r="V39" i="3"/>
  <c r="W39" i="3" s="1"/>
  <c r="F41" i="3"/>
  <c r="E40" i="3"/>
  <c r="L41" i="3"/>
  <c r="K40" i="3"/>
  <c r="F42" i="3" l="1"/>
  <c r="E41" i="3"/>
  <c r="L42" i="3"/>
  <c r="K41" i="3"/>
  <c r="O41" i="3"/>
  <c r="V40" i="3"/>
  <c r="W40" i="3" s="1"/>
  <c r="U42" i="3" l="1"/>
  <c r="K42" i="3"/>
  <c r="L43" i="3"/>
  <c r="O42" i="3"/>
  <c r="V41" i="3"/>
  <c r="W41" i="3" s="1"/>
  <c r="E42" i="3"/>
  <c r="F43" i="3"/>
  <c r="O43" i="3" l="1"/>
  <c r="V42" i="3"/>
  <c r="E43" i="3"/>
  <c r="F44" i="3"/>
  <c r="K43" i="3"/>
  <c r="L44" i="3"/>
  <c r="L45" i="3" l="1"/>
  <c r="K44" i="3"/>
  <c r="F45" i="3"/>
  <c r="E44" i="3"/>
  <c r="O44" i="3"/>
  <c r="V43" i="3"/>
  <c r="W43" i="3" s="1"/>
  <c r="F46" i="3" l="1"/>
  <c r="E45" i="3"/>
  <c r="O45" i="3"/>
  <c r="V44" i="3"/>
  <c r="W44" i="3" s="1"/>
  <c r="L46" i="3"/>
  <c r="K45" i="3"/>
  <c r="O46" i="3" l="1"/>
  <c r="V45" i="3"/>
  <c r="W45" i="3" s="1"/>
  <c r="K46" i="3"/>
  <c r="L47" i="3"/>
  <c r="E46" i="3"/>
  <c r="F47" i="3"/>
  <c r="U47" i="3" l="1"/>
  <c r="K47" i="3"/>
  <c r="L48" i="3"/>
  <c r="E47" i="3"/>
  <c r="F48" i="3"/>
  <c r="O47" i="3"/>
  <c r="V46" i="3"/>
  <c r="W46" i="3" s="1"/>
  <c r="L49" i="3" l="1"/>
  <c r="K48" i="3"/>
  <c r="O48" i="3"/>
  <c r="V47" i="3"/>
  <c r="F49" i="3"/>
  <c r="E48" i="3"/>
  <c r="O49" i="3" l="1"/>
  <c r="V48" i="3"/>
  <c r="W48" i="3" s="1"/>
  <c r="F50" i="3"/>
  <c r="E49" i="3"/>
  <c r="L50" i="3"/>
  <c r="K49" i="3"/>
  <c r="E50" i="3" l="1"/>
  <c r="F51" i="3"/>
  <c r="K50" i="3"/>
  <c r="L51" i="3"/>
  <c r="O50" i="3"/>
  <c r="V49" i="3"/>
  <c r="W49" i="3" s="1"/>
  <c r="K51" i="3" l="1"/>
  <c r="L52" i="3"/>
  <c r="O51" i="3"/>
  <c r="V50" i="3"/>
  <c r="W50" i="3" s="1"/>
  <c r="E51" i="3"/>
  <c r="F52" i="3"/>
  <c r="F53" i="3" l="1"/>
  <c r="E52" i="3"/>
  <c r="O52" i="3"/>
  <c r="V51" i="3"/>
  <c r="W51" i="3" s="1"/>
  <c r="L53" i="3"/>
  <c r="U52" i="3"/>
  <c r="K52" i="3"/>
  <c r="O53" i="3" l="1"/>
  <c r="V52" i="3"/>
  <c r="L54" i="3"/>
  <c r="K53" i="3"/>
  <c r="F54" i="3"/>
  <c r="E53" i="3"/>
  <c r="K54" i="3" l="1"/>
  <c r="L55" i="3"/>
  <c r="E54" i="3"/>
  <c r="F55" i="3"/>
  <c r="O54" i="3"/>
  <c r="V53" i="3"/>
  <c r="W53" i="3" s="1"/>
  <c r="E55" i="3" l="1"/>
  <c r="F56" i="3"/>
  <c r="O55" i="3"/>
  <c r="V54" i="3"/>
  <c r="W54" i="3" s="1"/>
  <c r="K55" i="3"/>
  <c r="L56" i="3"/>
  <c r="O56" i="3" l="1"/>
  <c r="V55" i="3"/>
  <c r="W55" i="3" s="1"/>
  <c r="L57" i="3"/>
  <c r="K56" i="3"/>
  <c r="F57" i="3"/>
  <c r="E56" i="3"/>
  <c r="L58" i="3" l="1"/>
  <c r="U57" i="3"/>
  <c r="K57" i="3"/>
  <c r="F58" i="3"/>
  <c r="E57" i="3"/>
  <c r="O57" i="3"/>
  <c r="V56" i="3"/>
  <c r="W56" i="3" s="1"/>
  <c r="O58" i="3" l="1"/>
  <c r="V57" i="3"/>
  <c r="E58" i="3"/>
  <c r="F59" i="3"/>
  <c r="K58" i="3"/>
  <c r="L59" i="3"/>
  <c r="E59" i="3" l="1"/>
  <c r="F60" i="3"/>
  <c r="K59" i="3"/>
  <c r="L60" i="3"/>
  <c r="O59" i="3"/>
  <c r="V58" i="3"/>
  <c r="W58" i="3" s="1"/>
  <c r="O60" i="3" l="1"/>
  <c r="V59" i="3"/>
  <c r="W59" i="3" s="1"/>
  <c r="L61" i="3"/>
  <c r="K60" i="3"/>
  <c r="F61" i="3"/>
  <c r="E60" i="3"/>
  <c r="L62" i="3" l="1"/>
  <c r="K61" i="3"/>
  <c r="F62" i="3"/>
  <c r="E61" i="3"/>
  <c r="O61" i="3"/>
  <c r="V60" i="3"/>
  <c r="W60" i="3" s="1"/>
  <c r="O62" i="3" l="1"/>
  <c r="V61" i="3"/>
  <c r="W61" i="3" s="1"/>
  <c r="E62" i="3"/>
  <c r="F63" i="3"/>
  <c r="U62" i="3"/>
  <c r="K62" i="3"/>
  <c r="L63" i="3"/>
  <c r="K63" i="3" l="1"/>
  <c r="L64" i="3"/>
  <c r="E63" i="3"/>
  <c r="F64" i="3"/>
  <c r="O63" i="3"/>
  <c r="V62" i="3"/>
  <c r="O64" i="3" l="1"/>
  <c r="V63" i="3"/>
  <c r="W63" i="3" s="1"/>
  <c r="L65" i="3"/>
  <c r="K64" i="3"/>
  <c r="F65" i="3"/>
  <c r="E64" i="3"/>
  <c r="L66" i="3" l="1"/>
  <c r="K65" i="3"/>
  <c r="F66" i="3"/>
  <c r="E65" i="3"/>
  <c r="O65" i="3"/>
  <c r="V64" i="3"/>
  <c r="W64" i="3" s="1"/>
  <c r="E66" i="3" l="1"/>
  <c r="F67" i="3"/>
  <c r="O66" i="3"/>
  <c r="V65" i="3"/>
  <c r="W65" i="3" s="1"/>
  <c r="K66" i="3"/>
  <c r="L67" i="3"/>
  <c r="O67" i="3" l="1"/>
  <c r="V66" i="3"/>
  <c r="W66" i="3" s="1"/>
  <c r="U67" i="3"/>
  <c r="K67" i="3"/>
  <c r="L68" i="3"/>
  <c r="E67" i="3"/>
  <c r="F68" i="3"/>
  <c r="F69" i="3" l="1"/>
  <c r="E68" i="3"/>
  <c r="L69" i="3"/>
  <c r="K68" i="3"/>
  <c r="O68" i="3"/>
  <c r="V67" i="3"/>
  <c r="L70" i="3" l="1"/>
  <c r="K69" i="3"/>
  <c r="V68" i="3"/>
  <c r="W68" i="3" s="1"/>
  <c r="O69" i="3"/>
  <c r="F70" i="3"/>
  <c r="E69" i="3"/>
  <c r="E70" i="3" l="1"/>
  <c r="F71" i="3"/>
  <c r="O70" i="3"/>
  <c r="V69" i="3"/>
  <c r="W69" i="3" s="1"/>
  <c r="K70" i="3"/>
  <c r="L71" i="3"/>
  <c r="K71" i="3" l="1"/>
  <c r="L72" i="3"/>
  <c r="O71" i="3"/>
  <c r="V70" i="3"/>
  <c r="W70" i="3" s="1"/>
  <c r="E71" i="3"/>
  <c r="F72" i="3"/>
  <c r="V71" i="3" l="1"/>
  <c r="W71" i="3" s="1"/>
  <c r="O72" i="3"/>
  <c r="F73" i="3"/>
  <c r="E72" i="3"/>
  <c r="L73" i="3"/>
  <c r="U72" i="3"/>
  <c r="K72" i="3"/>
  <c r="L74" i="3" l="1"/>
  <c r="K73" i="3"/>
  <c r="F74" i="3"/>
  <c r="E73" i="3"/>
  <c r="O73" i="3"/>
  <c r="V72" i="3"/>
  <c r="E74" i="3" l="1"/>
  <c r="F75" i="3"/>
  <c r="O74" i="3"/>
  <c r="V73" i="3"/>
  <c r="W73" i="3" s="1"/>
  <c r="K74" i="3"/>
  <c r="L75" i="3"/>
  <c r="O75" i="3" l="1"/>
  <c r="V74" i="3"/>
  <c r="W74" i="3" s="1"/>
  <c r="K75" i="3"/>
  <c r="L76" i="3"/>
  <c r="E75" i="3"/>
  <c r="F76" i="3"/>
  <c r="K76" i="3" l="1"/>
  <c r="L77" i="3"/>
  <c r="E76" i="3"/>
  <c r="F77" i="3"/>
  <c r="O76" i="3"/>
  <c r="V75" i="3"/>
  <c r="W75" i="3" s="1"/>
  <c r="O77" i="3" l="1"/>
  <c r="V76" i="3"/>
  <c r="W76" i="3" s="1"/>
  <c r="L78" i="3"/>
  <c r="U77" i="3"/>
  <c r="K77" i="3"/>
  <c r="F78" i="3"/>
  <c r="E77" i="3"/>
  <c r="L79" i="3" l="1"/>
  <c r="K78" i="3"/>
  <c r="F79" i="3"/>
  <c r="E78" i="3"/>
  <c r="O78" i="3"/>
  <c r="V77" i="3"/>
  <c r="E79" i="3" l="1"/>
  <c r="F80" i="3"/>
  <c r="O79" i="3"/>
  <c r="V78" i="3"/>
  <c r="W78" i="3" s="1"/>
  <c r="K79" i="3"/>
  <c r="L80" i="3"/>
  <c r="O80" i="3" l="1"/>
  <c r="V79" i="3"/>
  <c r="W79" i="3" s="1"/>
  <c r="K80" i="3"/>
  <c r="L81" i="3"/>
  <c r="E80" i="3"/>
  <c r="F81" i="3"/>
  <c r="F82" i="3" l="1"/>
  <c r="E81" i="3"/>
  <c r="L82" i="3"/>
  <c r="K81" i="3"/>
  <c r="O81" i="3"/>
  <c r="V80" i="3"/>
  <c r="W80" i="3" s="1"/>
  <c r="L83" i="3" l="1"/>
  <c r="U82" i="3"/>
  <c r="K82" i="3"/>
  <c r="O82" i="3"/>
  <c r="V81" i="3"/>
  <c r="W81" i="3" s="1"/>
  <c r="F83" i="3"/>
  <c r="E82" i="3"/>
  <c r="E83" i="3" l="1"/>
  <c r="F84" i="3"/>
  <c r="O83" i="3"/>
  <c r="V82" i="3"/>
  <c r="K83" i="3"/>
  <c r="L84" i="3"/>
  <c r="O84" i="3" l="1"/>
  <c r="V83" i="3"/>
  <c r="W83" i="3" s="1"/>
  <c r="K84" i="3"/>
  <c r="L85" i="3"/>
  <c r="E84" i="3"/>
  <c r="F85" i="3"/>
  <c r="L86" i="3" l="1"/>
  <c r="K85" i="3"/>
  <c r="F86" i="3"/>
  <c r="E85" i="3"/>
  <c r="O85" i="3"/>
  <c r="V84" i="3"/>
  <c r="W84" i="3" s="1"/>
  <c r="F87" i="3" l="1"/>
  <c r="E86" i="3"/>
  <c r="O86" i="3"/>
  <c r="V85" i="3"/>
  <c r="W85" i="3" s="1"/>
  <c r="L87" i="3"/>
  <c r="K86" i="3"/>
  <c r="O87" i="3" l="1"/>
  <c r="V86" i="3"/>
  <c r="W86" i="3" s="1"/>
  <c r="U87" i="3"/>
  <c r="K87" i="3"/>
  <c r="L88" i="3"/>
  <c r="E87" i="3"/>
  <c r="F88" i="3"/>
  <c r="E88" i="3" l="1"/>
  <c r="F89" i="3"/>
  <c r="K88" i="3"/>
  <c r="L89" i="3"/>
  <c r="O88" i="3"/>
  <c r="V87" i="3"/>
  <c r="L90" i="3" l="1"/>
  <c r="K89" i="3"/>
  <c r="O89" i="3"/>
  <c r="V88" i="3"/>
  <c r="W88" i="3" s="1"/>
  <c r="F90" i="3"/>
  <c r="E89" i="3"/>
  <c r="F91" i="3" l="1"/>
  <c r="E90" i="3"/>
  <c r="O90" i="3"/>
  <c r="V89" i="3"/>
  <c r="W89" i="3" s="1"/>
  <c r="L91" i="3"/>
  <c r="K90" i="3"/>
  <c r="O91" i="3" l="1"/>
  <c r="V90" i="3"/>
  <c r="W90" i="3" s="1"/>
  <c r="K91" i="3"/>
  <c r="L92" i="3"/>
  <c r="E91" i="3"/>
  <c r="F92" i="3"/>
  <c r="E92" i="3" l="1"/>
  <c r="F93" i="3"/>
  <c r="U92" i="3"/>
  <c r="K92" i="3"/>
  <c r="L93" i="3"/>
  <c r="O92" i="3"/>
  <c r="V91" i="3"/>
  <c r="W91" i="3" s="1"/>
  <c r="O93" i="3" l="1"/>
  <c r="V92" i="3"/>
  <c r="F94" i="3"/>
  <c r="E93" i="3"/>
  <c r="L94" i="3"/>
  <c r="K93" i="3"/>
  <c r="F95" i="3" l="1"/>
  <c r="E94" i="3"/>
  <c r="L95" i="3"/>
  <c r="K94" i="3"/>
  <c r="O94" i="3"/>
  <c r="V93" i="3"/>
  <c r="W93" i="3" s="1"/>
  <c r="K95" i="3" l="1"/>
  <c r="L96" i="3"/>
  <c r="O95" i="3"/>
  <c r="V94" i="3"/>
  <c r="W94" i="3" s="1"/>
  <c r="E95" i="3"/>
  <c r="F96" i="3"/>
  <c r="O96" i="3" l="1"/>
  <c r="V95" i="3"/>
  <c r="W95" i="3" s="1"/>
  <c r="E96" i="3"/>
  <c r="F97" i="3"/>
  <c r="K96" i="3"/>
  <c r="L97" i="3"/>
  <c r="L98" i="3" l="1"/>
  <c r="U97" i="3"/>
  <c r="K97" i="3"/>
  <c r="F98" i="3"/>
  <c r="E97" i="3"/>
  <c r="O97" i="3"/>
  <c r="V96" i="3"/>
  <c r="W96" i="3" s="1"/>
  <c r="O98" i="3" l="1"/>
  <c r="V97" i="3"/>
  <c r="F99" i="3"/>
  <c r="E98" i="3"/>
  <c r="L99" i="3"/>
  <c r="K98" i="3"/>
  <c r="E99" i="3" l="1"/>
  <c r="F100" i="3"/>
  <c r="K99" i="3"/>
  <c r="L100" i="3"/>
  <c r="O99" i="3"/>
  <c r="V98" i="3"/>
  <c r="W98" i="3" s="1"/>
  <c r="K100" i="3" l="1"/>
  <c r="L101" i="3"/>
  <c r="O100" i="3"/>
  <c r="V99" i="3"/>
  <c r="W99" i="3" s="1"/>
  <c r="E100" i="3"/>
  <c r="F101" i="3"/>
  <c r="O101" i="3" l="1"/>
  <c r="V100" i="3"/>
  <c r="W100" i="3" s="1"/>
  <c r="L102" i="3"/>
  <c r="K101" i="3"/>
  <c r="F102" i="3"/>
  <c r="E101" i="3"/>
  <c r="L103" i="3" l="1"/>
  <c r="U102" i="3"/>
  <c r="K102" i="3"/>
  <c r="F103" i="3"/>
  <c r="E102" i="3"/>
  <c r="O102" i="3"/>
  <c r="V101" i="3"/>
  <c r="W101" i="3" s="1"/>
  <c r="O103" i="3" l="1"/>
  <c r="V102" i="3"/>
  <c r="E103" i="3"/>
  <c r="F104" i="3"/>
  <c r="K103" i="3"/>
  <c r="L104" i="3"/>
  <c r="K104" i="3" l="1"/>
  <c r="L105" i="3"/>
  <c r="E104" i="3"/>
  <c r="F105" i="3"/>
  <c r="O104" i="3"/>
  <c r="V103" i="3"/>
  <c r="W103" i="3" s="1"/>
  <c r="F106" i="3" l="1"/>
  <c r="E105" i="3"/>
  <c r="O105" i="3"/>
  <c r="V104" i="3"/>
  <c r="W104" i="3" s="1"/>
  <c r="L106" i="3"/>
  <c r="K105" i="3"/>
  <c r="O106" i="3" l="1"/>
  <c r="V105" i="3"/>
  <c r="W105" i="3" s="1"/>
  <c r="L107" i="3"/>
  <c r="K106" i="3"/>
  <c r="F107" i="3"/>
  <c r="E106" i="3"/>
  <c r="L108" i="3" l="1"/>
  <c r="U107" i="3"/>
  <c r="K107" i="3"/>
  <c r="F108" i="3"/>
  <c r="E107" i="3"/>
  <c r="V106" i="3"/>
  <c r="W106" i="3" s="1"/>
  <c r="O107" i="3"/>
  <c r="E108" i="3" l="1"/>
  <c r="F109" i="3"/>
  <c r="V107" i="3"/>
  <c r="O108" i="3"/>
  <c r="L109" i="3"/>
  <c r="K108" i="3"/>
  <c r="V108" i="3" l="1"/>
  <c r="W108" i="3" s="1"/>
  <c r="O109" i="3"/>
  <c r="E109" i="3"/>
  <c r="F110" i="3"/>
  <c r="L110" i="3"/>
  <c r="K109" i="3"/>
  <c r="L111" i="3" l="1"/>
  <c r="K110" i="3"/>
  <c r="E110" i="3"/>
  <c r="F111" i="3"/>
  <c r="V109" i="3"/>
  <c r="W109" i="3" s="1"/>
  <c r="O110" i="3"/>
  <c r="V110" i="3" l="1"/>
  <c r="W110" i="3" s="1"/>
  <c r="O111" i="3"/>
  <c r="E111" i="3"/>
  <c r="F112" i="3"/>
  <c r="K111" i="3"/>
  <c r="L112" i="3"/>
  <c r="E112" i="3" l="1"/>
  <c r="F113" i="3"/>
  <c r="U112" i="3"/>
  <c r="K112" i="3"/>
  <c r="L113" i="3"/>
  <c r="O112" i="3"/>
  <c r="V111" i="3"/>
  <c r="W111" i="3" s="1"/>
  <c r="O113" i="3" l="1"/>
  <c r="V112" i="3"/>
  <c r="F114" i="3"/>
  <c r="E113" i="3"/>
  <c r="L114" i="3"/>
  <c r="K113" i="3"/>
  <c r="F115" i="3" l="1"/>
  <c r="E114" i="3"/>
  <c r="L115" i="3"/>
  <c r="K114" i="3"/>
  <c r="O114" i="3"/>
  <c r="V113" i="3"/>
  <c r="W113" i="3" s="1"/>
  <c r="K115" i="3" l="1"/>
  <c r="L116" i="3"/>
  <c r="O115" i="3"/>
  <c r="V114" i="3"/>
  <c r="W114" i="3" s="1"/>
  <c r="E115" i="3"/>
  <c r="F116" i="3"/>
  <c r="O116" i="3" l="1"/>
  <c r="V115" i="3"/>
  <c r="W115" i="3" s="1"/>
  <c r="E116" i="3"/>
  <c r="F117" i="3"/>
  <c r="K116" i="3"/>
  <c r="L117" i="3"/>
  <c r="F118" i="3" l="1"/>
  <c r="E117" i="3"/>
  <c r="L118" i="3"/>
  <c r="U117" i="3"/>
  <c r="K117" i="3"/>
  <c r="O117" i="3"/>
  <c r="V116" i="3"/>
  <c r="W116" i="3" s="1"/>
  <c r="L119" i="3" l="1"/>
  <c r="K118" i="3"/>
  <c r="O118" i="3"/>
  <c r="V117" i="3"/>
  <c r="F119" i="3"/>
  <c r="E118" i="3"/>
  <c r="E119" i="3" l="1"/>
  <c r="F120" i="3"/>
  <c r="O119" i="3"/>
  <c r="V118" i="3"/>
  <c r="W118" i="3" s="1"/>
  <c r="K119" i="3"/>
  <c r="L120" i="3"/>
  <c r="O120" i="3" l="1"/>
  <c r="V119" i="3"/>
  <c r="W119" i="3" s="1"/>
  <c r="K120" i="3"/>
  <c r="L121" i="3"/>
  <c r="E120" i="3"/>
  <c r="F121" i="3"/>
  <c r="F122" i="3" l="1"/>
  <c r="E121" i="3"/>
  <c r="L122" i="3"/>
  <c r="K121" i="3"/>
  <c r="O121" i="3"/>
  <c r="V120" i="3"/>
  <c r="W120" i="3" s="1"/>
  <c r="O122" i="3" l="1"/>
  <c r="V121" i="3"/>
  <c r="W121" i="3" s="1"/>
  <c r="L123" i="3"/>
  <c r="U122" i="3"/>
  <c r="K122" i="3"/>
  <c r="F123" i="3"/>
  <c r="E122" i="3"/>
  <c r="K123" i="3" l="1"/>
  <c r="L124" i="3"/>
  <c r="E123" i="3"/>
  <c r="F124" i="3"/>
  <c r="O123" i="3"/>
  <c r="V122" i="3"/>
  <c r="O124" i="3" l="1"/>
  <c r="V123" i="3"/>
  <c r="W123" i="3" s="1"/>
  <c r="K124" i="3"/>
  <c r="L125" i="3"/>
  <c r="E124" i="3"/>
  <c r="F125" i="3"/>
  <c r="L126" i="3" l="1"/>
  <c r="K125" i="3"/>
  <c r="F126" i="3"/>
  <c r="E125" i="3"/>
  <c r="O125" i="3"/>
  <c r="V124" i="3"/>
  <c r="W124" i="3" s="1"/>
  <c r="F127" i="3" l="1"/>
  <c r="E126" i="3"/>
  <c r="O126" i="3"/>
  <c r="V125" i="3"/>
  <c r="W125" i="3" s="1"/>
  <c r="L127" i="3"/>
  <c r="K126" i="3"/>
  <c r="O127" i="3" l="1"/>
  <c r="V126" i="3"/>
  <c r="W126" i="3" s="1"/>
  <c r="U127" i="3"/>
  <c r="K127" i="3"/>
  <c r="L128" i="3"/>
  <c r="E127" i="3"/>
  <c r="F128" i="3"/>
  <c r="E128" i="3" l="1"/>
  <c r="F129" i="3"/>
  <c r="K128" i="3"/>
  <c r="L129" i="3"/>
  <c r="O128" i="3"/>
  <c r="V127" i="3"/>
  <c r="O129" i="3" l="1"/>
  <c r="V128" i="3"/>
  <c r="W128" i="3" s="1"/>
  <c r="F130" i="3"/>
  <c r="E129" i="3"/>
  <c r="L130" i="3"/>
  <c r="K129" i="3"/>
  <c r="F131" i="3" l="1"/>
  <c r="E130" i="3"/>
  <c r="L131" i="3"/>
  <c r="K130" i="3"/>
  <c r="O130" i="3"/>
  <c r="V129" i="3"/>
  <c r="W129" i="3" s="1"/>
  <c r="K131" i="3" l="1"/>
  <c r="L132" i="3"/>
  <c r="O131" i="3"/>
  <c r="V130" i="3"/>
  <c r="W130" i="3" s="1"/>
  <c r="E131" i="3"/>
  <c r="F132" i="3"/>
  <c r="O132" i="3" l="1"/>
  <c r="V131" i="3"/>
  <c r="W131" i="3" s="1"/>
  <c r="U132" i="3"/>
  <c r="K132" i="3"/>
  <c r="L133" i="3"/>
  <c r="E132" i="3"/>
  <c r="F133" i="3"/>
  <c r="F134" i="3" l="1"/>
  <c r="E133" i="3"/>
  <c r="L134" i="3"/>
  <c r="K133" i="3"/>
  <c r="O133" i="3"/>
  <c r="V132" i="3"/>
  <c r="L135" i="3" l="1"/>
  <c r="K134" i="3"/>
  <c r="O134" i="3"/>
  <c r="V133" i="3"/>
  <c r="W133" i="3" s="1"/>
  <c r="F135" i="3"/>
  <c r="E134" i="3"/>
  <c r="E135" i="3" l="1"/>
  <c r="F136" i="3"/>
  <c r="O135" i="3"/>
  <c r="V134" i="3"/>
  <c r="W134" i="3" s="1"/>
  <c r="K135" i="3"/>
  <c r="L136" i="3"/>
  <c r="O136" i="3" l="1"/>
  <c r="V135" i="3"/>
  <c r="W135" i="3" s="1"/>
  <c r="K136" i="3"/>
  <c r="L137" i="3"/>
  <c r="E136" i="3"/>
  <c r="F137" i="3"/>
  <c r="F138" i="3" l="1"/>
  <c r="E137" i="3"/>
  <c r="L138" i="3"/>
  <c r="U137" i="3"/>
  <c r="K137" i="3"/>
  <c r="O137" i="3"/>
  <c r="V136" i="3"/>
  <c r="W136" i="3" s="1"/>
  <c r="L139" i="3" l="1"/>
  <c r="K138" i="3"/>
  <c r="O138" i="3"/>
  <c r="V137" i="3"/>
  <c r="F139" i="3"/>
  <c r="E138" i="3"/>
  <c r="E139" i="3" l="1"/>
  <c r="F140" i="3"/>
  <c r="O139" i="3"/>
  <c r="V138" i="3"/>
  <c r="W138" i="3" s="1"/>
  <c r="K139" i="3"/>
  <c r="L140" i="3"/>
  <c r="O140" i="3" l="1"/>
  <c r="V139" i="3"/>
  <c r="W139" i="3" s="1"/>
  <c r="K140" i="3"/>
  <c r="L141" i="3"/>
  <c r="E140" i="3"/>
  <c r="F141" i="3"/>
  <c r="F142" i="3" l="1"/>
  <c r="E141" i="3"/>
  <c r="L142" i="3"/>
  <c r="K141" i="3"/>
  <c r="O141" i="3"/>
  <c r="V140" i="3"/>
  <c r="W140" i="3" s="1"/>
  <c r="L143" i="3" l="1"/>
  <c r="U142" i="3"/>
  <c r="K142" i="3"/>
  <c r="O142" i="3"/>
  <c r="V141" i="3"/>
  <c r="W141" i="3" s="1"/>
  <c r="F143" i="3"/>
  <c r="E142" i="3"/>
  <c r="F144" i="3" l="1"/>
  <c r="E143" i="3"/>
  <c r="O143" i="3"/>
  <c r="V142" i="3"/>
  <c r="L144" i="3"/>
  <c r="K143" i="3"/>
  <c r="O144" i="3" l="1"/>
  <c r="V143" i="3"/>
  <c r="W143" i="3" s="1"/>
  <c r="K144" i="3"/>
  <c r="L145" i="3"/>
  <c r="E144" i="3"/>
  <c r="F145" i="3"/>
  <c r="E145" i="3" l="1"/>
  <c r="F146" i="3"/>
  <c r="K145" i="3"/>
  <c r="L146" i="3"/>
  <c r="O145" i="3"/>
  <c r="V144" i="3"/>
  <c r="W144" i="3" s="1"/>
  <c r="L147" i="3" l="1"/>
  <c r="K146" i="3"/>
  <c r="O146" i="3"/>
  <c r="V145" i="3"/>
  <c r="W145" i="3" s="1"/>
  <c r="F147" i="3"/>
  <c r="E146" i="3"/>
  <c r="F148" i="3" l="1"/>
  <c r="E147" i="3"/>
  <c r="O147" i="3"/>
  <c r="V146" i="3"/>
  <c r="W146" i="3" s="1"/>
  <c r="L148" i="3"/>
  <c r="U147" i="3"/>
  <c r="K147" i="3"/>
  <c r="O148" i="3" l="1"/>
  <c r="V147" i="3"/>
  <c r="K148" i="3"/>
  <c r="L149" i="3"/>
  <c r="E148" i="3"/>
  <c r="F149" i="3"/>
  <c r="K149" i="3" l="1"/>
  <c r="L150" i="3"/>
  <c r="E149" i="3"/>
  <c r="F150" i="3"/>
  <c r="O149" i="3"/>
  <c r="V148" i="3"/>
  <c r="W148" i="3" s="1"/>
  <c r="O150" i="3" l="1"/>
  <c r="V149" i="3"/>
  <c r="W149" i="3" s="1"/>
  <c r="L151" i="3"/>
  <c r="K150" i="3"/>
  <c r="F151" i="3"/>
  <c r="E150" i="3"/>
  <c r="F152" i="3" l="1"/>
  <c r="E151" i="3"/>
  <c r="L152" i="3"/>
  <c r="K151" i="3"/>
  <c r="O151" i="3"/>
  <c r="V150" i="3"/>
  <c r="W150" i="3" s="1"/>
  <c r="U152" i="3" l="1"/>
  <c r="K152" i="3"/>
  <c r="L153" i="3"/>
  <c r="O152" i="3"/>
  <c r="V151" i="3"/>
  <c r="W151" i="3" s="1"/>
  <c r="E152" i="3"/>
  <c r="F153" i="3"/>
  <c r="O153" i="3" l="1"/>
  <c r="V152" i="3"/>
  <c r="E153" i="3"/>
  <c r="F154" i="3"/>
  <c r="K153" i="3"/>
  <c r="L154" i="3"/>
  <c r="L155" i="3" l="1"/>
  <c r="K154" i="3"/>
  <c r="F155" i="3"/>
  <c r="E154" i="3"/>
  <c r="O154" i="3"/>
  <c r="V153" i="3"/>
  <c r="W153" i="3" s="1"/>
  <c r="F156" i="3" l="1"/>
  <c r="E155" i="3"/>
  <c r="O155" i="3"/>
  <c r="V154" i="3"/>
  <c r="W154" i="3" s="1"/>
  <c r="L156" i="3"/>
  <c r="K155" i="3"/>
  <c r="O156" i="3" l="1"/>
  <c r="V155" i="3"/>
  <c r="W155" i="3" s="1"/>
  <c r="K156" i="3"/>
  <c r="L157" i="3"/>
  <c r="E156" i="3"/>
  <c r="F157" i="3"/>
  <c r="E157" i="3" l="1"/>
  <c r="F158" i="3"/>
  <c r="U157" i="3"/>
  <c r="K157" i="3"/>
  <c r="L158" i="3"/>
  <c r="O157" i="3"/>
  <c r="V156" i="3"/>
  <c r="W156" i="3" s="1"/>
  <c r="O158" i="3" l="1"/>
  <c r="V157" i="3"/>
  <c r="F159" i="3"/>
  <c r="E158" i="3"/>
  <c r="L159" i="3"/>
  <c r="K158" i="3"/>
  <c r="F160" i="3" l="1"/>
  <c r="E159" i="3"/>
  <c r="L160" i="3"/>
  <c r="K159" i="3"/>
  <c r="O159" i="3"/>
  <c r="V158" i="3"/>
  <c r="W158" i="3" s="1"/>
  <c r="K160" i="3" l="1"/>
  <c r="L161" i="3"/>
  <c r="O160" i="3"/>
  <c r="V159" i="3"/>
  <c r="W159" i="3" s="1"/>
  <c r="E160" i="3"/>
  <c r="F161" i="3"/>
  <c r="O161" i="3" l="1"/>
  <c r="V160" i="3"/>
  <c r="W160" i="3" s="1"/>
  <c r="E161" i="3"/>
  <c r="F162" i="3"/>
  <c r="K161" i="3"/>
  <c r="L162" i="3"/>
  <c r="L163" i="3" l="1"/>
  <c r="U162" i="3"/>
  <c r="K162" i="3"/>
  <c r="F163" i="3"/>
  <c r="E162" i="3"/>
  <c r="V161" i="3"/>
  <c r="W161" i="3" s="1"/>
  <c r="O162" i="3"/>
  <c r="O163" i="3" l="1"/>
  <c r="V162" i="3"/>
  <c r="F164" i="3"/>
  <c r="E163" i="3"/>
  <c r="L164" i="3"/>
  <c r="K163" i="3"/>
  <c r="E164" i="3" l="1"/>
  <c r="F165" i="3"/>
  <c r="K164" i="3"/>
  <c r="L165" i="3"/>
  <c r="O164" i="3"/>
  <c r="V163" i="3"/>
  <c r="W163" i="3" s="1"/>
  <c r="K165" i="3" l="1"/>
  <c r="L166" i="3"/>
  <c r="O165" i="3"/>
  <c r="V164" i="3"/>
  <c r="W164" i="3" s="1"/>
  <c r="E165" i="3"/>
  <c r="F166" i="3"/>
  <c r="O166" i="3" l="1"/>
  <c r="V165" i="3"/>
  <c r="W165" i="3" s="1"/>
  <c r="F167" i="3"/>
  <c r="E166" i="3"/>
  <c r="L167" i="3"/>
  <c r="K166" i="3"/>
  <c r="F168" i="3" l="1"/>
  <c r="E167" i="3"/>
  <c r="L168" i="3"/>
  <c r="U167" i="3"/>
  <c r="K167" i="3"/>
  <c r="O167" i="3"/>
  <c r="V166" i="3"/>
  <c r="W166" i="3" s="1"/>
  <c r="O168" i="3" l="1"/>
  <c r="V167" i="3"/>
  <c r="K168" i="3"/>
  <c r="L169" i="3"/>
  <c r="E168" i="3"/>
  <c r="F169" i="3"/>
  <c r="E169" i="3" l="1"/>
  <c r="F170" i="3"/>
  <c r="K169" i="3"/>
  <c r="L170" i="3"/>
  <c r="O169" i="3"/>
  <c r="V168" i="3"/>
  <c r="W168" i="3" s="1"/>
  <c r="L171" i="3" l="1"/>
  <c r="K170" i="3"/>
  <c r="O170" i="3"/>
  <c r="V169" i="3"/>
  <c r="W169" i="3" s="1"/>
  <c r="F171" i="3"/>
  <c r="E170" i="3"/>
  <c r="F172" i="3" l="1"/>
  <c r="E171" i="3"/>
  <c r="O171" i="3"/>
  <c r="V170" i="3"/>
  <c r="W170" i="3" s="1"/>
  <c r="L172" i="3"/>
  <c r="K171" i="3"/>
  <c r="O172" i="3" l="1"/>
  <c r="V171" i="3"/>
  <c r="W171" i="3" s="1"/>
  <c r="U172" i="3"/>
  <c r="K172" i="3"/>
  <c r="L173" i="3"/>
  <c r="E172" i="3"/>
  <c r="F173" i="3"/>
  <c r="E173" i="3" l="1"/>
  <c r="F174" i="3"/>
  <c r="K173" i="3"/>
  <c r="L174" i="3"/>
  <c r="O173" i="3"/>
  <c r="V172" i="3"/>
  <c r="L175" i="3" l="1"/>
  <c r="K174" i="3"/>
  <c r="O174" i="3"/>
  <c r="V173" i="3"/>
  <c r="W173" i="3" s="1"/>
  <c r="F175" i="3"/>
  <c r="E174" i="3"/>
  <c r="F176" i="3" l="1"/>
  <c r="E175" i="3"/>
  <c r="O175" i="3"/>
  <c r="V174" i="3"/>
  <c r="W174" i="3" s="1"/>
  <c r="L176" i="3"/>
  <c r="K175" i="3"/>
  <c r="O176" i="3" l="1"/>
  <c r="V175" i="3"/>
  <c r="W175" i="3" s="1"/>
  <c r="K176" i="3"/>
  <c r="L177" i="3"/>
  <c r="E176" i="3"/>
  <c r="F177" i="3"/>
  <c r="E177" i="3" l="1"/>
  <c r="F178" i="3"/>
  <c r="U177" i="3"/>
  <c r="K177" i="3"/>
  <c r="L178" i="3"/>
  <c r="O177" i="3"/>
  <c r="V176" i="3"/>
  <c r="W176" i="3" s="1"/>
  <c r="O178" i="3" l="1"/>
  <c r="V177" i="3"/>
  <c r="F179" i="3"/>
  <c r="E178" i="3"/>
  <c r="L179" i="3"/>
  <c r="K178" i="3"/>
  <c r="F180" i="3" l="1"/>
  <c r="E179" i="3"/>
  <c r="L180" i="3"/>
  <c r="K179" i="3"/>
  <c r="O179" i="3"/>
  <c r="V178" i="3"/>
  <c r="W178" i="3" s="1"/>
  <c r="L181" i="3" l="1"/>
  <c r="K180" i="3"/>
  <c r="O180" i="3"/>
  <c r="V179" i="3"/>
  <c r="W179" i="3" s="1"/>
  <c r="F181" i="3"/>
  <c r="E180" i="3"/>
  <c r="E181" i="3" l="1"/>
  <c r="F182" i="3"/>
  <c r="O181" i="3"/>
  <c r="V180" i="3"/>
  <c r="W180" i="3" s="1"/>
  <c r="K181" i="3"/>
  <c r="L182" i="3"/>
  <c r="O182" i="3" l="1"/>
  <c r="V181" i="3"/>
  <c r="W181" i="3" s="1"/>
  <c r="U182" i="3"/>
  <c r="K182" i="3"/>
  <c r="L183" i="3"/>
  <c r="E182" i="3"/>
  <c r="F183" i="3"/>
  <c r="F184" i="3" l="1"/>
  <c r="E183" i="3"/>
  <c r="L184" i="3"/>
  <c r="K183" i="3"/>
  <c r="O183" i="3"/>
  <c r="V182" i="3"/>
  <c r="O184" i="3" l="1"/>
  <c r="V183" i="3"/>
  <c r="W183" i="3" s="1"/>
  <c r="L185" i="3"/>
  <c r="K184" i="3"/>
  <c r="F185" i="3"/>
  <c r="E184" i="3"/>
  <c r="K185" i="3" l="1"/>
  <c r="L186" i="3"/>
  <c r="E185" i="3"/>
  <c r="F186" i="3"/>
  <c r="O185" i="3"/>
  <c r="V184" i="3"/>
  <c r="W184" i="3" s="1"/>
  <c r="O186" i="3" l="1"/>
  <c r="V185" i="3"/>
  <c r="W185" i="3" s="1"/>
  <c r="K186" i="3"/>
  <c r="L187" i="3"/>
  <c r="E186" i="3"/>
  <c r="F187" i="3"/>
  <c r="F188" i="3" l="1"/>
  <c r="E187" i="3"/>
  <c r="L188" i="3"/>
  <c r="U187" i="3"/>
  <c r="K187" i="3"/>
  <c r="O187" i="3"/>
  <c r="V186" i="3"/>
  <c r="W186" i="3" s="1"/>
  <c r="O188" i="3" l="1"/>
  <c r="V187" i="3"/>
  <c r="L189" i="3"/>
  <c r="K188" i="3"/>
  <c r="F189" i="3"/>
  <c r="E188" i="3"/>
  <c r="L190" i="3" l="1"/>
  <c r="K189" i="3"/>
  <c r="F190" i="3"/>
  <c r="E189" i="3"/>
  <c r="V188" i="3"/>
  <c r="W188" i="3" s="1"/>
  <c r="O189" i="3"/>
  <c r="F191" i="3" l="1"/>
  <c r="E190" i="3"/>
  <c r="O190" i="3"/>
  <c r="V189" i="3"/>
  <c r="W189" i="3" s="1"/>
  <c r="L191" i="3"/>
  <c r="K190" i="3"/>
  <c r="O191" i="3" l="1"/>
  <c r="V190" i="3"/>
  <c r="W190" i="3" s="1"/>
  <c r="K191" i="3"/>
  <c r="L192" i="3"/>
  <c r="E191" i="3"/>
  <c r="F192" i="3"/>
  <c r="F193" i="3" l="1"/>
  <c r="E192" i="3"/>
  <c r="L193" i="3"/>
  <c r="U192" i="3"/>
  <c r="K192" i="3"/>
  <c r="O192" i="3"/>
  <c r="V191" i="3"/>
  <c r="W191" i="3" s="1"/>
  <c r="L194" i="3" l="1"/>
  <c r="K193" i="3"/>
  <c r="O193" i="3"/>
  <c r="V192" i="3"/>
  <c r="F194" i="3"/>
  <c r="E193" i="3"/>
  <c r="F195" i="3" l="1"/>
  <c r="E194" i="3"/>
  <c r="O194" i="3"/>
  <c r="V193" i="3"/>
  <c r="W193" i="3" s="1"/>
  <c r="L195" i="3"/>
  <c r="K194" i="3"/>
  <c r="O195" i="3" l="1"/>
  <c r="V194" i="3"/>
  <c r="W194" i="3" s="1"/>
  <c r="K195" i="3"/>
  <c r="L196" i="3"/>
  <c r="E195" i="3"/>
  <c r="F196" i="3"/>
  <c r="L197" i="3" l="1"/>
  <c r="K196" i="3"/>
  <c r="F197" i="3"/>
  <c r="E196" i="3"/>
  <c r="O196" i="3"/>
  <c r="V195" i="3"/>
  <c r="W195" i="3" s="1"/>
  <c r="F198" i="3" l="1"/>
  <c r="E197" i="3"/>
  <c r="O197" i="3"/>
  <c r="V196" i="3"/>
  <c r="W196" i="3" s="1"/>
  <c r="L198" i="3"/>
  <c r="U197" i="3"/>
  <c r="K197" i="3"/>
  <c r="O198" i="3" l="1"/>
  <c r="V197" i="3"/>
  <c r="L199" i="3"/>
  <c r="K198" i="3"/>
  <c r="F199" i="3"/>
  <c r="E198" i="3"/>
  <c r="E199" i="3" l="1"/>
  <c r="F200" i="3"/>
  <c r="K199" i="3"/>
  <c r="L200" i="3"/>
  <c r="O199" i="3"/>
  <c r="V198" i="3"/>
  <c r="W198" i="3" s="1"/>
  <c r="L201" i="3" l="1"/>
  <c r="K200" i="3"/>
  <c r="O200" i="3"/>
  <c r="V199" i="3"/>
  <c r="W199" i="3" s="1"/>
  <c r="F201" i="3"/>
  <c r="E200" i="3"/>
  <c r="O201" i="3" l="1"/>
  <c r="V200" i="3"/>
  <c r="W200" i="3" s="1"/>
  <c r="F202" i="3"/>
  <c r="E201" i="3"/>
  <c r="L202" i="3"/>
  <c r="K201" i="3"/>
  <c r="F203" i="3" l="1"/>
  <c r="E202" i="3"/>
  <c r="L203" i="3"/>
  <c r="U202" i="3"/>
  <c r="K202" i="3"/>
  <c r="O202" i="3"/>
  <c r="V201" i="3"/>
  <c r="W201" i="3" s="1"/>
  <c r="K203" i="3" l="1"/>
  <c r="L204" i="3"/>
  <c r="O203" i="3"/>
  <c r="V202" i="3"/>
  <c r="E203" i="3"/>
  <c r="F204" i="3"/>
  <c r="O204" i="3" l="1"/>
  <c r="V203" i="3"/>
  <c r="W203" i="3" s="1"/>
  <c r="E204" i="3"/>
  <c r="F205" i="3"/>
  <c r="L205" i="3"/>
  <c r="K204" i="3"/>
  <c r="F206" i="3" l="1"/>
  <c r="E205" i="3"/>
  <c r="L206" i="3"/>
  <c r="K205" i="3"/>
  <c r="O205" i="3"/>
  <c r="V204" i="3"/>
  <c r="W204" i="3" s="1"/>
  <c r="K206" i="3" l="1"/>
  <c r="L207" i="3"/>
  <c r="O206" i="3"/>
  <c r="V205" i="3"/>
  <c r="W205" i="3" s="1"/>
  <c r="E206" i="3"/>
  <c r="F207" i="3"/>
  <c r="E207" i="3" s="1"/>
  <c r="O207" i="3" l="1"/>
  <c r="V207" i="3" s="1"/>
  <c r="V206" i="3"/>
  <c r="W206" i="3" s="1"/>
  <c r="U207" i="3"/>
  <c r="K207" i="3"/>
</calcChain>
</file>

<file path=xl/comments1.xml><?xml version="1.0" encoding="utf-8"?>
<comments xmlns="http://schemas.openxmlformats.org/spreadsheetml/2006/main">
  <authors>
    <author>作者</author>
  </authors>
  <commentList>
    <comment ref="K4" authorId="0" shapeId="0">
      <text>
        <r>
          <rPr>
            <b/>
            <sz val="9"/>
            <rFont val="宋体"/>
            <family val="3"/>
            <charset val="134"/>
          </rPr>
          <t>不同类型之间用","分割
同类型参数格式：
事件点#权重|事件点#权重
例：
1#100|2#100,3#100,4#100|5#100,6#100</t>
        </r>
      </text>
    </comment>
  </commentList>
</comments>
</file>

<file path=xl/sharedStrings.xml><?xml version="1.0" encoding="utf-8"?>
<sst xmlns="http://schemas.openxmlformats.org/spreadsheetml/2006/main" count="826" uniqueCount="216">
  <si>
    <t>Id</t>
  </si>
  <si>
    <t>MapId</t>
  </si>
  <si>
    <t>RandomMonsterType</t>
  </si>
  <si>
    <t>MonsterCount</t>
  </si>
  <si>
    <t>RandomBossType</t>
  </si>
  <si>
    <t>RandomMapPointId</t>
  </si>
  <si>
    <t>int</t>
  </si>
  <si>
    <t>mut,int#int,1</t>
  </si>
  <si>
    <t>mut,int#int,2</t>
  </si>
  <si>
    <t>mut,int#int,3</t>
  </si>
  <si>
    <t>层数</t>
  </si>
  <si>
    <t>地图id</t>
  </si>
  <si>
    <t>扫荡奖励</t>
  </si>
  <si>
    <t>类型#怪物MapPointid
1普通
2精英</t>
  </si>
  <si>
    <t>怪物数量</t>
  </si>
  <si>
    <t>类型#权重
1boss
2福利怪
3补给点
4商店</t>
  </si>
  <si>
    <t>对应MapPointid</t>
  </si>
  <si>
    <t>默认值</t>
  </si>
  <si>
    <t>null</t>
  </si>
  <si>
    <t>1#1</t>
  </si>
  <si>
    <t>正确性校对</t>
  </si>
  <si>
    <t>校对值</t>
  </si>
  <si>
    <t>5#3</t>
  </si>
  <si>
    <t>1#8000|2#700|3#700|4#600</t>
  </si>
  <si>
    <t>1#10000</t>
  </si>
  <si>
    <t>1#9000|2#300|3#400|4#300</t>
  </si>
  <si>
    <t>天数</t>
  </si>
  <si>
    <t>关卡</t>
  </si>
  <si>
    <t>战斗概率</t>
  </si>
  <si>
    <t>其他事件</t>
  </si>
  <si>
    <t>具体天数</t>
  </si>
  <si>
    <t>boss个数</t>
  </si>
  <si>
    <t>累计层数</t>
  </si>
  <si>
    <t>扫荡层数</t>
  </si>
  <si>
    <t>金币获取</t>
  </si>
  <si>
    <t>累计获取</t>
  </si>
  <si>
    <t>铁矿石获取</t>
  </si>
  <si>
    <t>钻石获取</t>
  </si>
  <si>
    <t>钻石累计获取</t>
  </si>
  <si>
    <t>突破石获取</t>
  </si>
  <si>
    <t>金币</t>
  </si>
  <si>
    <t>累计</t>
  </si>
  <si>
    <t>铁矿石</t>
  </si>
  <si>
    <t>钻石</t>
  </si>
  <si>
    <t>概率</t>
  </si>
  <si>
    <t>实际钻石</t>
  </si>
  <si>
    <t>突破石</t>
  </si>
  <si>
    <t>实际获取</t>
  </si>
  <si>
    <t>荧荧</t>
  </si>
  <si>
    <t>岑以璇</t>
  </si>
  <si>
    <t>端木葵</t>
  </si>
  <si>
    <t>朱贺</t>
  </si>
  <si>
    <t>石御霏</t>
  </si>
  <si>
    <t/>
  </si>
  <si>
    <t>楚恒</t>
  </si>
  <si>
    <t>id</t>
  </si>
  <si>
    <t>角色名</t>
  </si>
  <si>
    <t>影蓟</t>
  </si>
  <si>
    <t>祁菲</t>
  </si>
  <si>
    <t>岑以航</t>
  </si>
  <si>
    <t>扫荡奖励主要</t>
  </si>
  <si>
    <t>夏侯鸿天</t>
  </si>
  <si>
    <t>嘲讽+双抗+眩晕</t>
  </si>
  <si>
    <t>嘲讽+攻击+伤害吸收盾</t>
  </si>
  <si>
    <t xml:space="preserve"> </t>
  </si>
  <si>
    <t>耿陶</t>
  </si>
  <si>
    <t>慕容子期</t>
  </si>
  <si>
    <t>叶辽</t>
  </si>
  <si>
    <t>伤害转化生命+嘲讽+削弱魔抗</t>
  </si>
  <si>
    <t>颜无雍</t>
  </si>
  <si>
    <t>靖之</t>
  </si>
  <si>
    <t>孔谦</t>
  </si>
  <si>
    <t>单体治疗+全体治疗</t>
  </si>
  <si>
    <t>云</t>
  </si>
  <si>
    <t>颜祈佳</t>
  </si>
  <si>
    <t>随机部分</t>
  </si>
  <si>
    <t>兰卿</t>
  </si>
  <si>
    <t>自身治疗+提攻+全体治疗</t>
  </si>
  <si>
    <t>天堂铸造石</t>
  </si>
  <si>
    <t>提全体攻+降全体攻</t>
  </si>
  <si>
    <t>白梦凡</t>
  </si>
  <si>
    <t>应茹</t>
  </si>
  <si>
    <t>降单体防御+清CD</t>
  </si>
  <si>
    <t>生花伤害+眩晕</t>
  </si>
  <si>
    <t>颜无诡</t>
  </si>
  <si>
    <t>燃烧+燃烧加伤+减伤盾</t>
  </si>
  <si>
    <t>武卫伤害+加CD</t>
  </si>
  <si>
    <t>buff</t>
  </si>
  <si>
    <t>尹正霄</t>
  </si>
  <si>
    <t>中毒+中毒晕眩</t>
  </si>
  <si>
    <t>叶延</t>
  </si>
  <si>
    <t>恢复药剂</t>
  </si>
  <si>
    <t>全队生命恢复20%</t>
  </si>
  <si>
    <t>全队生命恢复50%</t>
  </si>
  <si>
    <t>全队生命恢复100%</t>
  </si>
  <si>
    <t>中毒+禁疗</t>
  </si>
  <si>
    <t>buff药剂</t>
  </si>
  <si>
    <t>攻击3%</t>
  </si>
  <si>
    <t>攻击6%</t>
  </si>
  <si>
    <t>攻击15%</t>
  </si>
  <si>
    <t>暴击+暴伤+追加伤害</t>
  </si>
  <si>
    <t>暴击3%</t>
  </si>
  <si>
    <t>暴击6%</t>
  </si>
  <si>
    <t>暴击15%</t>
  </si>
  <si>
    <t>击杀清CD+提攻+提效果命中</t>
  </si>
  <si>
    <t>暴击伤害8%</t>
  </si>
  <si>
    <t>暴击伤害16%</t>
  </si>
  <si>
    <t>暴击伤害35%</t>
  </si>
  <si>
    <t>凝儿</t>
  </si>
  <si>
    <t>伤害转化生命+偷攻击+暴击</t>
  </si>
  <si>
    <t>商人</t>
  </si>
  <si>
    <t>枫元正</t>
  </si>
  <si>
    <t>控制状态额外攻击+持续状态额外伤害+提攻</t>
  </si>
  <si>
    <t>初级商人</t>
  </si>
  <si>
    <t>正常价格</t>
  </si>
  <si>
    <t>高级招募卷、成长护符、竞技场挑战、突破石</t>
  </si>
  <si>
    <t>高级招募卷（钻石）</t>
  </si>
  <si>
    <t>成长护符（钻石、金币）</t>
  </si>
  <si>
    <t>竞技场挑战券（钻石、金币）</t>
  </si>
  <si>
    <t>突破石（钻石、金币）</t>
  </si>
  <si>
    <t>解幽</t>
  </si>
  <si>
    <t>降护甲+沉默+沉默额外伤害</t>
  </si>
  <si>
    <t>终极商人</t>
  </si>
  <si>
    <t>部分折扣</t>
  </si>
  <si>
    <t>4星角色碎片、先知宝珠</t>
  </si>
  <si>
    <t>（初级有的东西，可以折扣出售，8-9折为主）</t>
  </si>
  <si>
    <t>紫苏</t>
  </si>
  <si>
    <t>偷攻击+流血</t>
  </si>
  <si>
    <t>高级商人</t>
  </si>
  <si>
    <t>不分折扣</t>
  </si>
  <si>
    <t>5星万能碎片（初级中级有的东西，6-7折折扣）</t>
  </si>
  <si>
    <t>提攻+暴伤+减全体CD</t>
  </si>
  <si>
    <t>司空染</t>
  </si>
  <si>
    <t>2名治疗+减伤盾</t>
  </si>
  <si>
    <t>清然</t>
  </si>
  <si>
    <t>减速+致盲</t>
  </si>
  <si>
    <t>云灵</t>
  </si>
  <si>
    <t>暴击+暴伤+击杀额外伤</t>
  </si>
  <si>
    <t>福利怪</t>
  </si>
  <si>
    <t>秘法暴击+暴伤</t>
  </si>
  <si>
    <t>炸弹人</t>
  </si>
  <si>
    <t>许槿然</t>
  </si>
  <si>
    <t>送大量物资</t>
  </si>
  <si>
    <t>炎琪儿</t>
  </si>
  <si>
    <t>柳月</t>
  </si>
  <si>
    <t>姜燧</t>
  </si>
  <si>
    <t>晏息</t>
  </si>
  <si>
    <t>积分</t>
  </si>
  <si>
    <t>buff商人代币</t>
  </si>
  <si>
    <t>每次打</t>
  </si>
  <si>
    <t>每层积累代币</t>
  </si>
  <si>
    <t>平均出现buff商人</t>
  </si>
  <si>
    <t>平均出现层数</t>
  </si>
  <si>
    <t>出现身上货币</t>
  </si>
  <si>
    <t>冉宜</t>
  </si>
  <si>
    <t>每场战斗抹掉1%</t>
  </si>
  <si>
    <t>普通怪</t>
  </si>
  <si>
    <t>每层抹掉3-5%的队伍生命</t>
  </si>
  <si>
    <t>孙晴</t>
  </si>
  <si>
    <t>每场战斗抹掉3%</t>
  </si>
  <si>
    <t>精英怪</t>
  </si>
  <si>
    <t>每层抹掉7-10%的队伍生命</t>
  </si>
  <si>
    <t>艾欣</t>
  </si>
  <si>
    <t>辛夷</t>
  </si>
  <si>
    <t>薛苓</t>
  </si>
  <si>
    <t>伏冥</t>
  </si>
  <si>
    <t>呼延腾</t>
  </si>
  <si>
    <t>贾裴武</t>
  </si>
  <si>
    <t>孟灿</t>
  </si>
  <si>
    <t>白木</t>
  </si>
  <si>
    <t>紫川</t>
  </si>
  <si>
    <t>殷婉儿</t>
  </si>
  <si>
    <t>林越</t>
  </si>
  <si>
    <t>赤肥肥</t>
  </si>
  <si>
    <t>银肥肥</t>
  </si>
  <si>
    <t>苍肥肥</t>
  </si>
  <si>
    <t>金肥肥</t>
  </si>
  <si>
    <t>阳魔</t>
  </si>
  <si>
    <t>阴魔</t>
  </si>
  <si>
    <t>怪物组MapPoint</t>
  </si>
  <si>
    <t>BoxReward</t>
    <phoneticPr fontId="3" type="noConversion"/>
  </si>
  <si>
    <t>mut,int#int,3</t>
    <phoneticPr fontId="3" type="noConversion"/>
  </si>
  <si>
    <t>宝箱奖励</t>
    <phoneticPr fontId="3" type="noConversion"/>
  </si>
  <si>
    <t>BoxPosition</t>
    <phoneticPr fontId="3" type="noConversion"/>
  </si>
  <si>
    <t>宝箱位置</t>
    <phoneticPr fontId="3" type="noConversion"/>
  </si>
  <si>
    <t>14#1000|3#500,4#200,19#2,16#50</t>
    <phoneticPr fontId="3" type="noConversion"/>
  </si>
  <si>
    <t>14#1000|3#500,4#200,19#2,16#51</t>
  </si>
  <si>
    <t>14#1000|3#500,4#200,19#2,16#52</t>
  </si>
  <si>
    <t>14#1000|3#500,4#200,19#2,16#53</t>
  </si>
  <si>
    <t>14#1000|3#500,4#200,19#2,16#54</t>
  </si>
  <si>
    <t>14#1000|3#500,4#200,19#2,16#55</t>
  </si>
  <si>
    <t>14#1000|3#500,4#200,19#2,16#56</t>
  </si>
  <si>
    <t>14#1000|3#500,4#200,19#2,16#57</t>
  </si>
  <si>
    <t>14#1000|3#500,4#200,19#2,16#58</t>
  </si>
  <si>
    <t>14#1000|3#500,4#200,19#2,16#59</t>
  </si>
  <si>
    <t>Section</t>
    <phoneticPr fontId="3" type="noConversion"/>
  </si>
  <si>
    <t>mut,int#int,1</t>
    <phoneticPr fontId="3" type="noConversion"/>
  </si>
  <si>
    <t>出现区间</t>
    <phoneticPr fontId="3" type="noConversion"/>
  </si>
  <si>
    <t>1#20</t>
    <phoneticPr fontId="3" type="noConversion"/>
  </si>
  <si>
    <t>21#40</t>
    <phoneticPr fontId="3" type="noConversion"/>
  </si>
  <si>
    <t>51#60</t>
    <phoneticPr fontId="3" type="noConversion"/>
  </si>
  <si>
    <t>41#50</t>
    <phoneticPr fontId="3" type="noConversion"/>
  </si>
  <si>
    <t>61#70</t>
    <phoneticPr fontId="3" type="noConversion"/>
  </si>
  <si>
    <t>71#80</t>
    <phoneticPr fontId="3" type="noConversion"/>
  </si>
  <si>
    <t>81#100</t>
    <phoneticPr fontId="3" type="noConversion"/>
  </si>
  <si>
    <t>101#120</t>
    <phoneticPr fontId="3" type="noConversion"/>
  </si>
  <si>
    <t>121#150</t>
    <phoneticPr fontId="3" type="noConversion"/>
  </si>
  <si>
    <t>151#200</t>
    <phoneticPr fontId="3" type="noConversion"/>
  </si>
  <si>
    <t>1#2000005|2#2000008|3#2000007</t>
  </si>
  <si>
    <t>1#2000005|2#2000008|3#2000007</t>
    <phoneticPr fontId="3" type="noConversion"/>
  </si>
  <si>
    <t>2#2#2</t>
    <phoneticPr fontId="3" type="noConversion"/>
  </si>
  <si>
    <t>2#3|6#2|10#4|5#10</t>
    <phoneticPr fontId="3" type="noConversion"/>
  </si>
  <si>
    <t>GameType</t>
  </si>
  <si>
    <t>GameCount</t>
  </si>
  <si>
    <t>类型#MapPointid
1buff点
2小游戏2
3商店</t>
  </si>
  <si>
    <t>小游戏数量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</si>
</sst>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charset val="134"/>
      <scheme val="minor"/>
    </font>
    <font>
      <sz val="9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3" borderId="0" xfId="0" applyFont="1" applyFill="1" applyAlignment="1">
      <alignment horizont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/>
    </xf>
  </cellXfs>
  <cellStyles count="1">
    <cellStyle name="常规" xfId="0" builtinId="0"/>
  </cellStyles>
  <dxfs count="1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7"/>
  <sheetViews>
    <sheetView tabSelected="1" workbookViewId="0">
      <selection activeCell="K11" sqref="K11"/>
    </sheetView>
  </sheetViews>
  <sheetFormatPr defaultColWidth="9" defaultRowHeight="14.25" x14ac:dyDescent="0.2"/>
  <cols>
    <col min="1" max="1" width="9" style="2" bestFit="1" customWidth="1"/>
    <col min="2" max="2" width="9" style="2"/>
    <col min="3" max="3" width="10.375" style="2" bestFit="1" customWidth="1"/>
    <col min="4" max="4" width="9" style="2"/>
    <col min="5" max="5" width="28" style="2" bestFit="1" customWidth="1"/>
    <col min="6" max="6" width="12.125" style="2" customWidth="1"/>
    <col min="7" max="7" width="28.125" style="2" bestFit="1" customWidth="1"/>
    <col min="8" max="8" width="16" style="2" bestFit="1" customWidth="1"/>
    <col min="9" max="16384" width="9" style="2"/>
  </cols>
  <sheetData>
    <row r="1" spans="1:8" x14ac:dyDescent="0.2">
      <c r="B1" s="2" t="s">
        <v>0</v>
      </c>
      <c r="C1" s="2" t="s">
        <v>195</v>
      </c>
      <c r="D1" s="2" t="s">
        <v>1</v>
      </c>
      <c r="E1" s="2" t="s">
        <v>212</v>
      </c>
      <c r="F1" s="2" t="s">
        <v>213</v>
      </c>
      <c r="G1" s="2" t="s">
        <v>180</v>
      </c>
      <c r="H1" s="2" t="s">
        <v>183</v>
      </c>
    </row>
    <row r="2" spans="1:8" x14ac:dyDescent="0.2">
      <c r="B2" s="2" t="s">
        <v>6</v>
      </c>
      <c r="C2" s="2" t="s">
        <v>196</v>
      </c>
      <c r="D2" s="2" t="s">
        <v>6</v>
      </c>
      <c r="E2" s="2" t="s">
        <v>8</v>
      </c>
      <c r="F2" s="2" t="s">
        <v>7</v>
      </c>
      <c r="G2" s="2" t="s">
        <v>181</v>
      </c>
      <c r="H2" s="2" t="s">
        <v>8</v>
      </c>
    </row>
    <row r="3" spans="1:8" x14ac:dyDescent="0.2">
      <c r="B3" s="2">
        <v>2</v>
      </c>
      <c r="C3" s="2">
        <v>2</v>
      </c>
      <c r="D3" s="2">
        <v>2</v>
      </c>
      <c r="E3" s="2">
        <v>2</v>
      </c>
      <c r="F3" s="2">
        <v>4</v>
      </c>
      <c r="G3" s="2">
        <v>4</v>
      </c>
      <c r="H3" s="2">
        <v>4</v>
      </c>
    </row>
    <row r="4" spans="1:8" ht="57" x14ac:dyDescent="0.2">
      <c r="B4" s="2" t="s">
        <v>10</v>
      </c>
      <c r="C4" s="3" t="s">
        <v>197</v>
      </c>
      <c r="D4" s="2" t="s">
        <v>11</v>
      </c>
      <c r="E4" s="3" t="s">
        <v>214</v>
      </c>
      <c r="F4" s="3" t="s">
        <v>215</v>
      </c>
      <c r="G4" s="2" t="s">
        <v>182</v>
      </c>
      <c r="H4" s="2" t="s">
        <v>184</v>
      </c>
    </row>
    <row r="5" spans="1:8" x14ac:dyDescent="0.2">
      <c r="A5" s="2" t="s">
        <v>17</v>
      </c>
      <c r="B5" s="2">
        <v>0</v>
      </c>
      <c r="D5" s="2">
        <v>0</v>
      </c>
      <c r="E5" s="2" t="s">
        <v>18</v>
      </c>
      <c r="F5" s="2" t="s">
        <v>19</v>
      </c>
    </row>
    <row r="6" spans="1:8" x14ac:dyDescent="0.2">
      <c r="A6" s="2" t="s">
        <v>20</v>
      </c>
    </row>
    <row r="7" spans="1:8" x14ac:dyDescent="0.2">
      <c r="A7" s="2" t="s">
        <v>21</v>
      </c>
    </row>
    <row r="8" spans="1:8" x14ac:dyDescent="0.2">
      <c r="B8" s="2">
        <v>1</v>
      </c>
      <c r="C8" s="2" t="s">
        <v>198</v>
      </c>
      <c r="D8" s="2">
        <v>2000</v>
      </c>
      <c r="E8" s="2" t="s">
        <v>208</v>
      </c>
      <c r="F8" s="2" t="s">
        <v>210</v>
      </c>
      <c r="G8" s="2" t="s">
        <v>185</v>
      </c>
      <c r="H8" s="2" t="s">
        <v>211</v>
      </c>
    </row>
    <row r="9" spans="1:8" x14ac:dyDescent="0.2">
      <c r="B9" s="2">
        <v>2</v>
      </c>
      <c r="C9" s="2" t="s">
        <v>199</v>
      </c>
      <c r="D9" s="2">
        <v>2000</v>
      </c>
      <c r="E9" s="2" t="s">
        <v>209</v>
      </c>
      <c r="F9" s="2" t="s">
        <v>210</v>
      </c>
      <c r="G9" s="2" t="s">
        <v>186</v>
      </c>
      <c r="H9" s="2" t="s">
        <v>211</v>
      </c>
    </row>
    <row r="10" spans="1:8" x14ac:dyDescent="0.2">
      <c r="B10" s="2">
        <v>3</v>
      </c>
      <c r="C10" s="2" t="s">
        <v>201</v>
      </c>
      <c r="D10" s="2">
        <v>2000</v>
      </c>
      <c r="E10" s="2" t="s">
        <v>208</v>
      </c>
      <c r="F10" s="2" t="s">
        <v>210</v>
      </c>
      <c r="G10" s="2" t="s">
        <v>187</v>
      </c>
      <c r="H10" s="2" t="s">
        <v>211</v>
      </c>
    </row>
    <row r="11" spans="1:8" x14ac:dyDescent="0.2">
      <c r="B11" s="2">
        <v>4</v>
      </c>
      <c r="C11" s="2" t="s">
        <v>200</v>
      </c>
      <c r="D11" s="2">
        <v>2000</v>
      </c>
      <c r="E11" s="2" t="s">
        <v>208</v>
      </c>
      <c r="F11" s="2" t="s">
        <v>210</v>
      </c>
      <c r="G11" s="2" t="s">
        <v>188</v>
      </c>
      <c r="H11" s="2" t="s">
        <v>211</v>
      </c>
    </row>
    <row r="12" spans="1:8" x14ac:dyDescent="0.2">
      <c r="B12" s="2">
        <v>5</v>
      </c>
      <c r="C12" s="2" t="s">
        <v>202</v>
      </c>
      <c r="D12" s="2">
        <v>2000</v>
      </c>
      <c r="E12" s="2" t="s">
        <v>208</v>
      </c>
      <c r="F12" s="2" t="s">
        <v>210</v>
      </c>
      <c r="G12" s="2" t="s">
        <v>189</v>
      </c>
      <c r="H12" s="2" t="s">
        <v>211</v>
      </c>
    </row>
    <row r="13" spans="1:8" x14ac:dyDescent="0.2">
      <c r="B13" s="2">
        <v>6</v>
      </c>
      <c r="C13" s="2" t="s">
        <v>203</v>
      </c>
      <c r="D13" s="2">
        <v>2000</v>
      </c>
      <c r="E13" s="2" t="s">
        <v>208</v>
      </c>
      <c r="F13" s="2" t="s">
        <v>210</v>
      </c>
      <c r="G13" s="2" t="s">
        <v>190</v>
      </c>
      <c r="H13" s="2" t="s">
        <v>211</v>
      </c>
    </row>
    <row r="14" spans="1:8" x14ac:dyDescent="0.2">
      <c r="B14" s="2">
        <v>7</v>
      </c>
      <c r="C14" s="2" t="s">
        <v>204</v>
      </c>
      <c r="D14" s="2">
        <v>2000</v>
      </c>
      <c r="E14" s="2" t="s">
        <v>208</v>
      </c>
      <c r="F14" s="2" t="s">
        <v>210</v>
      </c>
      <c r="G14" s="2" t="s">
        <v>191</v>
      </c>
      <c r="H14" s="2" t="s">
        <v>211</v>
      </c>
    </row>
    <row r="15" spans="1:8" x14ac:dyDescent="0.2">
      <c r="B15" s="2">
        <v>8</v>
      </c>
      <c r="C15" s="2" t="s">
        <v>205</v>
      </c>
      <c r="D15" s="2">
        <v>2000</v>
      </c>
      <c r="E15" s="2" t="s">
        <v>208</v>
      </c>
      <c r="F15" s="2" t="s">
        <v>210</v>
      </c>
      <c r="G15" s="2" t="s">
        <v>192</v>
      </c>
      <c r="H15" s="2" t="s">
        <v>211</v>
      </c>
    </row>
    <row r="16" spans="1:8" x14ac:dyDescent="0.2">
      <c r="B16" s="2">
        <v>9</v>
      </c>
      <c r="C16" s="2" t="s">
        <v>206</v>
      </c>
      <c r="D16" s="2">
        <v>2000</v>
      </c>
      <c r="E16" s="2" t="s">
        <v>208</v>
      </c>
      <c r="F16" s="2" t="s">
        <v>210</v>
      </c>
      <c r="G16" s="2" t="s">
        <v>193</v>
      </c>
      <c r="H16" s="2" t="s">
        <v>211</v>
      </c>
    </row>
    <row r="17" spans="2:8" x14ac:dyDescent="0.2">
      <c r="B17" s="2">
        <v>10</v>
      </c>
      <c r="C17" s="2" t="s">
        <v>207</v>
      </c>
      <c r="D17" s="2">
        <v>2000</v>
      </c>
      <c r="E17" s="2" t="s">
        <v>208</v>
      </c>
      <c r="F17" s="2" t="s">
        <v>210</v>
      </c>
      <c r="G17" s="2" t="s">
        <v>194</v>
      </c>
      <c r="H17" s="2" t="s">
        <v>211</v>
      </c>
    </row>
  </sheetData>
  <phoneticPr fontId="3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BU202"/>
  <sheetViews>
    <sheetView topLeftCell="O1" workbookViewId="0">
      <selection activeCell="U52" sqref="U52"/>
    </sheetView>
  </sheetViews>
  <sheetFormatPr defaultColWidth="9" defaultRowHeight="15.75" x14ac:dyDescent="0.3"/>
  <cols>
    <col min="1" max="2" width="9" style="5"/>
    <col min="3" max="3" width="13.875" style="5" customWidth="1"/>
    <col min="4" max="4" width="20.625" style="5" customWidth="1"/>
    <col min="5" max="5" width="14" style="5" customWidth="1"/>
    <col min="6" max="6" width="9" style="5"/>
    <col min="7" max="7" width="10.875" style="5" customWidth="1"/>
    <col min="9" max="9" width="9" style="5"/>
    <col min="10" max="10" width="10.375" style="5" customWidth="1"/>
    <col min="11" max="11" width="9" style="5"/>
    <col min="12" max="12" width="10.5" style="5" customWidth="1"/>
    <col min="13" max="13" width="12.25" style="5" customWidth="1"/>
    <col min="14" max="15" width="10.5" style="5" customWidth="1"/>
    <col min="16" max="17" width="9" style="5"/>
    <col min="18" max="18" width="32.875" style="5" customWidth="1"/>
    <col min="19" max="35" width="9" style="5"/>
    <col min="36" max="36" width="32.875" style="5" customWidth="1"/>
    <col min="37" max="45" width="9" style="5"/>
    <col min="46" max="46" width="10.5" style="5" customWidth="1"/>
    <col min="47" max="16384" width="9" style="5"/>
  </cols>
  <sheetData>
    <row r="2" spans="3:73" x14ac:dyDescent="0.3">
      <c r="H2" s="5"/>
      <c r="S2" s="5" t="s">
        <v>26</v>
      </c>
      <c r="T2" s="5" t="s">
        <v>27</v>
      </c>
      <c r="U2" s="5" t="s">
        <v>10</v>
      </c>
      <c r="V2" s="5" t="s">
        <v>26</v>
      </c>
      <c r="W2" s="5" t="s">
        <v>28</v>
      </c>
      <c r="X2" s="5" t="s">
        <v>29</v>
      </c>
      <c r="Y2" s="5" t="s">
        <v>30</v>
      </c>
      <c r="Z2" s="5" t="s">
        <v>31</v>
      </c>
      <c r="AA2"/>
      <c r="AB2"/>
      <c r="AC2"/>
      <c r="AD2"/>
      <c r="AE2"/>
      <c r="AF2"/>
      <c r="AK2" s="5" t="s">
        <v>26</v>
      </c>
      <c r="AL2" s="5" t="s">
        <v>10</v>
      </c>
      <c r="AM2" s="5" t="s">
        <v>32</v>
      </c>
      <c r="AN2" s="5" t="s">
        <v>33</v>
      </c>
      <c r="AO2" s="5" t="s">
        <v>34</v>
      </c>
      <c r="AP2" s="5" t="s">
        <v>35</v>
      </c>
      <c r="AQ2" s="5" t="s">
        <v>36</v>
      </c>
      <c r="AR2" s="5" t="s">
        <v>35</v>
      </c>
      <c r="AS2" s="5" t="s">
        <v>37</v>
      </c>
      <c r="AT2" s="5" t="s">
        <v>38</v>
      </c>
      <c r="AU2" s="5" t="s">
        <v>39</v>
      </c>
      <c r="AV2" s="5" t="s">
        <v>35</v>
      </c>
      <c r="BA2" s="5" t="s">
        <v>10</v>
      </c>
      <c r="BB2" s="5" t="s">
        <v>40</v>
      </c>
      <c r="BC2" s="5" t="s">
        <v>41</v>
      </c>
      <c r="BD2" s="5" t="s">
        <v>42</v>
      </c>
      <c r="BE2" s="5" t="s">
        <v>41</v>
      </c>
      <c r="BF2" s="5" t="s">
        <v>43</v>
      </c>
      <c r="BG2" s="5" t="s">
        <v>44</v>
      </c>
      <c r="BH2" s="5" t="s">
        <v>45</v>
      </c>
      <c r="BI2" s="5" t="s">
        <v>41</v>
      </c>
      <c r="BJ2" s="5" t="s">
        <v>46</v>
      </c>
      <c r="BK2" s="5" t="s">
        <v>44</v>
      </c>
      <c r="BL2" s="5" t="s">
        <v>47</v>
      </c>
      <c r="BM2" s="5" t="s">
        <v>41</v>
      </c>
    </row>
    <row r="3" spans="3:73" ht="14.25" x14ac:dyDescent="0.3">
      <c r="H3" s="5"/>
      <c r="S3" s="5">
        <v>1</v>
      </c>
      <c r="T3" s="5" t="e">
        <f>VLOOKUP(V3,#REF!,3,TRUE)</f>
        <v>#REF!</v>
      </c>
      <c r="U3" s="5">
        <v>1</v>
      </c>
      <c r="V3" s="5">
        <v>1</v>
      </c>
      <c r="W3" s="5">
        <v>0.8</v>
      </c>
      <c r="X3" s="5">
        <v>0.2</v>
      </c>
      <c r="Y3" s="5">
        <v>0.5</v>
      </c>
      <c r="Z3" s="5">
        <v>3</v>
      </c>
      <c r="AA3" s="5">
        <v>10023</v>
      </c>
      <c r="AB3" s="5" t="str">
        <f t="shared" ref="AB3:AF3" si="0">VLOOKUP(AA3,$AG:$AH,2,FALSE)</f>
        <v>荧荧</v>
      </c>
      <c r="AC3" s="5">
        <v>10021</v>
      </c>
      <c r="AD3" s="5" t="str">
        <f t="shared" si="0"/>
        <v>清然</v>
      </c>
      <c r="AE3" s="5">
        <v>10005</v>
      </c>
      <c r="AF3" s="5" t="str">
        <f t="shared" si="0"/>
        <v>兰卿</v>
      </c>
      <c r="AK3" s="5">
        <v>1</v>
      </c>
      <c r="AL3" s="5">
        <f t="shared" ref="AL3:AL34" si="1">COUNTIFS(V:V,AK3)</f>
        <v>12</v>
      </c>
      <c r="AM3" s="5">
        <f>AL3</f>
        <v>12</v>
      </c>
      <c r="AN3" s="5">
        <f t="shared" ref="AN3:AN34" si="2">_xlfn.FLOOR.MATH(AM3,5)</f>
        <v>10</v>
      </c>
      <c r="AO3" s="5">
        <f>VLOOKUP(AN3,$BA:$BC,3,0)</f>
        <v>9500</v>
      </c>
      <c r="AP3" s="5">
        <f>SUM($AO$3:AO3)</f>
        <v>9500</v>
      </c>
      <c r="AQ3" s="5">
        <f>VLOOKUP(AN3,$BA:$BE,5,0)</f>
        <v>525</v>
      </c>
      <c r="AR3" s="5">
        <f>SUM($AQ$3:AQ3)</f>
        <v>525</v>
      </c>
      <c r="AS3" s="5">
        <f>VLOOKUP(AN3,$BA:$BI,9,0)</f>
        <v>5.9999999999999991</v>
      </c>
      <c r="AT3" s="5">
        <f>SUM($AS$3:AS3)</f>
        <v>5.9999999999999991</v>
      </c>
      <c r="AU3" s="5">
        <f>VLOOKUP(AN3,$BA:$BM,13)</f>
        <v>20</v>
      </c>
      <c r="AV3" s="5">
        <f>SUM($AU$3:AU3)</f>
        <v>20</v>
      </c>
      <c r="BA3" s="5">
        <v>1</v>
      </c>
      <c r="BB3" s="5">
        <v>500</v>
      </c>
      <c r="BC3" s="5">
        <f>SUM($BB$3:BB3)</f>
        <v>500</v>
      </c>
      <c r="BD3" s="5">
        <v>30</v>
      </c>
      <c r="BE3" s="5">
        <f>SUM($BD$3:BD3)</f>
        <v>30</v>
      </c>
      <c r="BF3" s="5">
        <v>5</v>
      </c>
      <c r="BG3" s="5">
        <v>0.12</v>
      </c>
      <c r="BH3" s="5">
        <f>BF3*BG3</f>
        <v>0.6</v>
      </c>
      <c r="BI3" s="5">
        <f>SUM($BH$3:BH3)</f>
        <v>0.6</v>
      </c>
      <c r="BJ3" s="5">
        <v>10</v>
      </c>
      <c r="BK3" s="5">
        <v>0.2</v>
      </c>
      <c r="BL3" s="5">
        <f>BJ3*BK3</f>
        <v>2</v>
      </c>
      <c r="BM3" s="5">
        <f>SUM($BL$3:BL3)</f>
        <v>2</v>
      </c>
      <c r="BP3" s="5" t="s">
        <v>48</v>
      </c>
      <c r="BQ3" s="5">
        <v>10023</v>
      </c>
      <c r="BR3" s="5" t="s">
        <v>49</v>
      </c>
      <c r="BS3" s="5">
        <v>10021</v>
      </c>
      <c r="BT3" s="5" t="s">
        <v>50</v>
      </c>
      <c r="BU3" s="5">
        <v>10005</v>
      </c>
    </row>
    <row r="4" spans="3:73" ht="14.25" x14ac:dyDescent="0.3">
      <c r="H4" s="5"/>
      <c r="S4" s="5">
        <v>1</v>
      </c>
      <c r="T4" s="5" t="e">
        <f>VLOOKUP(V4,#REF!,3,TRUE)</f>
        <v>#REF!</v>
      </c>
      <c r="U4" s="5">
        <v>2</v>
      </c>
      <c r="V4" s="5">
        <v>1</v>
      </c>
      <c r="W4" s="5">
        <v>0.8</v>
      </c>
      <c r="X4" s="5">
        <v>0.2</v>
      </c>
      <c r="Y4" s="5">
        <v>0.6</v>
      </c>
      <c r="Z4" s="5">
        <v>2</v>
      </c>
      <c r="AA4" s="5">
        <v>10018</v>
      </c>
      <c r="AB4" s="5" t="str">
        <f t="shared" ref="AB4:AB35" si="3">VLOOKUP(AA4,$AG:$AH,2,FALSE)</f>
        <v>紫苏</v>
      </c>
      <c r="AC4" s="5">
        <v>10001</v>
      </c>
      <c r="AD4" s="5" t="str">
        <f t="shared" ref="AD4:AD35" si="4">VLOOKUP(AC4,$AG:$AH,2,FALSE)</f>
        <v>夏侯鸿天</v>
      </c>
      <c r="AE4" s="5" t="e">
        <v>#N/A</v>
      </c>
      <c r="AF4" s="5" t="e">
        <f t="shared" ref="AF4:AF35" si="5">VLOOKUP(AE4,$AG:$AH,2,FALSE)</f>
        <v>#N/A</v>
      </c>
      <c r="AK4" s="5">
        <v>2</v>
      </c>
      <c r="AL4" s="5">
        <f t="shared" si="1"/>
        <v>8</v>
      </c>
      <c r="AM4" s="5">
        <f>SUM($AL$3:AL4)</f>
        <v>20</v>
      </c>
      <c r="AN4" s="5">
        <f t="shared" si="2"/>
        <v>20</v>
      </c>
      <c r="AO4" s="5">
        <f t="shared" ref="AO4:AO67" si="6">VLOOKUP(AN4,$BA:$BC,3,0)</f>
        <v>29000</v>
      </c>
      <c r="AP4" s="5">
        <f>SUM($AO$3:AO4)</f>
        <v>38500</v>
      </c>
      <c r="AQ4" s="5">
        <f t="shared" ref="AQ4:AQ67" si="7">VLOOKUP(AN4,$BA:$BE,5,0)</f>
        <v>1550</v>
      </c>
      <c r="AR4" s="5">
        <f>SUM($AQ$3:AQ4)</f>
        <v>2075</v>
      </c>
      <c r="AS4" s="5">
        <f t="shared" ref="AS4:AS67" si="8">VLOOKUP(AN4,$BA:$BI,9,0)</f>
        <v>11.999999999999996</v>
      </c>
      <c r="AT4" s="5">
        <f>SUM($AS$3:AS4)</f>
        <v>17.999999999999996</v>
      </c>
      <c r="AU4" s="5">
        <f t="shared" ref="AU4:AU67" si="9">VLOOKUP(AN4,$BA:$BM,13)</f>
        <v>40</v>
      </c>
      <c r="AV4" s="5">
        <f>SUM($AU$3:AU4)</f>
        <v>60</v>
      </c>
      <c r="BA4" s="5">
        <v>2</v>
      </c>
      <c r="BB4" s="5">
        <v>600</v>
      </c>
      <c r="BC4" s="5">
        <f>SUM($BB$3:BB4)</f>
        <v>1100</v>
      </c>
      <c r="BD4" s="5">
        <v>35</v>
      </c>
      <c r="BE4" s="5">
        <f>SUM($BD$3:BD4)</f>
        <v>65</v>
      </c>
      <c r="BF4" s="5">
        <v>5</v>
      </c>
      <c r="BG4" s="5">
        <v>0.12</v>
      </c>
      <c r="BH4" s="5">
        <f t="shared" ref="BH4:BH67" si="10">BF4*BG4</f>
        <v>0.6</v>
      </c>
      <c r="BI4" s="5">
        <f>SUM($BH$3:BH4)</f>
        <v>1.2</v>
      </c>
      <c r="BJ4" s="5">
        <v>10</v>
      </c>
      <c r="BK4" s="5">
        <v>0.2</v>
      </c>
      <c r="BL4" s="5">
        <f t="shared" ref="BL4:BL67" si="11">BJ4*BK4</f>
        <v>2</v>
      </c>
      <c r="BM4" s="5">
        <f>SUM($BL$3:BL4)</f>
        <v>4</v>
      </c>
      <c r="BP4" s="5" t="s">
        <v>51</v>
      </c>
      <c r="BQ4" s="5">
        <v>10018</v>
      </c>
      <c r="BR4" s="5" t="s">
        <v>52</v>
      </c>
      <c r="BS4" s="5">
        <v>10001</v>
      </c>
      <c r="BT4" s="5" t="s">
        <v>53</v>
      </c>
      <c r="BU4" s="5" t="e">
        <v>#N/A</v>
      </c>
    </row>
    <row r="5" spans="3:73" ht="14.25" x14ac:dyDescent="0.3">
      <c r="H5" s="5"/>
      <c r="S5" s="5">
        <v>1</v>
      </c>
      <c r="T5" s="5" t="e">
        <f>VLOOKUP(V5,#REF!,3,TRUE)</f>
        <v>#REF!</v>
      </c>
      <c r="U5" s="5">
        <v>3</v>
      </c>
      <c r="V5" s="5">
        <v>1</v>
      </c>
      <c r="W5" s="5">
        <v>0.8</v>
      </c>
      <c r="X5" s="5">
        <v>0.2</v>
      </c>
      <c r="Y5" s="5">
        <v>0.7</v>
      </c>
      <c r="Z5" s="5">
        <v>3</v>
      </c>
      <c r="AA5" s="5">
        <v>10002</v>
      </c>
      <c r="AB5" s="5" t="str">
        <f t="shared" si="3"/>
        <v>石御霏</v>
      </c>
      <c r="AC5" s="5">
        <v>10005</v>
      </c>
      <c r="AD5" s="5" t="str">
        <f t="shared" si="4"/>
        <v>兰卿</v>
      </c>
      <c r="AE5" s="5">
        <v>10018</v>
      </c>
      <c r="AF5" s="5" t="str">
        <f t="shared" si="5"/>
        <v>紫苏</v>
      </c>
      <c r="AK5" s="5">
        <v>3</v>
      </c>
      <c r="AL5" s="5">
        <f t="shared" si="1"/>
        <v>6</v>
      </c>
      <c r="AM5" s="5">
        <f>SUM($AL$3:AL5)</f>
        <v>26</v>
      </c>
      <c r="AN5" s="5">
        <f t="shared" si="2"/>
        <v>25</v>
      </c>
      <c r="AO5" s="5">
        <f t="shared" si="6"/>
        <v>42500</v>
      </c>
      <c r="AP5" s="5">
        <f>SUM($AO$3:AO5)</f>
        <v>81000</v>
      </c>
      <c r="AQ5" s="5">
        <f t="shared" si="7"/>
        <v>2250</v>
      </c>
      <c r="AR5" s="5">
        <f>SUM($AQ$3:AQ5)</f>
        <v>4325</v>
      </c>
      <c r="AS5" s="5">
        <f t="shared" si="8"/>
        <v>14.999999999999995</v>
      </c>
      <c r="AT5" s="5">
        <f>SUM($AS$3:AS5)</f>
        <v>32.999999999999993</v>
      </c>
      <c r="AU5" s="5">
        <f t="shared" si="9"/>
        <v>50</v>
      </c>
      <c r="AV5" s="5">
        <f>SUM($AU$3:AU5)</f>
        <v>110</v>
      </c>
      <c r="BA5" s="5">
        <v>3</v>
      </c>
      <c r="BB5" s="5">
        <v>700</v>
      </c>
      <c r="BC5" s="5">
        <f>SUM($BB$3:BB5)</f>
        <v>1800</v>
      </c>
      <c r="BD5" s="5">
        <v>40</v>
      </c>
      <c r="BE5" s="5">
        <f>SUM($BD$3:BD5)</f>
        <v>105</v>
      </c>
      <c r="BF5" s="5">
        <v>5</v>
      </c>
      <c r="BG5" s="5">
        <v>0.12</v>
      </c>
      <c r="BH5" s="5">
        <f t="shared" si="10"/>
        <v>0.6</v>
      </c>
      <c r="BI5" s="5">
        <f>SUM($BH$3:BH5)</f>
        <v>1.7999999999999998</v>
      </c>
      <c r="BJ5" s="5">
        <v>10</v>
      </c>
      <c r="BK5" s="5">
        <v>0.2</v>
      </c>
      <c r="BL5" s="5">
        <f t="shared" si="11"/>
        <v>2</v>
      </c>
      <c r="BM5" s="5">
        <f>SUM($BL$3:BL5)</f>
        <v>6</v>
      </c>
      <c r="BP5" s="5" t="s">
        <v>54</v>
      </c>
      <c r="BQ5" s="5">
        <v>10002</v>
      </c>
      <c r="BR5" s="5" t="s">
        <v>50</v>
      </c>
      <c r="BS5" s="5">
        <v>10005</v>
      </c>
      <c r="BT5" s="5" t="s">
        <v>51</v>
      </c>
      <c r="BU5" s="5">
        <v>10018</v>
      </c>
    </row>
    <row r="6" spans="3:73" ht="14.25" x14ac:dyDescent="0.3">
      <c r="H6" s="5"/>
      <c r="S6" s="5">
        <v>1</v>
      </c>
      <c r="T6" s="5" t="e">
        <f>VLOOKUP(V6,#REF!,3,TRUE)</f>
        <v>#REF!</v>
      </c>
      <c r="U6" s="5">
        <v>4</v>
      </c>
      <c r="V6" s="5">
        <v>1</v>
      </c>
      <c r="W6" s="5">
        <v>0.8</v>
      </c>
      <c r="X6" s="5">
        <v>0.2</v>
      </c>
      <c r="Y6" s="5">
        <v>0.8</v>
      </c>
      <c r="Z6" s="5">
        <v>3</v>
      </c>
      <c r="AA6" s="5">
        <v>10017</v>
      </c>
      <c r="AB6" s="5" t="str">
        <f t="shared" si="3"/>
        <v>解幽</v>
      </c>
      <c r="AC6" s="5">
        <v>10009</v>
      </c>
      <c r="AD6" s="5" t="str">
        <f t="shared" si="4"/>
        <v>祁菲</v>
      </c>
      <c r="AE6" s="5">
        <v>10016</v>
      </c>
      <c r="AF6" s="5" t="str">
        <f t="shared" si="5"/>
        <v>枫元正</v>
      </c>
      <c r="AG6" s="5" t="s">
        <v>55</v>
      </c>
      <c r="AH6" s="5" t="s">
        <v>56</v>
      </c>
      <c r="AI6" s="5" t="s">
        <v>55</v>
      </c>
      <c r="AK6" s="5">
        <v>4</v>
      </c>
      <c r="AL6" s="5">
        <f t="shared" si="1"/>
        <v>4</v>
      </c>
      <c r="AM6" s="5">
        <f>SUM($AL$3:AL6)</f>
        <v>30</v>
      </c>
      <c r="AN6" s="5">
        <f t="shared" si="2"/>
        <v>30</v>
      </c>
      <c r="AO6" s="5">
        <f t="shared" si="6"/>
        <v>58500</v>
      </c>
      <c r="AP6" s="5">
        <f>SUM($AO$3:AO6)</f>
        <v>139500</v>
      </c>
      <c r="AQ6" s="5">
        <f t="shared" si="7"/>
        <v>3075</v>
      </c>
      <c r="AR6" s="5">
        <f>SUM($AQ$3:AQ6)</f>
        <v>7400</v>
      </c>
      <c r="AS6" s="5">
        <f t="shared" si="8"/>
        <v>18</v>
      </c>
      <c r="AT6" s="5">
        <f>SUM($AS$3:AS6)</f>
        <v>50.999999999999993</v>
      </c>
      <c r="AU6" s="5">
        <f t="shared" si="9"/>
        <v>60</v>
      </c>
      <c r="AV6" s="5">
        <f>SUM($AU$3:AU6)</f>
        <v>170</v>
      </c>
      <c r="BA6" s="5">
        <v>4</v>
      </c>
      <c r="BB6" s="5">
        <v>800</v>
      </c>
      <c r="BC6" s="5">
        <f>SUM($BB$3:BB6)</f>
        <v>2600</v>
      </c>
      <c r="BD6" s="5">
        <v>45</v>
      </c>
      <c r="BE6" s="5">
        <f>SUM($BD$3:BD6)</f>
        <v>150</v>
      </c>
      <c r="BF6" s="5">
        <v>5</v>
      </c>
      <c r="BG6" s="5">
        <v>0.12</v>
      </c>
      <c r="BH6" s="5">
        <f t="shared" si="10"/>
        <v>0.6</v>
      </c>
      <c r="BI6" s="5">
        <f>SUM($BH$3:BH6)</f>
        <v>2.4</v>
      </c>
      <c r="BJ6" s="5">
        <v>10</v>
      </c>
      <c r="BK6" s="5">
        <v>0.2</v>
      </c>
      <c r="BL6" s="5">
        <f t="shared" si="11"/>
        <v>2</v>
      </c>
      <c r="BM6" s="5">
        <f>SUM($BL$3:BL6)</f>
        <v>8</v>
      </c>
      <c r="BP6" s="5" t="s">
        <v>57</v>
      </c>
      <c r="BQ6" s="5">
        <v>10017</v>
      </c>
      <c r="BR6" s="5" t="s">
        <v>58</v>
      </c>
      <c r="BS6" s="5">
        <v>10009</v>
      </c>
      <c r="BT6" s="5" t="s">
        <v>59</v>
      </c>
      <c r="BU6" s="5">
        <v>10016</v>
      </c>
    </row>
    <row r="7" spans="3:73" ht="14.25" x14ac:dyDescent="0.3">
      <c r="C7" s="5" t="s">
        <v>60</v>
      </c>
      <c r="H7" s="5"/>
      <c r="S7" s="5">
        <v>1</v>
      </c>
      <c r="T7" s="5" t="e">
        <f>VLOOKUP(V7,#REF!,3,TRUE)</f>
        <v>#REF!</v>
      </c>
      <c r="U7" s="5">
        <v>5</v>
      </c>
      <c r="V7" s="5">
        <v>1</v>
      </c>
      <c r="W7" s="5">
        <v>1</v>
      </c>
      <c r="X7" s="5">
        <v>0</v>
      </c>
      <c r="Y7" s="5">
        <v>0.8</v>
      </c>
      <c r="Z7" s="5">
        <v>2</v>
      </c>
      <c r="AA7" s="5">
        <v>10012</v>
      </c>
      <c r="AB7" s="5" t="str">
        <f>VLOOKUP(AA7,$AG:$AH,2,FALSE)</f>
        <v>慕容子期</v>
      </c>
      <c r="AC7" s="5" t="e">
        <v>#N/A</v>
      </c>
      <c r="AD7" s="5" t="e">
        <f>VLOOKUP(AC7,$AG:$AH,2,FALSE)</f>
        <v>#N/A</v>
      </c>
      <c r="AE7" s="7" t="e">
        <v>#N/A</v>
      </c>
      <c r="AF7" s="7" t="e">
        <f t="shared" si="5"/>
        <v>#N/A</v>
      </c>
      <c r="AG7" s="8">
        <v>10001</v>
      </c>
      <c r="AH7" s="9" t="s">
        <v>61</v>
      </c>
      <c r="AI7" s="8">
        <v>10001</v>
      </c>
      <c r="AJ7" s="8" t="s">
        <v>62</v>
      </c>
      <c r="AK7" s="5">
        <v>5</v>
      </c>
      <c r="AL7" s="5">
        <f t="shared" si="1"/>
        <v>4</v>
      </c>
      <c r="AM7" s="5">
        <f>SUM($AL$3:AL7)</f>
        <v>34</v>
      </c>
      <c r="AN7" s="5">
        <f t="shared" si="2"/>
        <v>30</v>
      </c>
      <c r="AO7" s="5">
        <f t="shared" si="6"/>
        <v>58500</v>
      </c>
      <c r="AP7" s="5">
        <f>SUM($AO$3:AO7)</f>
        <v>198000</v>
      </c>
      <c r="AQ7" s="5">
        <f t="shared" si="7"/>
        <v>3075</v>
      </c>
      <c r="AR7" s="5">
        <f>SUM($AQ$3:AQ7)</f>
        <v>10475</v>
      </c>
      <c r="AS7" s="5">
        <f t="shared" si="8"/>
        <v>18</v>
      </c>
      <c r="AT7" s="5">
        <f>SUM($AS$3:AS7)</f>
        <v>69</v>
      </c>
      <c r="AU7" s="5">
        <f t="shared" si="9"/>
        <v>60</v>
      </c>
      <c r="AV7" s="5">
        <f>SUM($AU$3:AU7)</f>
        <v>230</v>
      </c>
      <c r="BA7" s="5">
        <v>5</v>
      </c>
      <c r="BB7" s="5">
        <v>900</v>
      </c>
      <c r="BC7" s="5">
        <f>SUM($BB$3:BB7)</f>
        <v>3500</v>
      </c>
      <c r="BD7" s="5">
        <v>50</v>
      </c>
      <c r="BE7" s="5">
        <f>SUM($BD$3:BD7)</f>
        <v>200</v>
      </c>
      <c r="BF7" s="5">
        <v>5</v>
      </c>
      <c r="BG7" s="5">
        <v>0.12</v>
      </c>
      <c r="BH7" s="5">
        <f t="shared" si="10"/>
        <v>0.6</v>
      </c>
      <c r="BI7" s="5">
        <f>SUM($BH$3:BH7)</f>
        <v>3</v>
      </c>
      <c r="BJ7" s="5">
        <v>10</v>
      </c>
      <c r="BK7" s="5">
        <v>0.2</v>
      </c>
      <c r="BL7" s="5">
        <f t="shared" si="11"/>
        <v>2</v>
      </c>
      <c r="BM7" s="5">
        <f>SUM($BL$3:BL7)</f>
        <v>10</v>
      </c>
      <c r="BP7" s="5" t="s">
        <v>51</v>
      </c>
      <c r="BQ7" s="5">
        <v>10018</v>
      </c>
      <c r="BR7" s="5" t="s">
        <v>52</v>
      </c>
      <c r="BS7" s="5">
        <v>10001</v>
      </c>
      <c r="BT7" s="5" t="s">
        <v>53</v>
      </c>
      <c r="BU7" s="5" t="e">
        <v>#N/A</v>
      </c>
    </row>
    <row r="8" spans="3:73" ht="14.25" x14ac:dyDescent="0.3">
      <c r="D8" s="5" t="s">
        <v>40</v>
      </c>
      <c r="H8" s="5"/>
      <c r="S8" s="5">
        <v>1</v>
      </c>
      <c r="T8" s="5" t="e">
        <f>VLOOKUP(V8,#REF!,3,TRUE)</f>
        <v>#REF!</v>
      </c>
      <c r="U8" s="5">
        <v>6</v>
      </c>
      <c r="V8" s="5">
        <v>1</v>
      </c>
      <c r="W8" s="5">
        <v>0.8</v>
      </c>
      <c r="X8" s="5">
        <v>0.2</v>
      </c>
      <c r="Y8" s="5">
        <v>0.9</v>
      </c>
      <c r="Z8" s="5">
        <v>2</v>
      </c>
      <c r="AA8" s="5">
        <v>10014</v>
      </c>
      <c r="AB8" s="5" t="str">
        <f t="shared" si="3"/>
        <v>颜无诡</v>
      </c>
      <c r="AC8" s="5">
        <v>10012</v>
      </c>
      <c r="AD8" s="5" t="str">
        <f t="shared" si="4"/>
        <v>慕容子期</v>
      </c>
      <c r="AE8" s="5" t="e">
        <v>#N/A</v>
      </c>
      <c r="AF8" s="5" t="e">
        <f t="shared" si="5"/>
        <v>#N/A</v>
      </c>
      <c r="AG8" s="8">
        <v>10002</v>
      </c>
      <c r="AH8" s="9" t="s">
        <v>52</v>
      </c>
      <c r="AI8" s="8">
        <v>10002</v>
      </c>
      <c r="AJ8" s="8" t="s">
        <v>63</v>
      </c>
      <c r="AK8" s="5">
        <v>6</v>
      </c>
      <c r="AL8" s="5">
        <f t="shared" si="1"/>
        <v>4</v>
      </c>
      <c r="AM8" s="5">
        <f>SUM($AL$3:AL8)</f>
        <v>38</v>
      </c>
      <c r="AN8" s="5">
        <f t="shared" si="2"/>
        <v>35</v>
      </c>
      <c r="AO8" s="5">
        <f t="shared" si="6"/>
        <v>77000</v>
      </c>
      <c r="AP8" s="5">
        <f>SUM($AO$3:AO8)</f>
        <v>275000</v>
      </c>
      <c r="AQ8" s="5">
        <f t="shared" si="7"/>
        <v>4025</v>
      </c>
      <c r="AR8" s="5">
        <f>SUM($AQ$3:AQ8)</f>
        <v>14500</v>
      </c>
      <c r="AS8" s="5">
        <f t="shared" si="8"/>
        <v>21.000000000000007</v>
      </c>
      <c r="AT8" s="5">
        <f>SUM($AS$3:AS8)</f>
        <v>90</v>
      </c>
      <c r="AU8" s="5">
        <f t="shared" si="9"/>
        <v>70</v>
      </c>
      <c r="AV8" s="5">
        <f>SUM($AU$3:AU8)</f>
        <v>300</v>
      </c>
      <c r="AZ8" s="5" t="s">
        <v>64</v>
      </c>
      <c r="BA8" s="5">
        <v>6</v>
      </c>
      <c r="BB8" s="5">
        <v>1000</v>
      </c>
      <c r="BC8" s="5">
        <f>SUM($BB$3:BB8)</f>
        <v>4500</v>
      </c>
      <c r="BD8" s="5">
        <v>55</v>
      </c>
      <c r="BE8" s="5">
        <f>SUM($BD$3:BD8)</f>
        <v>255</v>
      </c>
      <c r="BF8" s="5">
        <v>5</v>
      </c>
      <c r="BG8" s="5">
        <v>0.12</v>
      </c>
      <c r="BH8" s="5">
        <f t="shared" si="10"/>
        <v>0.6</v>
      </c>
      <c r="BI8" s="5">
        <f>SUM($BH$3:BH8)</f>
        <v>3.6</v>
      </c>
      <c r="BJ8" s="5">
        <v>10</v>
      </c>
      <c r="BK8" s="5">
        <v>0.2</v>
      </c>
      <c r="BL8" s="5">
        <f t="shared" si="11"/>
        <v>2</v>
      </c>
      <c r="BM8" s="5">
        <f>SUM($BL$3:BL8)</f>
        <v>12</v>
      </c>
      <c r="BP8" s="5" t="s">
        <v>65</v>
      </c>
      <c r="BQ8" s="5">
        <v>10014</v>
      </c>
      <c r="BR8" s="5" t="s">
        <v>66</v>
      </c>
      <c r="BS8" s="5">
        <v>10012</v>
      </c>
      <c r="BT8" s="5" t="s">
        <v>53</v>
      </c>
      <c r="BU8" s="5" t="e">
        <v>#N/A</v>
      </c>
    </row>
    <row r="9" spans="3:73" ht="14.25" x14ac:dyDescent="0.3">
      <c r="D9" s="5" t="s">
        <v>42</v>
      </c>
      <c r="H9" s="5"/>
      <c r="S9" s="5">
        <v>1</v>
      </c>
      <c r="T9" s="5" t="e">
        <f>VLOOKUP(V9,#REF!,3,TRUE)</f>
        <v>#REF!</v>
      </c>
      <c r="U9" s="5">
        <v>7</v>
      </c>
      <c r="V9" s="5">
        <v>1</v>
      </c>
      <c r="W9" s="5">
        <v>0.8</v>
      </c>
      <c r="X9" s="5">
        <v>0.2</v>
      </c>
      <c r="Y9" s="5">
        <v>0.9</v>
      </c>
      <c r="Z9" s="5">
        <v>3</v>
      </c>
      <c r="AA9" s="5">
        <v>10020</v>
      </c>
      <c r="AB9" s="5" t="str">
        <f t="shared" si="3"/>
        <v>司空染</v>
      </c>
      <c r="AC9" s="5">
        <v>10016</v>
      </c>
      <c r="AD9" s="5" t="str">
        <f t="shared" si="4"/>
        <v>枫元正</v>
      </c>
      <c r="AE9" s="5">
        <v>10007</v>
      </c>
      <c r="AF9" s="5" t="str">
        <f t="shared" si="5"/>
        <v>应茹</v>
      </c>
      <c r="AG9" s="8">
        <v>10003</v>
      </c>
      <c r="AH9" s="9" t="s">
        <v>67</v>
      </c>
      <c r="AI9" s="8">
        <v>10003</v>
      </c>
      <c r="AJ9" s="8" t="s">
        <v>68</v>
      </c>
      <c r="AK9" s="5">
        <v>7</v>
      </c>
      <c r="AL9" s="5">
        <f t="shared" si="1"/>
        <v>2</v>
      </c>
      <c r="AM9" s="5">
        <f>SUM($AL$3:AL9)</f>
        <v>40</v>
      </c>
      <c r="AN9" s="5">
        <f t="shared" si="2"/>
        <v>40</v>
      </c>
      <c r="AO9" s="5">
        <f t="shared" si="6"/>
        <v>98000</v>
      </c>
      <c r="AP9" s="5">
        <f>SUM($AO$3:AO9)</f>
        <v>373000</v>
      </c>
      <c r="AQ9" s="5">
        <f t="shared" si="7"/>
        <v>5100</v>
      </c>
      <c r="AR9" s="5">
        <f>SUM($AQ$3:AQ9)</f>
        <v>19600</v>
      </c>
      <c r="AS9" s="5">
        <f t="shared" si="8"/>
        <v>24.000000000000014</v>
      </c>
      <c r="AT9" s="5">
        <f>SUM($AS$3:AS9)</f>
        <v>114.00000000000001</v>
      </c>
      <c r="AU9" s="5">
        <f t="shared" si="9"/>
        <v>80</v>
      </c>
      <c r="AV9" s="5">
        <f>SUM($AU$3:AU9)</f>
        <v>380</v>
      </c>
      <c r="BA9" s="5">
        <v>7</v>
      </c>
      <c r="BB9" s="5">
        <v>1100</v>
      </c>
      <c r="BC9" s="5">
        <f>SUM($BB$3:BB9)</f>
        <v>5600</v>
      </c>
      <c r="BD9" s="5">
        <v>60</v>
      </c>
      <c r="BE9" s="5">
        <f>SUM($BD$3:BD9)</f>
        <v>315</v>
      </c>
      <c r="BF9" s="5">
        <v>5</v>
      </c>
      <c r="BG9" s="5">
        <v>0.12</v>
      </c>
      <c r="BH9" s="5">
        <f t="shared" si="10"/>
        <v>0.6</v>
      </c>
      <c r="BI9" s="5">
        <f>SUM($BH$3:BH9)</f>
        <v>4.2</v>
      </c>
      <c r="BJ9" s="5">
        <v>10</v>
      </c>
      <c r="BK9" s="5">
        <v>0.2</v>
      </c>
      <c r="BL9" s="5">
        <f t="shared" si="11"/>
        <v>2</v>
      </c>
      <c r="BM9" s="5">
        <f>SUM($BL$3:BL9)</f>
        <v>14</v>
      </c>
      <c r="BP9" s="5" t="s">
        <v>69</v>
      </c>
      <c r="BQ9" s="5">
        <v>10020</v>
      </c>
      <c r="BR9" s="5" t="s">
        <v>59</v>
      </c>
      <c r="BS9" s="5">
        <v>10016</v>
      </c>
      <c r="BT9" s="5" t="s">
        <v>70</v>
      </c>
      <c r="BU9" s="5">
        <v>10007</v>
      </c>
    </row>
    <row r="10" spans="3:73" ht="14.25" x14ac:dyDescent="0.3">
      <c r="H10" s="5"/>
      <c r="S10" s="5">
        <v>1</v>
      </c>
      <c r="T10" s="5" t="e">
        <f>VLOOKUP(V10,#REF!,3,TRUE)</f>
        <v>#REF!</v>
      </c>
      <c r="U10" s="5">
        <v>8</v>
      </c>
      <c r="V10" s="5">
        <v>1</v>
      </c>
      <c r="W10" s="5">
        <v>0.8</v>
      </c>
      <c r="X10" s="5">
        <v>0.2</v>
      </c>
      <c r="Y10" s="5">
        <v>0.9</v>
      </c>
      <c r="Z10" s="5">
        <v>3</v>
      </c>
      <c r="AA10" s="5">
        <v>10015</v>
      </c>
      <c r="AB10" s="5" t="str">
        <f t="shared" si="3"/>
        <v>凝儿</v>
      </c>
      <c r="AC10" s="5">
        <v>10010</v>
      </c>
      <c r="AD10" s="5" t="str">
        <f t="shared" si="4"/>
        <v>颜祈佳</v>
      </c>
      <c r="AE10" s="5">
        <v>10010</v>
      </c>
      <c r="AF10" s="5" t="str">
        <f t="shared" si="5"/>
        <v>颜祈佳</v>
      </c>
      <c r="AG10" s="8">
        <v>10004</v>
      </c>
      <c r="AH10" s="9" t="s">
        <v>71</v>
      </c>
      <c r="AI10" s="8">
        <v>10004</v>
      </c>
      <c r="AJ10" s="8" t="s">
        <v>72</v>
      </c>
      <c r="AK10" s="5">
        <v>8</v>
      </c>
      <c r="AL10" s="5">
        <f t="shared" si="1"/>
        <v>2</v>
      </c>
      <c r="AM10" s="5">
        <f>SUM($AL$3:AL10)</f>
        <v>42</v>
      </c>
      <c r="AN10" s="5">
        <f t="shared" si="2"/>
        <v>40</v>
      </c>
      <c r="AO10" s="5">
        <f t="shared" si="6"/>
        <v>98000</v>
      </c>
      <c r="AP10" s="5">
        <f>SUM($AO$3:AO10)</f>
        <v>471000</v>
      </c>
      <c r="AQ10" s="5">
        <f t="shared" si="7"/>
        <v>5100</v>
      </c>
      <c r="AR10" s="5">
        <f>SUM($AQ$3:AQ10)</f>
        <v>24700</v>
      </c>
      <c r="AS10" s="5">
        <f t="shared" si="8"/>
        <v>24.000000000000014</v>
      </c>
      <c r="AT10" s="5">
        <f>SUM($AS$3:AS10)</f>
        <v>138.00000000000003</v>
      </c>
      <c r="AU10" s="5">
        <f t="shared" si="9"/>
        <v>80</v>
      </c>
      <c r="AV10" s="5">
        <f>SUM($AU$3:AU10)</f>
        <v>460</v>
      </c>
      <c r="BA10" s="5">
        <v>8</v>
      </c>
      <c r="BB10" s="5">
        <v>1200</v>
      </c>
      <c r="BC10" s="5">
        <f>SUM($BB$3:BB10)</f>
        <v>6800</v>
      </c>
      <c r="BD10" s="5">
        <v>65</v>
      </c>
      <c r="BE10" s="5">
        <f>SUM($BD$3:BD10)</f>
        <v>380</v>
      </c>
      <c r="BF10" s="5">
        <v>5</v>
      </c>
      <c r="BG10" s="5">
        <v>0.12</v>
      </c>
      <c r="BH10" s="5">
        <f t="shared" si="10"/>
        <v>0.6</v>
      </c>
      <c r="BI10" s="5">
        <f>SUM($BH$3:BH10)</f>
        <v>4.8</v>
      </c>
      <c r="BJ10" s="5">
        <v>10</v>
      </c>
      <c r="BK10" s="5">
        <v>0.2</v>
      </c>
      <c r="BL10" s="5">
        <f t="shared" si="11"/>
        <v>2</v>
      </c>
      <c r="BM10" s="5">
        <f>SUM($BL$3:BL10)</f>
        <v>16</v>
      </c>
      <c r="BP10" s="5" t="s">
        <v>73</v>
      </c>
      <c r="BQ10" s="5">
        <v>10015</v>
      </c>
      <c r="BR10" s="5" t="s">
        <v>74</v>
      </c>
      <c r="BS10" s="5">
        <v>10010</v>
      </c>
      <c r="BT10" s="5" t="s">
        <v>74</v>
      </c>
      <c r="BU10" s="5">
        <v>10010</v>
      </c>
    </row>
    <row r="11" spans="3:73" ht="14.25" x14ac:dyDescent="0.3">
      <c r="C11" s="5" t="s">
        <v>75</v>
      </c>
      <c r="H11" s="5"/>
      <c r="S11" s="5">
        <v>1</v>
      </c>
      <c r="T11" s="5" t="e">
        <f>VLOOKUP(V11,#REF!,3,TRUE)</f>
        <v>#REF!</v>
      </c>
      <c r="U11" s="5">
        <v>9</v>
      </c>
      <c r="V11" s="5">
        <v>1</v>
      </c>
      <c r="W11" s="5">
        <v>0.8</v>
      </c>
      <c r="X11" s="5">
        <v>0.2</v>
      </c>
      <c r="Y11" s="5">
        <v>0.9</v>
      </c>
      <c r="Z11" s="5">
        <v>1</v>
      </c>
      <c r="AA11" s="7">
        <v>10006</v>
      </c>
      <c r="AB11" s="5" t="str">
        <f>VLOOKUP(AA11,$AG:$AH,2,FALSE)</f>
        <v>朱贺</v>
      </c>
      <c r="AC11" s="7">
        <v>10017</v>
      </c>
      <c r="AD11" s="5" t="str">
        <f>VLOOKUP(AC11,$AG:$AH,2,FALSE)</f>
        <v>解幽</v>
      </c>
      <c r="AE11" s="7" t="e">
        <v>#N/A</v>
      </c>
      <c r="AF11" s="5" t="e">
        <f t="shared" si="5"/>
        <v>#N/A</v>
      </c>
      <c r="AG11" s="8">
        <v>10005</v>
      </c>
      <c r="AH11" s="9" t="s">
        <v>76</v>
      </c>
      <c r="AI11" s="8">
        <v>10005</v>
      </c>
      <c r="AJ11" s="8" t="s">
        <v>77</v>
      </c>
      <c r="AK11" s="5">
        <v>9</v>
      </c>
      <c r="AL11" s="5">
        <f t="shared" si="1"/>
        <v>2</v>
      </c>
      <c r="AM11" s="5">
        <f>SUM($AL$3:AL11)</f>
        <v>44</v>
      </c>
      <c r="AN11" s="5">
        <f t="shared" si="2"/>
        <v>40</v>
      </c>
      <c r="AO11" s="5">
        <f t="shared" si="6"/>
        <v>98000</v>
      </c>
      <c r="AP11" s="5">
        <f>SUM($AO$3:AO11)</f>
        <v>569000</v>
      </c>
      <c r="AQ11" s="5">
        <f t="shared" si="7"/>
        <v>5100</v>
      </c>
      <c r="AR11" s="5">
        <f>SUM($AQ$3:AQ11)</f>
        <v>29800</v>
      </c>
      <c r="AS11" s="5">
        <f t="shared" si="8"/>
        <v>24.000000000000014</v>
      </c>
      <c r="AT11" s="5">
        <f>SUM($AS$3:AS11)</f>
        <v>162.00000000000006</v>
      </c>
      <c r="AU11" s="5">
        <f t="shared" si="9"/>
        <v>80</v>
      </c>
      <c r="AV11" s="5">
        <f>SUM($AU$3:AU11)</f>
        <v>540</v>
      </c>
      <c r="BA11" s="5">
        <v>9</v>
      </c>
      <c r="BB11" s="5">
        <v>1300</v>
      </c>
      <c r="BC11" s="5">
        <f>SUM($BB$3:BB11)</f>
        <v>8100</v>
      </c>
      <c r="BD11" s="5">
        <v>70</v>
      </c>
      <c r="BE11" s="5">
        <f>SUM($BD$3:BD11)</f>
        <v>450</v>
      </c>
      <c r="BF11" s="5">
        <v>5</v>
      </c>
      <c r="BG11" s="5">
        <v>0.12</v>
      </c>
      <c r="BH11" s="5">
        <f t="shared" si="10"/>
        <v>0.6</v>
      </c>
      <c r="BI11" s="5">
        <f>SUM($BH$3:BH11)</f>
        <v>5.3999999999999995</v>
      </c>
      <c r="BJ11" s="5">
        <v>10</v>
      </c>
      <c r="BK11" s="5">
        <v>0.2</v>
      </c>
      <c r="BL11" s="5">
        <f t="shared" si="11"/>
        <v>2</v>
      </c>
      <c r="BM11" s="5">
        <f>SUM($BL$3:BL11)</f>
        <v>18</v>
      </c>
      <c r="BP11" s="5" t="s">
        <v>66</v>
      </c>
      <c r="BQ11" s="5">
        <v>10012</v>
      </c>
      <c r="BR11" s="5" t="s">
        <v>53</v>
      </c>
      <c r="BS11" s="5" t="e">
        <v>#N/A</v>
      </c>
      <c r="BT11" s="5" t="s">
        <v>53</v>
      </c>
      <c r="BU11" s="5" t="e">
        <v>#N/A</v>
      </c>
    </row>
    <row r="12" spans="3:73" ht="14.25" x14ac:dyDescent="0.3">
      <c r="D12" s="5" t="s">
        <v>78</v>
      </c>
      <c r="H12" s="5"/>
      <c r="S12" s="5">
        <v>1</v>
      </c>
      <c r="T12" s="5" t="e">
        <f>VLOOKUP(V12,#REF!,3,TRUE)</f>
        <v>#REF!</v>
      </c>
      <c r="U12" s="5">
        <v>10</v>
      </c>
      <c r="V12" s="5">
        <v>1</v>
      </c>
      <c r="W12" s="5">
        <v>1</v>
      </c>
      <c r="X12" s="5">
        <v>0</v>
      </c>
      <c r="Y12" s="5">
        <v>1</v>
      </c>
      <c r="Z12" s="5">
        <v>2</v>
      </c>
      <c r="AA12" s="7">
        <v>10015</v>
      </c>
      <c r="AB12" s="5" t="str">
        <f t="shared" si="3"/>
        <v>凝儿</v>
      </c>
      <c r="AC12" s="7">
        <v>10012</v>
      </c>
      <c r="AD12" s="5" t="str">
        <f t="shared" si="4"/>
        <v>慕容子期</v>
      </c>
      <c r="AE12" s="7">
        <v>10011</v>
      </c>
      <c r="AF12" s="5" t="str">
        <f t="shared" si="5"/>
        <v>尹正霄</v>
      </c>
      <c r="AG12" s="8">
        <v>10006</v>
      </c>
      <c r="AH12" s="9" t="s">
        <v>51</v>
      </c>
      <c r="AI12" s="8">
        <v>10006</v>
      </c>
      <c r="AJ12" s="8" t="s">
        <v>79</v>
      </c>
      <c r="AK12" s="5">
        <v>10</v>
      </c>
      <c r="AL12" s="5">
        <f t="shared" si="1"/>
        <v>1</v>
      </c>
      <c r="AM12" s="5">
        <f>SUM($AL$3:AL12)</f>
        <v>45</v>
      </c>
      <c r="AN12" s="5">
        <f t="shared" si="2"/>
        <v>45</v>
      </c>
      <c r="AO12" s="5">
        <f t="shared" si="6"/>
        <v>121500</v>
      </c>
      <c r="AP12" s="5">
        <f>SUM($AO$3:AO12)</f>
        <v>690500</v>
      </c>
      <c r="AQ12" s="5">
        <f t="shared" si="7"/>
        <v>6300</v>
      </c>
      <c r="AR12" s="5">
        <f>SUM($AQ$3:AQ12)</f>
        <v>36100</v>
      </c>
      <c r="AS12" s="5">
        <f t="shared" si="8"/>
        <v>27.000000000000021</v>
      </c>
      <c r="AT12" s="5">
        <f>SUM($AS$3:AS12)</f>
        <v>189.00000000000009</v>
      </c>
      <c r="AU12" s="5">
        <f t="shared" si="9"/>
        <v>90</v>
      </c>
      <c r="AV12" s="5">
        <f>SUM($AU$3:AU12)</f>
        <v>630</v>
      </c>
      <c r="BA12" s="5">
        <v>10</v>
      </c>
      <c r="BB12" s="5">
        <v>1400</v>
      </c>
      <c r="BC12" s="5">
        <f>SUM($BB$3:BB12)</f>
        <v>9500</v>
      </c>
      <c r="BD12" s="5">
        <v>75</v>
      </c>
      <c r="BE12" s="5">
        <f>SUM($BD$3:BD12)</f>
        <v>525</v>
      </c>
      <c r="BF12" s="5">
        <v>5</v>
      </c>
      <c r="BG12" s="5">
        <v>0.12</v>
      </c>
      <c r="BH12" s="5">
        <f t="shared" si="10"/>
        <v>0.6</v>
      </c>
      <c r="BI12" s="5">
        <f>SUM($BH$3:BH12)</f>
        <v>5.9999999999999991</v>
      </c>
      <c r="BJ12" s="5">
        <v>10</v>
      </c>
      <c r="BK12" s="5">
        <v>0.2</v>
      </c>
      <c r="BL12" s="5">
        <f t="shared" si="11"/>
        <v>2</v>
      </c>
      <c r="BM12" s="5">
        <f>SUM($BL$3:BL12)</f>
        <v>20</v>
      </c>
      <c r="BP12" s="5" t="s">
        <v>80</v>
      </c>
      <c r="BQ12" s="5">
        <v>10008</v>
      </c>
      <c r="BR12" s="5" t="s">
        <v>69</v>
      </c>
      <c r="BS12" s="5">
        <v>10020</v>
      </c>
      <c r="BT12" s="5" t="s">
        <v>53</v>
      </c>
      <c r="BU12" s="5" t="e">
        <v>#N/A</v>
      </c>
    </row>
    <row r="13" spans="3:73" ht="14.25" x14ac:dyDescent="0.3">
      <c r="D13" s="5" t="s">
        <v>40</v>
      </c>
      <c r="H13" s="5"/>
      <c r="S13" s="5">
        <v>1</v>
      </c>
      <c r="T13" s="5" t="e">
        <f>VLOOKUP(V13,#REF!,3,TRUE)</f>
        <v>#REF!</v>
      </c>
      <c r="U13" s="5">
        <v>11</v>
      </c>
      <c r="V13" s="5">
        <v>1</v>
      </c>
      <c r="W13" s="5">
        <v>0.8</v>
      </c>
      <c r="X13" s="5">
        <v>0.2</v>
      </c>
      <c r="Y13" s="5">
        <v>1.2</v>
      </c>
      <c r="Z13" s="5">
        <v>3</v>
      </c>
      <c r="AA13" s="5">
        <v>10018</v>
      </c>
      <c r="AB13" s="5" t="str">
        <f t="shared" si="3"/>
        <v>紫苏</v>
      </c>
      <c r="AC13" s="5">
        <v>10021</v>
      </c>
      <c r="AD13" s="5" t="str">
        <f t="shared" si="4"/>
        <v>清然</v>
      </c>
      <c r="AE13" s="5">
        <v>10005</v>
      </c>
      <c r="AF13" s="5" t="str">
        <f t="shared" si="5"/>
        <v>兰卿</v>
      </c>
      <c r="AG13" s="8">
        <v>10007</v>
      </c>
      <c r="AH13" s="9" t="s">
        <v>81</v>
      </c>
      <c r="AI13" s="8">
        <v>10007</v>
      </c>
      <c r="AJ13" s="8" t="s">
        <v>82</v>
      </c>
      <c r="AK13" s="5">
        <v>11</v>
      </c>
      <c r="AL13" s="5">
        <f t="shared" si="1"/>
        <v>1</v>
      </c>
      <c r="AM13" s="5">
        <f>SUM($AL$3:AL13)</f>
        <v>46</v>
      </c>
      <c r="AN13" s="5">
        <f t="shared" si="2"/>
        <v>45</v>
      </c>
      <c r="AO13" s="5">
        <f t="shared" si="6"/>
        <v>121500</v>
      </c>
      <c r="AP13" s="5">
        <f>SUM($AO$3:AO13)</f>
        <v>812000</v>
      </c>
      <c r="AQ13" s="5">
        <f t="shared" si="7"/>
        <v>6300</v>
      </c>
      <c r="AR13" s="5">
        <f>SUM($AQ$3:AQ13)</f>
        <v>42400</v>
      </c>
      <c r="AS13" s="5">
        <f t="shared" si="8"/>
        <v>27.000000000000021</v>
      </c>
      <c r="AT13" s="5">
        <f>SUM($AS$3:AS13)</f>
        <v>216.00000000000011</v>
      </c>
      <c r="AU13" s="5">
        <f t="shared" si="9"/>
        <v>90</v>
      </c>
      <c r="AV13" s="5">
        <f>SUM($AU$3:AU13)</f>
        <v>720</v>
      </c>
      <c r="BA13" s="5">
        <v>11</v>
      </c>
      <c r="BB13" s="5">
        <v>1500</v>
      </c>
      <c r="BC13" s="5">
        <f>SUM($BB$3:BB13)</f>
        <v>11000</v>
      </c>
      <c r="BD13" s="5">
        <v>80</v>
      </c>
      <c r="BE13" s="5">
        <f>SUM($BD$3:BD13)</f>
        <v>605</v>
      </c>
      <c r="BF13" s="5">
        <v>5</v>
      </c>
      <c r="BG13" s="5">
        <v>0.12</v>
      </c>
      <c r="BH13" s="5">
        <f t="shared" si="10"/>
        <v>0.6</v>
      </c>
      <c r="BI13" s="5">
        <f>SUM($BH$3:BH13)</f>
        <v>6.5999999999999988</v>
      </c>
      <c r="BJ13" s="5">
        <v>10</v>
      </c>
      <c r="BK13" s="5">
        <v>0.2</v>
      </c>
      <c r="BL13" s="5">
        <f t="shared" si="11"/>
        <v>2</v>
      </c>
      <c r="BM13" s="5">
        <f>SUM($BL$3:BL13)</f>
        <v>22</v>
      </c>
      <c r="BP13" s="5" t="s">
        <v>51</v>
      </c>
      <c r="BQ13" s="5">
        <v>10018</v>
      </c>
      <c r="BR13" s="5" t="s">
        <v>49</v>
      </c>
      <c r="BS13" s="5">
        <v>10021</v>
      </c>
      <c r="BT13" s="5" t="s">
        <v>50</v>
      </c>
      <c r="BU13" s="5">
        <v>10005</v>
      </c>
    </row>
    <row r="14" spans="3:73" ht="14.25" x14ac:dyDescent="0.3">
      <c r="D14" s="5" t="s">
        <v>46</v>
      </c>
      <c r="H14" s="5"/>
      <c r="S14" s="5">
        <v>1</v>
      </c>
      <c r="T14" s="5" t="e">
        <f>VLOOKUP(V14,#REF!,3,TRUE)</f>
        <v>#REF!</v>
      </c>
      <c r="U14" s="5">
        <v>12</v>
      </c>
      <c r="V14" s="5">
        <v>1</v>
      </c>
      <c r="W14" s="5">
        <v>0.8</v>
      </c>
      <c r="X14" s="5">
        <v>0.2</v>
      </c>
      <c r="Y14" s="5">
        <v>1.4</v>
      </c>
      <c r="Z14" s="5">
        <v>1</v>
      </c>
      <c r="AA14" s="5">
        <v>10022</v>
      </c>
      <c r="AB14" s="5" t="str">
        <f t="shared" si="3"/>
        <v>云灵</v>
      </c>
      <c r="AC14" s="5" t="e">
        <v>#N/A</v>
      </c>
      <c r="AD14" s="5" t="e">
        <f t="shared" si="4"/>
        <v>#N/A</v>
      </c>
      <c r="AE14" s="5" t="e">
        <v>#N/A</v>
      </c>
      <c r="AF14" s="5" t="e">
        <f t="shared" si="5"/>
        <v>#N/A</v>
      </c>
      <c r="AG14" s="8">
        <v>10008</v>
      </c>
      <c r="AH14" s="9" t="s">
        <v>69</v>
      </c>
      <c r="AI14" s="8">
        <v>10008</v>
      </c>
      <c r="AJ14" s="8" t="s">
        <v>83</v>
      </c>
      <c r="AK14" s="5">
        <v>12</v>
      </c>
      <c r="AL14" s="5">
        <f t="shared" si="1"/>
        <v>1</v>
      </c>
      <c r="AM14" s="5">
        <f>SUM($AL$3:AL14)</f>
        <v>47</v>
      </c>
      <c r="AN14" s="5">
        <f t="shared" si="2"/>
        <v>45</v>
      </c>
      <c r="AO14" s="5">
        <f t="shared" si="6"/>
        <v>121500</v>
      </c>
      <c r="AP14" s="5">
        <f>SUM($AO$3:AO14)</f>
        <v>933500</v>
      </c>
      <c r="AQ14" s="5">
        <f t="shared" si="7"/>
        <v>6300</v>
      </c>
      <c r="AR14" s="5">
        <f>SUM($AQ$3:AQ14)</f>
        <v>48700</v>
      </c>
      <c r="AS14" s="5">
        <f t="shared" si="8"/>
        <v>27.000000000000021</v>
      </c>
      <c r="AT14" s="5">
        <f>SUM($AS$3:AS14)</f>
        <v>243.00000000000014</v>
      </c>
      <c r="AU14" s="5">
        <f t="shared" si="9"/>
        <v>90</v>
      </c>
      <c r="AV14" s="5">
        <f>SUM($AU$3:AU14)</f>
        <v>810</v>
      </c>
      <c r="BA14" s="5">
        <v>12</v>
      </c>
      <c r="BB14" s="5">
        <v>1600</v>
      </c>
      <c r="BC14" s="5">
        <f>SUM($BB$3:BB14)</f>
        <v>12600</v>
      </c>
      <c r="BD14" s="5">
        <v>85</v>
      </c>
      <c r="BE14" s="5">
        <f>SUM($BD$3:BD14)</f>
        <v>690</v>
      </c>
      <c r="BF14" s="5">
        <v>5</v>
      </c>
      <c r="BG14" s="5">
        <v>0.12</v>
      </c>
      <c r="BH14" s="5">
        <f t="shared" si="10"/>
        <v>0.6</v>
      </c>
      <c r="BI14" s="5">
        <f>SUM($BH$3:BH14)</f>
        <v>7.1999999999999984</v>
      </c>
      <c r="BJ14" s="5">
        <v>10</v>
      </c>
      <c r="BK14" s="5">
        <v>0.2</v>
      </c>
      <c r="BL14" s="5">
        <f t="shared" si="11"/>
        <v>2</v>
      </c>
      <c r="BM14" s="5">
        <f>SUM($BL$3:BL14)</f>
        <v>24</v>
      </c>
      <c r="BP14" s="5" t="s">
        <v>84</v>
      </c>
      <c r="BQ14" s="5">
        <v>10022</v>
      </c>
      <c r="BR14" s="5" t="s">
        <v>53</v>
      </c>
      <c r="BS14" s="5" t="e">
        <v>#N/A</v>
      </c>
      <c r="BT14" s="5" t="s">
        <v>53</v>
      </c>
      <c r="BU14" s="5" t="e">
        <v>#N/A</v>
      </c>
    </row>
    <row r="15" spans="3:73" ht="14.25" x14ac:dyDescent="0.3">
      <c r="H15" s="5"/>
      <c r="S15" s="5">
        <v>2</v>
      </c>
      <c r="T15" s="5" t="e">
        <f>VLOOKUP(V15,#REF!,3,TRUE)</f>
        <v>#REF!</v>
      </c>
      <c r="U15" s="5">
        <v>13</v>
      </c>
      <c r="V15" s="5">
        <v>2</v>
      </c>
      <c r="W15" s="5">
        <v>0.8</v>
      </c>
      <c r="X15" s="5">
        <v>0.2</v>
      </c>
      <c r="Y15" s="5">
        <v>1.5</v>
      </c>
      <c r="Z15" s="5">
        <v>1</v>
      </c>
      <c r="AA15" s="5">
        <v>10003</v>
      </c>
      <c r="AB15" s="5" t="str">
        <f t="shared" si="3"/>
        <v>叶辽</v>
      </c>
      <c r="AC15" s="5" t="e">
        <v>#N/A</v>
      </c>
      <c r="AD15" s="5" t="e">
        <f t="shared" si="4"/>
        <v>#N/A</v>
      </c>
      <c r="AE15" s="5" t="e">
        <v>#N/A</v>
      </c>
      <c r="AF15" s="5" t="e">
        <f t="shared" si="5"/>
        <v>#N/A</v>
      </c>
      <c r="AG15" s="8">
        <v>10009</v>
      </c>
      <c r="AH15" s="9" t="s">
        <v>58</v>
      </c>
      <c r="AI15" s="8">
        <v>10009</v>
      </c>
      <c r="AJ15" s="8" t="s">
        <v>85</v>
      </c>
      <c r="AK15" s="5">
        <v>13</v>
      </c>
      <c r="AL15" s="5">
        <f t="shared" si="1"/>
        <v>1</v>
      </c>
      <c r="AM15" s="5">
        <f>SUM($AL$3:AL15)</f>
        <v>48</v>
      </c>
      <c r="AN15" s="5">
        <f t="shared" si="2"/>
        <v>45</v>
      </c>
      <c r="AO15" s="5">
        <f t="shared" si="6"/>
        <v>121500</v>
      </c>
      <c r="AP15" s="5">
        <f>SUM($AO$3:AO15)</f>
        <v>1055000</v>
      </c>
      <c r="AQ15" s="5">
        <f t="shared" si="7"/>
        <v>6300</v>
      </c>
      <c r="AR15" s="5">
        <f>SUM($AQ$3:AQ15)</f>
        <v>55000</v>
      </c>
      <c r="AS15" s="5">
        <f t="shared" si="8"/>
        <v>27.000000000000021</v>
      </c>
      <c r="AT15" s="5">
        <f>SUM($AS$3:AS15)</f>
        <v>270.00000000000017</v>
      </c>
      <c r="AU15" s="5">
        <f t="shared" si="9"/>
        <v>90</v>
      </c>
      <c r="AV15" s="5">
        <f>SUM($AU$3:AU15)</f>
        <v>900</v>
      </c>
      <c r="BA15" s="5">
        <v>13</v>
      </c>
      <c r="BB15" s="5">
        <v>1700</v>
      </c>
      <c r="BC15" s="5">
        <f>SUM($BB$3:BB15)</f>
        <v>14300</v>
      </c>
      <c r="BD15" s="5">
        <v>90</v>
      </c>
      <c r="BE15" s="5">
        <f>SUM($BD$3:BD15)</f>
        <v>780</v>
      </c>
      <c r="BF15" s="5">
        <v>5</v>
      </c>
      <c r="BG15" s="5">
        <v>0.12</v>
      </c>
      <c r="BH15" s="5">
        <f t="shared" si="10"/>
        <v>0.6</v>
      </c>
      <c r="BI15" s="5">
        <f>SUM($BH$3:BH15)</f>
        <v>7.799999999999998</v>
      </c>
      <c r="BJ15" s="5">
        <v>10</v>
      </c>
      <c r="BK15" s="5">
        <v>0.2</v>
      </c>
      <c r="BL15" s="5">
        <f t="shared" si="11"/>
        <v>2</v>
      </c>
      <c r="BM15" s="5">
        <f>SUM($BL$3:BL15)</f>
        <v>26</v>
      </c>
      <c r="BP15" s="5" t="s">
        <v>61</v>
      </c>
      <c r="BQ15" s="5">
        <v>10003</v>
      </c>
      <c r="BR15" s="5" t="s">
        <v>53</v>
      </c>
      <c r="BS15" s="5" t="e">
        <v>#N/A</v>
      </c>
      <c r="BT15" s="5" t="s">
        <v>53</v>
      </c>
      <c r="BU15" s="5" t="e">
        <v>#N/A</v>
      </c>
    </row>
    <row r="16" spans="3:73" ht="14.25" x14ac:dyDescent="0.3">
      <c r="H16" s="5"/>
      <c r="S16" s="5">
        <v>2</v>
      </c>
      <c r="T16" s="5" t="e">
        <f>VLOOKUP(V16,#REF!,3,TRUE)</f>
        <v>#REF!</v>
      </c>
      <c r="U16" s="5">
        <v>14</v>
      </c>
      <c r="V16" s="5">
        <v>2</v>
      </c>
      <c r="W16" s="5">
        <v>0.8</v>
      </c>
      <c r="X16" s="5">
        <v>0.2</v>
      </c>
      <c r="Y16" s="5">
        <v>1.6</v>
      </c>
      <c r="Z16" s="5">
        <v>2</v>
      </c>
      <c r="AA16" s="5">
        <v>10002</v>
      </c>
      <c r="AB16" s="5" t="str">
        <f t="shared" si="3"/>
        <v>石御霏</v>
      </c>
      <c r="AC16" s="5">
        <v>10005</v>
      </c>
      <c r="AD16" s="5" t="str">
        <f t="shared" si="4"/>
        <v>兰卿</v>
      </c>
      <c r="AE16" s="5" t="e">
        <v>#N/A</v>
      </c>
      <c r="AF16" s="5" t="e">
        <f t="shared" si="5"/>
        <v>#N/A</v>
      </c>
      <c r="AG16" s="8">
        <v>10010</v>
      </c>
      <c r="AH16" s="9" t="s">
        <v>74</v>
      </c>
      <c r="AI16" s="8">
        <v>10010</v>
      </c>
      <c r="AJ16" s="8" t="s">
        <v>86</v>
      </c>
      <c r="AK16" s="5">
        <v>14</v>
      </c>
      <c r="AL16" s="5">
        <f t="shared" si="1"/>
        <v>1</v>
      </c>
      <c r="AM16" s="5">
        <f>SUM($AL$3:AL16)</f>
        <v>49</v>
      </c>
      <c r="AN16" s="5">
        <f t="shared" si="2"/>
        <v>45</v>
      </c>
      <c r="AO16" s="5">
        <f t="shared" si="6"/>
        <v>121500</v>
      </c>
      <c r="AP16" s="5">
        <f>SUM($AO$3:AO16)</f>
        <v>1176500</v>
      </c>
      <c r="AQ16" s="5">
        <f t="shared" si="7"/>
        <v>6300</v>
      </c>
      <c r="AR16" s="5">
        <f>SUM($AQ$3:AQ16)</f>
        <v>61300</v>
      </c>
      <c r="AS16" s="5">
        <f t="shared" si="8"/>
        <v>27.000000000000021</v>
      </c>
      <c r="AT16" s="5">
        <f>SUM($AS$3:AS16)</f>
        <v>297.00000000000017</v>
      </c>
      <c r="AU16" s="5">
        <f t="shared" si="9"/>
        <v>90</v>
      </c>
      <c r="AV16" s="5">
        <f>SUM($AU$3:AU16)</f>
        <v>990</v>
      </c>
      <c r="BA16" s="5">
        <v>14</v>
      </c>
      <c r="BB16" s="5">
        <v>1800</v>
      </c>
      <c r="BC16" s="5">
        <f>SUM($BB$3:BB16)</f>
        <v>16100</v>
      </c>
      <c r="BD16" s="5">
        <v>95</v>
      </c>
      <c r="BE16" s="5">
        <f>SUM($BD$3:BD16)</f>
        <v>875</v>
      </c>
      <c r="BF16" s="5">
        <v>5</v>
      </c>
      <c r="BG16" s="5">
        <v>0.12</v>
      </c>
      <c r="BH16" s="5">
        <f t="shared" si="10"/>
        <v>0.6</v>
      </c>
      <c r="BI16" s="5">
        <f>SUM($BH$3:BH16)</f>
        <v>8.3999999999999986</v>
      </c>
      <c r="BJ16" s="5">
        <v>10</v>
      </c>
      <c r="BK16" s="5">
        <v>0.2</v>
      </c>
      <c r="BL16" s="5">
        <f t="shared" si="11"/>
        <v>2</v>
      </c>
      <c r="BM16" s="5">
        <f>SUM($BL$3:BL16)</f>
        <v>28</v>
      </c>
      <c r="BP16" s="5" t="s">
        <v>81</v>
      </c>
      <c r="BQ16" s="5">
        <v>10004</v>
      </c>
      <c r="BR16" s="5" t="s">
        <v>69</v>
      </c>
      <c r="BS16" s="5">
        <v>10020</v>
      </c>
      <c r="BT16" s="5" t="s">
        <v>53</v>
      </c>
      <c r="BU16" s="5" t="e">
        <v>#N/A</v>
      </c>
    </row>
    <row r="17" spans="3:73" ht="14.25" x14ac:dyDescent="0.3">
      <c r="C17" s="5" t="s">
        <v>87</v>
      </c>
      <c r="E17" s="5">
        <v>50</v>
      </c>
      <c r="G17" s="5">
        <v>100</v>
      </c>
      <c r="H17" s="5"/>
      <c r="I17" s="5">
        <v>180</v>
      </c>
      <c r="S17" s="5">
        <v>2</v>
      </c>
      <c r="T17" s="5" t="e">
        <f>VLOOKUP(V17,#REF!,3,TRUE)</f>
        <v>#REF!</v>
      </c>
      <c r="U17" s="5">
        <v>15</v>
      </c>
      <c r="V17" s="5">
        <v>2</v>
      </c>
      <c r="W17" s="5">
        <v>1</v>
      </c>
      <c r="X17" s="5">
        <v>0</v>
      </c>
      <c r="Y17" s="5">
        <v>1.7</v>
      </c>
      <c r="Z17" s="5">
        <v>3</v>
      </c>
      <c r="AA17" s="7">
        <v>10002</v>
      </c>
      <c r="AB17" s="5" t="str">
        <f t="shared" si="3"/>
        <v>石御霏</v>
      </c>
      <c r="AC17" s="7">
        <v>10008</v>
      </c>
      <c r="AD17" s="5" t="str">
        <f t="shared" si="4"/>
        <v>颜无雍</v>
      </c>
      <c r="AE17" s="7">
        <v>10016</v>
      </c>
      <c r="AF17" s="5" t="str">
        <f t="shared" si="5"/>
        <v>枫元正</v>
      </c>
      <c r="AG17" s="8">
        <v>10011</v>
      </c>
      <c r="AH17" s="9" t="s">
        <v>88</v>
      </c>
      <c r="AI17" s="8">
        <v>10011</v>
      </c>
      <c r="AJ17" s="8" t="s">
        <v>89</v>
      </c>
      <c r="AK17" s="5">
        <v>15</v>
      </c>
      <c r="AL17" s="5">
        <f t="shared" si="1"/>
        <v>1</v>
      </c>
      <c r="AM17" s="5">
        <f>SUM($AL$3:AL17)</f>
        <v>50</v>
      </c>
      <c r="AN17" s="5">
        <f t="shared" si="2"/>
        <v>50</v>
      </c>
      <c r="AO17" s="5">
        <f t="shared" si="6"/>
        <v>147500</v>
      </c>
      <c r="AP17" s="5">
        <f>SUM($AO$3:AO17)</f>
        <v>1324000</v>
      </c>
      <c r="AQ17" s="5">
        <f t="shared" si="7"/>
        <v>7625</v>
      </c>
      <c r="AR17" s="5">
        <f>SUM($AQ$3:AQ17)</f>
        <v>68925</v>
      </c>
      <c r="AS17" s="5">
        <f t="shared" si="8"/>
        <v>30.000000000000028</v>
      </c>
      <c r="AT17" s="5">
        <f>SUM($AS$3:AS17)</f>
        <v>327.00000000000023</v>
      </c>
      <c r="AU17" s="5">
        <f t="shared" si="9"/>
        <v>100</v>
      </c>
      <c r="AV17" s="5">
        <f>SUM($AU$3:AU17)</f>
        <v>1090</v>
      </c>
      <c r="BA17" s="5">
        <v>15</v>
      </c>
      <c r="BB17" s="5">
        <v>1900</v>
      </c>
      <c r="BC17" s="5">
        <f>SUM($BB$3:BB17)</f>
        <v>18000</v>
      </c>
      <c r="BD17" s="5">
        <v>100</v>
      </c>
      <c r="BE17" s="5">
        <f>SUM($BD$3:BD17)</f>
        <v>975</v>
      </c>
      <c r="BF17" s="5">
        <v>5</v>
      </c>
      <c r="BG17" s="5">
        <v>0.12</v>
      </c>
      <c r="BH17" s="5">
        <f t="shared" si="10"/>
        <v>0.6</v>
      </c>
      <c r="BI17" s="5">
        <f>SUM($BH$3:BH17)</f>
        <v>8.9999999999999982</v>
      </c>
      <c r="BJ17" s="5">
        <v>10</v>
      </c>
      <c r="BK17" s="5">
        <v>0.2</v>
      </c>
      <c r="BL17" s="5">
        <f t="shared" si="11"/>
        <v>2</v>
      </c>
      <c r="BM17" s="5">
        <f>SUM($BL$3:BL17)</f>
        <v>30</v>
      </c>
      <c r="BP17" s="5" t="s">
        <v>50</v>
      </c>
      <c r="BQ17" s="5">
        <v>10005</v>
      </c>
      <c r="BR17" s="5" t="s">
        <v>90</v>
      </c>
      <c r="BS17" s="5">
        <v>10011</v>
      </c>
      <c r="BT17" s="5" t="s">
        <v>66</v>
      </c>
      <c r="BU17" s="5">
        <v>10012</v>
      </c>
    </row>
    <row r="18" spans="3:73" ht="14.25" x14ac:dyDescent="0.3">
      <c r="D18" s="5" t="s">
        <v>91</v>
      </c>
      <c r="E18" s="5" t="s">
        <v>92</v>
      </c>
      <c r="G18" s="5" t="s">
        <v>93</v>
      </c>
      <c r="H18" s="5"/>
      <c r="I18" s="5" t="s">
        <v>94</v>
      </c>
      <c r="S18" s="5">
        <v>2</v>
      </c>
      <c r="T18" s="5" t="e">
        <f>VLOOKUP(V18,#REF!,3,TRUE)</f>
        <v>#REF!</v>
      </c>
      <c r="U18" s="5">
        <v>16</v>
      </c>
      <c r="V18" s="5">
        <v>2</v>
      </c>
      <c r="W18" s="5">
        <v>0.8</v>
      </c>
      <c r="X18" s="5">
        <v>0.2</v>
      </c>
      <c r="Y18" s="5">
        <v>1.8</v>
      </c>
      <c r="Z18" s="5">
        <v>3</v>
      </c>
      <c r="AA18" s="5">
        <v>10022</v>
      </c>
      <c r="AB18" s="5" t="str">
        <f t="shared" si="3"/>
        <v>云灵</v>
      </c>
      <c r="AC18" s="5">
        <v>10015</v>
      </c>
      <c r="AD18" s="5" t="str">
        <f t="shared" si="4"/>
        <v>凝儿</v>
      </c>
      <c r="AE18" s="5">
        <v>10012</v>
      </c>
      <c r="AF18" s="5" t="str">
        <f t="shared" si="5"/>
        <v>慕容子期</v>
      </c>
      <c r="AG18" s="8">
        <v>10012</v>
      </c>
      <c r="AH18" s="9" t="s">
        <v>66</v>
      </c>
      <c r="AI18" s="8">
        <v>10012</v>
      </c>
      <c r="AJ18" s="8" t="s">
        <v>95</v>
      </c>
      <c r="AK18" s="5">
        <v>16</v>
      </c>
      <c r="AL18" s="5">
        <f t="shared" si="1"/>
        <v>0</v>
      </c>
      <c r="AM18" s="5">
        <f>SUM($AL$3:AL18)</f>
        <v>50</v>
      </c>
      <c r="AN18" s="5">
        <f t="shared" si="2"/>
        <v>50</v>
      </c>
      <c r="AO18" s="5">
        <f t="shared" si="6"/>
        <v>147500</v>
      </c>
      <c r="AP18" s="5">
        <f>SUM($AO$3:AO18)</f>
        <v>1471500</v>
      </c>
      <c r="AQ18" s="5">
        <f t="shared" si="7"/>
        <v>7625</v>
      </c>
      <c r="AR18" s="5">
        <f>SUM($AQ$3:AQ18)</f>
        <v>76550</v>
      </c>
      <c r="AS18" s="5">
        <f t="shared" si="8"/>
        <v>30.000000000000028</v>
      </c>
      <c r="AT18" s="5">
        <f>SUM($AS$3:AS18)</f>
        <v>357.00000000000023</v>
      </c>
      <c r="AU18" s="5">
        <f t="shared" si="9"/>
        <v>100</v>
      </c>
      <c r="AV18" s="5">
        <f>SUM($AU$3:AU18)</f>
        <v>1190</v>
      </c>
      <c r="BA18" s="5">
        <v>16</v>
      </c>
      <c r="BB18" s="5">
        <v>2000</v>
      </c>
      <c r="BC18" s="5">
        <f>SUM($BB$3:BB18)</f>
        <v>20000</v>
      </c>
      <c r="BD18" s="5">
        <v>105</v>
      </c>
      <c r="BE18" s="5">
        <f>SUM($BD$3:BD18)</f>
        <v>1080</v>
      </c>
      <c r="BF18" s="5">
        <v>5</v>
      </c>
      <c r="BG18" s="5">
        <v>0.12</v>
      </c>
      <c r="BH18" s="5">
        <f t="shared" si="10"/>
        <v>0.6</v>
      </c>
      <c r="BI18" s="5">
        <f>SUM($BH$3:BH18)</f>
        <v>9.5999999999999979</v>
      </c>
      <c r="BJ18" s="5">
        <v>10</v>
      </c>
      <c r="BK18" s="5">
        <v>0.2</v>
      </c>
      <c r="BL18" s="5">
        <f t="shared" si="11"/>
        <v>2</v>
      </c>
      <c r="BM18" s="5">
        <f>SUM($BL$3:BL18)</f>
        <v>32</v>
      </c>
      <c r="BP18" s="5" t="s">
        <v>84</v>
      </c>
      <c r="BQ18" s="5">
        <v>10022</v>
      </c>
      <c r="BR18" s="5" t="s">
        <v>73</v>
      </c>
      <c r="BS18" s="5">
        <v>10015</v>
      </c>
      <c r="BT18" s="5" t="s">
        <v>66</v>
      </c>
      <c r="BU18" s="5">
        <v>10012</v>
      </c>
    </row>
    <row r="19" spans="3:73" ht="14.25" x14ac:dyDescent="0.3">
      <c r="D19" s="5" t="s">
        <v>96</v>
      </c>
      <c r="E19" s="5" t="s">
        <v>97</v>
      </c>
      <c r="G19" s="5" t="s">
        <v>98</v>
      </c>
      <c r="H19" s="5"/>
      <c r="I19" s="5" t="s">
        <v>99</v>
      </c>
      <c r="S19" s="5">
        <v>2</v>
      </c>
      <c r="T19" s="5" t="e">
        <f>VLOOKUP(V19,#REF!,3,TRUE)</f>
        <v>#REF!</v>
      </c>
      <c r="U19" s="5">
        <v>17</v>
      </c>
      <c r="V19" s="5">
        <v>2</v>
      </c>
      <c r="W19" s="5">
        <v>0.8</v>
      </c>
      <c r="X19" s="5">
        <v>0.2</v>
      </c>
      <c r="Y19" s="5">
        <v>1.9</v>
      </c>
      <c r="Z19" s="5">
        <v>2</v>
      </c>
      <c r="AA19" s="5">
        <v>10009</v>
      </c>
      <c r="AB19" s="5" t="str">
        <f t="shared" si="3"/>
        <v>祁菲</v>
      </c>
      <c r="AC19" s="5">
        <v>10010</v>
      </c>
      <c r="AD19" s="5" t="str">
        <f t="shared" si="4"/>
        <v>颜祈佳</v>
      </c>
      <c r="AE19" s="5" t="e">
        <v>#N/A</v>
      </c>
      <c r="AF19" s="5" t="e">
        <f t="shared" si="5"/>
        <v>#N/A</v>
      </c>
      <c r="AG19" s="8">
        <v>10013</v>
      </c>
      <c r="AH19" s="9" t="s">
        <v>80</v>
      </c>
      <c r="AI19" s="8">
        <v>10013</v>
      </c>
      <c r="AJ19" s="8" t="s">
        <v>100</v>
      </c>
      <c r="AK19" s="5">
        <v>17</v>
      </c>
      <c r="AL19" s="5">
        <f t="shared" si="1"/>
        <v>1</v>
      </c>
      <c r="AM19" s="5">
        <f>SUM($AL$3:AL19)</f>
        <v>51</v>
      </c>
      <c r="AN19" s="5">
        <f t="shared" si="2"/>
        <v>50</v>
      </c>
      <c r="AO19" s="5">
        <f t="shared" si="6"/>
        <v>147500</v>
      </c>
      <c r="AP19" s="5">
        <f>SUM($AO$3:AO19)</f>
        <v>1619000</v>
      </c>
      <c r="AQ19" s="5">
        <f t="shared" si="7"/>
        <v>7625</v>
      </c>
      <c r="AR19" s="5">
        <f>SUM($AQ$3:AQ19)</f>
        <v>84175</v>
      </c>
      <c r="AS19" s="5">
        <f t="shared" si="8"/>
        <v>30.000000000000028</v>
      </c>
      <c r="AT19" s="5">
        <f>SUM($AS$3:AS19)</f>
        <v>387.00000000000023</v>
      </c>
      <c r="AU19" s="5">
        <f t="shared" si="9"/>
        <v>100</v>
      </c>
      <c r="AV19" s="5">
        <f>SUM($AU$3:AU19)</f>
        <v>1290</v>
      </c>
      <c r="BA19" s="5">
        <v>17</v>
      </c>
      <c r="BB19" s="5">
        <v>2100</v>
      </c>
      <c r="BC19" s="5">
        <f>SUM($BB$3:BB19)</f>
        <v>22100</v>
      </c>
      <c r="BD19" s="5">
        <v>110</v>
      </c>
      <c r="BE19" s="5">
        <f>SUM($BD$3:BD19)</f>
        <v>1190</v>
      </c>
      <c r="BF19" s="5">
        <v>5</v>
      </c>
      <c r="BG19" s="5">
        <v>0.12</v>
      </c>
      <c r="BH19" s="5">
        <f t="shared" si="10"/>
        <v>0.6</v>
      </c>
      <c r="BI19" s="5">
        <f>SUM($BH$3:BH19)</f>
        <v>10.199999999999998</v>
      </c>
      <c r="BJ19" s="5">
        <v>10</v>
      </c>
      <c r="BK19" s="5">
        <v>0.2</v>
      </c>
      <c r="BL19" s="5">
        <f t="shared" si="11"/>
        <v>2</v>
      </c>
      <c r="BM19" s="5">
        <f>SUM($BL$3:BL19)</f>
        <v>34</v>
      </c>
      <c r="BP19" s="5" t="s">
        <v>58</v>
      </c>
      <c r="BQ19" s="5">
        <v>10009</v>
      </c>
      <c r="BR19" s="5" t="s">
        <v>74</v>
      </c>
      <c r="BS19" s="5">
        <v>10010</v>
      </c>
      <c r="BT19" s="5" t="s">
        <v>53</v>
      </c>
      <c r="BU19" s="5" t="e">
        <v>#N/A</v>
      </c>
    </row>
    <row r="20" spans="3:73" ht="14.25" x14ac:dyDescent="0.3">
      <c r="E20" s="5" t="s">
        <v>101</v>
      </c>
      <c r="G20" s="5" t="s">
        <v>102</v>
      </c>
      <c r="H20" s="5"/>
      <c r="I20" s="5" t="s">
        <v>103</v>
      </c>
      <c r="S20" s="5">
        <v>2</v>
      </c>
      <c r="T20" s="5" t="e">
        <f>VLOOKUP(V20,#REF!,3,TRUE)</f>
        <v>#REF!</v>
      </c>
      <c r="U20" s="5">
        <v>18</v>
      </c>
      <c r="V20" s="5">
        <v>2</v>
      </c>
      <c r="W20" s="5">
        <v>0.8</v>
      </c>
      <c r="X20" s="5">
        <v>0.2</v>
      </c>
      <c r="Y20" s="5">
        <v>2</v>
      </c>
      <c r="Z20" s="5">
        <v>3</v>
      </c>
      <c r="AA20" s="5">
        <v>10018</v>
      </c>
      <c r="AB20" s="5" t="str">
        <f t="shared" si="3"/>
        <v>紫苏</v>
      </c>
      <c r="AC20" s="5">
        <v>10019</v>
      </c>
      <c r="AD20" s="5" t="str">
        <f t="shared" si="4"/>
        <v>云</v>
      </c>
      <c r="AE20" s="5">
        <v>10006</v>
      </c>
      <c r="AF20" s="5" t="str">
        <f t="shared" si="5"/>
        <v>朱贺</v>
      </c>
      <c r="AG20" s="8">
        <v>10014</v>
      </c>
      <c r="AH20" s="9" t="s">
        <v>84</v>
      </c>
      <c r="AI20" s="8">
        <v>10014</v>
      </c>
      <c r="AJ20" s="8" t="s">
        <v>104</v>
      </c>
      <c r="AK20" s="5">
        <v>18</v>
      </c>
      <c r="AL20" s="5">
        <f t="shared" si="1"/>
        <v>0</v>
      </c>
      <c r="AM20" s="5">
        <f>SUM($AL$3:AL20)</f>
        <v>51</v>
      </c>
      <c r="AN20" s="5">
        <f t="shared" si="2"/>
        <v>50</v>
      </c>
      <c r="AO20" s="5">
        <f t="shared" si="6"/>
        <v>147500</v>
      </c>
      <c r="AP20" s="5">
        <f>SUM($AO$3:AO20)</f>
        <v>1766500</v>
      </c>
      <c r="AQ20" s="5">
        <f t="shared" si="7"/>
        <v>7625</v>
      </c>
      <c r="AR20" s="5">
        <f>SUM($AQ$3:AQ20)</f>
        <v>91800</v>
      </c>
      <c r="AS20" s="5">
        <f t="shared" si="8"/>
        <v>30.000000000000028</v>
      </c>
      <c r="AT20" s="5">
        <f>SUM($AS$3:AS20)</f>
        <v>417.00000000000023</v>
      </c>
      <c r="AU20" s="5">
        <f t="shared" si="9"/>
        <v>100</v>
      </c>
      <c r="AV20" s="5">
        <f>SUM($AU$3:AU20)</f>
        <v>1390</v>
      </c>
      <c r="BA20" s="5">
        <v>18</v>
      </c>
      <c r="BB20" s="5">
        <v>2200</v>
      </c>
      <c r="BC20" s="5">
        <f>SUM($BB$3:BB20)</f>
        <v>24300</v>
      </c>
      <c r="BD20" s="5">
        <v>115</v>
      </c>
      <c r="BE20" s="5">
        <f>SUM($BD$3:BD20)</f>
        <v>1305</v>
      </c>
      <c r="BF20" s="5">
        <v>5</v>
      </c>
      <c r="BG20" s="5">
        <v>0.12</v>
      </c>
      <c r="BH20" s="5">
        <f t="shared" si="10"/>
        <v>0.6</v>
      </c>
      <c r="BI20" s="5">
        <f>SUM($BH$3:BH20)</f>
        <v>10.799999999999997</v>
      </c>
      <c r="BJ20" s="5">
        <v>10</v>
      </c>
      <c r="BK20" s="5">
        <v>0.2</v>
      </c>
      <c r="BL20" s="5">
        <f t="shared" si="11"/>
        <v>2</v>
      </c>
      <c r="BM20" s="5">
        <f>SUM($BL$3:BL20)</f>
        <v>36</v>
      </c>
      <c r="BP20" s="5" t="s">
        <v>51</v>
      </c>
      <c r="BQ20" s="5">
        <v>10018</v>
      </c>
      <c r="BR20" s="5" t="s">
        <v>81</v>
      </c>
      <c r="BS20" s="5">
        <v>10004</v>
      </c>
      <c r="BT20" s="5" t="s">
        <v>76</v>
      </c>
      <c r="BU20" s="5">
        <v>10006</v>
      </c>
    </row>
    <row r="21" spans="3:73" ht="14.25" x14ac:dyDescent="0.3">
      <c r="E21" s="5" t="s">
        <v>105</v>
      </c>
      <c r="G21" s="5" t="s">
        <v>106</v>
      </c>
      <c r="H21" s="5"/>
      <c r="I21" s="5" t="s">
        <v>107</v>
      </c>
      <c r="S21" s="5">
        <v>2</v>
      </c>
      <c r="T21" s="5" t="e">
        <f>VLOOKUP(V21,#REF!,3,TRUE)</f>
        <v>#REF!</v>
      </c>
      <c r="U21" s="5">
        <v>19</v>
      </c>
      <c r="V21" s="5">
        <v>2</v>
      </c>
      <c r="W21" s="5">
        <v>0.8</v>
      </c>
      <c r="X21" s="5">
        <v>0.2</v>
      </c>
      <c r="Y21" s="5">
        <v>2.1</v>
      </c>
      <c r="Z21" s="5">
        <v>2</v>
      </c>
      <c r="AA21" s="5">
        <v>10022</v>
      </c>
      <c r="AB21" s="5" t="str">
        <f t="shared" si="3"/>
        <v>云灵</v>
      </c>
      <c r="AC21" s="5">
        <v>10014</v>
      </c>
      <c r="AD21" s="5" t="str">
        <f t="shared" si="4"/>
        <v>颜无诡</v>
      </c>
      <c r="AE21" s="5" t="e">
        <v>#N/A</v>
      </c>
      <c r="AF21" s="5" t="e">
        <f t="shared" si="5"/>
        <v>#N/A</v>
      </c>
      <c r="AG21" s="8">
        <v>10015</v>
      </c>
      <c r="AH21" s="9" t="s">
        <v>108</v>
      </c>
      <c r="AI21" s="8">
        <v>10015</v>
      </c>
      <c r="AJ21" s="8" t="s">
        <v>109</v>
      </c>
      <c r="AK21" s="5">
        <v>19</v>
      </c>
      <c r="AL21" s="5">
        <f t="shared" si="1"/>
        <v>1</v>
      </c>
      <c r="AM21" s="5">
        <f>SUM($AL$3:AL21)</f>
        <v>52</v>
      </c>
      <c r="AN21" s="5">
        <f t="shared" si="2"/>
        <v>50</v>
      </c>
      <c r="AO21" s="5">
        <f t="shared" si="6"/>
        <v>147500</v>
      </c>
      <c r="AP21" s="5">
        <f>SUM($AO$3:AO21)</f>
        <v>1914000</v>
      </c>
      <c r="AQ21" s="5">
        <f t="shared" si="7"/>
        <v>7625</v>
      </c>
      <c r="AR21" s="5">
        <f>SUM($AQ$3:AQ21)</f>
        <v>99425</v>
      </c>
      <c r="AS21" s="5">
        <f t="shared" si="8"/>
        <v>30.000000000000028</v>
      </c>
      <c r="AT21" s="5">
        <f>SUM($AS$3:AS21)</f>
        <v>447.00000000000023</v>
      </c>
      <c r="AU21" s="5">
        <f t="shared" si="9"/>
        <v>100</v>
      </c>
      <c r="AV21" s="5">
        <f>SUM($AU$3:AU21)</f>
        <v>1490</v>
      </c>
      <c r="BA21" s="5">
        <v>19</v>
      </c>
      <c r="BB21" s="5">
        <v>2300</v>
      </c>
      <c r="BC21" s="5">
        <f>SUM($BB$3:BB21)</f>
        <v>26600</v>
      </c>
      <c r="BD21" s="5">
        <v>120</v>
      </c>
      <c r="BE21" s="5">
        <f>SUM($BD$3:BD21)</f>
        <v>1425</v>
      </c>
      <c r="BF21" s="5">
        <v>5</v>
      </c>
      <c r="BG21" s="5">
        <v>0.12</v>
      </c>
      <c r="BH21" s="5">
        <f t="shared" si="10"/>
        <v>0.6</v>
      </c>
      <c r="BI21" s="5">
        <f>SUM($BH$3:BH21)</f>
        <v>11.399999999999997</v>
      </c>
      <c r="BJ21" s="5">
        <v>10</v>
      </c>
      <c r="BK21" s="5">
        <v>0.2</v>
      </c>
      <c r="BL21" s="5">
        <f t="shared" si="11"/>
        <v>2</v>
      </c>
      <c r="BM21" s="5">
        <f>SUM($BL$3:BL21)</f>
        <v>38</v>
      </c>
      <c r="BP21" s="5" t="s">
        <v>84</v>
      </c>
      <c r="BQ21" s="5">
        <v>10022</v>
      </c>
      <c r="BR21" s="5" t="s">
        <v>65</v>
      </c>
      <c r="BS21" s="5">
        <v>10014</v>
      </c>
      <c r="BT21" s="5" t="s">
        <v>53</v>
      </c>
      <c r="BU21" s="5" t="e">
        <v>#N/A</v>
      </c>
    </row>
    <row r="22" spans="3:73" ht="14.25" x14ac:dyDescent="0.3">
      <c r="C22" s="5" t="s">
        <v>110</v>
      </c>
      <c r="H22" s="5"/>
      <c r="S22" s="5">
        <v>2</v>
      </c>
      <c r="T22" s="5" t="e">
        <f>VLOOKUP(V22,#REF!,3,TRUE)</f>
        <v>#REF!</v>
      </c>
      <c r="U22" s="5">
        <v>20</v>
      </c>
      <c r="V22" s="5">
        <v>2</v>
      </c>
      <c r="W22" s="5">
        <v>1</v>
      </c>
      <c r="X22" s="5">
        <v>0</v>
      </c>
      <c r="Y22" s="5">
        <v>2.2000000000000002</v>
      </c>
      <c r="Z22" s="5">
        <v>3</v>
      </c>
      <c r="AA22" s="7">
        <v>10002</v>
      </c>
      <c r="AB22" s="5" t="str">
        <f t="shared" si="3"/>
        <v>石御霏</v>
      </c>
      <c r="AC22" s="7">
        <v>10020</v>
      </c>
      <c r="AD22" s="5" t="str">
        <f t="shared" si="4"/>
        <v>司空染</v>
      </c>
      <c r="AE22" s="7">
        <v>10005</v>
      </c>
      <c r="AF22" s="5" t="str">
        <f t="shared" si="5"/>
        <v>兰卿</v>
      </c>
      <c r="AG22" s="8">
        <v>10016</v>
      </c>
      <c r="AH22" s="9" t="s">
        <v>111</v>
      </c>
      <c r="AI22" s="8">
        <v>10016</v>
      </c>
      <c r="AJ22" s="8" t="s">
        <v>112</v>
      </c>
      <c r="AK22" s="5">
        <v>20</v>
      </c>
      <c r="AL22" s="5">
        <f t="shared" si="1"/>
        <v>0</v>
      </c>
      <c r="AM22" s="5">
        <f>SUM($AL$3:AL22)</f>
        <v>52</v>
      </c>
      <c r="AN22" s="5">
        <f t="shared" si="2"/>
        <v>50</v>
      </c>
      <c r="AO22" s="5">
        <f t="shared" si="6"/>
        <v>147500</v>
      </c>
      <c r="AP22" s="5">
        <f>SUM($AO$3:AO22)</f>
        <v>2061500</v>
      </c>
      <c r="AQ22" s="5">
        <f t="shared" si="7"/>
        <v>7625</v>
      </c>
      <c r="AR22" s="5">
        <f>SUM($AQ$3:AQ22)</f>
        <v>107050</v>
      </c>
      <c r="AS22" s="5">
        <f t="shared" si="8"/>
        <v>30.000000000000028</v>
      </c>
      <c r="AT22" s="5">
        <f>SUM($AS$3:AS22)</f>
        <v>477.00000000000023</v>
      </c>
      <c r="AU22" s="5">
        <f t="shared" si="9"/>
        <v>100</v>
      </c>
      <c r="AV22" s="5">
        <f>SUM($AU$3:AU22)</f>
        <v>1590</v>
      </c>
      <c r="BA22" s="5">
        <v>20</v>
      </c>
      <c r="BB22" s="5">
        <v>2400</v>
      </c>
      <c r="BC22" s="5">
        <f>SUM($BB$3:BB22)</f>
        <v>29000</v>
      </c>
      <c r="BD22" s="5">
        <v>125</v>
      </c>
      <c r="BE22" s="5">
        <f>SUM($BD$3:BD22)</f>
        <v>1550</v>
      </c>
      <c r="BF22" s="5">
        <v>5</v>
      </c>
      <c r="BG22" s="5">
        <v>0.12</v>
      </c>
      <c r="BH22" s="5">
        <f t="shared" si="10"/>
        <v>0.6</v>
      </c>
      <c r="BI22" s="5">
        <f>SUM($BH$3:BH22)</f>
        <v>11.999999999999996</v>
      </c>
      <c r="BJ22" s="5">
        <v>10</v>
      </c>
      <c r="BK22" s="5">
        <v>0.2</v>
      </c>
      <c r="BL22" s="5">
        <f t="shared" si="11"/>
        <v>2</v>
      </c>
      <c r="BM22" s="5">
        <f>SUM($BL$3:BL22)</f>
        <v>40</v>
      </c>
      <c r="BP22" s="5" t="s">
        <v>84</v>
      </c>
      <c r="BQ22" s="5">
        <v>10022</v>
      </c>
      <c r="BR22" s="5" t="s">
        <v>73</v>
      </c>
      <c r="BS22" s="5">
        <v>10015</v>
      </c>
      <c r="BT22" s="5" t="s">
        <v>76</v>
      </c>
      <c r="BU22" s="5">
        <v>10006</v>
      </c>
    </row>
    <row r="23" spans="3:73" ht="14.25" x14ac:dyDescent="0.3">
      <c r="C23" s="5">
        <v>11</v>
      </c>
      <c r="D23" s="5" t="s">
        <v>113</v>
      </c>
      <c r="E23" s="5" t="s">
        <v>114</v>
      </c>
      <c r="F23" s="6" t="s">
        <v>115</v>
      </c>
      <c r="H23" s="5"/>
      <c r="L23" s="5" t="s">
        <v>116</v>
      </c>
      <c r="N23" s="5" t="s">
        <v>117</v>
      </c>
      <c r="P23" s="5" t="s">
        <v>118</v>
      </c>
      <c r="R23" s="5" t="s">
        <v>119</v>
      </c>
      <c r="S23" s="5">
        <v>3</v>
      </c>
      <c r="T23" s="5" t="e">
        <f>VLOOKUP(V23,#REF!,3,TRUE)</f>
        <v>#REF!</v>
      </c>
      <c r="U23" s="5">
        <v>21</v>
      </c>
      <c r="V23" s="5">
        <v>3</v>
      </c>
      <c r="W23" s="5">
        <v>0.8</v>
      </c>
      <c r="X23" s="5">
        <v>0.2</v>
      </c>
      <c r="Y23" s="5">
        <v>2.5</v>
      </c>
      <c r="Z23" s="5">
        <v>2</v>
      </c>
      <c r="AA23" s="5">
        <v>10023</v>
      </c>
      <c r="AB23" s="5" t="str">
        <f t="shared" si="3"/>
        <v>荧荧</v>
      </c>
      <c r="AC23" s="5">
        <v>10008</v>
      </c>
      <c r="AD23" s="5" t="str">
        <f t="shared" si="4"/>
        <v>颜无雍</v>
      </c>
      <c r="AE23" s="5" t="e">
        <v>#N/A</v>
      </c>
      <c r="AF23" s="5" t="e">
        <f t="shared" si="5"/>
        <v>#N/A</v>
      </c>
      <c r="AG23" s="8">
        <v>10017</v>
      </c>
      <c r="AH23" s="9" t="s">
        <v>120</v>
      </c>
      <c r="AI23" s="8">
        <v>10017</v>
      </c>
      <c r="AJ23" s="8" t="s">
        <v>121</v>
      </c>
      <c r="AK23" s="5">
        <v>21</v>
      </c>
      <c r="AL23" s="5">
        <f t="shared" si="1"/>
        <v>1</v>
      </c>
      <c r="AM23" s="5">
        <f>SUM($AL$3:AL23)</f>
        <v>53</v>
      </c>
      <c r="AN23" s="5">
        <f t="shared" si="2"/>
        <v>50</v>
      </c>
      <c r="AO23" s="5">
        <f t="shared" si="6"/>
        <v>147500</v>
      </c>
      <c r="AP23" s="5">
        <f>SUM($AO$3:AO23)</f>
        <v>2209000</v>
      </c>
      <c r="AQ23" s="5">
        <f t="shared" si="7"/>
        <v>7625</v>
      </c>
      <c r="AR23" s="5">
        <f>SUM($AQ$3:AQ23)</f>
        <v>114675</v>
      </c>
      <c r="AS23" s="5">
        <f t="shared" si="8"/>
        <v>30.000000000000028</v>
      </c>
      <c r="AT23" s="5">
        <f>SUM($AS$3:AS23)</f>
        <v>507.00000000000023</v>
      </c>
      <c r="AU23" s="5">
        <f t="shared" si="9"/>
        <v>100</v>
      </c>
      <c r="AV23" s="5">
        <f>SUM($AU$3:AU23)</f>
        <v>1690</v>
      </c>
      <c r="BA23" s="5">
        <v>21</v>
      </c>
      <c r="BB23" s="5">
        <v>2500</v>
      </c>
      <c r="BC23" s="5">
        <f>SUM($BB$3:BB23)</f>
        <v>31500</v>
      </c>
      <c r="BD23" s="5">
        <v>130</v>
      </c>
      <c r="BE23" s="5">
        <f>SUM($BD$3:BD23)</f>
        <v>1680</v>
      </c>
      <c r="BF23" s="5">
        <v>5</v>
      </c>
      <c r="BG23" s="5">
        <v>0.12</v>
      </c>
      <c r="BH23" s="5">
        <f t="shared" si="10"/>
        <v>0.6</v>
      </c>
      <c r="BI23" s="5">
        <f>SUM($BH$3:BH23)</f>
        <v>12.599999999999996</v>
      </c>
      <c r="BJ23" s="5">
        <v>10</v>
      </c>
      <c r="BK23" s="5">
        <v>0.2</v>
      </c>
      <c r="BL23" s="5">
        <f t="shared" si="11"/>
        <v>2</v>
      </c>
      <c r="BM23" s="5">
        <f>SUM($BL$3:BL23)</f>
        <v>42</v>
      </c>
      <c r="BP23" s="5" t="s">
        <v>48</v>
      </c>
      <c r="BQ23" s="5">
        <v>10023</v>
      </c>
      <c r="BR23" s="5" t="s">
        <v>80</v>
      </c>
      <c r="BS23" s="5">
        <v>10008</v>
      </c>
      <c r="BT23" s="5" t="s">
        <v>53</v>
      </c>
      <c r="BU23" s="5" t="e">
        <v>#N/A</v>
      </c>
    </row>
    <row r="24" spans="3:73" ht="14.25" x14ac:dyDescent="0.3">
      <c r="C24" s="5">
        <v>5</v>
      </c>
      <c r="D24" s="5" t="s">
        <v>122</v>
      </c>
      <c r="E24" s="5" t="s">
        <v>123</v>
      </c>
      <c r="F24" s="6" t="s">
        <v>124</v>
      </c>
      <c r="H24" s="5"/>
      <c r="I24" s="5" t="s">
        <v>125</v>
      </c>
      <c r="S24" s="5">
        <v>3</v>
      </c>
      <c r="T24" s="5" t="e">
        <f>VLOOKUP(V24,#REF!,3,TRUE)</f>
        <v>#REF!</v>
      </c>
      <c r="U24" s="5">
        <v>22</v>
      </c>
      <c r="V24" s="5">
        <v>3</v>
      </c>
      <c r="W24" s="5">
        <v>0.8</v>
      </c>
      <c r="X24" s="5">
        <v>0.2</v>
      </c>
      <c r="Y24" s="5">
        <v>2.7</v>
      </c>
      <c r="Z24" s="5">
        <v>3</v>
      </c>
      <c r="AA24" s="5">
        <v>10002</v>
      </c>
      <c r="AB24" s="5" t="str">
        <f t="shared" si="3"/>
        <v>石御霏</v>
      </c>
      <c r="AC24" s="5">
        <v>10014</v>
      </c>
      <c r="AD24" s="5" t="str">
        <f t="shared" si="4"/>
        <v>颜无诡</v>
      </c>
      <c r="AE24" s="5">
        <v>10017</v>
      </c>
      <c r="AF24" s="5" t="str">
        <f t="shared" si="5"/>
        <v>解幽</v>
      </c>
      <c r="AG24" s="8">
        <v>10018</v>
      </c>
      <c r="AH24" s="9" t="s">
        <v>126</v>
      </c>
      <c r="AI24" s="8">
        <v>10018</v>
      </c>
      <c r="AJ24" s="8" t="s">
        <v>127</v>
      </c>
      <c r="AK24" s="5">
        <v>22</v>
      </c>
      <c r="AL24" s="5">
        <f t="shared" si="1"/>
        <v>0</v>
      </c>
      <c r="AM24" s="5">
        <f>SUM($AL$3:AL24)</f>
        <v>53</v>
      </c>
      <c r="AN24" s="5">
        <f t="shared" si="2"/>
        <v>50</v>
      </c>
      <c r="AO24" s="5">
        <f t="shared" si="6"/>
        <v>147500</v>
      </c>
      <c r="AP24" s="5">
        <f>SUM($AO$3:AO24)</f>
        <v>2356500</v>
      </c>
      <c r="AQ24" s="5">
        <f t="shared" si="7"/>
        <v>7625</v>
      </c>
      <c r="AR24" s="5">
        <f>SUM($AQ$3:AQ24)</f>
        <v>122300</v>
      </c>
      <c r="AS24" s="5">
        <f t="shared" si="8"/>
        <v>30.000000000000028</v>
      </c>
      <c r="AT24" s="5">
        <f>SUM($AS$3:AS24)</f>
        <v>537.00000000000023</v>
      </c>
      <c r="AU24" s="5">
        <f t="shared" si="9"/>
        <v>100</v>
      </c>
      <c r="AV24" s="5">
        <f>SUM($AU$3:AU24)</f>
        <v>1790</v>
      </c>
      <c r="BA24" s="5">
        <v>22</v>
      </c>
      <c r="BB24" s="5">
        <v>2600</v>
      </c>
      <c r="BC24" s="5">
        <f>SUM($BB$3:BB24)</f>
        <v>34100</v>
      </c>
      <c r="BD24" s="5">
        <v>135</v>
      </c>
      <c r="BE24" s="5">
        <f>SUM($BD$3:BD24)</f>
        <v>1815</v>
      </c>
      <c r="BF24" s="5">
        <v>5</v>
      </c>
      <c r="BG24" s="5">
        <v>0.12</v>
      </c>
      <c r="BH24" s="5">
        <f t="shared" si="10"/>
        <v>0.6</v>
      </c>
      <c r="BI24" s="5">
        <f>SUM($BH$3:BH24)</f>
        <v>13.199999999999996</v>
      </c>
      <c r="BJ24" s="5">
        <v>10</v>
      </c>
      <c r="BK24" s="5">
        <v>0.2</v>
      </c>
      <c r="BL24" s="5">
        <f t="shared" si="11"/>
        <v>2</v>
      </c>
      <c r="BM24" s="5">
        <f>SUM($BL$3:BL24)</f>
        <v>44</v>
      </c>
      <c r="BP24" s="5" t="s">
        <v>54</v>
      </c>
      <c r="BQ24" s="5">
        <v>10002</v>
      </c>
      <c r="BR24" s="5" t="s">
        <v>65</v>
      </c>
      <c r="BS24" s="5">
        <v>10014</v>
      </c>
      <c r="BT24" s="5" t="s">
        <v>57</v>
      </c>
      <c r="BU24" s="5">
        <v>10017</v>
      </c>
    </row>
    <row r="25" spans="3:73" ht="14.25" x14ac:dyDescent="0.3">
      <c r="C25" s="5">
        <v>4</v>
      </c>
      <c r="D25" s="5" t="s">
        <v>128</v>
      </c>
      <c r="E25" s="5" t="s">
        <v>129</v>
      </c>
      <c r="F25" s="6" t="s">
        <v>130</v>
      </c>
      <c r="H25" s="5"/>
      <c r="S25" s="5">
        <v>3</v>
      </c>
      <c r="T25" s="5" t="e">
        <f>VLOOKUP(V25,#REF!,3,TRUE)</f>
        <v>#REF!</v>
      </c>
      <c r="U25" s="5">
        <v>23</v>
      </c>
      <c r="V25" s="5">
        <v>3</v>
      </c>
      <c r="W25" s="5">
        <v>0.8</v>
      </c>
      <c r="X25" s="5">
        <v>0.2</v>
      </c>
      <c r="Y25" s="5">
        <v>2.9</v>
      </c>
      <c r="Z25" s="5">
        <v>2</v>
      </c>
      <c r="AA25" s="5">
        <v>10012</v>
      </c>
      <c r="AB25" s="5" t="str">
        <f t="shared" si="3"/>
        <v>慕容子期</v>
      </c>
      <c r="AC25" s="5">
        <v>10012</v>
      </c>
      <c r="AD25" s="5" t="str">
        <f t="shared" si="4"/>
        <v>慕容子期</v>
      </c>
      <c r="AE25" s="5" t="e">
        <v>#N/A</v>
      </c>
      <c r="AF25" s="5" t="e">
        <f t="shared" si="5"/>
        <v>#N/A</v>
      </c>
      <c r="AG25" s="8">
        <v>10019</v>
      </c>
      <c r="AH25" s="9" t="s">
        <v>73</v>
      </c>
      <c r="AI25" s="8">
        <v>10019</v>
      </c>
      <c r="AJ25" s="8" t="s">
        <v>131</v>
      </c>
      <c r="AK25" s="5">
        <v>23</v>
      </c>
      <c r="AL25" s="5">
        <f t="shared" si="1"/>
        <v>1</v>
      </c>
      <c r="AM25" s="5">
        <f>SUM($AL$3:AL25)</f>
        <v>54</v>
      </c>
      <c r="AN25" s="5">
        <f t="shared" si="2"/>
        <v>50</v>
      </c>
      <c r="AO25" s="5">
        <f t="shared" si="6"/>
        <v>147500</v>
      </c>
      <c r="AP25" s="5">
        <f>SUM($AO$3:AO25)</f>
        <v>2504000</v>
      </c>
      <c r="AQ25" s="5">
        <f t="shared" si="7"/>
        <v>7625</v>
      </c>
      <c r="AR25" s="5">
        <f>SUM($AQ$3:AQ25)</f>
        <v>129925</v>
      </c>
      <c r="AS25" s="5">
        <f t="shared" si="8"/>
        <v>30.000000000000028</v>
      </c>
      <c r="AT25" s="5">
        <f>SUM($AS$3:AS25)</f>
        <v>567.00000000000023</v>
      </c>
      <c r="AU25" s="5">
        <f t="shared" si="9"/>
        <v>100</v>
      </c>
      <c r="AV25" s="5">
        <f>SUM($AU$3:AU25)</f>
        <v>1890</v>
      </c>
      <c r="BA25" s="5">
        <v>23</v>
      </c>
      <c r="BB25" s="5">
        <v>2700</v>
      </c>
      <c r="BC25" s="5">
        <f>SUM($BB$3:BB25)</f>
        <v>36800</v>
      </c>
      <c r="BD25" s="5">
        <v>140</v>
      </c>
      <c r="BE25" s="5">
        <f>SUM($BD$3:BD25)</f>
        <v>1955</v>
      </c>
      <c r="BF25" s="5">
        <v>5</v>
      </c>
      <c r="BG25" s="5">
        <v>0.12</v>
      </c>
      <c r="BH25" s="5">
        <f t="shared" si="10"/>
        <v>0.6</v>
      </c>
      <c r="BI25" s="5">
        <f>SUM($BH$3:BH25)</f>
        <v>13.799999999999995</v>
      </c>
      <c r="BJ25" s="5">
        <v>10</v>
      </c>
      <c r="BK25" s="5">
        <v>0.2</v>
      </c>
      <c r="BL25" s="5">
        <f t="shared" si="11"/>
        <v>2</v>
      </c>
      <c r="BM25" s="5">
        <f>SUM($BL$3:BL25)</f>
        <v>46</v>
      </c>
      <c r="BP25" s="5" t="s">
        <v>66</v>
      </c>
      <c r="BQ25" s="5">
        <v>10012</v>
      </c>
      <c r="BR25" s="5" t="s">
        <v>66</v>
      </c>
      <c r="BS25" s="5">
        <v>10012</v>
      </c>
      <c r="BT25" s="5" t="s">
        <v>53</v>
      </c>
      <c r="BU25" s="5" t="e">
        <v>#N/A</v>
      </c>
    </row>
    <row r="26" spans="3:73" ht="14.25" x14ac:dyDescent="0.3">
      <c r="H26" s="5"/>
      <c r="S26" s="5">
        <v>3</v>
      </c>
      <c r="T26" s="5" t="e">
        <f>VLOOKUP(V26,#REF!,3,TRUE)</f>
        <v>#REF!</v>
      </c>
      <c r="U26" s="5">
        <v>24</v>
      </c>
      <c r="V26" s="5">
        <v>3</v>
      </c>
      <c r="W26" s="5">
        <v>0.8</v>
      </c>
      <c r="X26" s="5">
        <v>0.2</v>
      </c>
      <c r="Y26" s="5">
        <v>3.1</v>
      </c>
      <c r="Z26" s="5">
        <v>2</v>
      </c>
      <c r="AA26" s="5">
        <v>10023</v>
      </c>
      <c r="AB26" s="5" t="str">
        <f t="shared" si="3"/>
        <v>荧荧</v>
      </c>
      <c r="AC26" s="5">
        <v>10003</v>
      </c>
      <c r="AD26" s="5" t="str">
        <f t="shared" si="4"/>
        <v>叶辽</v>
      </c>
      <c r="AE26" s="5" t="e">
        <v>#N/A</v>
      </c>
      <c r="AF26" s="5" t="e">
        <f t="shared" si="5"/>
        <v>#N/A</v>
      </c>
      <c r="AG26" s="8">
        <v>10020</v>
      </c>
      <c r="AH26" s="9" t="s">
        <v>132</v>
      </c>
      <c r="AI26" s="8">
        <v>10020</v>
      </c>
      <c r="AJ26" s="8" t="s">
        <v>133</v>
      </c>
      <c r="AK26" s="5">
        <v>24</v>
      </c>
      <c r="AL26" s="5">
        <f t="shared" si="1"/>
        <v>0</v>
      </c>
      <c r="AM26" s="5">
        <f>SUM($AL$3:AL26)</f>
        <v>54</v>
      </c>
      <c r="AN26" s="5">
        <f t="shared" si="2"/>
        <v>50</v>
      </c>
      <c r="AO26" s="5">
        <f t="shared" si="6"/>
        <v>147500</v>
      </c>
      <c r="AP26" s="5">
        <f>SUM($AO$3:AO26)</f>
        <v>2651500</v>
      </c>
      <c r="AQ26" s="5">
        <f t="shared" si="7"/>
        <v>7625</v>
      </c>
      <c r="AR26" s="5">
        <f>SUM($AQ$3:AQ26)</f>
        <v>137550</v>
      </c>
      <c r="AS26" s="5">
        <f t="shared" si="8"/>
        <v>30.000000000000028</v>
      </c>
      <c r="AT26" s="5">
        <f>SUM($AS$3:AS26)</f>
        <v>597.00000000000023</v>
      </c>
      <c r="AU26" s="5">
        <f t="shared" si="9"/>
        <v>100</v>
      </c>
      <c r="AV26" s="5">
        <f>SUM($AU$3:AU26)</f>
        <v>1990</v>
      </c>
      <c r="BA26" s="5">
        <v>24</v>
      </c>
      <c r="BB26" s="5">
        <v>2800</v>
      </c>
      <c r="BC26" s="5">
        <f>SUM($BB$3:BB26)</f>
        <v>39600</v>
      </c>
      <c r="BD26" s="5">
        <v>145</v>
      </c>
      <c r="BE26" s="5">
        <f>SUM($BD$3:BD26)</f>
        <v>2100</v>
      </c>
      <c r="BF26" s="5">
        <v>5</v>
      </c>
      <c r="BG26" s="5">
        <v>0.12</v>
      </c>
      <c r="BH26" s="5">
        <f t="shared" si="10"/>
        <v>0.6</v>
      </c>
      <c r="BI26" s="5">
        <f>SUM($BH$3:BH26)</f>
        <v>14.399999999999995</v>
      </c>
      <c r="BJ26" s="5">
        <v>10</v>
      </c>
      <c r="BK26" s="5">
        <v>0.2</v>
      </c>
      <c r="BL26" s="5">
        <f t="shared" si="11"/>
        <v>2</v>
      </c>
      <c r="BM26" s="5">
        <f>SUM($BL$3:BL26)</f>
        <v>48</v>
      </c>
      <c r="BP26" s="5" t="s">
        <v>48</v>
      </c>
      <c r="BQ26" s="5">
        <v>10023</v>
      </c>
      <c r="BR26" s="5" t="s">
        <v>61</v>
      </c>
      <c r="BS26" s="5">
        <v>10003</v>
      </c>
      <c r="BT26" s="5" t="s">
        <v>53</v>
      </c>
      <c r="BU26" s="5" t="e">
        <v>#N/A</v>
      </c>
    </row>
    <row r="27" spans="3:73" ht="14.25" x14ac:dyDescent="0.3">
      <c r="H27" s="5"/>
      <c r="S27" s="5">
        <v>3</v>
      </c>
      <c r="T27" s="5" t="e">
        <f>VLOOKUP(V27,#REF!,3,TRUE)</f>
        <v>#REF!</v>
      </c>
      <c r="U27" s="5">
        <v>25</v>
      </c>
      <c r="V27" s="5">
        <v>3</v>
      </c>
      <c r="W27" s="5">
        <v>1</v>
      </c>
      <c r="X27" s="5">
        <v>0</v>
      </c>
      <c r="Y27" s="5">
        <v>3.3</v>
      </c>
      <c r="Z27" s="5">
        <v>1</v>
      </c>
      <c r="AA27" s="7">
        <v>10004</v>
      </c>
      <c r="AB27" s="5" t="str">
        <f t="shared" si="3"/>
        <v>孔谦</v>
      </c>
      <c r="AC27" s="7">
        <v>10018</v>
      </c>
      <c r="AD27" s="5" t="str">
        <f t="shared" si="4"/>
        <v>紫苏</v>
      </c>
      <c r="AE27" s="7" t="e">
        <v>#N/A</v>
      </c>
      <c r="AF27" s="5" t="e">
        <f t="shared" si="5"/>
        <v>#N/A</v>
      </c>
      <c r="AG27" s="8">
        <v>10021</v>
      </c>
      <c r="AH27" s="9" t="s">
        <v>134</v>
      </c>
      <c r="AI27" s="8">
        <v>10021</v>
      </c>
      <c r="AJ27" s="8" t="s">
        <v>135</v>
      </c>
      <c r="AK27" s="5">
        <v>25</v>
      </c>
      <c r="AL27" s="5">
        <f t="shared" si="1"/>
        <v>1</v>
      </c>
      <c r="AM27" s="5">
        <f>SUM($AL$3:AL27)</f>
        <v>55</v>
      </c>
      <c r="AN27" s="5">
        <f t="shared" si="2"/>
        <v>55</v>
      </c>
      <c r="AO27" s="5">
        <f t="shared" si="6"/>
        <v>176000</v>
      </c>
      <c r="AP27" s="5">
        <f>SUM($AO$3:AO27)</f>
        <v>2827500</v>
      </c>
      <c r="AQ27" s="5">
        <f t="shared" si="7"/>
        <v>9075</v>
      </c>
      <c r="AR27" s="5">
        <f>SUM($AQ$3:AQ27)</f>
        <v>146625</v>
      </c>
      <c r="AS27" s="5">
        <f t="shared" si="8"/>
        <v>33.000000000000036</v>
      </c>
      <c r="AT27" s="5">
        <f>SUM($AS$3:AS27)</f>
        <v>630.00000000000023</v>
      </c>
      <c r="AU27" s="5">
        <f t="shared" si="9"/>
        <v>110</v>
      </c>
      <c r="AV27" s="5">
        <f>SUM($AU$3:AU27)</f>
        <v>2100</v>
      </c>
      <c r="BA27" s="5">
        <v>25</v>
      </c>
      <c r="BB27" s="5">
        <v>2900</v>
      </c>
      <c r="BC27" s="5">
        <f>SUM($BB$3:BB27)</f>
        <v>42500</v>
      </c>
      <c r="BD27" s="5">
        <v>150</v>
      </c>
      <c r="BE27" s="5">
        <f>SUM($BD$3:BD27)</f>
        <v>2250</v>
      </c>
      <c r="BF27" s="5">
        <v>5</v>
      </c>
      <c r="BG27" s="5">
        <v>0.12</v>
      </c>
      <c r="BH27" s="5">
        <f t="shared" si="10"/>
        <v>0.6</v>
      </c>
      <c r="BI27" s="5">
        <f>SUM($BH$3:BH27)</f>
        <v>14.999999999999995</v>
      </c>
      <c r="BJ27" s="5">
        <v>10</v>
      </c>
      <c r="BK27" s="5">
        <v>0.2</v>
      </c>
      <c r="BL27" s="5">
        <f t="shared" si="11"/>
        <v>2</v>
      </c>
      <c r="BM27" s="5">
        <f>SUM($BL$3:BL27)</f>
        <v>50</v>
      </c>
      <c r="BP27" s="5" t="s">
        <v>76</v>
      </c>
      <c r="BQ27" s="5">
        <v>10006</v>
      </c>
      <c r="BR27" s="5" t="s">
        <v>53</v>
      </c>
      <c r="BS27" s="5" t="e">
        <v>#N/A</v>
      </c>
      <c r="BT27" s="5" t="s">
        <v>53</v>
      </c>
      <c r="BU27" s="5" t="e">
        <v>#N/A</v>
      </c>
    </row>
    <row r="28" spans="3:73" ht="14.25" x14ac:dyDescent="0.3">
      <c r="H28" s="5"/>
      <c r="S28" s="5">
        <v>3</v>
      </c>
      <c r="T28" s="5" t="e">
        <f>VLOOKUP(V28,#REF!,3,TRUE)</f>
        <v>#REF!</v>
      </c>
      <c r="U28" s="5">
        <v>26</v>
      </c>
      <c r="V28" s="5">
        <v>3</v>
      </c>
      <c r="W28" s="5">
        <v>0.8</v>
      </c>
      <c r="X28" s="5">
        <v>0.2</v>
      </c>
      <c r="Y28" s="5">
        <v>3.3</v>
      </c>
      <c r="Z28" s="5">
        <v>3</v>
      </c>
      <c r="AA28" s="5">
        <v>10009</v>
      </c>
      <c r="AB28" s="5" t="str">
        <f t="shared" si="3"/>
        <v>祁菲</v>
      </c>
      <c r="AC28" s="5">
        <v>10005</v>
      </c>
      <c r="AD28" s="5" t="str">
        <f t="shared" si="4"/>
        <v>兰卿</v>
      </c>
      <c r="AE28" s="5">
        <v>10008</v>
      </c>
      <c r="AF28" s="5" t="str">
        <f t="shared" si="5"/>
        <v>颜无雍</v>
      </c>
      <c r="AG28" s="8">
        <v>10022</v>
      </c>
      <c r="AH28" s="9" t="s">
        <v>136</v>
      </c>
      <c r="AI28" s="8">
        <v>10022</v>
      </c>
      <c r="AJ28" s="8" t="s">
        <v>137</v>
      </c>
      <c r="AK28" s="5">
        <v>26</v>
      </c>
      <c r="AL28" s="5">
        <f t="shared" si="1"/>
        <v>0</v>
      </c>
      <c r="AM28" s="5">
        <f>SUM($AL$3:AL28)</f>
        <v>55</v>
      </c>
      <c r="AN28" s="5">
        <f t="shared" si="2"/>
        <v>55</v>
      </c>
      <c r="AO28" s="5">
        <f t="shared" si="6"/>
        <v>176000</v>
      </c>
      <c r="AP28" s="5">
        <f>SUM($AO$3:AO28)</f>
        <v>3003500</v>
      </c>
      <c r="AQ28" s="5">
        <f t="shared" si="7"/>
        <v>9075</v>
      </c>
      <c r="AR28" s="5">
        <f>SUM($AQ$3:AQ28)</f>
        <v>155700</v>
      </c>
      <c r="AS28" s="5">
        <f t="shared" si="8"/>
        <v>33.000000000000036</v>
      </c>
      <c r="AT28" s="5">
        <f>SUM($AS$3:AS28)</f>
        <v>663.00000000000023</v>
      </c>
      <c r="AU28" s="5">
        <f t="shared" si="9"/>
        <v>110</v>
      </c>
      <c r="AV28" s="5">
        <f>SUM($AU$3:AU28)</f>
        <v>2210</v>
      </c>
      <c r="BA28" s="5">
        <v>26</v>
      </c>
      <c r="BB28" s="5">
        <v>3000</v>
      </c>
      <c r="BC28" s="5">
        <f>SUM($BB$3:BB28)</f>
        <v>45500</v>
      </c>
      <c r="BD28" s="5">
        <v>155</v>
      </c>
      <c r="BE28" s="5">
        <f>SUM($BD$3:BD28)</f>
        <v>2405</v>
      </c>
      <c r="BF28" s="5">
        <v>5</v>
      </c>
      <c r="BG28" s="5">
        <v>0.12</v>
      </c>
      <c r="BH28" s="5">
        <f t="shared" si="10"/>
        <v>0.6</v>
      </c>
      <c r="BI28" s="5">
        <f>SUM($BH$3:BH28)</f>
        <v>15.599999999999994</v>
      </c>
      <c r="BJ28" s="5">
        <v>10</v>
      </c>
      <c r="BK28" s="5">
        <v>0.2</v>
      </c>
      <c r="BL28" s="5">
        <f t="shared" si="11"/>
        <v>2</v>
      </c>
      <c r="BM28" s="5">
        <f>SUM($BL$3:BL28)</f>
        <v>52</v>
      </c>
      <c r="BP28" s="5" t="s">
        <v>58</v>
      </c>
      <c r="BQ28" s="5">
        <v>10009</v>
      </c>
      <c r="BR28" s="5" t="s">
        <v>50</v>
      </c>
      <c r="BS28" s="5">
        <v>10005</v>
      </c>
      <c r="BT28" s="5" t="s">
        <v>80</v>
      </c>
      <c r="BU28" s="5">
        <v>10008</v>
      </c>
    </row>
    <row r="29" spans="3:73" ht="14.25" x14ac:dyDescent="0.3">
      <c r="C29" s="5" t="s">
        <v>138</v>
      </c>
      <c r="H29" s="5"/>
      <c r="S29" s="5">
        <v>4</v>
      </c>
      <c r="T29" s="5" t="e">
        <f>VLOOKUP(V29,#REF!,3,TRUE)</f>
        <v>#REF!</v>
      </c>
      <c r="U29" s="5">
        <v>27</v>
      </c>
      <c r="V29" s="5">
        <v>4</v>
      </c>
      <c r="W29" s="5">
        <v>0.8</v>
      </c>
      <c r="X29" s="5">
        <v>0.2</v>
      </c>
      <c r="Y29" s="5">
        <v>3.5</v>
      </c>
      <c r="Z29" s="5">
        <v>1</v>
      </c>
      <c r="AA29" s="5">
        <v>10016</v>
      </c>
      <c r="AB29" s="5" t="str">
        <f t="shared" si="3"/>
        <v>枫元正</v>
      </c>
      <c r="AC29" s="5" t="e">
        <v>#N/A</v>
      </c>
      <c r="AD29" s="5" t="e">
        <f t="shared" si="4"/>
        <v>#N/A</v>
      </c>
      <c r="AE29" s="5" t="e">
        <v>#N/A</v>
      </c>
      <c r="AF29" s="5" t="e">
        <f t="shared" si="5"/>
        <v>#N/A</v>
      </c>
      <c r="AG29" s="8">
        <v>10023</v>
      </c>
      <c r="AH29" s="9" t="s">
        <v>48</v>
      </c>
      <c r="AI29" s="8">
        <v>10023</v>
      </c>
      <c r="AJ29" s="8" t="s">
        <v>139</v>
      </c>
      <c r="AK29" s="5">
        <v>27</v>
      </c>
      <c r="AL29" s="5">
        <f t="shared" si="1"/>
        <v>1</v>
      </c>
      <c r="AM29" s="5">
        <f>SUM($AL$3:AL29)</f>
        <v>56</v>
      </c>
      <c r="AN29" s="5">
        <f t="shared" si="2"/>
        <v>55</v>
      </c>
      <c r="AO29" s="5">
        <f t="shared" si="6"/>
        <v>176000</v>
      </c>
      <c r="AP29" s="5">
        <f>SUM($AO$3:AO29)</f>
        <v>3179500</v>
      </c>
      <c r="AQ29" s="5">
        <f t="shared" si="7"/>
        <v>9075</v>
      </c>
      <c r="AR29" s="5">
        <f>SUM($AQ$3:AQ29)</f>
        <v>164775</v>
      </c>
      <c r="AS29" s="5">
        <f t="shared" si="8"/>
        <v>33.000000000000036</v>
      </c>
      <c r="AT29" s="5">
        <f>SUM($AS$3:AS29)</f>
        <v>696.00000000000023</v>
      </c>
      <c r="AU29" s="5">
        <f t="shared" si="9"/>
        <v>110</v>
      </c>
      <c r="AV29" s="5">
        <f>SUM($AU$3:AU29)</f>
        <v>2320</v>
      </c>
      <c r="BA29" s="5">
        <v>27</v>
      </c>
      <c r="BB29" s="5">
        <v>3100</v>
      </c>
      <c r="BC29" s="5">
        <f>SUM($BB$3:BB29)</f>
        <v>48600</v>
      </c>
      <c r="BD29" s="5">
        <v>160</v>
      </c>
      <c r="BE29" s="5">
        <f>SUM($BD$3:BD29)</f>
        <v>2565</v>
      </c>
      <c r="BF29" s="5">
        <v>5</v>
      </c>
      <c r="BG29" s="5">
        <v>0.12</v>
      </c>
      <c r="BH29" s="5">
        <f t="shared" si="10"/>
        <v>0.6</v>
      </c>
      <c r="BI29" s="5">
        <f>SUM($BH$3:BH29)</f>
        <v>16.199999999999996</v>
      </c>
      <c r="BJ29" s="5">
        <v>10</v>
      </c>
      <c r="BK29" s="5">
        <v>0.2</v>
      </c>
      <c r="BL29" s="5">
        <f t="shared" si="11"/>
        <v>2</v>
      </c>
      <c r="BM29" s="5">
        <f>SUM($BL$3:BL29)</f>
        <v>54</v>
      </c>
      <c r="BP29" s="5" t="s">
        <v>59</v>
      </c>
      <c r="BQ29" s="5">
        <v>10016</v>
      </c>
      <c r="BR29" s="5" t="s">
        <v>53</v>
      </c>
      <c r="BS29" s="5" t="e">
        <v>#N/A</v>
      </c>
      <c r="BT29" s="5" t="s">
        <v>53</v>
      </c>
      <c r="BU29" s="5" t="e">
        <v>#N/A</v>
      </c>
    </row>
    <row r="30" spans="3:73" ht="14.25" x14ac:dyDescent="0.3">
      <c r="D30" s="5" t="s">
        <v>140</v>
      </c>
      <c r="H30" s="5"/>
      <c r="S30" s="5">
        <v>4</v>
      </c>
      <c r="T30" s="5" t="e">
        <f>VLOOKUP(V30,#REF!,3,TRUE)</f>
        <v>#REF!</v>
      </c>
      <c r="U30" s="5">
        <v>28</v>
      </c>
      <c r="V30" s="5">
        <v>4</v>
      </c>
      <c r="W30" s="5">
        <v>0.8</v>
      </c>
      <c r="X30" s="5">
        <v>0.2</v>
      </c>
      <c r="Y30" s="5">
        <v>3.8</v>
      </c>
      <c r="Z30" s="5">
        <v>2</v>
      </c>
      <c r="AA30" s="5">
        <v>10017</v>
      </c>
      <c r="AB30" s="5" t="str">
        <f t="shared" si="3"/>
        <v>解幽</v>
      </c>
      <c r="AC30" s="5">
        <v>10014</v>
      </c>
      <c r="AD30" s="5" t="str">
        <f t="shared" si="4"/>
        <v>颜无诡</v>
      </c>
      <c r="AE30" s="5" t="e">
        <v>#N/A</v>
      </c>
      <c r="AF30" s="5" t="e">
        <f t="shared" si="5"/>
        <v>#N/A</v>
      </c>
      <c r="AG30" s="8">
        <v>10024</v>
      </c>
      <c r="AH30" s="9" t="s">
        <v>141</v>
      </c>
      <c r="AI30" s="8">
        <v>10024</v>
      </c>
      <c r="AJ30" s="8"/>
      <c r="AK30" s="5">
        <v>28</v>
      </c>
      <c r="AL30" s="5">
        <f t="shared" si="1"/>
        <v>0</v>
      </c>
      <c r="AM30" s="5">
        <f>SUM($AL$3:AL30)</f>
        <v>56</v>
      </c>
      <c r="AN30" s="5">
        <f t="shared" si="2"/>
        <v>55</v>
      </c>
      <c r="AO30" s="5">
        <f t="shared" si="6"/>
        <v>176000</v>
      </c>
      <c r="AP30" s="5">
        <f>SUM($AO$3:AO30)</f>
        <v>3355500</v>
      </c>
      <c r="AQ30" s="5">
        <f t="shared" si="7"/>
        <v>9075</v>
      </c>
      <c r="AR30" s="5">
        <f>SUM($AQ$3:AQ30)</f>
        <v>173850</v>
      </c>
      <c r="AS30" s="5">
        <f t="shared" si="8"/>
        <v>33.000000000000036</v>
      </c>
      <c r="AT30" s="5">
        <f>SUM($AS$3:AS30)</f>
        <v>729.00000000000023</v>
      </c>
      <c r="AU30" s="5">
        <f t="shared" si="9"/>
        <v>110</v>
      </c>
      <c r="AV30" s="5">
        <f>SUM($AU$3:AU30)</f>
        <v>2430</v>
      </c>
      <c r="BA30" s="5">
        <v>28</v>
      </c>
      <c r="BB30" s="5">
        <v>3200</v>
      </c>
      <c r="BC30" s="5">
        <f>SUM($BB$3:BB30)</f>
        <v>51800</v>
      </c>
      <c r="BD30" s="5">
        <v>165</v>
      </c>
      <c r="BE30" s="5">
        <f>SUM($BD$3:BD30)</f>
        <v>2730</v>
      </c>
      <c r="BF30" s="5">
        <v>5</v>
      </c>
      <c r="BG30" s="5">
        <v>0.12</v>
      </c>
      <c r="BH30" s="5">
        <f t="shared" si="10"/>
        <v>0.6</v>
      </c>
      <c r="BI30" s="5">
        <f>SUM($BH$3:BH30)</f>
        <v>16.799999999999997</v>
      </c>
      <c r="BJ30" s="5">
        <v>10</v>
      </c>
      <c r="BK30" s="5">
        <v>0.2</v>
      </c>
      <c r="BL30" s="5">
        <f t="shared" si="11"/>
        <v>2</v>
      </c>
      <c r="BM30" s="5">
        <f>SUM($BL$3:BL30)</f>
        <v>56</v>
      </c>
      <c r="BP30" s="5" t="s">
        <v>57</v>
      </c>
      <c r="BQ30" s="5">
        <v>10017</v>
      </c>
      <c r="BR30" s="5" t="s">
        <v>65</v>
      </c>
      <c r="BS30" s="5">
        <v>10014</v>
      </c>
      <c r="BT30" s="5" t="s">
        <v>53</v>
      </c>
      <c r="BU30" s="5" t="e">
        <v>#N/A</v>
      </c>
    </row>
    <row r="31" spans="3:73" ht="14.25" x14ac:dyDescent="0.3">
      <c r="D31" s="5" t="s">
        <v>142</v>
      </c>
      <c r="H31" s="5"/>
      <c r="S31" s="5">
        <v>4</v>
      </c>
      <c r="T31" s="5" t="e">
        <f>VLOOKUP(V31,#REF!,3,TRUE)</f>
        <v>#REF!</v>
      </c>
      <c r="U31" s="5">
        <v>29</v>
      </c>
      <c r="V31" s="5">
        <v>4</v>
      </c>
      <c r="W31" s="5">
        <v>0.8</v>
      </c>
      <c r="X31" s="5">
        <v>0.2</v>
      </c>
      <c r="Y31" s="5">
        <v>4.0999999999999996</v>
      </c>
      <c r="Z31" s="5">
        <v>3</v>
      </c>
      <c r="AA31" s="5">
        <v>10006</v>
      </c>
      <c r="AB31" s="5" t="str">
        <f t="shared" si="3"/>
        <v>朱贺</v>
      </c>
      <c r="AC31" s="5">
        <v>10002</v>
      </c>
      <c r="AD31" s="5" t="str">
        <f t="shared" si="4"/>
        <v>石御霏</v>
      </c>
      <c r="AE31" s="5">
        <v>10007</v>
      </c>
      <c r="AF31" s="5" t="str">
        <f t="shared" si="5"/>
        <v>应茹</v>
      </c>
      <c r="AG31" s="8">
        <v>10025</v>
      </c>
      <c r="AH31" s="9" t="s">
        <v>143</v>
      </c>
      <c r="AI31" s="8">
        <v>10025</v>
      </c>
      <c r="AJ31" s="8"/>
      <c r="AK31" s="5">
        <v>29</v>
      </c>
      <c r="AL31" s="5">
        <f t="shared" si="1"/>
        <v>1</v>
      </c>
      <c r="AM31" s="5">
        <f>SUM($AL$3:AL31)</f>
        <v>57</v>
      </c>
      <c r="AN31" s="5">
        <f t="shared" si="2"/>
        <v>55</v>
      </c>
      <c r="AO31" s="5">
        <f t="shared" si="6"/>
        <v>176000</v>
      </c>
      <c r="AP31" s="5">
        <f>SUM($AO$3:AO31)</f>
        <v>3531500</v>
      </c>
      <c r="AQ31" s="5">
        <f t="shared" si="7"/>
        <v>9075</v>
      </c>
      <c r="AR31" s="5">
        <f>SUM($AQ$3:AQ31)</f>
        <v>182925</v>
      </c>
      <c r="AS31" s="5">
        <f t="shared" si="8"/>
        <v>33.000000000000036</v>
      </c>
      <c r="AT31" s="5">
        <f>SUM($AS$3:AS31)</f>
        <v>762.00000000000023</v>
      </c>
      <c r="AU31" s="5">
        <f t="shared" si="9"/>
        <v>110</v>
      </c>
      <c r="AV31" s="5">
        <f>SUM($AU$3:AU31)</f>
        <v>2540</v>
      </c>
      <c r="BA31" s="5">
        <v>29</v>
      </c>
      <c r="BB31" s="5">
        <v>3300</v>
      </c>
      <c r="BC31" s="5">
        <f>SUM($BB$3:BB31)</f>
        <v>55100</v>
      </c>
      <c r="BD31" s="5">
        <v>170</v>
      </c>
      <c r="BE31" s="5">
        <f>SUM($BD$3:BD31)</f>
        <v>2900</v>
      </c>
      <c r="BF31" s="5">
        <v>5</v>
      </c>
      <c r="BG31" s="5">
        <v>0.12</v>
      </c>
      <c r="BH31" s="5">
        <f t="shared" si="10"/>
        <v>0.6</v>
      </c>
      <c r="BI31" s="5">
        <f>SUM($BH$3:BH31)</f>
        <v>17.399999999999999</v>
      </c>
      <c r="BJ31" s="5">
        <v>10</v>
      </c>
      <c r="BK31" s="5">
        <v>0.2</v>
      </c>
      <c r="BL31" s="5">
        <f t="shared" si="11"/>
        <v>2</v>
      </c>
      <c r="BM31" s="5">
        <f>SUM($BL$3:BL31)</f>
        <v>58</v>
      </c>
      <c r="BP31" s="5" t="s">
        <v>76</v>
      </c>
      <c r="BQ31" s="5">
        <v>10006</v>
      </c>
      <c r="BR31" s="5" t="s">
        <v>54</v>
      </c>
      <c r="BS31" s="5">
        <v>10002</v>
      </c>
      <c r="BT31" s="5" t="s">
        <v>70</v>
      </c>
      <c r="BU31" s="5">
        <v>10007</v>
      </c>
    </row>
    <row r="32" spans="3:73" ht="14.25" x14ac:dyDescent="0.3">
      <c r="H32" s="5"/>
      <c r="S32" s="5">
        <v>4</v>
      </c>
      <c r="T32" s="5" t="e">
        <f>VLOOKUP(V32,#REF!,3,TRUE)</f>
        <v>#REF!</v>
      </c>
      <c r="U32" s="5">
        <v>30</v>
      </c>
      <c r="V32" s="5">
        <v>4</v>
      </c>
      <c r="W32" s="5">
        <v>1</v>
      </c>
      <c r="X32" s="5">
        <v>0</v>
      </c>
      <c r="Y32" s="5">
        <v>4.4000000000000004</v>
      </c>
      <c r="Z32" s="5">
        <v>1</v>
      </c>
      <c r="AA32" s="7">
        <v>10011</v>
      </c>
      <c r="AB32" s="5" t="str">
        <f t="shared" si="3"/>
        <v>尹正霄</v>
      </c>
      <c r="AC32" s="7">
        <v>10012</v>
      </c>
      <c r="AD32" s="5" t="str">
        <f t="shared" si="4"/>
        <v>慕容子期</v>
      </c>
      <c r="AE32" s="7">
        <v>10012</v>
      </c>
      <c r="AF32" s="5" t="str">
        <f t="shared" si="5"/>
        <v>慕容子期</v>
      </c>
      <c r="AG32" s="8">
        <v>10026</v>
      </c>
      <c r="AH32" s="9" t="s">
        <v>54</v>
      </c>
      <c r="AI32" s="8">
        <v>10026</v>
      </c>
      <c r="AJ32" s="8"/>
      <c r="AK32" s="5">
        <v>30</v>
      </c>
      <c r="AL32" s="5">
        <f t="shared" si="1"/>
        <v>0</v>
      </c>
      <c r="AM32" s="5">
        <f>SUM($AL$3:AL32)</f>
        <v>57</v>
      </c>
      <c r="AN32" s="5">
        <f t="shared" si="2"/>
        <v>55</v>
      </c>
      <c r="AO32" s="5">
        <f t="shared" si="6"/>
        <v>176000</v>
      </c>
      <c r="AP32" s="5">
        <f>SUM($AO$3:AO32)</f>
        <v>3707500</v>
      </c>
      <c r="AQ32" s="5">
        <f t="shared" si="7"/>
        <v>9075</v>
      </c>
      <c r="AR32" s="5">
        <f>SUM($AQ$3:AQ32)</f>
        <v>192000</v>
      </c>
      <c r="AS32" s="5">
        <f t="shared" si="8"/>
        <v>33.000000000000036</v>
      </c>
      <c r="AT32" s="5">
        <f>SUM($AS$3:AS32)</f>
        <v>795.00000000000023</v>
      </c>
      <c r="AU32" s="5">
        <f t="shared" si="9"/>
        <v>110</v>
      </c>
      <c r="AV32" s="5">
        <f>SUM($AU$3:AU32)</f>
        <v>2650</v>
      </c>
      <c r="BA32" s="5">
        <v>30</v>
      </c>
      <c r="BB32" s="5">
        <v>3400</v>
      </c>
      <c r="BC32" s="5">
        <f>SUM($BB$3:BB32)</f>
        <v>58500</v>
      </c>
      <c r="BD32" s="5">
        <v>175</v>
      </c>
      <c r="BE32" s="5">
        <f>SUM($BD$3:BD32)</f>
        <v>3075</v>
      </c>
      <c r="BF32" s="5">
        <v>5</v>
      </c>
      <c r="BG32" s="5">
        <v>0.12</v>
      </c>
      <c r="BH32" s="5">
        <f t="shared" si="10"/>
        <v>0.6</v>
      </c>
      <c r="BI32" s="5">
        <f>SUM($BH$3:BH32)</f>
        <v>18</v>
      </c>
      <c r="BJ32" s="5">
        <v>10</v>
      </c>
      <c r="BK32" s="5">
        <v>0.2</v>
      </c>
      <c r="BL32" s="5">
        <f t="shared" si="11"/>
        <v>2</v>
      </c>
      <c r="BM32" s="5">
        <f>SUM($BL$3:BL32)</f>
        <v>60</v>
      </c>
      <c r="BP32" s="5" t="s">
        <v>74</v>
      </c>
      <c r="BQ32" s="5">
        <v>10010</v>
      </c>
      <c r="BR32" s="5" t="s">
        <v>53</v>
      </c>
      <c r="BS32" s="5" t="e">
        <v>#N/A</v>
      </c>
      <c r="BT32" s="5" t="s">
        <v>53</v>
      </c>
      <c r="BU32" s="5" t="e">
        <v>#N/A</v>
      </c>
    </row>
    <row r="33" spans="1:73" ht="14.25" x14ac:dyDescent="0.3">
      <c r="H33" s="5"/>
      <c r="S33" s="5">
        <v>5</v>
      </c>
      <c r="T33" s="5" t="e">
        <f>VLOOKUP(V33,#REF!,3,TRUE)</f>
        <v>#REF!</v>
      </c>
      <c r="U33" s="5">
        <v>31</v>
      </c>
      <c r="V33" s="5">
        <v>5</v>
      </c>
      <c r="W33" s="5">
        <v>0.8</v>
      </c>
      <c r="X33" s="5">
        <v>0.2</v>
      </c>
      <c r="Y33" s="5">
        <v>4.5</v>
      </c>
      <c r="Z33" s="5">
        <v>2</v>
      </c>
      <c r="AA33" s="5">
        <v>10023</v>
      </c>
      <c r="AB33" s="5" t="str">
        <f t="shared" si="3"/>
        <v>荧荧</v>
      </c>
      <c r="AC33" s="5">
        <v>10021</v>
      </c>
      <c r="AD33" s="5" t="str">
        <f t="shared" si="4"/>
        <v>清然</v>
      </c>
      <c r="AE33" s="5" t="e">
        <v>#N/A</v>
      </c>
      <c r="AF33" s="5" t="e">
        <f t="shared" si="5"/>
        <v>#N/A</v>
      </c>
      <c r="AG33" s="8">
        <v>10027</v>
      </c>
      <c r="AH33" s="9" t="s">
        <v>144</v>
      </c>
      <c r="AI33" s="8">
        <v>10027</v>
      </c>
      <c r="AJ33" s="8"/>
      <c r="AK33" s="5">
        <v>31</v>
      </c>
      <c r="AL33" s="5">
        <f t="shared" si="1"/>
        <v>1</v>
      </c>
      <c r="AM33" s="5">
        <f>SUM($AL$3:AL33)</f>
        <v>58</v>
      </c>
      <c r="AN33" s="5">
        <f t="shared" si="2"/>
        <v>55</v>
      </c>
      <c r="AO33" s="5">
        <f t="shared" si="6"/>
        <v>176000</v>
      </c>
      <c r="AP33" s="5">
        <f>SUM($AO$3:AO33)</f>
        <v>3883500</v>
      </c>
      <c r="AQ33" s="5">
        <f t="shared" si="7"/>
        <v>9075</v>
      </c>
      <c r="AR33" s="5">
        <f>SUM($AQ$3:AQ33)</f>
        <v>201075</v>
      </c>
      <c r="AS33" s="5">
        <f t="shared" si="8"/>
        <v>33.000000000000036</v>
      </c>
      <c r="AT33" s="5">
        <f>SUM($AS$3:AS33)</f>
        <v>828.00000000000023</v>
      </c>
      <c r="AU33" s="5">
        <f t="shared" si="9"/>
        <v>110</v>
      </c>
      <c r="AV33" s="5">
        <f>SUM($AU$3:AU33)</f>
        <v>2760</v>
      </c>
      <c r="BA33" s="5">
        <v>31</v>
      </c>
      <c r="BB33" s="5">
        <v>3500</v>
      </c>
      <c r="BC33" s="5">
        <f>SUM($BB$3:BB33)</f>
        <v>62000</v>
      </c>
      <c r="BD33" s="5">
        <v>180</v>
      </c>
      <c r="BE33" s="5">
        <f>SUM($BD$3:BD33)</f>
        <v>3255</v>
      </c>
      <c r="BF33" s="5">
        <v>5</v>
      </c>
      <c r="BG33" s="5">
        <v>0.12</v>
      </c>
      <c r="BH33" s="5">
        <f t="shared" si="10"/>
        <v>0.6</v>
      </c>
      <c r="BI33" s="5">
        <f>SUM($BH$3:BH33)</f>
        <v>18.600000000000001</v>
      </c>
      <c r="BJ33" s="5">
        <v>10</v>
      </c>
      <c r="BK33" s="5">
        <v>0.2</v>
      </c>
      <c r="BL33" s="5">
        <f t="shared" si="11"/>
        <v>2</v>
      </c>
      <c r="BM33" s="5">
        <f>SUM($BL$3:BL33)</f>
        <v>62</v>
      </c>
      <c r="BP33" s="5" t="s">
        <v>48</v>
      </c>
      <c r="BQ33" s="5">
        <v>10023</v>
      </c>
      <c r="BR33" s="5" t="s">
        <v>49</v>
      </c>
      <c r="BS33" s="5">
        <v>10021</v>
      </c>
      <c r="BT33" s="5" t="s">
        <v>53</v>
      </c>
      <c r="BU33" s="5" t="e">
        <v>#N/A</v>
      </c>
    </row>
    <row r="34" spans="1:73" ht="14.25" x14ac:dyDescent="0.3">
      <c r="H34" s="5"/>
      <c r="S34" s="5">
        <v>5</v>
      </c>
      <c r="T34" s="5" t="e">
        <f>VLOOKUP(V34,#REF!,3,TRUE)</f>
        <v>#REF!</v>
      </c>
      <c r="U34" s="5">
        <v>32</v>
      </c>
      <c r="V34" s="5">
        <v>5</v>
      </c>
      <c r="W34" s="5">
        <v>0.8</v>
      </c>
      <c r="X34" s="5">
        <v>0.2</v>
      </c>
      <c r="Y34" s="5">
        <v>4.8</v>
      </c>
      <c r="Z34" s="5">
        <v>2</v>
      </c>
      <c r="AA34" s="5">
        <v>10022</v>
      </c>
      <c r="AB34" s="5" t="str">
        <f t="shared" si="3"/>
        <v>云灵</v>
      </c>
      <c r="AC34" s="5">
        <v>10015</v>
      </c>
      <c r="AD34" s="5" t="str">
        <f t="shared" si="4"/>
        <v>凝儿</v>
      </c>
      <c r="AE34" s="5" t="e">
        <v>#N/A</v>
      </c>
      <c r="AF34" s="5" t="e">
        <f t="shared" si="5"/>
        <v>#N/A</v>
      </c>
      <c r="AG34" s="8">
        <v>10028</v>
      </c>
      <c r="AH34" s="9" t="s">
        <v>59</v>
      </c>
      <c r="AI34" s="8">
        <v>10028</v>
      </c>
      <c r="AJ34" s="8"/>
      <c r="AK34" s="5">
        <v>32</v>
      </c>
      <c r="AL34" s="5">
        <f t="shared" si="1"/>
        <v>0</v>
      </c>
      <c r="AM34" s="5">
        <f>SUM($AL$3:AL34)</f>
        <v>58</v>
      </c>
      <c r="AN34" s="5">
        <f t="shared" si="2"/>
        <v>55</v>
      </c>
      <c r="AO34" s="5">
        <f t="shared" si="6"/>
        <v>176000</v>
      </c>
      <c r="AP34" s="5">
        <f>SUM($AO$3:AO34)</f>
        <v>4059500</v>
      </c>
      <c r="AQ34" s="5">
        <f t="shared" si="7"/>
        <v>9075</v>
      </c>
      <c r="AR34" s="5">
        <f>SUM($AQ$3:AQ34)</f>
        <v>210150</v>
      </c>
      <c r="AS34" s="5">
        <f t="shared" si="8"/>
        <v>33.000000000000036</v>
      </c>
      <c r="AT34" s="5">
        <f>SUM($AS$3:AS34)</f>
        <v>861.00000000000023</v>
      </c>
      <c r="AU34" s="5">
        <f t="shared" si="9"/>
        <v>110</v>
      </c>
      <c r="AV34" s="5">
        <f>SUM($AU$3:AU34)</f>
        <v>2870</v>
      </c>
      <c r="BA34" s="5">
        <v>32</v>
      </c>
      <c r="BB34" s="5">
        <v>3600</v>
      </c>
      <c r="BC34" s="5">
        <f>SUM($BB$3:BB34)</f>
        <v>65600</v>
      </c>
      <c r="BD34" s="5">
        <v>185</v>
      </c>
      <c r="BE34" s="5">
        <f>SUM($BD$3:BD34)</f>
        <v>3440</v>
      </c>
      <c r="BF34" s="5">
        <v>5</v>
      </c>
      <c r="BG34" s="5">
        <v>0.12</v>
      </c>
      <c r="BH34" s="5">
        <f t="shared" si="10"/>
        <v>0.6</v>
      </c>
      <c r="BI34" s="5">
        <f>SUM($BH$3:BH34)</f>
        <v>19.200000000000003</v>
      </c>
      <c r="BJ34" s="5">
        <v>10</v>
      </c>
      <c r="BK34" s="5">
        <v>0.2</v>
      </c>
      <c r="BL34" s="5">
        <f t="shared" si="11"/>
        <v>2</v>
      </c>
      <c r="BM34" s="5">
        <f>SUM($BL$3:BL34)</f>
        <v>64</v>
      </c>
      <c r="BP34" s="5" t="s">
        <v>84</v>
      </c>
      <c r="BQ34" s="5">
        <v>10022</v>
      </c>
      <c r="BR34" s="5" t="s">
        <v>73</v>
      </c>
      <c r="BS34" s="5">
        <v>10015</v>
      </c>
      <c r="BT34" s="5" t="s">
        <v>53</v>
      </c>
      <c r="BU34" s="5" t="e">
        <v>#N/A</v>
      </c>
    </row>
    <row r="35" spans="1:73" ht="14.25" x14ac:dyDescent="0.3">
      <c r="H35" s="5"/>
      <c r="S35" s="5">
        <v>5</v>
      </c>
      <c r="T35" s="5" t="e">
        <f>VLOOKUP(V35,#REF!,3,TRUE)</f>
        <v>#REF!</v>
      </c>
      <c r="U35" s="5">
        <v>33</v>
      </c>
      <c r="V35" s="5">
        <v>5</v>
      </c>
      <c r="W35" s="5">
        <v>0.8</v>
      </c>
      <c r="X35" s="5">
        <v>0.2</v>
      </c>
      <c r="Y35" s="5">
        <v>5.0999999999999996</v>
      </c>
      <c r="Z35" s="5">
        <v>1</v>
      </c>
      <c r="AA35" s="5">
        <v>10022</v>
      </c>
      <c r="AB35" s="5" t="str">
        <f t="shared" si="3"/>
        <v>云灵</v>
      </c>
      <c r="AC35" s="5" t="e">
        <v>#N/A</v>
      </c>
      <c r="AD35" s="5" t="e">
        <f t="shared" si="4"/>
        <v>#N/A</v>
      </c>
      <c r="AE35" s="5" t="e">
        <v>#N/A</v>
      </c>
      <c r="AF35" s="5" t="e">
        <f t="shared" si="5"/>
        <v>#N/A</v>
      </c>
      <c r="AG35" s="8">
        <v>10029</v>
      </c>
      <c r="AH35" s="9" t="s">
        <v>145</v>
      </c>
      <c r="AI35" s="8">
        <v>10029</v>
      </c>
      <c r="AJ35" s="8"/>
      <c r="AK35" s="5">
        <v>33</v>
      </c>
      <c r="AL35" s="5">
        <f t="shared" ref="AL35:AL66" si="12">COUNTIFS(V:V,AK35)</f>
        <v>1</v>
      </c>
      <c r="AM35" s="5">
        <f>SUM($AL$3:AL35)</f>
        <v>59</v>
      </c>
      <c r="AN35" s="5">
        <f t="shared" ref="AN35:AN66" si="13">_xlfn.FLOOR.MATH(AM35,5)</f>
        <v>55</v>
      </c>
      <c r="AO35" s="5">
        <f t="shared" si="6"/>
        <v>176000</v>
      </c>
      <c r="AP35" s="5">
        <f>SUM($AO$3:AO35)</f>
        <v>4235500</v>
      </c>
      <c r="AQ35" s="5">
        <f t="shared" si="7"/>
        <v>9075</v>
      </c>
      <c r="AR35" s="5">
        <f>SUM($AQ$3:AQ35)</f>
        <v>219225</v>
      </c>
      <c r="AS35" s="5">
        <f t="shared" si="8"/>
        <v>33.000000000000036</v>
      </c>
      <c r="AT35" s="5">
        <f>SUM($AS$3:AS35)</f>
        <v>894.00000000000023</v>
      </c>
      <c r="AU35" s="5">
        <f t="shared" si="9"/>
        <v>110</v>
      </c>
      <c r="AV35" s="5">
        <f>SUM($AU$3:AU35)</f>
        <v>2980</v>
      </c>
      <c r="BA35" s="5">
        <v>33</v>
      </c>
      <c r="BB35" s="5">
        <v>3700</v>
      </c>
      <c r="BC35" s="5">
        <f>SUM($BB$3:BB35)</f>
        <v>69300</v>
      </c>
      <c r="BD35" s="5">
        <v>190</v>
      </c>
      <c r="BE35" s="5">
        <f>SUM($BD$3:BD35)</f>
        <v>3630</v>
      </c>
      <c r="BF35" s="5">
        <v>5</v>
      </c>
      <c r="BG35" s="5">
        <v>0.12</v>
      </c>
      <c r="BH35" s="5">
        <f t="shared" si="10"/>
        <v>0.6</v>
      </c>
      <c r="BI35" s="5">
        <f>SUM($BH$3:BH35)</f>
        <v>19.800000000000004</v>
      </c>
      <c r="BJ35" s="5">
        <v>10</v>
      </c>
      <c r="BK35" s="5">
        <v>0.2</v>
      </c>
      <c r="BL35" s="5">
        <f t="shared" si="11"/>
        <v>2</v>
      </c>
      <c r="BM35" s="5">
        <f>SUM($BL$3:BL35)</f>
        <v>66</v>
      </c>
      <c r="BP35" s="5" t="s">
        <v>84</v>
      </c>
      <c r="BQ35" s="5">
        <v>10022</v>
      </c>
      <c r="BR35" s="5" t="s">
        <v>53</v>
      </c>
      <c r="BS35" s="5" t="e">
        <v>#N/A</v>
      </c>
      <c r="BT35" s="5" t="s">
        <v>53</v>
      </c>
      <c r="BU35" s="5" t="e">
        <v>#N/A</v>
      </c>
    </row>
    <row r="36" spans="1:73" ht="14.25" x14ac:dyDescent="0.3">
      <c r="H36" s="5"/>
      <c r="S36" s="5">
        <v>5</v>
      </c>
      <c r="T36" s="5" t="e">
        <f>VLOOKUP(V36,#REF!,3,TRUE)</f>
        <v>#REF!</v>
      </c>
      <c r="U36" s="5">
        <v>34</v>
      </c>
      <c r="V36" s="5">
        <v>5</v>
      </c>
      <c r="W36" s="5">
        <v>0.8</v>
      </c>
      <c r="X36" s="5">
        <v>0.2</v>
      </c>
      <c r="Y36" s="5">
        <v>5.4</v>
      </c>
      <c r="Z36" s="5">
        <v>1</v>
      </c>
      <c r="AA36" s="5">
        <v>10006</v>
      </c>
      <c r="AB36" s="5" t="str">
        <f t="shared" ref="AB36:AB67" si="14">VLOOKUP(AA36,$AG:$AH,2,FALSE)</f>
        <v>朱贺</v>
      </c>
      <c r="AC36" s="5" t="e">
        <v>#N/A</v>
      </c>
      <c r="AD36" s="5" t="e">
        <f t="shared" ref="AD36:AD67" si="15">VLOOKUP(AC36,$AG:$AH,2,FALSE)</f>
        <v>#N/A</v>
      </c>
      <c r="AE36" s="5" t="e">
        <v>#N/A</v>
      </c>
      <c r="AF36" s="5" t="e">
        <f t="shared" ref="AF36:AF67" si="16">VLOOKUP(AE36,$AG:$AH,2,FALSE)</f>
        <v>#N/A</v>
      </c>
      <c r="AG36" s="8">
        <v>10030</v>
      </c>
      <c r="AH36" s="9" t="s">
        <v>146</v>
      </c>
      <c r="AI36" s="8">
        <v>10030</v>
      </c>
      <c r="AJ36" s="8"/>
      <c r="AK36" s="5">
        <v>34</v>
      </c>
      <c r="AL36" s="5">
        <f t="shared" si="12"/>
        <v>0</v>
      </c>
      <c r="AM36" s="5">
        <f>SUM($AL$3:AL36)</f>
        <v>59</v>
      </c>
      <c r="AN36" s="5">
        <f t="shared" si="13"/>
        <v>55</v>
      </c>
      <c r="AO36" s="5">
        <f t="shared" si="6"/>
        <v>176000</v>
      </c>
      <c r="AP36" s="5">
        <f>SUM($AO$3:AO36)</f>
        <v>4411500</v>
      </c>
      <c r="AQ36" s="5">
        <f t="shared" si="7"/>
        <v>9075</v>
      </c>
      <c r="AR36" s="5">
        <f>SUM($AQ$3:AQ36)</f>
        <v>228300</v>
      </c>
      <c r="AS36" s="5">
        <f t="shared" si="8"/>
        <v>33.000000000000036</v>
      </c>
      <c r="AT36" s="5">
        <f>SUM($AS$3:AS36)</f>
        <v>927.00000000000023</v>
      </c>
      <c r="AU36" s="5">
        <f t="shared" si="9"/>
        <v>110</v>
      </c>
      <c r="AV36" s="5">
        <f>SUM($AU$3:AU36)</f>
        <v>3090</v>
      </c>
      <c r="BA36" s="5">
        <v>34</v>
      </c>
      <c r="BB36" s="5">
        <v>3800</v>
      </c>
      <c r="BC36" s="5">
        <f>SUM($BB$3:BB36)</f>
        <v>73100</v>
      </c>
      <c r="BD36" s="5">
        <v>195</v>
      </c>
      <c r="BE36" s="5">
        <f>SUM($BD$3:BD36)</f>
        <v>3825</v>
      </c>
      <c r="BF36" s="5">
        <v>5</v>
      </c>
      <c r="BG36" s="5">
        <v>0.12</v>
      </c>
      <c r="BH36" s="5">
        <f t="shared" si="10"/>
        <v>0.6</v>
      </c>
      <c r="BI36" s="5">
        <f>SUM($BH$3:BH36)</f>
        <v>20.400000000000006</v>
      </c>
      <c r="BJ36" s="5">
        <v>10</v>
      </c>
      <c r="BK36" s="5">
        <v>0.2</v>
      </c>
      <c r="BL36" s="5">
        <f t="shared" si="11"/>
        <v>2</v>
      </c>
      <c r="BM36" s="5">
        <f>SUM($BL$3:BL36)</f>
        <v>68</v>
      </c>
      <c r="BP36" s="5" t="s">
        <v>76</v>
      </c>
      <c r="BQ36" s="5">
        <v>10006</v>
      </c>
      <c r="BR36" s="5" t="s">
        <v>53</v>
      </c>
      <c r="BS36" s="5" t="e">
        <v>#N/A</v>
      </c>
      <c r="BT36" s="5" t="s">
        <v>53</v>
      </c>
      <c r="BU36" s="5" t="e">
        <v>#N/A</v>
      </c>
    </row>
    <row r="37" spans="1:73" ht="14.25" x14ac:dyDescent="0.3">
      <c r="H37" s="5"/>
      <c r="I37" s="5" t="s">
        <v>147</v>
      </c>
      <c r="J37" s="5" t="s">
        <v>148</v>
      </c>
      <c r="K37" s="5" t="s">
        <v>149</v>
      </c>
      <c r="L37" s="5" t="s">
        <v>150</v>
      </c>
      <c r="M37" s="5" t="s">
        <v>151</v>
      </c>
      <c r="N37" s="5" t="s">
        <v>152</v>
      </c>
      <c r="O37" s="5" t="s">
        <v>153</v>
      </c>
      <c r="S37" s="5">
        <v>6</v>
      </c>
      <c r="T37" s="5" t="e">
        <f>VLOOKUP(V37,#REF!,3,TRUE)</f>
        <v>#REF!</v>
      </c>
      <c r="U37" s="5">
        <v>35</v>
      </c>
      <c r="V37" s="5">
        <v>6</v>
      </c>
      <c r="W37" s="5">
        <v>1</v>
      </c>
      <c r="X37" s="5">
        <v>0</v>
      </c>
      <c r="Y37" s="5">
        <v>5.5</v>
      </c>
      <c r="Z37" s="5">
        <v>1</v>
      </c>
      <c r="AA37" s="7">
        <v>10004</v>
      </c>
      <c r="AB37" s="7" t="str">
        <f t="shared" ref="AB37:AF37" si="17">VLOOKUP(AA37,$AG:$AH,2,FALSE)</f>
        <v>孔谦</v>
      </c>
      <c r="AC37" s="7">
        <v>10011</v>
      </c>
      <c r="AD37" s="7" t="str">
        <f t="shared" si="17"/>
        <v>尹正霄</v>
      </c>
      <c r="AE37" s="7">
        <v>10016</v>
      </c>
      <c r="AF37" s="7" t="str">
        <f t="shared" si="17"/>
        <v>枫元正</v>
      </c>
      <c r="AG37" s="8">
        <v>10031</v>
      </c>
      <c r="AH37" s="9" t="s">
        <v>154</v>
      </c>
      <c r="AI37" s="8">
        <v>10031</v>
      </c>
      <c r="AJ37" s="8"/>
      <c r="AK37" s="5">
        <v>35</v>
      </c>
      <c r="AL37" s="5">
        <f t="shared" si="12"/>
        <v>1</v>
      </c>
      <c r="AM37" s="5">
        <f>SUM($AL$3:AL37)</f>
        <v>60</v>
      </c>
      <c r="AN37" s="5">
        <f t="shared" si="13"/>
        <v>60</v>
      </c>
      <c r="AO37" s="5">
        <f t="shared" si="6"/>
        <v>207000</v>
      </c>
      <c r="AP37" s="5">
        <f>SUM($AO$3:AO37)</f>
        <v>4618500</v>
      </c>
      <c r="AQ37" s="5">
        <f t="shared" si="7"/>
        <v>10650</v>
      </c>
      <c r="AR37" s="5">
        <f>SUM($AQ$3:AQ37)</f>
        <v>238950</v>
      </c>
      <c r="AS37" s="5">
        <f t="shared" si="8"/>
        <v>36.000000000000043</v>
      </c>
      <c r="AT37" s="5">
        <f>SUM($AS$3:AS37)</f>
        <v>963.00000000000023</v>
      </c>
      <c r="AU37" s="5">
        <f t="shared" si="9"/>
        <v>120</v>
      </c>
      <c r="AV37" s="5">
        <f>SUM($AU$3:AU37)</f>
        <v>3210</v>
      </c>
      <c r="BA37" s="5">
        <v>35</v>
      </c>
      <c r="BB37" s="5">
        <v>3900</v>
      </c>
      <c r="BC37" s="5">
        <f>SUM($BB$3:BB37)</f>
        <v>77000</v>
      </c>
      <c r="BD37" s="5">
        <v>200</v>
      </c>
      <c r="BE37" s="5">
        <f>SUM($BD$3:BD37)</f>
        <v>4025</v>
      </c>
      <c r="BF37" s="5">
        <v>5</v>
      </c>
      <c r="BG37" s="5">
        <v>0.12</v>
      </c>
      <c r="BH37" s="5">
        <f t="shared" si="10"/>
        <v>0.6</v>
      </c>
      <c r="BI37" s="5">
        <f>SUM($BH$3:BH37)</f>
        <v>21.000000000000007</v>
      </c>
      <c r="BJ37" s="5">
        <v>10</v>
      </c>
      <c r="BK37" s="5">
        <v>0.2</v>
      </c>
      <c r="BL37" s="5">
        <f t="shared" si="11"/>
        <v>2</v>
      </c>
      <c r="BM37" s="5">
        <f>SUM($BL$3:BL37)</f>
        <v>70</v>
      </c>
      <c r="BP37" s="5" t="s">
        <v>51</v>
      </c>
      <c r="BQ37" s="5">
        <v>10018</v>
      </c>
      <c r="BR37" s="5" t="s">
        <v>53</v>
      </c>
      <c r="BS37" s="5" t="e">
        <v>#N/A</v>
      </c>
      <c r="BT37" s="5" t="s">
        <v>53</v>
      </c>
      <c r="BU37" s="5" t="e">
        <v>#N/A</v>
      </c>
    </row>
    <row r="38" spans="1:73" ht="14.25" x14ac:dyDescent="0.3">
      <c r="A38" s="5" t="s">
        <v>155</v>
      </c>
      <c r="C38" s="5" t="s">
        <v>156</v>
      </c>
      <c r="D38" s="6" t="s">
        <v>157</v>
      </c>
      <c r="E38" s="5">
        <v>5</v>
      </c>
      <c r="G38" s="5" t="s">
        <v>148</v>
      </c>
      <c r="H38" s="5"/>
      <c r="I38" s="5">
        <v>20</v>
      </c>
      <c r="J38" s="5">
        <v>2</v>
      </c>
      <c r="K38" s="5">
        <v>5</v>
      </c>
      <c r="L38" s="5">
        <f>J38*K38</f>
        <v>10</v>
      </c>
      <c r="M38" s="5">
        <f>80*0.2/3</f>
        <v>5.333333333333333</v>
      </c>
      <c r="N38" s="5">
        <f>100/M38</f>
        <v>18.75</v>
      </c>
      <c r="O38" s="5">
        <f>$N$38*L38</f>
        <v>187.5</v>
      </c>
      <c r="S38" s="5">
        <v>6</v>
      </c>
      <c r="T38" s="5" t="e">
        <f>VLOOKUP(V38,#REF!,3,TRUE)</f>
        <v>#REF!</v>
      </c>
      <c r="U38" s="5">
        <v>36</v>
      </c>
      <c r="V38" s="5">
        <v>6</v>
      </c>
      <c r="W38" s="5">
        <v>0.8</v>
      </c>
      <c r="X38" s="5">
        <v>0.2</v>
      </c>
      <c r="Y38" s="5">
        <v>5.8</v>
      </c>
      <c r="Z38" s="5">
        <v>1</v>
      </c>
      <c r="AA38" s="5">
        <v>10019</v>
      </c>
      <c r="AB38" s="5" t="str">
        <f t="shared" si="14"/>
        <v>云</v>
      </c>
      <c r="AC38" s="5" t="e">
        <v>#N/A</v>
      </c>
      <c r="AD38" s="5" t="e">
        <f t="shared" si="15"/>
        <v>#N/A</v>
      </c>
      <c r="AE38" s="5" t="e">
        <v>#N/A</v>
      </c>
      <c r="AF38" s="5" t="e">
        <f t="shared" si="16"/>
        <v>#N/A</v>
      </c>
      <c r="AG38" s="8">
        <v>10032</v>
      </c>
      <c r="AH38" s="9" t="s">
        <v>158</v>
      </c>
      <c r="AI38" s="8">
        <v>10032</v>
      </c>
      <c r="AJ38" s="8"/>
      <c r="AK38" s="5">
        <v>36</v>
      </c>
      <c r="AL38" s="5">
        <f t="shared" si="12"/>
        <v>0</v>
      </c>
      <c r="AM38" s="5">
        <f>SUM($AL$3:AL38)</f>
        <v>60</v>
      </c>
      <c r="AN38" s="5">
        <f t="shared" si="13"/>
        <v>60</v>
      </c>
      <c r="AO38" s="5">
        <f t="shared" si="6"/>
        <v>207000</v>
      </c>
      <c r="AP38" s="5">
        <f>SUM($AO$3:AO38)</f>
        <v>4825500</v>
      </c>
      <c r="AQ38" s="5">
        <f t="shared" si="7"/>
        <v>10650</v>
      </c>
      <c r="AR38" s="5">
        <f>SUM($AQ$3:AQ38)</f>
        <v>249600</v>
      </c>
      <c r="AS38" s="5">
        <f t="shared" si="8"/>
        <v>36.000000000000043</v>
      </c>
      <c r="AT38" s="5">
        <f>SUM($AS$3:AS38)</f>
        <v>999.00000000000023</v>
      </c>
      <c r="AU38" s="5">
        <f t="shared" si="9"/>
        <v>120</v>
      </c>
      <c r="AV38" s="5">
        <f>SUM($AU$3:AU38)</f>
        <v>3330</v>
      </c>
      <c r="BA38" s="5">
        <v>36</v>
      </c>
      <c r="BB38" s="5">
        <v>4000</v>
      </c>
      <c r="BC38" s="5">
        <f>SUM($BB$3:BB38)</f>
        <v>81000</v>
      </c>
      <c r="BD38" s="5">
        <v>205</v>
      </c>
      <c r="BE38" s="5">
        <f>SUM($BD$3:BD38)</f>
        <v>4230</v>
      </c>
      <c r="BF38" s="5">
        <v>5</v>
      </c>
      <c r="BG38" s="5">
        <v>0.12</v>
      </c>
      <c r="BH38" s="5">
        <f t="shared" si="10"/>
        <v>0.6</v>
      </c>
      <c r="BI38" s="5">
        <f>SUM($BH$3:BH38)</f>
        <v>21.600000000000009</v>
      </c>
      <c r="BJ38" s="5">
        <v>10</v>
      </c>
      <c r="BK38" s="5">
        <v>0.2</v>
      </c>
      <c r="BL38" s="5">
        <f t="shared" si="11"/>
        <v>2</v>
      </c>
      <c r="BM38" s="5">
        <f>SUM($BL$3:BL38)</f>
        <v>72</v>
      </c>
      <c r="BP38" s="5" t="s">
        <v>71</v>
      </c>
      <c r="BQ38" s="5">
        <v>10019</v>
      </c>
      <c r="BR38" s="5" t="s">
        <v>53</v>
      </c>
      <c r="BS38" s="5" t="e">
        <v>#N/A</v>
      </c>
      <c r="BT38" s="5" t="s">
        <v>53</v>
      </c>
      <c r="BU38" s="5" t="e">
        <v>#N/A</v>
      </c>
    </row>
    <row r="39" spans="1:73" ht="14.25" x14ac:dyDescent="0.3">
      <c r="A39" s="5" t="s">
        <v>159</v>
      </c>
      <c r="C39" s="5" t="s">
        <v>160</v>
      </c>
      <c r="D39" s="6" t="s">
        <v>161</v>
      </c>
      <c r="E39" s="5">
        <v>3</v>
      </c>
      <c r="G39" s="5" t="s">
        <v>148</v>
      </c>
      <c r="H39" s="5"/>
      <c r="I39" s="5">
        <v>34</v>
      </c>
      <c r="J39" s="5">
        <v>5</v>
      </c>
      <c r="K39" s="5">
        <v>3</v>
      </c>
      <c r="L39" s="5">
        <f>J39*K39</f>
        <v>15</v>
      </c>
      <c r="O39" s="5">
        <f>$N$38*L39</f>
        <v>281.25</v>
      </c>
      <c r="S39" s="5">
        <v>6</v>
      </c>
      <c r="T39" s="5" t="e">
        <f>VLOOKUP(V39,#REF!,3,TRUE)</f>
        <v>#REF!</v>
      </c>
      <c r="U39" s="5">
        <v>37</v>
      </c>
      <c r="V39" s="5">
        <v>6</v>
      </c>
      <c r="W39" s="5">
        <v>0.8</v>
      </c>
      <c r="X39" s="5">
        <v>0.2</v>
      </c>
      <c r="Y39" s="5">
        <v>6.1</v>
      </c>
      <c r="Z39" s="5">
        <v>1</v>
      </c>
      <c r="AA39" s="5">
        <v>10012</v>
      </c>
      <c r="AB39" s="5" t="str">
        <f t="shared" si="14"/>
        <v>慕容子期</v>
      </c>
      <c r="AC39" s="5" t="e">
        <v>#N/A</v>
      </c>
      <c r="AD39" s="5" t="e">
        <f t="shared" si="15"/>
        <v>#N/A</v>
      </c>
      <c r="AE39" s="5" t="e">
        <v>#N/A</v>
      </c>
      <c r="AF39" s="5" t="e">
        <f t="shared" si="16"/>
        <v>#N/A</v>
      </c>
      <c r="AG39" s="8">
        <v>10033</v>
      </c>
      <c r="AH39" s="9" t="s">
        <v>162</v>
      </c>
      <c r="AI39" s="8">
        <v>10033</v>
      </c>
      <c r="AJ39" s="8"/>
      <c r="AK39" s="5">
        <v>37</v>
      </c>
      <c r="AL39" s="5">
        <f t="shared" si="12"/>
        <v>1</v>
      </c>
      <c r="AM39" s="5">
        <f>SUM($AL$3:AL39)</f>
        <v>61</v>
      </c>
      <c r="AN39" s="5">
        <f t="shared" si="13"/>
        <v>60</v>
      </c>
      <c r="AO39" s="5">
        <f t="shared" si="6"/>
        <v>207000</v>
      </c>
      <c r="AP39" s="5">
        <f>SUM($AO$3:AO39)</f>
        <v>5032500</v>
      </c>
      <c r="AQ39" s="5">
        <f t="shared" si="7"/>
        <v>10650</v>
      </c>
      <c r="AR39" s="5">
        <f>SUM($AQ$3:AQ39)</f>
        <v>260250</v>
      </c>
      <c r="AS39" s="5">
        <f t="shared" si="8"/>
        <v>36.000000000000043</v>
      </c>
      <c r="AT39" s="5">
        <f>SUM($AS$3:AS39)</f>
        <v>1035.0000000000002</v>
      </c>
      <c r="AU39" s="5">
        <f t="shared" si="9"/>
        <v>120</v>
      </c>
      <c r="AV39" s="5">
        <f>SUM($AU$3:AU39)</f>
        <v>3450</v>
      </c>
      <c r="BA39" s="5">
        <v>37</v>
      </c>
      <c r="BB39" s="5">
        <v>4100</v>
      </c>
      <c r="BC39" s="5">
        <f>SUM($BB$3:BB39)</f>
        <v>85100</v>
      </c>
      <c r="BD39" s="5">
        <v>210</v>
      </c>
      <c r="BE39" s="5">
        <f>SUM($BD$3:BD39)</f>
        <v>4440</v>
      </c>
      <c r="BF39" s="5">
        <v>5</v>
      </c>
      <c r="BG39" s="5">
        <v>0.12</v>
      </c>
      <c r="BH39" s="5">
        <f t="shared" si="10"/>
        <v>0.6</v>
      </c>
      <c r="BI39" s="5">
        <f>SUM($BH$3:BH39)</f>
        <v>22.20000000000001</v>
      </c>
      <c r="BJ39" s="5">
        <v>10</v>
      </c>
      <c r="BK39" s="5">
        <v>0.2</v>
      </c>
      <c r="BL39" s="5">
        <f t="shared" si="11"/>
        <v>2</v>
      </c>
      <c r="BM39" s="5">
        <f>SUM($BL$3:BL39)</f>
        <v>74</v>
      </c>
      <c r="BP39" s="5" t="s">
        <v>66</v>
      </c>
      <c r="BQ39" s="5">
        <v>10012</v>
      </c>
      <c r="BR39" s="5" t="s">
        <v>53</v>
      </c>
      <c r="BS39" s="5" t="e">
        <v>#N/A</v>
      </c>
      <c r="BT39" s="5" t="s">
        <v>53</v>
      </c>
      <c r="BU39" s="5" t="e">
        <v>#N/A</v>
      </c>
    </row>
    <row r="40" spans="1:73" ht="14.25" x14ac:dyDescent="0.3">
      <c r="H40" s="5"/>
      <c r="S40" s="5">
        <v>6</v>
      </c>
      <c r="T40" s="5" t="e">
        <f>VLOOKUP(V40,#REF!,3,TRUE)</f>
        <v>#REF!</v>
      </c>
      <c r="U40" s="5">
        <v>38</v>
      </c>
      <c r="V40" s="5">
        <v>6</v>
      </c>
      <c r="W40" s="5">
        <v>0.8</v>
      </c>
      <c r="X40" s="5">
        <v>0.2</v>
      </c>
      <c r="Y40" s="5">
        <v>6.4</v>
      </c>
      <c r="Z40" s="5">
        <v>3</v>
      </c>
      <c r="AA40" s="5">
        <v>10023</v>
      </c>
      <c r="AB40" s="5" t="str">
        <f t="shared" si="14"/>
        <v>荧荧</v>
      </c>
      <c r="AC40" s="5">
        <v>10012</v>
      </c>
      <c r="AD40" s="5" t="str">
        <f t="shared" si="15"/>
        <v>慕容子期</v>
      </c>
      <c r="AE40" s="5">
        <v>10003</v>
      </c>
      <c r="AF40" s="5" t="str">
        <f t="shared" si="16"/>
        <v>叶辽</v>
      </c>
      <c r="AG40" s="8">
        <v>10034</v>
      </c>
      <c r="AH40" s="9" t="s">
        <v>57</v>
      </c>
      <c r="AI40" s="8">
        <v>10034</v>
      </c>
      <c r="AJ40" s="8"/>
      <c r="AK40" s="5">
        <v>38</v>
      </c>
      <c r="AL40" s="5">
        <f t="shared" si="12"/>
        <v>0</v>
      </c>
      <c r="AM40" s="5">
        <f>SUM($AL$3:AL40)</f>
        <v>61</v>
      </c>
      <c r="AN40" s="5">
        <f t="shared" si="13"/>
        <v>60</v>
      </c>
      <c r="AO40" s="5">
        <f t="shared" si="6"/>
        <v>207000</v>
      </c>
      <c r="AP40" s="5">
        <f>SUM($AO$3:AO40)</f>
        <v>5239500</v>
      </c>
      <c r="AQ40" s="5">
        <f t="shared" si="7"/>
        <v>10650</v>
      </c>
      <c r="AR40" s="5">
        <f>SUM($AQ$3:AQ40)</f>
        <v>270900</v>
      </c>
      <c r="AS40" s="5">
        <f t="shared" si="8"/>
        <v>36.000000000000043</v>
      </c>
      <c r="AT40" s="5">
        <f>SUM($AS$3:AS40)</f>
        <v>1071.0000000000002</v>
      </c>
      <c r="AU40" s="5">
        <f t="shared" si="9"/>
        <v>120</v>
      </c>
      <c r="AV40" s="5">
        <f>SUM($AU$3:AU40)</f>
        <v>3570</v>
      </c>
      <c r="BA40" s="5">
        <v>38</v>
      </c>
      <c r="BB40" s="5">
        <v>4200</v>
      </c>
      <c r="BC40" s="5">
        <f>SUM($BB$3:BB40)</f>
        <v>89300</v>
      </c>
      <c r="BD40" s="5">
        <v>215</v>
      </c>
      <c r="BE40" s="5">
        <f>SUM($BD$3:BD40)</f>
        <v>4655</v>
      </c>
      <c r="BF40" s="5">
        <v>5</v>
      </c>
      <c r="BG40" s="5">
        <v>0.12</v>
      </c>
      <c r="BH40" s="5">
        <f t="shared" si="10"/>
        <v>0.6</v>
      </c>
      <c r="BI40" s="5">
        <f>SUM($BH$3:BH40)</f>
        <v>22.800000000000011</v>
      </c>
      <c r="BJ40" s="5">
        <v>10</v>
      </c>
      <c r="BK40" s="5">
        <v>0.2</v>
      </c>
      <c r="BL40" s="5">
        <f t="shared" si="11"/>
        <v>2</v>
      </c>
      <c r="BM40" s="5">
        <f>SUM($BL$3:BL40)</f>
        <v>76</v>
      </c>
      <c r="BP40" s="5" t="s">
        <v>66</v>
      </c>
      <c r="BQ40" s="5">
        <v>10012</v>
      </c>
      <c r="BR40" s="5" t="s">
        <v>48</v>
      </c>
      <c r="BS40" s="5">
        <v>10023</v>
      </c>
      <c r="BT40" s="5" t="s">
        <v>61</v>
      </c>
      <c r="BU40" s="5">
        <v>10003</v>
      </c>
    </row>
    <row r="41" spans="1:73" ht="14.25" x14ac:dyDescent="0.3">
      <c r="H41" s="5"/>
      <c r="S41" s="5">
        <v>7</v>
      </c>
      <c r="T41" s="5" t="e">
        <f>VLOOKUP(V41,#REF!,3,TRUE)</f>
        <v>#REF!</v>
      </c>
      <c r="U41" s="5">
        <v>39</v>
      </c>
      <c r="V41" s="5">
        <v>7</v>
      </c>
      <c r="W41" s="5">
        <v>0.8</v>
      </c>
      <c r="X41" s="5">
        <v>0.2</v>
      </c>
      <c r="Y41" s="5">
        <v>6.5</v>
      </c>
      <c r="Z41" s="5">
        <v>2</v>
      </c>
      <c r="AA41" s="5">
        <v>10008</v>
      </c>
      <c r="AB41" s="5" t="str">
        <f t="shared" si="14"/>
        <v>颜无雍</v>
      </c>
      <c r="AC41" s="5">
        <v>10019</v>
      </c>
      <c r="AD41" s="5" t="str">
        <f t="shared" si="15"/>
        <v>云</v>
      </c>
      <c r="AE41" s="5" t="e">
        <v>#N/A</v>
      </c>
      <c r="AF41" s="5" t="e">
        <f t="shared" si="16"/>
        <v>#N/A</v>
      </c>
      <c r="AG41" s="8">
        <v>10035</v>
      </c>
      <c r="AH41" s="9" t="s">
        <v>163</v>
      </c>
      <c r="AI41" s="8">
        <v>10035</v>
      </c>
      <c r="AJ41" s="8"/>
      <c r="AK41" s="5">
        <v>39</v>
      </c>
      <c r="AL41" s="5">
        <f t="shared" si="12"/>
        <v>1</v>
      </c>
      <c r="AM41" s="5">
        <f>SUM($AL$3:AL41)</f>
        <v>62</v>
      </c>
      <c r="AN41" s="5">
        <f t="shared" si="13"/>
        <v>60</v>
      </c>
      <c r="AO41" s="5">
        <f t="shared" si="6"/>
        <v>207000</v>
      </c>
      <c r="AP41" s="5">
        <f>SUM($AO$3:AO41)</f>
        <v>5446500</v>
      </c>
      <c r="AQ41" s="5">
        <f t="shared" si="7"/>
        <v>10650</v>
      </c>
      <c r="AR41" s="5">
        <f>SUM($AQ$3:AQ41)</f>
        <v>281550</v>
      </c>
      <c r="AS41" s="5">
        <f t="shared" si="8"/>
        <v>36.000000000000043</v>
      </c>
      <c r="AT41" s="5">
        <f>SUM($AS$3:AS41)</f>
        <v>1107.0000000000002</v>
      </c>
      <c r="AU41" s="5">
        <f t="shared" si="9"/>
        <v>120</v>
      </c>
      <c r="AV41" s="5">
        <f>SUM($AU$3:AU41)</f>
        <v>3690</v>
      </c>
      <c r="BA41" s="5">
        <v>39</v>
      </c>
      <c r="BB41" s="5">
        <v>4300</v>
      </c>
      <c r="BC41" s="5">
        <f>SUM($BB$3:BB41)</f>
        <v>93600</v>
      </c>
      <c r="BD41" s="5">
        <v>220</v>
      </c>
      <c r="BE41" s="5">
        <f>SUM($BD$3:BD41)</f>
        <v>4875</v>
      </c>
      <c r="BF41" s="5">
        <v>5</v>
      </c>
      <c r="BG41" s="5">
        <v>0.12</v>
      </c>
      <c r="BH41" s="5">
        <f t="shared" si="10"/>
        <v>0.6</v>
      </c>
      <c r="BI41" s="5">
        <f>SUM($BH$3:BH41)</f>
        <v>23.400000000000013</v>
      </c>
      <c r="BJ41" s="5">
        <v>10</v>
      </c>
      <c r="BK41" s="5">
        <v>0.2</v>
      </c>
      <c r="BL41" s="5">
        <f t="shared" si="11"/>
        <v>2</v>
      </c>
      <c r="BM41" s="5">
        <f>SUM($BL$3:BL41)</f>
        <v>78</v>
      </c>
      <c r="BP41" s="5" t="s">
        <v>80</v>
      </c>
      <c r="BQ41" s="5">
        <v>10008</v>
      </c>
      <c r="BR41" s="5" t="s">
        <v>71</v>
      </c>
      <c r="BS41" s="5">
        <v>10019</v>
      </c>
      <c r="BT41" s="5" t="s">
        <v>53</v>
      </c>
      <c r="BU41" s="5" t="e">
        <v>#N/A</v>
      </c>
    </row>
    <row r="42" spans="1:73" ht="14.25" x14ac:dyDescent="0.3">
      <c r="H42" s="5"/>
      <c r="S42" s="5">
        <v>7</v>
      </c>
      <c r="T42" s="5" t="e">
        <f>VLOOKUP(V42,#REF!,3,TRUE)</f>
        <v>#REF!</v>
      </c>
      <c r="U42" s="5">
        <v>40</v>
      </c>
      <c r="V42" s="5">
        <v>7</v>
      </c>
      <c r="W42" s="5">
        <v>1</v>
      </c>
      <c r="X42" s="5">
        <v>0</v>
      </c>
      <c r="Y42" s="5">
        <v>7</v>
      </c>
      <c r="Z42" s="5">
        <v>2</v>
      </c>
      <c r="AA42" s="7">
        <v>10005</v>
      </c>
      <c r="AB42" s="5" t="str">
        <f t="shared" si="14"/>
        <v>兰卿</v>
      </c>
      <c r="AC42" s="7">
        <v>10018</v>
      </c>
      <c r="AD42" s="5" t="str">
        <f t="shared" si="15"/>
        <v>紫苏</v>
      </c>
      <c r="AE42" s="7">
        <v>10018</v>
      </c>
      <c r="AF42" s="5" t="str">
        <f t="shared" si="16"/>
        <v>紫苏</v>
      </c>
      <c r="AG42" s="8">
        <v>10036</v>
      </c>
      <c r="AH42" s="9" t="s">
        <v>49</v>
      </c>
      <c r="AI42" s="8">
        <v>10036</v>
      </c>
      <c r="AJ42" s="8"/>
      <c r="AK42" s="5">
        <v>40</v>
      </c>
      <c r="AL42" s="5">
        <f t="shared" si="12"/>
        <v>0</v>
      </c>
      <c r="AM42" s="5">
        <f>SUM($AL$3:AL42)</f>
        <v>62</v>
      </c>
      <c r="AN42" s="5">
        <f t="shared" si="13"/>
        <v>60</v>
      </c>
      <c r="AO42" s="5">
        <f t="shared" si="6"/>
        <v>207000</v>
      </c>
      <c r="AP42" s="5">
        <f>SUM($AO$3:AO42)</f>
        <v>5653500</v>
      </c>
      <c r="AQ42" s="5">
        <f t="shared" si="7"/>
        <v>10650</v>
      </c>
      <c r="AR42" s="5">
        <f>SUM($AQ$3:AQ42)</f>
        <v>292200</v>
      </c>
      <c r="AS42" s="5">
        <f t="shared" si="8"/>
        <v>36.000000000000043</v>
      </c>
      <c r="AT42" s="5">
        <f>SUM($AS$3:AS42)</f>
        <v>1143.0000000000002</v>
      </c>
      <c r="AU42" s="5">
        <f t="shared" si="9"/>
        <v>120</v>
      </c>
      <c r="AV42" s="5">
        <f>SUM($AU$3:AU42)</f>
        <v>3810</v>
      </c>
      <c r="BA42" s="5">
        <v>40</v>
      </c>
      <c r="BB42" s="5">
        <v>4400</v>
      </c>
      <c r="BC42" s="5">
        <f>SUM($BB$3:BB42)</f>
        <v>98000</v>
      </c>
      <c r="BD42" s="5">
        <v>225</v>
      </c>
      <c r="BE42" s="5">
        <f>SUM($BD$3:BD42)</f>
        <v>5100</v>
      </c>
      <c r="BF42" s="5">
        <v>5</v>
      </c>
      <c r="BG42" s="5">
        <v>0.12</v>
      </c>
      <c r="BH42" s="5">
        <f t="shared" si="10"/>
        <v>0.6</v>
      </c>
      <c r="BI42" s="5">
        <f>SUM($BH$3:BH42)</f>
        <v>24.000000000000014</v>
      </c>
      <c r="BJ42" s="5">
        <v>10</v>
      </c>
      <c r="BK42" s="5">
        <v>0.2</v>
      </c>
      <c r="BL42" s="5">
        <f t="shared" si="11"/>
        <v>2</v>
      </c>
      <c r="BM42" s="5">
        <f>SUM($BL$3:BL42)</f>
        <v>80</v>
      </c>
      <c r="BP42" s="5" t="s">
        <v>54</v>
      </c>
      <c r="BQ42" s="5">
        <v>10002</v>
      </c>
      <c r="BR42" s="5" t="s">
        <v>51</v>
      </c>
      <c r="BS42" s="5">
        <v>10018</v>
      </c>
      <c r="BT42" s="5" t="s">
        <v>53</v>
      </c>
      <c r="BU42" s="5" t="e">
        <v>#N/A</v>
      </c>
    </row>
    <row r="43" spans="1:73" ht="14.25" x14ac:dyDescent="0.3">
      <c r="H43" s="5"/>
      <c r="S43" s="5">
        <v>8</v>
      </c>
      <c r="T43" s="5" t="e">
        <f>VLOOKUP(V43,#REF!,3,TRUE)</f>
        <v>#REF!</v>
      </c>
      <c r="U43" s="5">
        <v>41</v>
      </c>
      <c r="V43" s="5">
        <v>8</v>
      </c>
      <c r="W43" s="5">
        <v>0.8</v>
      </c>
      <c r="X43" s="5">
        <v>0.2</v>
      </c>
      <c r="Y43" s="5">
        <v>7.5</v>
      </c>
      <c r="Z43" s="5">
        <v>3</v>
      </c>
      <c r="AA43" s="5">
        <v>10006</v>
      </c>
      <c r="AB43" s="5" t="str">
        <f t="shared" si="14"/>
        <v>朱贺</v>
      </c>
      <c r="AC43" s="5">
        <v>10008</v>
      </c>
      <c r="AD43" s="5" t="str">
        <f t="shared" si="15"/>
        <v>颜无雍</v>
      </c>
      <c r="AE43" s="5">
        <v>10019</v>
      </c>
      <c r="AF43" s="5" t="str">
        <f t="shared" si="16"/>
        <v>云</v>
      </c>
      <c r="AG43" s="8">
        <v>10037</v>
      </c>
      <c r="AH43" s="9" t="s">
        <v>164</v>
      </c>
      <c r="AI43" s="8">
        <v>10037</v>
      </c>
      <c r="AJ43" s="8"/>
      <c r="AK43" s="5">
        <v>41</v>
      </c>
      <c r="AL43" s="5">
        <f t="shared" si="12"/>
        <v>1</v>
      </c>
      <c r="AM43" s="5">
        <f>SUM($AL$3:AL43)</f>
        <v>63</v>
      </c>
      <c r="AN43" s="5">
        <f t="shared" si="13"/>
        <v>60</v>
      </c>
      <c r="AO43" s="5">
        <f t="shared" si="6"/>
        <v>207000</v>
      </c>
      <c r="AP43" s="5">
        <f>SUM($AO$3:AO43)</f>
        <v>5860500</v>
      </c>
      <c r="AQ43" s="5">
        <f t="shared" si="7"/>
        <v>10650</v>
      </c>
      <c r="AR43" s="5">
        <f>SUM($AQ$3:AQ43)</f>
        <v>302850</v>
      </c>
      <c r="AS43" s="5">
        <f t="shared" si="8"/>
        <v>36.000000000000043</v>
      </c>
      <c r="AT43" s="5">
        <f>SUM($AS$3:AS43)</f>
        <v>1179.0000000000002</v>
      </c>
      <c r="AU43" s="5">
        <f t="shared" si="9"/>
        <v>120</v>
      </c>
      <c r="AV43" s="5">
        <f>SUM($AU$3:AU43)</f>
        <v>3930</v>
      </c>
      <c r="BA43" s="5">
        <v>41</v>
      </c>
      <c r="BB43" s="5">
        <v>4500</v>
      </c>
      <c r="BC43" s="5">
        <f>SUM($BB$3:BB43)</f>
        <v>102500</v>
      </c>
      <c r="BD43" s="5">
        <v>230</v>
      </c>
      <c r="BE43" s="5">
        <f>SUM($BD$3:BD43)</f>
        <v>5330</v>
      </c>
      <c r="BF43" s="5">
        <v>5</v>
      </c>
      <c r="BG43" s="5">
        <v>0.12</v>
      </c>
      <c r="BH43" s="5">
        <f t="shared" si="10"/>
        <v>0.6</v>
      </c>
      <c r="BI43" s="5">
        <f>SUM($BH$3:BH43)</f>
        <v>24.600000000000016</v>
      </c>
      <c r="BJ43" s="5">
        <v>10</v>
      </c>
      <c r="BK43" s="5">
        <v>0.2</v>
      </c>
      <c r="BL43" s="5">
        <f t="shared" si="11"/>
        <v>2</v>
      </c>
      <c r="BM43" s="5">
        <f>SUM($BL$3:BL43)</f>
        <v>82</v>
      </c>
      <c r="BP43" s="5" t="s">
        <v>76</v>
      </c>
      <c r="BQ43" s="5">
        <v>10006</v>
      </c>
      <c r="BR43" s="5" t="s">
        <v>80</v>
      </c>
      <c r="BS43" s="5">
        <v>10008</v>
      </c>
      <c r="BT43" s="5" t="s">
        <v>71</v>
      </c>
      <c r="BU43" s="5">
        <v>10019</v>
      </c>
    </row>
    <row r="44" spans="1:73" ht="14.25" x14ac:dyDescent="0.3">
      <c r="H44" s="5"/>
      <c r="S44" s="5">
        <v>8</v>
      </c>
      <c r="T44" s="5" t="e">
        <f>VLOOKUP(V44,#REF!,3,TRUE)</f>
        <v>#REF!</v>
      </c>
      <c r="U44" s="5">
        <v>42</v>
      </c>
      <c r="V44" s="5">
        <v>8</v>
      </c>
      <c r="W44" s="5">
        <v>0.8</v>
      </c>
      <c r="X44" s="5">
        <v>0.2</v>
      </c>
      <c r="Y44" s="5">
        <v>8</v>
      </c>
      <c r="Z44" s="5">
        <v>3</v>
      </c>
      <c r="AA44" s="5">
        <v>10020</v>
      </c>
      <c r="AB44" s="5" t="str">
        <f t="shared" si="14"/>
        <v>司空染</v>
      </c>
      <c r="AC44" s="5">
        <v>10018</v>
      </c>
      <c r="AD44" s="5" t="str">
        <f t="shared" si="15"/>
        <v>紫苏</v>
      </c>
      <c r="AE44" s="5">
        <v>10018</v>
      </c>
      <c r="AF44" s="5" t="str">
        <f t="shared" si="16"/>
        <v>紫苏</v>
      </c>
      <c r="AG44" s="8">
        <v>10038</v>
      </c>
      <c r="AH44" s="9" t="s">
        <v>165</v>
      </c>
      <c r="AI44" s="8">
        <v>10038</v>
      </c>
      <c r="AJ44" s="8"/>
      <c r="AK44" s="5">
        <v>42</v>
      </c>
      <c r="AL44" s="5">
        <f t="shared" si="12"/>
        <v>0</v>
      </c>
      <c r="AM44" s="5">
        <f>SUM($AL$3:AL44)</f>
        <v>63</v>
      </c>
      <c r="AN44" s="5">
        <f t="shared" si="13"/>
        <v>60</v>
      </c>
      <c r="AO44" s="5">
        <f t="shared" si="6"/>
        <v>207000</v>
      </c>
      <c r="AP44" s="5">
        <f>SUM($AO$3:AO44)</f>
        <v>6067500</v>
      </c>
      <c r="AQ44" s="5">
        <f t="shared" si="7"/>
        <v>10650</v>
      </c>
      <c r="AR44" s="5">
        <f>SUM($AQ$3:AQ44)</f>
        <v>313500</v>
      </c>
      <c r="AS44" s="5">
        <f t="shared" si="8"/>
        <v>36.000000000000043</v>
      </c>
      <c r="AT44" s="5">
        <f>SUM($AS$3:AS44)</f>
        <v>1215.0000000000002</v>
      </c>
      <c r="AU44" s="5">
        <f t="shared" si="9"/>
        <v>120</v>
      </c>
      <c r="AV44" s="5">
        <f>SUM($AU$3:AU44)</f>
        <v>4050</v>
      </c>
      <c r="BA44" s="5">
        <v>42</v>
      </c>
      <c r="BB44" s="5">
        <v>4600</v>
      </c>
      <c r="BC44" s="5">
        <f>SUM($BB$3:BB44)</f>
        <v>107100</v>
      </c>
      <c r="BD44" s="5">
        <v>235</v>
      </c>
      <c r="BE44" s="5">
        <f>SUM($BD$3:BD44)</f>
        <v>5565</v>
      </c>
      <c r="BF44" s="5">
        <v>5</v>
      </c>
      <c r="BG44" s="5">
        <v>0.12</v>
      </c>
      <c r="BH44" s="5">
        <f t="shared" si="10"/>
        <v>0.6</v>
      </c>
      <c r="BI44" s="5">
        <f>SUM($BH$3:BH44)</f>
        <v>25.200000000000017</v>
      </c>
      <c r="BJ44" s="5">
        <v>10</v>
      </c>
      <c r="BK44" s="5">
        <v>0.2</v>
      </c>
      <c r="BL44" s="5">
        <f t="shared" si="11"/>
        <v>2</v>
      </c>
      <c r="BM44" s="5">
        <f>SUM($BL$3:BL44)</f>
        <v>84</v>
      </c>
      <c r="BP44" s="5" t="s">
        <v>51</v>
      </c>
      <c r="BQ44" s="5">
        <v>10018</v>
      </c>
      <c r="BR44" s="5" t="s">
        <v>51</v>
      </c>
      <c r="BS44" s="5">
        <v>10018</v>
      </c>
      <c r="BT44" s="5" t="s">
        <v>69</v>
      </c>
      <c r="BU44" s="5">
        <v>10020</v>
      </c>
    </row>
    <row r="45" spans="1:73" ht="14.25" x14ac:dyDescent="0.3">
      <c r="H45" s="5"/>
      <c r="S45" s="5">
        <v>9</v>
      </c>
      <c r="T45" s="5" t="e">
        <f>VLOOKUP(V45,#REF!,3,TRUE)</f>
        <v>#REF!</v>
      </c>
      <c r="U45" s="5">
        <v>43</v>
      </c>
      <c r="V45" s="5">
        <v>9</v>
      </c>
      <c r="W45" s="5">
        <v>0.8</v>
      </c>
      <c r="X45" s="5">
        <v>0.2</v>
      </c>
      <c r="Y45" s="5">
        <v>8.5</v>
      </c>
      <c r="Z45" s="5">
        <v>3</v>
      </c>
      <c r="AA45" s="5">
        <v>10008</v>
      </c>
      <c r="AB45" s="5" t="str">
        <f t="shared" si="14"/>
        <v>颜无雍</v>
      </c>
      <c r="AC45" s="5">
        <v>10018</v>
      </c>
      <c r="AD45" s="5" t="str">
        <f t="shared" si="15"/>
        <v>紫苏</v>
      </c>
      <c r="AE45" s="5">
        <v>10006</v>
      </c>
      <c r="AF45" s="5" t="str">
        <f t="shared" si="16"/>
        <v>朱贺</v>
      </c>
      <c r="AG45" s="8">
        <v>10039</v>
      </c>
      <c r="AH45" s="9" t="s">
        <v>166</v>
      </c>
      <c r="AI45" s="8">
        <v>10039</v>
      </c>
      <c r="AJ45" s="8"/>
      <c r="AK45" s="5">
        <v>43</v>
      </c>
      <c r="AL45" s="5">
        <f t="shared" si="12"/>
        <v>1</v>
      </c>
      <c r="AM45" s="5">
        <f>SUM($AL$3:AL45)</f>
        <v>64</v>
      </c>
      <c r="AN45" s="5">
        <f t="shared" si="13"/>
        <v>60</v>
      </c>
      <c r="AO45" s="5">
        <f t="shared" si="6"/>
        <v>207000</v>
      </c>
      <c r="AP45" s="5">
        <f>SUM($AO$3:AO45)</f>
        <v>6274500</v>
      </c>
      <c r="AQ45" s="5">
        <f t="shared" si="7"/>
        <v>10650</v>
      </c>
      <c r="AR45" s="5">
        <f>SUM($AQ$3:AQ45)</f>
        <v>324150</v>
      </c>
      <c r="AS45" s="5">
        <f t="shared" si="8"/>
        <v>36.000000000000043</v>
      </c>
      <c r="AT45" s="5">
        <f>SUM($AS$3:AS45)</f>
        <v>1251.0000000000002</v>
      </c>
      <c r="AU45" s="5">
        <f t="shared" si="9"/>
        <v>120</v>
      </c>
      <c r="AV45" s="5">
        <f>SUM($AU$3:AU45)</f>
        <v>4170</v>
      </c>
      <c r="BA45" s="5">
        <v>43</v>
      </c>
      <c r="BB45" s="5">
        <v>4700</v>
      </c>
      <c r="BC45" s="5">
        <f>SUM($BB$3:BB45)</f>
        <v>111800</v>
      </c>
      <c r="BD45" s="5">
        <v>240</v>
      </c>
      <c r="BE45" s="5">
        <f>SUM($BD$3:BD45)</f>
        <v>5805</v>
      </c>
      <c r="BF45" s="5">
        <v>5</v>
      </c>
      <c r="BG45" s="5">
        <v>0.12</v>
      </c>
      <c r="BH45" s="5">
        <f t="shared" si="10"/>
        <v>0.6</v>
      </c>
      <c r="BI45" s="5">
        <f>SUM($BH$3:BH45)</f>
        <v>25.800000000000018</v>
      </c>
      <c r="BJ45" s="5">
        <v>10</v>
      </c>
      <c r="BK45" s="5">
        <v>0.2</v>
      </c>
      <c r="BL45" s="5">
        <f t="shared" si="11"/>
        <v>2</v>
      </c>
      <c r="BM45" s="5">
        <f>SUM($BL$3:BL45)</f>
        <v>86</v>
      </c>
      <c r="BP45" s="5" t="s">
        <v>81</v>
      </c>
      <c r="BQ45" s="5">
        <v>10004</v>
      </c>
      <c r="BR45" s="5" t="s">
        <v>51</v>
      </c>
      <c r="BS45" s="5">
        <v>10018</v>
      </c>
      <c r="BT45" s="5" t="s">
        <v>76</v>
      </c>
      <c r="BU45" s="5">
        <v>10006</v>
      </c>
    </row>
    <row r="46" spans="1:73" ht="14.25" x14ac:dyDescent="0.3">
      <c r="H46" s="5"/>
      <c r="S46" s="5">
        <v>9</v>
      </c>
      <c r="T46" s="5" t="e">
        <f>VLOOKUP(V46,#REF!,3,TRUE)</f>
        <v>#REF!</v>
      </c>
      <c r="U46" s="5">
        <v>44</v>
      </c>
      <c r="V46" s="5">
        <v>9</v>
      </c>
      <c r="W46" s="5">
        <v>0.8</v>
      </c>
      <c r="X46" s="5">
        <v>0.2</v>
      </c>
      <c r="Y46" s="5">
        <v>9</v>
      </c>
      <c r="Z46" s="5">
        <v>2</v>
      </c>
      <c r="AA46" s="5">
        <v>10012</v>
      </c>
      <c r="AB46" s="5" t="str">
        <f t="shared" si="14"/>
        <v>慕容子期</v>
      </c>
      <c r="AC46" s="5">
        <v>10020</v>
      </c>
      <c r="AD46" s="5" t="str">
        <f t="shared" si="15"/>
        <v>司空染</v>
      </c>
      <c r="AE46" s="5" t="e">
        <v>#N/A</v>
      </c>
      <c r="AF46" s="5" t="e">
        <f t="shared" si="16"/>
        <v>#N/A</v>
      </c>
      <c r="AG46" s="8">
        <v>10040</v>
      </c>
      <c r="AH46" s="9" t="s">
        <v>167</v>
      </c>
      <c r="AI46" s="8">
        <v>10040</v>
      </c>
      <c r="AJ46" s="8"/>
      <c r="AK46" s="5">
        <v>44</v>
      </c>
      <c r="AL46" s="5">
        <f t="shared" si="12"/>
        <v>0</v>
      </c>
      <c r="AM46" s="5">
        <f>SUM($AL$3:AL46)</f>
        <v>64</v>
      </c>
      <c r="AN46" s="5">
        <f t="shared" si="13"/>
        <v>60</v>
      </c>
      <c r="AO46" s="5">
        <f t="shared" si="6"/>
        <v>207000</v>
      </c>
      <c r="AP46" s="5">
        <f>SUM($AO$3:AO46)</f>
        <v>6481500</v>
      </c>
      <c r="AQ46" s="5">
        <f t="shared" si="7"/>
        <v>10650</v>
      </c>
      <c r="AR46" s="5">
        <f>SUM($AQ$3:AQ46)</f>
        <v>334800</v>
      </c>
      <c r="AS46" s="5">
        <f t="shared" si="8"/>
        <v>36.000000000000043</v>
      </c>
      <c r="AT46" s="5">
        <f>SUM($AS$3:AS46)</f>
        <v>1287.0000000000002</v>
      </c>
      <c r="AU46" s="5">
        <f t="shared" si="9"/>
        <v>120</v>
      </c>
      <c r="AV46" s="5">
        <f>SUM($AU$3:AU46)</f>
        <v>4290</v>
      </c>
      <c r="BA46" s="5">
        <v>44</v>
      </c>
      <c r="BB46" s="5">
        <v>4800</v>
      </c>
      <c r="BC46" s="5">
        <f>SUM($BB$3:BB46)</f>
        <v>116600</v>
      </c>
      <c r="BD46" s="5">
        <v>245</v>
      </c>
      <c r="BE46" s="5">
        <f>SUM($BD$3:BD46)</f>
        <v>6050</v>
      </c>
      <c r="BF46" s="5">
        <v>5</v>
      </c>
      <c r="BG46" s="5">
        <v>0.12</v>
      </c>
      <c r="BH46" s="5">
        <f t="shared" si="10"/>
        <v>0.6</v>
      </c>
      <c r="BI46" s="5">
        <f>SUM($BH$3:BH46)</f>
        <v>26.40000000000002</v>
      </c>
      <c r="BJ46" s="5">
        <v>10</v>
      </c>
      <c r="BK46" s="5">
        <v>0.2</v>
      </c>
      <c r="BL46" s="5">
        <f t="shared" si="11"/>
        <v>2</v>
      </c>
      <c r="BM46" s="5">
        <f>SUM($BL$3:BL46)</f>
        <v>88</v>
      </c>
      <c r="BP46" s="5" t="s">
        <v>66</v>
      </c>
      <c r="BQ46" s="5">
        <v>10012</v>
      </c>
      <c r="BR46" s="5" t="s">
        <v>69</v>
      </c>
      <c r="BS46" s="5">
        <v>10020</v>
      </c>
      <c r="BT46" s="5" t="s">
        <v>53</v>
      </c>
      <c r="BU46" s="5" t="e">
        <v>#N/A</v>
      </c>
    </row>
    <row r="47" spans="1:73" ht="14.25" x14ac:dyDescent="0.3">
      <c r="H47" s="5"/>
      <c r="S47" s="5">
        <v>10</v>
      </c>
      <c r="T47" s="5" t="e">
        <f>VLOOKUP(V47,#REF!,3,TRUE)</f>
        <v>#REF!</v>
      </c>
      <c r="U47" s="5">
        <v>45</v>
      </c>
      <c r="V47" s="5">
        <v>10</v>
      </c>
      <c r="W47" s="5">
        <v>1</v>
      </c>
      <c r="X47" s="5">
        <v>0</v>
      </c>
      <c r="Y47" s="5">
        <v>9.5</v>
      </c>
      <c r="Z47" s="5">
        <v>2</v>
      </c>
      <c r="AA47" s="7">
        <v>10009</v>
      </c>
      <c r="AB47" s="7" t="str">
        <f t="shared" si="14"/>
        <v>祁菲</v>
      </c>
      <c r="AC47" s="7">
        <v>10004</v>
      </c>
      <c r="AD47" s="7" t="str">
        <f t="shared" si="15"/>
        <v>孔谦</v>
      </c>
      <c r="AE47" s="7">
        <v>10012</v>
      </c>
      <c r="AF47" s="7" t="str">
        <f t="shared" si="16"/>
        <v>慕容子期</v>
      </c>
      <c r="AG47" s="8">
        <v>10041</v>
      </c>
      <c r="AH47" s="9" t="s">
        <v>168</v>
      </c>
      <c r="AI47" s="8">
        <v>10041</v>
      </c>
      <c r="AJ47" s="8"/>
      <c r="AK47" s="5">
        <v>45</v>
      </c>
      <c r="AL47" s="5">
        <f t="shared" si="12"/>
        <v>1</v>
      </c>
      <c r="AM47" s="5">
        <f>SUM($AL$3:AL47)</f>
        <v>65</v>
      </c>
      <c r="AN47" s="5">
        <f t="shared" si="13"/>
        <v>65</v>
      </c>
      <c r="AO47" s="5">
        <f t="shared" si="6"/>
        <v>240500</v>
      </c>
      <c r="AP47" s="5">
        <f>SUM($AO$3:AO47)</f>
        <v>6722000</v>
      </c>
      <c r="AQ47" s="5">
        <f t="shared" si="7"/>
        <v>12350</v>
      </c>
      <c r="AR47" s="5">
        <f>SUM($AQ$3:AQ47)</f>
        <v>347150</v>
      </c>
      <c r="AS47" s="5">
        <f t="shared" si="8"/>
        <v>39.00000000000005</v>
      </c>
      <c r="AT47" s="5">
        <f>SUM($AS$3:AS47)</f>
        <v>1326.0000000000002</v>
      </c>
      <c r="AU47" s="5">
        <f t="shared" si="9"/>
        <v>130</v>
      </c>
      <c r="AV47" s="5">
        <f>SUM($AU$3:AU47)</f>
        <v>4420</v>
      </c>
      <c r="BA47" s="5">
        <v>45</v>
      </c>
      <c r="BB47" s="5">
        <v>4900</v>
      </c>
      <c r="BC47" s="5">
        <f>SUM($BB$3:BB47)</f>
        <v>121500</v>
      </c>
      <c r="BD47" s="5">
        <v>250</v>
      </c>
      <c r="BE47" s="5">
        <f>SUM($BD$3:BD47)</f>
        <v>6300</v>
      </c>
      <c r="BF47" s="5">
        <v>5</v>
      </c>
      <c r="BG47" s="5">
        <v>0.12</v>
      </c>
      <c r="BH47" s="5">
        <f t="shared" si="10"/>
        <v>0.6</v>
      </c>
      <c r="BI47" s="5">
        <f>SUM($BH$3:BH47)</f>
        <v>27.000000000000021</v>
      </c>
      <c r="BJ47" s="5">
        <v>10</v>
      </c>
      <c r="BK47" s="5">
        <v>0.2</v>
      </c>
      <c r="BL47" s="5">
        <f t="shared" si="11"/>
        <v>2</v>
      </c>
      <c r="BM47" s="5">
        <f>SUM($BL$3:BL47)</f>
        <v>90</v>
      </c>
      <c r="BP47" s="5" t="s">
        <v>136</v>
      </c>
      <c r="BQ47" s="5">
        <v>10013</v>
      </c>
      <c r="BR47" s="5" t="s">
        <v>136</v>
      </c>
      <c r="BS47" s="5">
        <v>10013</v>
      </c>
      <c r="BT47" s="5" t="s">
        <v>53</v>
      </c>
      <c r="BU47" s="5" t="e">
        <v>#N/A</v>
      </c>
    </row>
    <row r="48" spans="1:73" ht="14.25" x14ac:dyDescent="0.3">
      <c r="H48" s="5"/>
      <c r="S48" s="5">
        <v>11</v>
      </c>
      <c r="T48" s="5" t="e">
        <f>VLOOKUP(V48,#REF!,3,TRUE)</f>
        <v>#REF!</v>
      </c>
      <c r="U48" s="5">
        <v>46</v>
      </c>
      <c r="V48" s="5">
        <v>11</v>
      </c>
      <c r="W48" s="5">
        <v>0.8</v>
      </c>
      <c r="X48" s="5">
        <v>0.2</v>
      </c>
      <c r="Y48" s="5">
        <v>10.5</v>
      </c>
      <c r="Z48" s="5">
        <v>3</v>
      </c>
      <c r="AA48" s="5">
        <v>10015</v>
      </c>
      <c r="AB48" s="5" t="str">
        <f t="shared" si="14"/>
        <v>凝儿</v>
      </c>
      <c r="AC48" s="5">
        <v>10020</v>
      </c>
      <c r="AD48" s="5" t="str">
        <f t="shared" si="15"/>
        <v>司空染</v>
      </c>
      <c r="AE48" s="5">
        <v>10018</v>
      </c>
      <c r="AF48" s="5" t="str">
        <f t="shared" si="16"/>
        <v>紫苏</v>
      </c>
      <c r="AG48" s="8">
        <v>10042</v>
      </c>
      <c r="AH48" s="9" t="s">
        <v>169</v>
      </c>
      <c r="AI48" s="8">
        <v>10042</v>
      </c>
      <c r="AJ48" s="8"/>
      <c r="AK48" s="5">
        <v>46</v>
      </c>
      <c r="AL48" s="5">
        <f t="shared" si="12"/>
        <v>0</v>
      </c>
      <c r="AM48" s="5">
        <f>SUM($AL$3:AL48)</f>
        <v>65</v>
      </c>
      <c r="AN48" s="5">
        <f t="shared" si="13"/>
        <v>65</v>
      </c>
      <c r="AO48" s="5">
        <f t="shared" si="6"/>
        <v>240500</v>
      </c>
      <c r="AP48" s="5">
        <f>SUM($AO$3:AO48)</f>
        <v>6962500</v>
      </c>
      <c r="AQ48" s="5">
        <f t="shared" si="7"/>
        <v>12350</v>
      </c>
      <c r="AR48" s="5">
        <f>SUM($AQ$3:AQ48)</f>
        <v>359500</v>
      </c>
      <c r="AS48" s="5">
        <f t="shared" si="8"/>
        <v>39.00000000000005</v>
      </c>
      <c r="AT48" s="5">
        <f>SUM($AS$3:AS48)</f>
        <v>1365.0000000000002</v>
      </c>
      <c r="AU48" s="5">
        <f t="shared" si="9"/>
        <v>130</v>
      </c>
      <c r="AV48" s="5">
        <f>SUM($AU$3:AU48)</f>
        <v>4550</v>
      </c>
      <c r="BA48" s="5">
        <v>46</v>
      </c>
      <c r="BB48" s="5">
        <v>5000</v>
      </c>
      <c r="BC48" s="5">
        <f>SUM($BB$3:BB48)</f>
        <v>126500</v>
      </c>
      <c r="BD48" s="5">
        <v>255</v>
      </c>
      <c r="BE48" s="5">
        <f>SUM($BD$3:BD48)</f>
        <v>6555</v>
      </c>
      <c r="BF48" s="5">
        <v>5</v>
      </c>
      <c r="BG48" s="5">
        <v>0.12</v>
      </c>
      <c r="BH48" s="5">
        <f t="shared" si="10"/>
        <v>0.6</v>
      </c>
      <c r="BI48" s="5">
        <f>SUM($BH$3:BH48)</f>
        <v>27.600000000000023</v>
      </c>
      <c r="BJ48" s="5">
        <v>10</v>
      </c>
      <c r="BK48" s="5">
        <v>0.2</v>
      </c>
      <c r="BL48" s="5">
        <f t="shared" si="11"/>
        <v>2</v>
      </c>
      <c r="BM48" s="5">
        <f>SUM($BL$3:BL48)</f>
        <v>92</v>
      </c>
      <c r="BP48" s="5" t="s">
        <v>73</v>
      </c>
      <c r="BQ48" s="5">
        <v>10015</v>
      </c>
      <c r="BR48" s="5" t="s">
        <v>69</v>
      </c>
      <c r="BS48" s="5">
        <v>10020</v>
      </c>
      <c r="BT48" s="5" t="s">
        <v>51</v>
      </c>
      <c r="BU48" s="5">
        <v>10018</v>
      </c>
    </row>
    <row r="49" spans="8:73" ht="14.25" x14ac:dyDescent="0.3">
      <c r="H49" s="5"/>
      <c r="S49" s="5">
        <v>12</v>
      </c>
      <c r="T49" s="5" t="e">
        <f>VLOOKUP(V49,#REF!,3,TRUE)</f>
        <v>#REF!</v>
      </c>
      <c r="U49" s="5">
        <v>47</v>
      </c>
      <c r="V49" s="5">
        <v>12</v>
      </c>
      <c r="W49" s="5">
        <v>0.8</v>
      </c>
      <c r="X49" s="5">
        <v>0.2</v>
      </c>
      <c r="Y49" s="5">
        <v>11.5</v>
      </c>
      <c r="Z49" s="5">
        <v>2</v>
      </c>
      <c r="AA49" s="5">
        <v>10008</v>
      </c>
      <c r="AB49" s="5" t="str">
        <f t="shared" si="14"/>
        <v>颜无雍</v>
      </c>
      <c r="AC49" s="5">
        <v>10014</v>
      </c>
      <c r="AD49" s="5" t="str">
        <f t="shared" si="15"/>
        <v>颜无诡</v>
      </c>
      <c r="AE49" s="5" t="e">
        <v>#N/A</v>
      </c>
      <c r="AF49" s="5" t="e">
        <f t="shared" si="16"/>
        <v>#N/A</v>
      </c>
      <c r="AG49" s="8">
        <v>10043</v>
      </c>
      <c r="AH49" s="9" t="s">
        <v>170</v>
      </c>
      <c r="AI49" s="8">
        <v>10043</v>
      </c>
      <c r="AJ49" s="8"/>
      <c r="AK49" s="5">
        <v>47</v>
      </c>
      <c r="AL49" s="5">
        <f t="shared" si="12"/>
        <v>1</v>
      </c>
      <c r="AM49" s="5">
        <f>SUM($AL$3:AL49)</f>
        <v>66</v>
      </c>
      <c r="AN49" s="5">
        <f t="shared" si="13"/>
        <v>65</v>
      </c>
      <c r="AO49" s="5">
        <f t="shared" si="6"/>
        <v>240500</v>
      </c>
      <c r="AP49" s="5">
        <f>SUM($AO$3:AO49)</f>
        <v>7203000</v>
      </c>
      <c r="AQ49" s="5">
        <f t="shared" si="7"/>
        <v>12350</v>
      </c>
      <c r="AR49" s="5">
        <f>SUM($AQ$3:AQ49)</f>
        <v>371850</v>
      </c>
      <c r="AS49" s="5">
        <f t="shared" si="8"/>
        <v>39.00000000000005</v>
      </c>
      <c r="AT49" s="5">
        <f>SUM($AS$3:AS49)</f>
        <v>1404.0000000000002</v>
      </c>
      <c r="AU49" s="5">
        <f t="shared" si="9"/>
        <v>130</v>
      </c>
      <c r="AV49" s="5">
        <f>SUM($AU$3:AU49)</f>
        <v>4680</v>
      </c>
      <c r="BA49" s="5">
        <v>47</v>
      </c>
      <c r="BB49" s="5">
        <v>5100</v>
      </c>
      <c r="BC49" s="5">
        <f>SUM($BB$3:BB49)</f>
        <v>131600</v>
      </c>
      <c r="BD49" s="5">
        <v>260</v>
      </c>
      <c r="BE49" s="5">
        <f>SUM($BD$3:BD49)</f>
        <v>6815</v>
      </c>
      <c r="BF49" s="5">
        <v>5</v>
      </c>
      <c r="BG49" s="5">
        <v>0.12</v>
      </c>
      <c r="BH49" s="5">
        <f t="shared" si="10"/>
        <v>0.6</v>
      </c>
      <c r="BI49" s="5">
        <f>SUM($BH$3:BH49)</f>
        <v>28.200000000000024</v>
      </c>
      <c r="BJ49" s="5">
        <v>10</v>
      </c>
      <c r="BK49" s="5">
        <v>0.2</v>
      </c>
      <c r="BL49" s="5">
        <f t="shared" si="11"/>
        <v>2</v>
      </c>
      <c r="BM49" s="5">
        <f>SUM($BL$3:BL49)</f>
        <v>94</v>
      </c>
      <c r="BP49" s="5" t="s">
        <v>80</v>
      </c>
      <c r="BQ49" s="5">
        <v>10008</v>
      </c>
      <c r="BR49" s="5" t="s">
        <v>65</v>
      </c>
      <c r="BS49" s="5">
        <v>10014</v>
      </c>
      <c r="BT49" s="5" t="s">
        <v>53</v>
      </c>
      <c r="BU49" s="5" t="e">
        <v>#N/A</v>
      </c>
    </row>
    <row r="50" spans="8:73" ht="14.25" x14ac:dyDescent="0.3">
      <c r="H50" s="5"/>
      <c r="S50" s="5">
        <v>13</v>
      </c>
      <c r="T50" s="5" t="e">
        <f>VLOOKUP(V50,#REF!,3,TRUE)</f>
        <v>#REF!</v>
      </c>
      <c r="U50" s="5">
        <v>48</v>
      </c>
      <c r="V50" s="5">
        <v>13</v>
      </c>
      <c r="W50" s="5">
        <v>0.8</v>
      </c>
      <c r="X50" s="5">
        <v>0.2</v>
      </c>
      <c r="Y50" s="5">
        <v>12.5</v>
      </c>
      <c r="Z50" s="5">
        <v>3</v>
      </c>
      <c r="AA50" s="5">
        <v>10003</v>
      </c>
      <c r="AB50" s="5" t="str">
        <f t="shared" si="14"/>
        <v>叶辽</v>
      </c>
      <c r="AC50" s="5">
        <v>10017</v>
      </c>
      <c r="AD50" s="5" t="str">
        <f t="shared" si="15"/>
        <v>解幽</v>
      </c>
      <c r="AE50" s="5">
        <v>10019</v>
      </c>
      <c r="AF50" s="5" t="str">
        <f t="shared" si="16"/>
        <v>云</v>
      </c>
      <c r="AG50" s="8">
        <v>10044</v>
      </c>
      <c r="AH50" s="9" t="s">
        <v>70</v>
      </c>
      <c r="AI50" s="8">
        <v>10044</v>
      </c>
      <c r="AJ50" s="8"/>
      <c r="AK50" s="5">
        <v>48</v>
      </c>
      <c r="AL50" s="5">
        <f t="shared" si="12"/>
        <v>0</v>
      </c>
      <c r="AM50" s="5">
        <f>SUM($AL$3:AL50)</f>
        <v>66</v>
      </c>
      <c r="AN50" s="5">
        <f t="shared" si="13"/>
        <v>65</v>
      </c>
      <c r="AO50" s="5">
        <f t="shared" si="6"/>
        <v>240500</v>
      </c>
      <c r="AP50" s="5">
        <f>SUM($AO$3:AO50)</f>
        <v>7443500</v>
      </c>
      <c r="AQ50" s="5">
        <f t="shared" si="7"/>
        <v>12350</v>
      </c>
      <c r="AR50" s="5">
        <f>SUM($AQ$3:AQ50)</f>
        <v>384200</v>
      </c>
      <c r="AS50" s="5">
        <f t="shared" si="8"/>
        <v>39.00000000000005</v>
      </c>
      <c r="AT50" s="5">
        <f>SUM($AS$3:AS50)</f>
        <v>1443.0000000000002</v>
      </c>
      <c r="AU50" s="5">
        <f t="shared" si="9"/>
        <v>130</v>
      </c>
      <c r="AV50" s="5">
        <f>SUM($AU$3:AU50)</f>
        <v>4810</v>
      </c>
      <c r="BA50" s="5">
        <v>48</v>
      </c>
      <c r="BB50" s="5">
        <v>5200</v>
      </c>
      <c r="BC50" s="5">
        <f>SUM($BB$3:BB50)</f>
        <v>136800</v>
      </c>
      <c r="BD50" s="5">
        <v>265</v>
      </c>
      <c r="BE50" s="5">
        <f>SUM($BD$3:BD50)</f>
        <v>7080</v>
      </c>
      <c r="BF50" s="5">
        <v>5</v>
      </c>
      <c r="BG50" s="5">
        <v>0.12</v>
      </c>
      <c r="BH50" s="5">
        <f t="shared" si="10"/>
        <v>0.6</v>
      </c>
      <c r="BI50" s="5">
        <f>SUM($BH$3:BH50)</f>
        <v>28.800000000000026</v>
      </c>
      <c r="BJ50" s="5">
        <v>10</v>
      </c>
      <c r="BK50" s="5">
        <v>0.2</v>
      </c>
      <c r="BL50" s="5">
        <f t="shared" si="11"/>
        <v>2</v>
      </c>
      <c r="BM50" s="5">
        <f>SUM($BL$3:BL50)</f>
        <v>96</v>
      </c>
      <c r="BP50" s="5" t="s">
        <v>61</v>
      </c>
      <c r="BQ50" s="5">
        <v>10003</v>
      </c>
      <c r="BR50" s="5" t="s">
        <v>57</v>
      </c>
      <c r="BS50" s="5">
        <v>10017</v>
      </c>
      <c r="BT50" s="5" t="s">
        <v>71</v>
      </c>
      <c r="BU50" s="5">
        <v>10019</v>
      </c>
    </row>
    <row r="51" spans="8:73" ht="14.25" x14ac:dyDescent="0.3">
      <c r="H51" s="5"/>
      <c r="S51" s="5">
        <v>14</v>
      </c>
      <c r="T51" s="5" t="e">
        <f>VLOOKUP(V51,#REF!,3,TRUE)</f>
        <v>#REF!</v>
      </c>
      <c r="U51" s="5">
        <v>49</v>
      </c>
      <c r="V51" s="5">
        <v>14</v>
      </c>
      <c r="W51" s="5">
        <v>0.8</v>
      </c>
      <c r="X51" s="5">
        <v>0.2</v>
      </c>
      <c r="Y51" s="5">
        <v>13.5</v>
      </c>
      <c r="Z51" s="5">
        <v>2</v>
      </c>
      <c r="AA51" s="5">
        <v>10010</v>
      </c>
      <c r="AB51" s="5" t="str">
        <f t="shared" si="14"/>
        <v>颜祈佳</v>
      </c>
      <c r="AC51" s="5">
        <v>10004</v>
      </c>
      <c r="AD51" s="5" t="str">
        <f t="shared" si="15"/>
        <v>孔谦</v>
      </c>
      <c r="AE51" s="5" t="e">
        <v>#N/A</v>
      </c>
      <c r="AF51" s="5" t="e">
        <f t="shared" si="16"/>
        <v>#N/A</v>
      </c>
      <c r="AG51" s="8">
        <v>10045</v>
      </c>
      <c r="AH51" s="9" t="s">
        <v>171</v>
      </c>
      <c r="AI51" s="8">
        <v>10045</v>
      </c>
      <c r="AJ51" s="8"/>
      <c r="AK51" s="5">
        <v>49</v>
      </c>
      <c r="AL51" s="5">
        <f t="shared" si="12"/>
        <v>1</v>
      </c>
      <c r="AM51" s="5">
        <f>SUM($AL$3:AL51)</f>
        <v>67</v>
      </c>
      <c r="AN51" s="5">
        <f t="shared" si="13"/>
        <v>65</v>
      </c>
      <c r="AO51" s="5">
        <f t="shared" si="6"/>
        <v>240500</v>
      </c>
      <c r="AP51" s="5">
        <f>SUM($AO$3:AO51)</f>
        <v>7684000</v>
      </c>
      <c r="AQ51" s="5">
        <f t="shared" si="7"/>
        <v>12350</v>
      </c>
      <c r="AR51" s="5">
        <f>SUM($AQ$3:AQ51)</f>
        <v>396550</v>
      </c>
      <c r="AS51" s="5">
        <f t="shared" si="8"/>
        <v>39.00000000000005</v>
      </c>
      <c r="AT51" s="5">
        <f>SUM($AS$3:AS51)</f>
        <v>1482.0000000000002</v>
      </c>
      <c r="AU51" s="5">
        <f t="shared" si="9"/>
        <v>130</v>
      </c>
      <c r="AV51" s="5">
        <f>SUM($AU$3:AU51)</f>
        <v>4940</v>
      </c>
      <c r="BA51" s="5">
        <v>49</v>
      </c>
      <c r="BB51" s="5">
        <v>5300</v>
      </c>
      <c r="BC51" s="5">
        <f>SUM($BB$3:BB51)</f>
        <v>142100</v>
      </c>
      <c r="BD51" s="5">
        <v>270</v>
      </c>
      <c r="BE51" s="5">
        <f>SUM($BD$3:BD51)</f>
        <v>7350</v>
      </c>
      <c r="BF51" s="5">
        <v>5</v>
      </c>
      <c r="BG51" s="5">
        <v>0.12</v>
      </c>
      <c r="BH51" s="5">
        <f t="shared" si="10"/>
        <v>0.6</v>
      </c>
      <c r="BI51" s="5">
        <f>SUM($BH$3:BH51)</f>
        <v>29.400000000000027</v>
      </c>
      <c r="BJ51" s="5">
        <v>10</v>
      </c>
      <c r="BK51" s="5">
        <v>0.2</v>
      </c>
      <c r="BL51" s="5">
        <f t="shared" si="11"/>
        <v>2</v>
      </c>
      <c r="BM51" s="5">
        <f>SUM($BL$3:BL51)</f>
        <v>98</v>
      </c>
      <c r="BP51" s="5" t="s">
        <v>52</v>
      </c>
      <c r="BQ51" s="5">
        <v>10001</v>
      </c>
      <c r="BR51" s="5" t="s">
        <v>81</v>
      </c>
      <c r="BS51" s="5">
        <v>10004</v>
      </c>
      <c r="BT51" s="5" t="s">
        <v>53</v>
      </c>
      <c r="BU51" s="5" t="e">
        <v>#N/A</v>
      </c>
    </row>
    <row r="52" spans="8:73" ht="14.25" x14ac:dyDescent="0.3">
      <c r="H52" s="5"/>
      <c r="S52" s="5">
        <v>15</v>
      </c>
      <c r="T52" s="5" t="e">
        <f>VLOOKUP(V52,#REF!,3,TRUE)</f>
        <v>#REF!</v>
      </c>
      <c r="U52" s="5">
        <v>50</v>
      </c>
      <c r="V52" s="5">
        <v>15</v>
      </c>
      <c r="W52" s="5">
        <v>1</v>
      </c>
      <c r="X52" s="5">
        <v>0</v>
      </c>
      <c r="Y52" s="5">
        <v>14.5</v>
      </c>
      <c r="Z52" s="5">
        <v>1</v>
      </c>
      <c r="AA52" s="7">
        <v>10001</v>
      </c>
      <c r="AB52" s="7" t="str">
        <f t="shared" si="14"/>
        <v>夏侯鸿天</v>
      </c>
      <c r="AC52" s="7">
        <v>10009</v>
      </c>
      <c r="AD52" s="7" t="str">
        <f t="shared" si="15"/>
        <v>祁菲</v>
      </c>
      <c r="AE52" s="7">
        <v>10005</v>
      </c>
      <c r="AF52" s="7" t="str">
        <f t="shared" si="16"/>
        <v>兰卿</v>
      </c>
      <c r="AG52" s="8">
        <v>10046</v>
      </c>
      <c r="AH52" s="9" t="s">
        <v>172</v>
      </c>
      <c r="AI52" s="8">
        <v>10046</v>
      </c>
      <c r="AJ52" s="8"/>
      <c r="AK52" s="5">
        <v>50</v>
      </c>
      <c r="AL52" s="5">
        <f t="shared" si="12"/>
        <v>0</v>
      </c>
      <c r="AM52" s="5">
        <f>SUM($AL$3:AL52)</f>
        <v>67</v>
      </c>
      <c r="AN52" s="5">
        <f t="shared" si="13"/>
        <v>65</v>
      </c>
      <c r="AO52" s="5">
        <f t="shared" si="6"/>
        <v>240500</v>
      </c>
      <c r="AP52" s="5">
        <f>SUM($AO$3:AO52)</f>
        <v>7924500</v>
      </c>
      <c r="AQ52" s="5">
        <f t="shared" si="7"/>
        <v>12350</v>
      </c>
      <c r="AR52" s="5">
        <f>SUM($AQ$3:AQ52)</f>
        <v>408900</v>
      </c>
      <c r="AS52" s="5">
        <f t="shared" si="8"/>
        <v>39.00000000000005</v>
      </c>
      <c r="AT52" s="5">
        <f>SUM($AS$3:AS52)</f>
        <v>1521.0000000000002</v>
      </c>
      <c r="AU52" s="5">
        <f t="shared" si="9"/>
        <v>130</v>
      </c>
      <c r="AV52" s="5">
        <f>SUM($AU$3:AU52)</f>
        <v>5070</v>
      </c>
      <c r="BA52" s="5">
        <v>50</v>
      </c>
      <c r="BB52" s="5">
        <v>5400</v>
      </c>
      <c r="BC52" s="5">
        <f>SUM($BB$3:BB52)</f>
        <v>147500</v>
      </c>
      <c r="BD52" s="5">
        <v>275</v>
      </c>
      <c r="BE52" s="5">
        <f>SUM($BD$3:BD52)</f>
        <v>7625</v>
      </c>
      <c r="BF52" s="5">
        <v>5</v>
      </c>
      <c r="BG52" s="5">
        <v>0.12</v>
      </c>
      <c r="BH52" s="5">
        <f t="shared" si="10"/>
        <v>0.6</v>
      </c>
      <c r="BI52" s="5">
        <f>SUM($BH$3:BH52)</f>
        <v>30.000000000000028</v>
      </c>
      <c r="BJ52" s="5">
        <v>10</v>
      </c>
      <c r="BK52" s="5">
        <v>0.2</v>
      </c>
      <c r="BL52" s="5">
        <f t="shared" si="11"/>
        <v>2</v>
      </c>
      <c r="BM52" s="5">
        <f>SUM($BL$3:BL52)</f>
        <v>100</v>
      </c>
      <c r="BP52" s="5" t="s">
        <v>81</v>
      </c>
      <c r="BQ52" s="5">
        <v>10004</v>
      </c>
      <c r="BR52" s="5" t="s">
        <v>53</v>
      </c>
      <c r="BS52" s="5" t="e">
        <v>#N/A</v>
      </c>
      <c r="BT52" s="5" t="s">
        <v>53</v>
      </c>
      <c r="BU52" s="5" t="e">
        <v>#N/A</v>
      </c>
    </row>
    <row r="53" spans="8:73" ht="14.25" x14ac:dyDescent="0.3">
      <c r="H53" s="5"/>
      <c r="S53" s="5">
        <v>17</v>
      </c>
      <c r="T53" s="5" t="e">
        <f>VLOOKUP(V53,#REF!,3,TRUE)</f>
        <v>#REF!</v>
      </c>
      <c r="U53" s="5">
        <v>51</v>
      </c>
      <c r="V53" s="5">
        <v>17</v>
      </c>
      <c r="W53" s="5">
        <v>0.8</v>
      </c>
      <c r="X53" s="5">
        <v>0.2</v>
      </c>
      <c r="Y53" s="5">
        <v>16.5</v>
      </c>
      <c r="Z53" s="5">
        <v>3</v>
      </c>
      <c r="AA53" s="5">
        <v>10007</v>
      </c>
      <c r="AB53" s="5" t="str">
        <f t="shared" si="14"/>
        <v>应茹</v>
      </c>
      <c r="AC53" s="5">
        <v>10001</v>
      </c>
      <c r="AD53" s="5" t="str">
        <f t="shared" si="15"/>
        <v>夏侯鸿天</v>
      </c>
      <c r="AE53" s="5">
        <v>10013</v>
      </c>
      <c r="AF53" s="5" t="str">
        <f t="shared" si="16"/>
        <v>白梦凡</v>
      </c>
      <c r="AG53" s="8">
        <v>10047</v>
      </c>
      <c r="AH53" s="9" t="s">
        <v>173</v>
      </c>
      <c r="AI53" s="8">
        <v>10047</v>
      </c>
      <c r="AJ53" s="8"/>
      <c r="AK53" s="5">
        <v>51</v>
      </c>
      <c r="AL53" s="5">
        <f t="shared" si="12"/>
        <v>1</v>
      </c>
      <c r="AM53" s="5">
        <f>SUM($AL$3:AL53)</f>
        <v>68</v>
      </c>
      <c r="AN53" s="5">
        <f t="shared" si="13"/>
        <v>65</v>
      </c>
      <c r="AO53" s="5">
        <f t="shared" si="6"/>
        <v>240500</v>
      </c>
      <c r="AP53" s="5">
        <f>SUM($AO$3:AO53)</f>
        <v>8165000</v>
      </c>
      <c r="AQ53" s="5">
        <f t="shared" si="7"/>
        <v>12350</v>
      </c>
      <c r="AR53" s="5">
        <f>SUM($AQ$3:AQ53)</f>
        <v>421250</v>
      </c>
      <c r="AS53" s="5">
        <f t="shared" si="8"/>
        <v>39.00000000000005</v>
      </c>
      <c r="AT53" s="5">
        <f>SUM($AS$3:AS53)</f>
        <v>1560.0000000000002</v>
      </c>
      <c r="AU53" s="5">
        <f t="shared" si="9"/>
        <v>130</v>
      </c>
      <c r="AV53" s="5">
        <f>SUM($AU$3:AU53)</f>
        <v>5200</v>
      </c>
      <c r="BA53" s="5">
        <v>51</v>
      </c>
      <c r="BB53" s="5">
        <v>5500</v>
      </c>
      <c r="BC53" s="5">
        <f>SUM($BB$3:BB53)</f>
        <v>153000</v>
      </c>
      <c r="BD53" s="5">
        <v>280</v>
      </c>
      <c r="BE53" s="5">
        <f>SUM($BD$3:BD53)</f>
        <v>7905</v>
      </c>
      <c r="BF53" s="5">
        <v>5</v>
      </c>
      <c r="BG53" s="5">
        <v>0.12</v>
      </c>
      <c r="BH53" s="5">
        <f t="shared" si="10"/>
        <v>0.6</v>
      </c>
      <c r="BI53" s="5">
        <f>SUM($BH$3:BH53)</f>
        <v>30.60000000000003</v>
      </c>
      <c r="BJ53" s="5">
        <v>10</v>
      </c>
      <c r="BK53" s="5">
        <v>0.2</v>
      </c>
      <c r="BL53" s="5">
        <f t="shared" si="11"/>
        <v>2</v>
      </c>
      <c r="BM53" s="5">
        <f>SUM($BL$3:BL53)</f>
        <v>102</v>
      </c>
      <c r="BP53" s="5" t="s">
        <v>70</v>
      </c>
      <c r="BQ53" s="5">
        <v>10007</v>
      </c>
      <c r="BR53" s="5" t="s">
        <v>52</v>
      </c>
      <c r="BS53" s="5">
        <v>10001</v>
      </c>
      <c r="BT53" s="5" t="s">
        <v>136</v>
      </c>
      <c r="BU53" s="5">
        <v>10013</v>
      </c>
    </row>
    <row r="54" spans="8:73" ht="14.25" x14ac:dyDescent="0.3">
      <c r="H54" s="5"/>
      <c r="S54" s="5">
        <v>19</v>
      </c>
      <c r="T54" s="5" t="e">
        <f>VLOOKUP(V54,#REF!,3,TRUE)</f>
        <v>#REF!</v>
      </c>
      <c r="U54" s="5">
        <v>52</v>
      </c>
      <c r="V54" s="5">
        <v>19</v>
      </c>
      <c r="W54" s="5">
        <v>0.8</v>
      </c>
      <c r="X54" s="5">
        <v>0.2</v>
      </c>
      <c r="Y54" s="5">
        <v>18.5</v>
      </c>
      <c r="Z54" s="5">
        <v>1</v>
      </c>
      <c r="AA54" s="5">
        <v>10019</v>
      </c>
      <c r="AB54" s="5" t="str">
        <f t="shared" si="14"/>
        <v>云</v>
      </c>
      <c r="AC54" s="5" t="e">
        <v>#N/A</v>
      </c>
      <c r="AD54" s="5" t="e">
        <f t="shared" si="15"/>
        <v>#N/A</v>
      </c>
      <c r="AE54" s="5" t="e">
        <v>#N/A</v>
      </c>
      <c r="AF54" s="5" t="e">
        <f t="shared" si="16"/>
        <v>#N/A</v>
      </c>
      <c r="AG54" s="8">
        <v>10048</v>
      </c>
      <c r="AH54" s="9" t="s">
        <v>174</v>
      </c>
      <c r="AI54" s="8">
        <v>10048</v>
      </c>
      <c r="AJ54" s="8"/>
      <c r="AK54" s="5">
        <v>52</v>
      </c>
      <c r="AL54" s="5">
        <f t="shared" si="12"/>
        <v>0</v>
      </c>
      <c r="AM54" s="5">
        <f>SUM($AL$3:AL54)</f>
        <v>68</v>
      </c>
      <c r="AN54" s="5">
        <f t="shared" si="13"/>
        <v>65</v>
      </c>
      <c r="AO54" s="5">
        <f t="shared" si="6"/>
        <v>240500</v>
      </c>
      <c r="AP54" s="5">
        <f>SUM($AO$3:AO54)</f>
        <v>8405500</v>
      </c>
      <c r="AQ54" s="5">
        <f t="shared" si="7"/>
        <v>12350</v>
      </c>
      <c r="AR54" s="5">
        <f>SUM($AQ$3:AQ54)</f>
        <v>433600</v>
      </c>
      <c r="AS54" s="5">
        <f t="shared" si="8"/>
        <v>39.00000000000005</v>
      </c>
      <c r="AT54" s="5">
        <f>SUM($AS$3:AS54)</f>
        <v>1599.0000000000002</v>
      </c>
      <c r="AU54" s="5">
        <f t="shared" si="9"/>
        <v>130</v>
      </c>
      <c r="AV54" s="5">
        <f>SUM($AU$3:AU54)</f>
        <v>5330</v>
      </c>
      <c r="BA54" s="5">
        <v>52</v>
      </c>
      <c r="BB54" s="5">
        <v>5600</v>
      </c>
      <c r="BC54" s="5">
        <f>SUM($BB$3:BB54)</f>
        <v>158600</v>
      </c>
      <c r="BD54" s="5">
        <v>285</v>
      </c>
      <c r="BE54" s="5">
        <f>SUM($BD$3:BD54)</f>
        <v>8190</v>
      </c>
      <c r="BF54" s="5">
        <v>5</v>
      </c>
      <c r="BG54" s="5">
        <v>0.12</v>
      </c>
      <c r="BH54" s="5">
        <f t="shared" si="10"/>
        <v>0.6</v>
      </c>
      <c r="BI54" s="5">
        <f>SUM($BH$3:BH54)</f>
        <v>31.200000000000031</v>
      </c>
      <c r="BJ54" s="5">
        <v>10</v>
      </c>
      <c r="BK54" s="5">
        <v>0.2</v>
      </c>
      <c r="BL54" s="5">
        <f t="shared" si="11"/>
        <v>2</v>
      </c>
      <c r="BM54" s="5">
        <f>SUM($BL$3:BL54)</f>
        <v>104</v>
      </c>
      <c r="BP54" s="5" t="s">
        <v>71</v>
      </c>
      <c r="BQ54" s="5">
        <v>10019</v>
      </c>
      <c r="BR54" s="5" t="s">
        <v>53</v>
      </c>
      <c r="BS54" s="5" t="e">
        <v>#N/A</v>
      </c>
      <c r="BT54" s="5" t="s">
        <v>53</v>
      </c>
      <c r="BU54" s="5" t="e">
        <v>#N/A</v>
      </c>
    </row>
    <row r="55" spans="8:73" ht="14.25" x14ac:dyDescent="0.3">
      <c r="H55" s="5"/>
      <c r="S55" s="5">
        <v>21</v>
      </c>
      <c r="T55" s="5" t="e">
        <f>VLOOKUP(V55,#REF!,3,TRUE)</f>
        <v>#REF!</v>
      </c>
      <c r="U55" s="5">
        <v>53</v>
      </c>
      <c r="V55" s="5">
        <v>21</v>
      </c>
      <c r="W55" s="5">
        <v>0.8</v>
      </c>
      <c r="X55" s="5">
        <v>0.2</v>
      </c>
      <c r="Y55" s="5">
        <v>20.5</v>
      </c>
      <c r="Z55" s="5">
        <v>3</v>
      </c>
      <c r="AA55" s="5">
        <v>10010</v>
      </c>
      <c r="AB55" s="5" t="str">
        <f>VLOOKUP(AA55,$AG:$AH,2,FALSE)</f>
        <v>颜祈佳</v>
      </c>
      <c r="AC55" s="5">
        <v>10015</v>
      </c>
      <c r="AD55" s="5" t="str">
        <f t="shared" si="15"/>
        <v>凝儿</v>
      </c>
      <c r="AE55" s="5">
        <v>10015</v>
      </c>
      <c r="AF55" s="5" t="str">
        <f t="shared" si="16"/>
        <v>凝儿</v>
      </c>
      <c r="AG55" s="8">
        <v>10049</v>
      </c>
      <c r="AH55" s="9" t="s">
        <v>175</v>
      </c>
      <c r="AI55" s="8">
        <v>10049</v>
      </c>
      <c r="AJ55" s="8"/>
      <c r="AK55" s="5">
        <v>53</v>
      </c>
      <c r="AL55" s="5">
        <f t="shared" si="12"/>
        <v>1</v>
      </c>
      <c r="AM55" s="5">
        <f>SUM($AL$3:AL55)</f>
        <v>69</v>
      </c>
      <c r="AN55" s="5">
        <f t="shared" si="13"/>
        <v>65</v>
      </c>
      <c r="AO55" s="5">
        <f t="shared" si="6"/>
        <v>240500</v>
      </c>
      <c r="AP55" s="5">
        <f>SUM($AO$3:AO55)</f>
        <v>8646000</v>
      </c>
      <c r="AQ55" s="5">
        <f t="shared" si="7"/>
        <v>12350</v>
      </c>
      <c r="AR55" s="5">
        <f>SUM($AQ$3:AQ55)</f>
        <v>445950</v>
      </c>
      <c r="AS55" s="5">
        <f t="shared" si="8"/>
        <v>39.00000000000005</v>
      </c>
      <c r="AT55" s="5">
        <f>SUM($AS$3:AS55)</f>
        <v>1638.0000000000002</v>
      </c>
      <c r="AU55" s="5">
        <f t="shared" si="9"/>
        <v>130</v>
      </c>
      <c r="AV55" s="5">
        <f>SUM($AU$3:AU55)</f>
        <v>5460</v>
      </c>
      <c r="BA55" s="5">
        <v>53</v>
      </c>
      <c r="BB55" s="5">
        <v>5700</v>
      </c>
      <c r="BC55" s="5">
        <f>SUM($BB$3:BB55)</f>
        <v>164300</v>
      </c>
      <c r="BD55" s="5">
        <v>290</v>
      </c>
      <c r="BE55" s="5">
        <f>SUM($BD$3:BD55)</f>
        <v>8480</v>
      </c>
      <c r="BF55" s="5">
        <v>5</v>
      </c>
      <c r="BG55" s="5">
        <v>0.12</v>
      </c>
      <c r="BH55" s="5">
        <f t="shared" si="10"/>
        <v>0.6</v>
      </c>
      <c r="BI55" s="5">
        <f>SUM($BH$3:BH55)</f>
        <v>31.800000000000033</v>
      </c>
      <c r="BJ55" s="5">
        <v>10</v>
      </c>
      <c r="BK55" s="5">
        <v>0.2</v>
      </c>
      <c r="BL55" s="5">
        <f t="shared" si="11"/>
        <v>2</v>
      </c>
      <c r="BM55" s="5">
        <f>SUM($BL$3:BL55)</f>
        <v>106</v>
      </c>
      <c r="BP55" s="5" t="s">
        <v>73</v>
      </c>
      <c r="BQ55" s="5">
        <v>10015</v>
      </c>
      <c r="BR55" s="5" t="s">
        <v>74</v>
      </c>
      <c r="BS55" s="5">
        <v>10010</v>
      </c>
      <c r="BT55" s="5" t="s">
        <v>73</v>
      </c>
      <c r="BU55" s="5">
        <v>10015</v>
      </c>
    </row>
    <row r="56" spans="8:73" ht="14.25" x14ac:dyDescent="0.3">
      <c r="H56" s="5"/>
      <c r="S56" s="5">
        <v>23</v>
      </c>
      <c r="T56" s="5" t="e">
        <f>VLOOKUP(V56,#REF!,3,TRUE)</f>
        <v>#REF!</v>
      </c>
      <c r="U56" s="5">
        <v>54</v>
      </c>
      <c r="V56" s="5">
        <v>23</v>
      </c>
      <c r="W56" s="5">
        <v>0.8</v>
      </c>
      <c r="X56" s="5">
        <v>0.2</v>
      </c>
      <c r="Y56" s="5">
        <v>22.5</v>
      </c>
      <c r="Z56" s="5">
        <v>1</v>
      </c>
      <c r="AA56" s="5">
        <v>10005</v>
      </c>
      <c r="AB56" s="5" t="str">
        <f t="shared" si="14"/>
        <v>兰卿</v>
      </c>
      <c r="AC56" s="5" t="e">
        <v>#N/A</v>
      </c>
      <c r="AD56" s="5" t="e">
        <f t="shared" si="15"/>
        <v>#N/A</v>
      </c>
      <c r="AE56" s="5" t="e">
        <v>#N/A</v>
      </c>
      <c r="AF56" s="5" t="e">
        <f t="shared" si="16"/>
        <v>#N/A</v>
      </c>
      <c r="AG56" s="8">
        <v>10050</v>
      </c>
      <c r="AH56" s="9" t="s">
        <v>176</v>
      </c>
      <c r="AI56" s="8">
        <v>10050</v>
      </c>
      <c r="AJ56" s="8"/>
      <c r="AK56" s="5">
        <v>54</v>
      </c>
      <c r="AL56" s="5">
        <f t="shared" si="12"/>
        <v>0</v>
      </c>
      <c r="AM56" s="5">
        <f>SUM($AL$3:AL56)</f>
        <v>69</v>
      </c>
      <c r="AN56" s="5">
        <f t="shared" si="13"/>
        <v>65</v>
      </c>
      <c r="AO56" s="5">
        <f t="shared" si="6"/>
        <v>240500</v>
      </c>
      <c r="AP56" s="5">
        <f>SUM($AO$3:AO56)</f>
        <v>8886500</v>
      </c>
      <c r="AQ56" s="5">
        <f t="shared" si="7"/>
        <v>12350</v>
      </c>
      <c r="AR56" s="5">
        <f>SUM($AQ$3:AQ56)</f>
        <v>458300</v>
      </c>
      <c r="AS56" s="5">
        <f t="shared" si="8"/>
        <v>39.00000000000005</v>
      </c>
      <c r="AT56" s="5">
        <f>SUM($AS$3:AS56)</f>
        <v>1677.0000000000002</v>
      </c>
      <c r="AU56" s="5">
        <f t="shared" si="9"/>
        <v>130</v>
      </c>
      <c r="AV56" s="5">
        <f>SUM($AU$3:AU56)</f>
        <v>5590</v>
      </c>
      <c r="BA56" s="5">
        <v>54</v>
      </c>
      <c r="BB56" s="5">
        <v>5800</v>
      </c>
      <c r="BC56" s="5">
        <f>SUM($BB$3:BB56)</f>
        <v>170100</v>
      </c>
      <c r="BD56" s="5">
        <v>295</v>
      </c>
      <c r="BE56" s="5">
        <f>SUM($BD$3:BD56)</f>
        <v>8775</v>
      </c>
      <c r="BF56" s="5">
        <v>5</v>
      </c>
      <c r="BG56" s="5">
        <v>0.12</v>
      </c>
      <c r="BH56" s="5">
        <f t="shared" si="10"/>
        <v>0.6</v>
      </c>
      <c r="BI56" s="5">
        <f>SUM($BH$3:BH56)</f>
        <v>32.400000000000034</v>
      </c>
      <c r="BJ56" s="5">
        <v>10</v>
      </c>
      <c r="BK56" s="5">
        <v>0.2</v>
      </c>
      <c r="BL56" s="5">
        <f t="shared" si="11"/>
        <v>2</v>
      </c>
      <c r="BM56" s="5">
        <f>SUM($BL$3:BL56)</f>
        <v>108</v>
      </c>
      <c r="BP56" s="5" t="s">
        <v>50</v>
      </c>
      <c r="BQ56" s="5">
        <v>10005</v>
      </c>
      <c r="BR56" s="5" t="s">
        <v>53</v>
      </c>
      <c r="BS56" s="5" t="e">
        <v>#N/A</v>
      </c>
      <c r="BT56" s="5" t="s">
        <v>53</v>
      </c>
      <c r="BU56" s="5" t="e">
        <v>#N/A</v>
      </c>
    </row>
    <row r="57" spans="8:73" ht="14.25" x14ac:dyDescent="0.3">
      <c r="H57" s="5"/>
      <c r="S57" s="5">
        <v>25</v>
      </c>
      <c r="T57" s="5" t="e">
        <f>VLOOKUP(V57,#REF!,3,TRUE)</f>
        <v>#REF!</v>
      </c>
      <c r="U57" s="5">
        <v>55</v>
      </c>
      <c r="V57" s="5">
        <v>25</v>
      </c>
      <c r="W57" s="5">
        <v>1</v>
      </c>
      <c r="X57" s="5">
        <v>0</v>
      </c>
      <c r="Y57" s="5">
        <v>24.5</v>
      </c>
      <c r="Z57" s="5">
        <v>1</v>
      </c>
      <c r="AA57" s="7">
        <v>10006</v>
      </c>
      <c r="AB57" s="5" t="str">
        <f>VLOOKUP(AA57,$AG:$AH,2,FALSE)</f>
        <v>朱贺</v>
      </c>
      <c r="AC57" s="7">
        <v>10013</v>
      </c>
      <c r="AD57" s="5" t="str">
        <f>VLOOKUP(AC57,$AG:$AH,2,FALSE)</f>
        <v>白梦凡</v>
      </c>
      <c r="AE57" s="7" t="e">
        <v>#N/A</v>
      </c>
      <c r="AF57" s="7" t="e">
        <f t="shared" si="16"/>
        <v>#N/A</v>
      </c>
      <c r="AG57" s="8">
        <v>10051</v>
      </c>
      <c r="AH57" s="9" t="s">
        <v>177</v>
      </c>
      <c r="AI57" s="8">
        <v>10051</v>
      </c>
      <c r="AJ57" s="8"/>
      <c r="AK57" s="5">
        <v>55</v>
      </c>
      <c r="AL57" s="5">
        <f t="shared" si="12"/>
        <v>1</v>
      </c>
      <c r="AM57" s="5">
        <f>SUM($AL$3:AL57)</f>
        <v>70</v>
      </c>
      <c r="AN57" s="5">
        <f t="shared" si="13"/>
        <v>70</v>
      </c>
      <c r="AO57" s="5">
        <f t="shared" si="6"/>
        <v>276500</v>
      </c>
      <c r="AP57" s="5">
        <f>SUM($AO$3:AO57)</f>
        <v>9163000</v>
      </c>
      <c r="AQ57" s="5">
        <f t="shared" si="7"/>
        <v>14175</v>
      </c>
      <c r="AR57" s="5">
        <f>SUM($AQ$3:AQ57)</f>
        <v>472475</v>
      </c>
      <c r="AS57" s="5">
        <f t="shared" si="8"/>
        <v>42.000000000000057</v>
      </c>
      <c r="AT57" s="5">
        <f>SUM($AS$3:AS57)</f>
        <v>1719.0000000000002</v>
      </c>
      <c r="AU57" s="5">
        <f t="shared" si="9"/>
        <v>140</v>
      </c>
      <c r="AV57" s="5">
        <f>SUM($AU$3:AU57)</f>
        <v>5730</v>
      </c>
      <c r="BA57" s="5">
        <v>55</v>
      </c>
      <c r="BB57" s="5">
        <v>5900</v>
      </c>
      <c r="BC57" s="5">
        <f>SUM($BB$3:BB57)</f>
        <v>176000</v>
      </c>
      <c r="BD57" s="5">
        <v>300</v>
      </c>
      <c r="BE57" s="5">
        <f>SUM($BD$3:BD57)</f>
        <v>9075</v>
      </c>
      <c r="BF57" s="5">
        <v>5</v>
      </c>
      <c r="BG57" s="5">
        <v>0.12</v>
      </c>
      <c r="BH57" s="5">
        <f t="shared" si="10"/>
        <v>0.6</v>
      </c>
      <c r="BI57" s="5">
        <f>SUM($BH$3:BH57)</f>
        <v>33.000000000000036</v>
      </c>
      <c r="BJ57" s="5">
        <v>10</v>
      </c>
      <c r="BK57" s="5">
        <v>0.2</v>
      </c>
      <c r="BL57" s="5">
        <f t="shared" si="11"/>
        <v>2</v>
      </c>
      <c r="BM57" s="5">
        <f>SUM($BL$3:BL57)</f>
        <v>110</v>
      </c>
      <c r="BP57" s="5" t="s">
        <v>66</v>
      </c>
      <c r="BQ57" s="5">
        <v>10012</v>
      </c>
      <c r="BR57" s="5" t="s">
        <v>53</v>
      </c>
      <c r="BS57" s="5" t="e">
        <v>#N/A</v>
      </c>
      <c r="BT57" s="5" t="s">
        <v>53</v>
      </c>
      <c r="BU57" s="5" t="e">
        <v>#N/A</v>
      </c>
    </row>
    <row r="58" spans="8:73" ht="14.25" x14ac:dyDescent="0.3">
      <c r="H58" s="5"/>
      <c r="S58" s="5">
        <v>27</v>
      </c>
      <c r="T58" s="5" t="e">
        <f>VLOOKUP(V58,#REF!,3,TRUE)</f>
        <v>#REF!</v>
      </c>
      <c r="U58" s="5">
        <v>56</v>
      </c>
      <c r="V58" s="5">
        <v>27</v>
      </c>
      <c r="W58" s="5">
        <v>0.8</v>
      </c>
      <c r="X58" s="5">
        <v>0.2</v>
      </c>
      <c r="Y58" s="5">
        <v>26.5</v>
      </c>
      <c r="Z58" s="5">
        <v>2</v>
      </c>
      <c r="AA58" s="5">
        <v>10013</v>
      </c>
      <c r="AB58" s="5" t="str">
        <f t="shared" si="14"/>
        <v>白梦凡</v>
      </c>
      <c r="AC58" s="5">
        <v>10017</v>
      </c>
      <c r="AD58" s="5" t="str">
        <f t="shared" si="15"/>
        <v>解幽</v>
      </c>
      <c r="AE58" s="5" t="e">
        <v>#N/A</v>
      </c>
      <c r="AF58" s="5" t="e">
        <f t="shared" si="16"/>
        <v>#N/A</v>
      </c>
      <c r="AG58" s="8">
        <v>10052</v>
      </c>
      <c r="AH58" s="9" t="s">
        <v>178</v>
      </c>
      <c r="AI58" s="8">
        <v>10052</v>
      </c>
      <c r="AJ58" s="8"/>
      <c r="AK58" s="5">
        <v>56</v>
      </c>
      <c r="AL58" s="5">
        <f t="shared" si="12"/>
        <v>0</v>
      </c>
      <c r="AM58" s="5">
        <f>SUM($AL$3:AL58)</f>
        <v>70</v>
      </c>
      <c r="AN58" s="5">
        <f t="shared" si="13"/>
        <v>70</v>
      </c>
      <c r="AO58" s="5">
        <f t="shared" si="6"/>
        <v>276500</v>
      </c>
      <c r="AP58" s="5">
        <f>SUM($AO$3:AO58)</f>
        <v>9439500</v>
      </c>
      <c r="AQ58" s="5">
        <f t="shared" si="7"/>
        <v>14175</v>
      </c>
      <c r="AR58" s="5">
        <f>SUM($AQ$3:AQ58)</f>
        <v>486650</v>
      </c>
      <c r="AS58" s="5">
        <f t="shared" si="8"/>
        <v>42.000000000000057</v>
      </c>
      <c r="AT58" s="5">
        <f>SUM($AS$3:AS58)</f>
        <v>1761.0000000000002</v>
      </c>
      <c r="AU58" s="5">
        <f t="shared" si="9"/>
        <v>140</v>
      </c>
      <c r="AV58" s="5">
        <f>SUM($AU$3:AU58)</f>
        <v>5870</v>
      </c>
      <c r="BA58" s="5">
        <v>56</v>
      </c>
      <c r="BB58" s="5">
        <v>6000</v>
      </c>
      <c r="BC58" s="5">
        <f>SUM($BB$3:BB58)</f>
        <v>182000</v>
      </c>
      <c r="BD58" s="5">
        <v>305</v>
      </c>
      <c r="BE58" s="5">
        <f>SUM($BD$3:BD58)</f>
        <v>9380</v>
      </c>
      <c r="BF58" s="5">
        <v>5</v>
      </c>
      <c r="BG58" s="5">
        <v>0.12</v>
      </c>
      <c r="BH58" s="5">
        <f t="shared" si="10"/>
        <v>0.6</v>
      </c>
      <c r="BI58" s="5">
        <f>SUM($BH$3:BH58)</f>
        <v>33.600000000000037</v>
      </c>
      <c r="BJ58" s="5">
        <v>10</v>
      </c>
      <c r="BK58" s="5">
        <v>0.2</v>
      </c>
      <c r="BL58" s="5">
        <f t="shared" si="11"/>
        <v>2</v>
      </c>
      <c r="BM58" s="5">
        <f>SUM($BL$3:BL58)</f>
        <v>112</v>
      </c>
      <c r="BP58" s="5" t="s">
        <v>136</v>
      </c>
      <c r="BQ58" s="5">
        <v>10013</v>
      </c>
      <c r="BR58" s="5" t="s">
        <v>57</v>
      </c>
      <c r="BS58" s="5">
        <v>10017</v>
      </c>
      <c r="BT58" s="5" t="s">
        <v>53</v>
      </c>
      <c r="BU58" s="5" t="e">
        <v>#N/A</v>
      </c>
    </row>
    <row r="59" spans="8:73" ht="14.25" x14ac:dyDescent="0.3">
      <c r="H59" s="5"/>
      <c r="S59" s="5">
        <v>29</v>
      </c>
      <c r="T59" s="5" t="e">
        <f>VLOOKUP(V59,#REF!,3,TRUE)</f>
        <v>#REF!</v>
      </c>
      <c r="U59" s="5">
        <v>57</v>
      </c>
      <c r="V59" s="5">
        <v>29</v>
      </c>
      <c r="W59" s="5">
        <v>0.8</v>
      </c>
      <c r="X59" s="5">
        <v>0.2</v>
      </c>
      <c r="Y59" s="5">
        <v>28.5</v>
      </c>
      <c r="Z59" s="5">
        <v>2</v>
      </c>
      <c r="AA59" s="5">
        <v>10019</v>
      </c>
      <c r="AB59" s="5" t="str">
        <f t="shared" si="14"/>
        <v>云</v>
      </c>
      <c r="AC59" s="5">
        <v>10023</v>
      </c>
      <c r="AD59" s="5" t="str">
        <f t="shared" si="15"/>
        <v>荧荧</v>
      </c>
      <c r="AE59" s="5" t="e">
        <v>#N/A</v>
      </c>
      <c r="AF59" s="5" t="e">
        <f t="shared" si="16"/>
        <v>#N/A</v>
      </c>
      <c r="AK59" s="5">
        <v>57</v>
      </c>
      <c r="AL59" s="5">
        <f t="shared" si="12"/>
        <v>1</v>
      </c>
      <c r="AM59" s="5">
        <f>SUM($AL$3:AL59)</f>
        <v>71</v>
      </c>
      <c r="AN59" s="5">
        <f t="shared" si="13"/>
        <v>70</v>
      </c>
      <c r="AO59" s="5">
        <f t="shared" si="6"/>
        <v>276500</v>
      </c>
      <c r="AP59" s="5">
        <f>SUM($AO$3:AO59)</f>
        <v>9716000</v>
      </c>
      <c r="AQ59" s="5">
        <f t="shared" si="7"/>
        <v>14175</v>
      </c>
      <c r="AR59" s="5">
        <f>SUM($AQ$3:AQ59)</f>
        <v>500825</v>
      </c>
      <c r="AS59" s="5">
        <f t="shared" si="8"/>
        <v>42.000000000000057</v>
      </c>
      <c r="AT59" s="5">
        <f>SUM($AS$3:AS59)</f>
        <v>1803.0000000000002</v>
      </c>
      <c r="AU59" s="5">
        <f t="shared" si="9"/>
        <v>140</v>
      </c>
      <c r="AV59" s="5">
        <f>SUM($AU$3:AU59)</f>
        <v>6010</v>
      </c>
      <c r="BA59" s="5">
        <v>57</v>
      </c>
      <c r="BB59" s="5">
        <v>6100</v>
      </c>
      <c r="BC59" s="5">
        <f>SUM($BB$3:BB59)</f>
        <v>188100</v>
      </c>
      <c r="BD59" s="5">
        <v>310</v>
      </c>
      <c r="BE59" s="5">
        <f>SUM($BD$3:BD59)</f>
        <v>9690</v>
      </c>
      <c r="BF59" s="5">
        <v>5</v>
      </c>
      <c r="BG59" s="5">
        <v>0.12</v>
      </c>
      <c r="BH59" s="5">
        <f t="shared" si="10"/>
        <v>0.6</v>
      </c>
      <c r="BI59" s="5">
        <f>SUM($BH$3:BH59)</f>
        <v>34.200000000000038</v>
      </c>
      <c r="BJ59" s="5">
        <v>10</v>
      </c>
      <c r="BK59" s="5">
        <v>0.2</v>
      </c>
      <c r="BL59" s="5">
        <f t="shared" si="11"/>
        <v>2</v>
      </c>
      <c r="BM59" s="5">
        <f>SUM($BL$3:BL59)</f>
        <v>114</v>
      </c>
      <c r="BP59" s="5" t="s">
        <v>71</v>
      </c>
      <c r="BQ59" s="5">
        <v>10019</v>
      </c>
      <c r="BR59" s="5" t="s">
        <v>48</v>
      </c>
      <c r="BS59" s="5">
        <v>10023</v>
      </c>
      <c r="BT59" s="5" t="s">
        <v>53</v>
      </c>
      <c r="BU59" s="5" t="e">
        <v>#N/A</v>
      </c>
    </row>
    <row r="60" spans="8:73" ht="14.25" x14ac:dyDescent="0.3">
      <c r="H60" s="5"/>
      <c r="S60" s="5">
        <v>31</v>
      </c>
      <c r="T60" s="5" t="e">
        <f>VLOOKUP(V60,#REF!,3,TRUE)</f>
        <v>#REF!</v>
      </c>
      <c r="U60" s="5">
        <v>58</v>
      </c>
      <c r="V60" s="5">
        <v>31</v>
      </c>
      <c r="W60" s="5">
        <v>0.8</v>
      </c>
      <c r="X60" s="5">
        <v>0.2</v>
      </c>
      <c r="Y60" s="5">
        <v>30.5</v>
      </c>
      <c r="Z60" s="5">
        <v>1</v>
      </c>
      <c r="AA60" s="5">
        <v>10023</v>
      </c>
      <c r="AB60" s="5" t="str">
        <f t="shared" si="14"/>
        <v>荧荧</v>
      </c>
      <c r="AC60" s="5" t="e">
        <v>#N/A</v>
      </c>
      <c r="AD60" s="5" t="e">
        <f t="shared" si="15"/>
        <v>#N/A</v>
      </c>
      <c r="AE60" s="5" t="e">
        <v>#N/A</v>
      </c>
      <c r="AF60" s="5" t="e">
        <f t="shared" si="16"/>
        <v>#N/A</v>
      </c>
      <c r="AK60" s="5">
        <v>58</v>
      </c>
      <c r="AL60" s="5">
        <f t="shared" si="12"/>
        <v>0</v>
      </c>
      <c r="AM60" s="5">
        <f>SUM($AL$3:AL60)</f>
        <v>71</v>
      </c>
      <c r="AN60" s="5">
        <f t="shared" si="13"/>
        <v>70</v>
      </c>
      <c r="AO60" s="5">
        <f t="shared" si="6"/>
        <v>276500</v>
      </c>
      <c r="AP60" s="5">
        <f>SUM($AO$3:AO60)</f>
        <v>9992500</v>
      </c>
      <c r="AQ60" s="5">
        <f t="shared" si="7"/>
        <v>14175</v>
      </c>
      <c r="AR60" s="5">
        <f>SUM($AQ$3:AQ60)</f>
        <v>515000</v>
      </c>
      <c r="AS60" s="5">
        <f t="shared" si="8"/>
        <v>42.000000000000057</v>
      </c>
      <c r="AT60" s="5">
        <f>SUM($AS$3:AS60)</f>
        <v>1845.0000000000002</v>
      </c>
      <c r="AU60" s="5">
        <f t="shared" si="9"/>
        <v>140</v>
      </c>
      <c r="AV60" s="5">
        <f>SUM($AU$3:AU60)</f>
        <v>6150</v>
      </c>
      <c r="BA60" s="5">
        <v>58</v>
      </c>
      <c r="BB60" s="5">
        <v>6200</v>
      </c>
      <c r="BC60" s="5">
        <f>SUM($BB$3:BB60)</f>
        <v>194300</v>
      </c>
      <c r="BD60" s="5">
        <v>315</v>
      </c>
      <c r="BE60" s="5">
        <f>SUM($BD$3:BD60)</f>
        <v>10005</v>
      </c>
      <c r="BF60" s="5">
        <v>5</v>
      </c>
      <c r="BG60" s="5">
        <v>0.12</v>
      </c>
      <c r="BH60" s="5">
        <f t="shared" si="10"/>
        <v>0.6</v>
      </c>
      <c r="BI60" s="5">
        <f>SUM($BH$3:BH60)</f>
        <v>34.80000000000004</v>
      </c>
      <c r="BJ60" s="5">
        <v>10</v>
      </c>
      <c r="BK60" s="5">
        <v>0.2</v>
      </c>
      <c r="BL60" s="5">
        <f t="shared" si="11"/>
        <v>2</v>
      </c>
      <c r="BM60" s="5">
        <f>SUM($BL$3:BL60)</f>
        <v>116</v>
      </c>
      <c r="BP60" s="5" t="s">
        <v>48</v>
      </c>
      <c r="BQ60" s="5">
        <v>10023</v>
      </c>
      <c r="BR60" s="5" t="s">
        <v>53</v>
      </c>
      <c r="BS60" s="5" t="e">
        <v>#N/A</v>
      </c>
      <c r="BT60" s="5" t="s">
        <v>53</v>
      </c>
      <c r="BU60" s="5" t="e">
        <v>#N/A</v>
      </c>
    </row>
    <row r="61" spans="8:73" ht="14.25" x14ac:dyDescent="0.3">
      <c r="H61" s="5"/>
      <c r="S61" s="5">
        <v>33</v>
      </c>
      <c r="T61" s="5" t="e">
        <f>VLOOKUP(V61,#REF!,3,TRUE)</f>
        <v>#REF!</v>
      </c>
      <c r="U61" s="5">
        <v>59</v>
      </c>
      <c r="V61" s="5">
        <v>33</v>
      </c>
      <c r="W61" s="5">
        <v>0.8</v>
      </c>
      <c r="X61" s="5">
        <v>0.2</v>
      </c>
      <c r="Y61" s="5">
        <v>32.5</v>
      </c>
      <c r="Z61" s="5">
        <v>2</v>
      </c>
      <c r="AA61" s="5">
        <v>10014</v>
      </c>
      <c r="AB61" s="5" t="str">
        <f t="shared" si="14"/>
        <v>颜无诡</v>
      </c>
      <c r="AC61" s="5">
        <v>10008</v>
      </c>
      <c r="AD61" s="5" t="str">
        <f t="shared" si="15"/>
        <v>颜无雍</v>
      </c>
      <c r="AE61" s="5" t="e">
        <v>#N/A</v>
      </c>
      <c r="AF61" s="5" t="e">
        <f t="shared" si="16"/>
        <v>#N/A</v>
      </c>
      <c r="AK61" s="5">
        <v>59</v>
      </c>
      <c r="AL61" s="5">
        <f t="shared" si="12"/>
        <v>1</v>
      </c>
      <c r="AM61" s="5">
        <f>SUM($AL$3:AL61)</f>
        <v>72</v>
      </c>
      <c r="AN61" s="5">
        <f t="shared" si="13"/>
        <v>70</v>
      </c>
      <c r="AO61" s="5">
        <f t="shared" si="6"/>
        <v>276500</v>
      </c>
      <c r="AP61" s="5">
        <f>SUM($AO$3:AO61)</f>
        <v>10269000</v>
      </c>
      <c r="AQ61" s="5">
        <f t="shared" si="7"/>
        <v>14175</v>
      </c>
      <c r="AR61" s="5">
        <f>SUM($AQ$3:AQ61)</f>
        <v>529175</v>
      </c>
      <c r="AS61" s="5">
        <f t="shared" si="8"/>
        <v>42.000000000000057</v>
      </c>
      <c r="AT61" s="5">
        <f>SUM($AS$3:AS61)</f>
        <v>1887.0000000000002</v>
      </c>
      <c r="AU61" s="5">
        <f t="shared" si="9"/>
        <v>140</v>
      </c>
      <c r="AV61" s="5">
        <f>SUM($AU$3:AU61)</f>
        <v>6290</v>
      </c>
      <c r="BA61" s="5">
        <v>59</v>
      </c>
      <c r="BB61" s="5">
        <v>6300</v>
      </c>
      <c r="BC61" s="5">
        <f>SUM($BB$3:BB61)</f>
        <v>200600</v>
      </c>
      <c r="BD61" s="5">
        <v>320</v>
      </c>
      <c r="BE61" s="5">
        <f>SUM($BD$3:BD61)</f>
        <v>10325</v>
      </c>
      <c r="BF61" s="5">
        <v>5</v>
      </c>
      <c r="BG61" s="5">
        <v>0.12</v>
      </c>
      <c r="BH61" s="5">
        <f t="shared" si="10"/>
        <v>0.6</v>
      </c>
      <c r="BI61" s="5">
        <f>SUM($BH$3:BH61)</f>
        <v>35.400000000000041</v>
      </c>
      <c r="BJ61" s="5">
        <v>10</v>
      </c>
      <c r="BK61" s="5">
        <v>0.2</v>
      </c>
      <c r="BL61" s="5">
        <f t="shared" si="11"/>
        <v>2</v>
      </c>
      <c r="BM61" s="5">
        <f>SUM($BL$3:BL61)</f>
        <v>118</v>
      </c>
      <c r="BP61" s="5" t="s">
        <v>65</v>
      </c>
      <c r="BQ61" s="5">
        <v>10014</v>
      </c>
      <c r="BR61" s="5" t="s">
        <v>80</v>
      </c>
      <c r="BS61" s="5">
        <v>10008</v>
      </c>
      <c r="BT61" s="5" t="s">
        <v>53</v>
      </c>
      <c r="BU61" s="5" t="e">
        <v>#N/A</v>
      </c>
    </row>
    <row r="62" spans="8:73" ht="14.25" x14ac:dyDescent="0.3">
      <c r="H62" s="5"/>
      <c r="S62" s="5">
        <v>35</v>
      </c>
      <c r="T62" s="5" t="e">
        <f>VLOOKUP(V62,#REF!,3,TRUE)</f>
        <v>#REF!</v>
      </c>
      <c r="U62" s="5">
        <v>60</v>
      </c>
      <c r="V62" s="5">
        <v>35</v>
      </c>
      <c r="W62" s="5">
        <v>1</v>
      </c>
      <c r="X62" s="5">
        <v>0</v>
      </c>
      <c r="Y62" s="5">
        <v>34.5</v>
      </c>
      <c r="Z62" s="5">
        <v>1</v>
      </c>
      <c r="AA62" s="7">
        <v>10017</v>
      </c>
      <c r="AB62" s="7" t="str">
        <f t="shared" si="14"/>
        <v>解幽</v>
      </c>
      <c r="AC62" s="7">
        <v>10016</v>
      </c>
      <c r="AD62" s="7" t="str">
        <f t="shared" si="15"/>
        <v>枫元正</v>
      </c>
      <c r="AE62" s="7">
        <v>10012</v>
      </c>
      <c r="AF62" s="7" t="str">
        <f t="shared" si="16"/>
        <v>慕容子期</v>
      </c>
      <c r="AK62" s="5">
        <v>60</v>
      </c>
      <c r="AL62" s="5">
        <f t="shared" si="12"/>
        <v>0</v>
      </c>
      <c r="AM62" s="5">
        <f>SUM($AL$3:AL62)</f>
        <v>72</v>
      </c>
      <c r="AN62" s="5">
        <f t="shared" si="13"/>
        <v>70</v>
      </c>
      <c r="AO62" s="5">
        <f t="shared" si="6"/>
        <v>276500</v>
      </c>
      <c r="AP62" s="5">
        <f>SUM($AO$3:AO62)</f>
        <v>10545500</v>
      </c>
      <c r="AQ62" s="5">
        <f t="shared" si="7"/>
        <v>14175</v>
      </c>
      <c r="AR62" s="5">
        <f>SUM($AQ$3:AQ62)</f>
        <v>543350</v>
      </c>
      <c r="AS62" s="5">
        <f t="shared" si="8"/>
        <v>42.000000000000057</v>
      </c>
      <c r="AT62" s="5">
        <f>SUM($AS$3:AS62)</f>
        <v>1929.0000000000002</v>
      </c>
      <c r="AU62" s="5">
        <f t="shared" si="9"/>
        <v>140</v>
      </c>
      <c r="AV62" s="5">
        <f>SUM($AU$3:AU62)</f>
        <v>6430</v>
      </c>
      <c r="BA62" s="5">
        <v>60</v>
      </c>
      <c r="BB62" s="5">
        <v>6400</v>
      </c>
      <c r="BC62" s="5">
        <f>SUM($BB$3:BB62)</f>
        <v>207000</v>
      </c>
      <c r="BD62" s="5">
        <v>325</v>
      </c>
      <c r="BE62" s="5">
        <f>SUM($BD$3:BD62)</f>
        <v>10650</v>
      </c>
      <c r="BF62" s="5">
        <v>5</v>
      </c>
      <c r="BG62" s="5">
        <v>0.12</v>
      </c>
      <c r="BH62" s="5">
        <f t="shared" si="10"/>
        <v>0.6</v>
      </c>
      <c r="BI62" s="5">
        <f>SUM($BH$3:BH62)</f>
        <v>36.000000000000043</v>
      </c>
      <c r="BJ62" s="5">
        <v>10</v>
      </c>
      <c r="BK62" s="5">
        <v>0.2</v>
      </c>
      <c r="BL62" s="5">
        <f t="shared" si="11"/>
        <v>2</v>
      </c>
      <c r="BM62" s="5">
        <f>SUM($BL$3:BL62)</f>
        <v>120</v>
      </c>
      <c r="BP62" s="5" t="s">
        <v>49</v>
      </c>
      <c r="BQ62" s="5">
        <v>10021</v>
      </c>
      <c r="BR62" s="5" t="s">
        <v>53</v>
      </c>
      <c r="BS62" s="5" t="e">
        <v>#N/A</v>
      </c>
      <c r="BT62" s="5" t="s">
        <v>53</v>
      </c>
      <c r="BU62" s="5" t="e">
        <v>#N/A</v>
      </c>
    </row>
    <row r="63" spans="8:73" ht="14.25" x14ac:dyDescent="0.3">
      <c r="H63" s="5"/>
      <c r="S63" s="5">
        <v>37</v>
      </c>
      <c r="T63" s="5" t="e">
        <f>VLOOKUP(V63,#REF!,3,TRUE)</f>
        <v>#REF!</v>
      </c>
      <c r="U63" s="5">
        <v>61</v>
      </c>
      <c r="V63" s="5">
        <v>37</v>
      </c>
      <c r="W63" s="5">
        <v>0.8</v>
      </c>
      <c r="X63" s="5">
        <v>0.2</v>
      </c>
      <c r="Y63" s="5">
        <v>36.5</v>
      </c>
      <c r="Z63" s="5">
        <v>3</v>
      </c>
      <c r="AA63" s="5">
        <v>10001</v>
      </c>
      <c r="AB63" s="5" t="str">
        <f t="shared" si="14"/>
        <v>夏侯鸿天</v>
      </c>
      <c r="AC63" s="5">
        <v>10004</v>
      </c>
      <c r="AD63" s="5" t="str">
        <f t="shared" si="15"/>
        <v>孔谦</v>
      </c>
      <c r="AE63" s="5">
        <v>10005</v>
      </c>
      <c r="AF63" s="5" t="str">
        <f t="shared" si="16"/>
        <v>兰卿</v>
      </c>
      <c r="AK63" s="5">
        <v>61</v>
      </c>
      <c r="AL63" s="5">
        <f t="shared" si="12"/>
        <v>1</v>
      </c>
      <c r="AM63" s="5">
        <f>SUM($AL$3:AL63)</f>
        <v>73</v>
      </c>
      <c r="AN63" s="5">
        <f t="shared" si="13"/>
        <v>70</v>
      </c>
      <c r="AO63" s="5">
        <f t="shared" si="6"/>
        <v>276500</v>
      </c>
      <c r="AP63" s="5">
        <f>SUM($AO$3:AO63)</f>
        <v>10822000</v>
      </c>
      <c r="AQ63" s="5">
        <f t="shared" si="7"/>
        <v>14175</v>
      </c>
      <c r="AR63" s="5">
        <f>SUM($AQ$3:AQ63)</f>
        <v>557525</v>
      </c>
      <c r="AS63" s="5">
        <f t="shared" si="8"/>
        <v>42.000000000000057</v>
      </c>
      <c r="AT63" s="5">
        <f>SUM($AS$3:AS63)</f>
        <v>1971.0000000000002</v>
      </c>
      <c r="AU63" s="5">
        <f t="shared" si="9"/>
        <v>140</v>
      </c>
      <c r="AV63" s="5">
        <f>SUM($AU$3:AU63)</f>
        <v>6570</v>
      </c>
      <c r="BA63" s="5">
        <v>61</v>
      </c>
      <c r="BB63" s="5">
        <v>6500</v>
      </c>
      <c r="BC63" s="5">
        <f>SUM($BB$3:BB63)</f>
        <v>213500</v>
      </c>
      <c r="BD63" s="5">
        <v>330</v>
      </c>
      <c r="BE63" s="5">
        <f>SUM($BD$3:BD63)</f>
        <v>10980</v>
      </c>
      <c r="BF63" s="5">
        <v>5</v>
      </c>
      <c r="BG63" s="5">
        <v>0.12</v>
      </c>
      <c r="BH63" s="5">
        <f t="shared" si="10"/>
        <v>0.6</v>
      </c>
      <c r="BI63" s="5">
        <f>SUM($BH$3:BH63)</f>
        <v>36.600000000000044</v>
      </c>
      <c r="BJ63" s="5">
        <v>10</v>
      </c>
      <c r="BK63" s="5">
        <v>0.2</v>
      </c>
      <c r="BL63" s="5">
        <f t="shared" si="11"/>
        <v>2</v>
      </c>
      <c r="BM63" s="5">
        <f>SUM($BL$3:BL63)</f>
        <v>122</v>
      </c>
      <c r="BP63" s="5" t="s">
        <v>52</v>
      </c>
      <c r="BQ63" s="5">
        <v>10001</v>
      </c>
      <c r="BR63" s="5" t="s">
        <v>81</v>
      </c>
      <c r="BS63" s="5">
        <v>10004</v>
      </c>
      <c r="BT63" s="5" t="s">
        <v>50</v>
      </c>
      <c r="BU63" s="5">
        <v>10005</v>
      </c>
    </row>
    <row r="64" spans="8:73" ht="14.25" x14ac:dyDescent="0.3">
      <c r="H64" s="5"/>
      <c r="S64" s="5">
        <v>39</v>
      </c>
      <c r="T64" s="5" t="e">
        <f>VLOOKUP(V64,#REF!,3,TRUE)</f>
        <v>#REF!</v>
      </c>
      <c r="U64" s="5">
        <v>62</v>
      </c>
      <c r="V64" s="5">
        <v>39</v>
      </c>
      <c r="W64" s="5">
        <v>0.8</v>
      </c>
      <c r="X64" s="5">
        <v>0.2</v>
      </c>
      <c r="Y64" s="5">
        <v>38.5</v>
      </c>
      <c r="Z64" s="5">
        <v>1</v>
      </c>
      <c r="AA64" s="5">
        <v>10011</v>
      </c>
      <c r="AB64" s="5" t="str">
        <f t="shared" si="14"/>
        <v>尹正霄</v>
      </c>
      <c r="AC64" s="5" t="e">
        <v>#N/A</v>
      </c>
      <c r="AD64" s="5" t="e">
        <f t="shared" si="15"/>
        <v>#N/A</v>
      </c>
      <c r="AE64" s="5" t="e">
        <v>#N/A</v>
      </c>
      <c r="AF64" s="5" t="e">
        <f t="shared" si="16"/>
        <v>#N/A</v>
      </c>
      <c r="AK64" s="5">
        <v>62</v>
      </c>
      <c r="AL64" s="5">
        <f t="shared" si="12"/>
        <v>0</v>
      </c>
      <c r="AM64" s="5">
        <f>SUM($AL$3:AL64)</f>
        <v>73</v>
      </c>
      <c r="AN64" s="5">
        <f t="shared" si="13"/>
        <v>70</v>
      </c>
      <c r="AO64" s="5">
        <f t="shared" si="6"/>
        <v>276500</v>
      </c>
      <c r="AP64" s="5">
        <f>SUM($AO$3:AO64)</f>
        <v>11098500</v>
      </c>
      <c r="AQ64" s="5">
        <f t="shared" si="7"/>
        <v>14175</v>
      </c>
      <c r="AR64" s="5">
        <f>SUM($AQ$3:AQ64)</f>
        <v>571700</v>
      </c>
      <c r="AS64" s="5">
        <f t="shared" si="8"/>
        <v>42.000000000000057</v>
      </c>
      <c r="AT64" s="5">
        <f>SUM($AS$3:AS64)</f>
        <v>2013.0000000000002</v>
      </c>
      <c r="AU64" s="5">
        <f t="shared" si="9"/>
        <v>140</v>
      </c>
      <c r="AV64" s="5">
        <f>SUM($AU$3:AU64)</f>
        <v>6710</v>
      </c>
      <c r="BA64" s="5">
        <v>62</v>
      </c>
      <c r="BB64" s="5">
        <v>6600</v>
      </c>
      <c r="BC64" s="5">
        <f>SUM($BB$3:BB64)</f>
        <v>220100</v>
      </c>
      <c r="BD64" s="5">
        <v>335</v>
      </c>
      <c r="BE64" s="5">
        <f>SUM($BD$3:BD64)</f>
        <v>11315</v>
      </c>
      <c r="BF64" s="5">
        <v>5</v>
      </c>
      <c r="BG64" s="5">
        <v>0.12</v>
      </c>
      <c r="BH64" s="5">
        <f t="shared" si="10"/>
        <v>0.6</v>
      </c>
      <c r="BI64" s="5">
        <f>SUM($BH$3:BH64)</f>
        <v>37.200000000000045</v>
      </c>
      <c r="BJ64" s="5">
        <v>10</v>
      </c>
      <c r="BK64" s="5">
        <v>0.2</v>
      </c>
      <c r="BL64" s="5">
        <f t="shared" si="11"/>
        <v>2</v>
      </c>
      <c r="BM64" s="5">
        <f>SUM($BL$3:BL64)</f>
        <v>124</v>
      </c>
      <c r="BP64" s="5" t="s">
        <v>90</v>
      </c>
      <c r="BQ64" s="5">
        <v>10011</v>
      </c>
      <c r="BR64" s="5" t="s">
        <v>53</v>
      </c>
      <c r="BS64" s="5" t="e">
        <v>#N/A</v>
      </c>
      <c r="BT64" s="5" t="s">
        <v>53</v>
      </c>
      <c r="BU64" s="5" t="e">
        <v>#N/A</v>
      </c>
    </row>
    <row r="65" spans="8:73" ht="14.25" x14ac:dyDescent="0.3">
      <c r="H65" s="5"/>
      <c r="S65" s="5">
        <v>41</v>
      </c>
      <c r="T65" s="5" t="e">
        <f>VLOOKUP(V65,#REF!,3,TRUE)</f>
        <v>#REF!</v>
      </c>
      <c r="U65" s="5">
        <v>63</v>
      </c>
      <c r="V65" s="5">
        <v>41</v>
      </c>
      <c r="W65" s="5">
        <v>0.8</v>
      </c>
      <c r="X65" s="5">
        <v>0.2</v>
      </c>
      <c r="Y65" s="5">
        <v>40.5</v>
      </c>
      <c r="Z65" s="5">
        <v>2</v>
      </c>
      <c r="AA65" s="5">
        <v>10021</v>
      </c>
      <c r="AB65" s="5" t="str">
        <f t="shared" si="14"/>
        <v>清然</v>
      </c>
      <c r="AC65" s="5">
        <v>10002</v>
      </c>
      <c r="AD65" s="5" t="str">
        <f t="shared" si="15"/>
        <v>石御霏</v>
      </c>
      <c r="AE65" s="5" t="e">
        <v>#N/A</v>
      </c>
      <c r="AF65" s="5" t="e">
        <f t="shared" si="16"/>
        <v>#N/A</v>
      </c>
      <c r="AK65" s="5">
        <v>63</v>
      </c>
      <c r="AL65" s="5">
        <f t="shared" si="12"/>
        <v>1</v>
      </c>
      <c r="AM65" s="5">
        <f>SUM($AL$3:AL65)</f>
        <v>74</v>
      </c>
      <c r="AN65" s="5">
        <f t="shared" si="13"/>
        <v>70</v>
      </c>
      <c r="AO65" s="5">
        <f t="shared" si="6"/>
        <v>276500</v>
      </c>
      <c r="AP65" s="5">
        <f>SUM($AO$3:AO65)</f>
        <v>11375000</v>
      </c>
      <c r="AQ65" s="5">
        <f t="shared" si="7"/>
        <v>14175</v>
      </c>
      <c r="AR65" s="5">
        <f>SUM($AQ$3:AQ65)</f>
        <v>585875</v>
      </c>
      <c r="AS65" s="5">
        <f t="shared" si="8"/>
        <v>42.000000000000057</v>
      </c>
      <c r="AT65" s="5">
        <f>SUM($AS$3:AS65)</f>
        <v>2055.0000000000005</v>
      </c>
      <c r="AU65" s="5">
        <f t="shared" si="9"/>
        <v>140</v>
      </c>
      <c r="AV65" s="5">
        <f>SUM($AU$3:AU65)</f>
        <v>6850</v>
      </c>
      <c r="BA65" s="5">
        <v>63</v>
      </c>
      <c r="BB65" s="5">
        <v>6700</v>
      </c>
      <c r="BC65" s="5">
        <f>SUM($BB$3:BB65)</f>
        <v>226800</v>
      </c>
      <c r="BD65" s="5">
        <v>340</v>
      </c>
      <c r="BE65" s="5">
        <f>SUM($BD$3:BD65)</f>
        <v>11655</v>
      </c>
      <c r="BF65" s="5">
        <v>5</v>
      </c>
      <c r="BG65" s="5">
        <v>0.12</v>
      </c>
      <c r="BH65" s="5">
        <f t="shared" si="10"/>
        <v>0.6</v>
      </c>
      <c r="BI65" s="5">
        <f>SUM($BH$3:BH65)</f>
        <v>37.800000000000047</v>
      </c>
      <c r="BJ65" s="5">
        <v>10</v>
      </c>
      <c r="BK65" s="5">
        <v>0.2</v>
      </c>
      <c r="BL65" s="5">
        <f t="shared" si="11"/>
        <v>2</v>
      </c>
      <c r="BM65" s="5">
        <f>SUM($BL$3:BL65)</f>
        <v>126</v>
      </c>
      <c r="BP65" s="5" t="s">
        <v>49</v>
      </c>
      <c r="BQ65" s="5">
        <v>10021</v>
      </c>
      <c r="BR65" s="5" t="s">
        <v>54</v>
      </c>
      <c r="BS65" s="5">
        <v>10002</v>
      </c>
      <c r="BT65" s="5" t="s">
        <v>53</v>
      </c>
      <c r="BU65" s="5" t="e">
        <v>#N/A</v>
      </c>
    </row>
    <row r="66" spans="8:73" ht="14.25" x14ac:dyDescent="0.3">
      <c r="H66" s="5"/>
      <c r="S66" s="5">
        <v>43</v>
      </c>
      <c r="T66" s="5" t="e">
        <f>VLOOKUP(V66,#REF!,3,TRUE)</f>
        <v>#REF!</v>
      </c>
      <c r="U66" s="5">
        <v>64</v>
      </c>
      <c r="V66" s="5">
        <v>43</v>
      </c>
      <c r="W66" s="5">
        <v>0.8</v>
      </c>
      <c r="X66" s="5">
        <v>0.2</v>
      </c>
      <c r="Y66" s="5">
        <v>42.5</v>
      </c>
      <c r="Z66" s="5">
        <v>2</v>
      </c>
      <c r="AA66" s="5">
        <v>10020</v>
      </c>
      <c r="AB66" s="5" t="str">
        <f t="shared" si="14"/>
        <v>司空染</v>
      </c>
      <c r="AC66" s="5">
        <v>10013</v>
      </c>
      <c r="AD66" s="5" t="str">
        <f t="shared" si="15"/>
        <v>白梦凡</v>
      </c>
      <c r="AE66" s="5" t="e">
        <v>#N/A</v>
      </c>
      <c r="AF66" s="5" t="e">
        <f t="shared" si="16"/>
        <v>#N/A</v>
      </c>
      <c r="AK66" s="5">
        <v>64</v>
      </c>
      <c r="AL66" s="5">
        <f t="shared" si="12"/>
        <v>0</v>
      </c>
      <c r="AM66" s="5">
        <f>SUM($AL$3:AL66)</f>
        <v>74</v>
      </c>
      <c r="AN66" s="5">
        <f t="shared" si="13"/>
        <v>70</v>
      </c>
      <c r="AO66" s="5">
        <f t="shared" si="6"/>
        <v>276500</v>
      </c>
      <c r="AP66" s="5">
        <f>SUM($AO$3:AO66)</f>
        <v>11651500</v>
      </c>
      <c r="AQ66" s="5">
        <f t="shared" si="7"/>
        <v>14175</v>
      </c>
      <c r="AR66" s="5">
        <f>SUM($AQ$3:AQ66)</f>
        <v>600050</v>
      </c>
      <c r="AS66" s="5">
        <f t="shared" si="8"/>
        <v>42.000000000000057</v>
      </c>
      <c r="AT66" s="5">
        <f>SUM($AS$3:AS66)</f>
        <v>2097.0000000000005</v>
      </c>
      <c r="AU66" s="5">
        <f t="shared" si="9"/>
        <v>140</v>
      </c>
      <c r="AV66" s="5">
        <f>SUM($AU$3:AU66)</f>
        <v>6990</v>
      </c>
      <c r="BA66" s="5">
        <v>64</v>
      </c>
      <c r="BB66" s="5">
        <v>6800</v>
      </c>
      <c r="BC66" s="5">
        <f>SUM($BB$3:BB66)</f>
        <v>233600</v>
      </c>
      <c r="BD66" s="5">
        <v>345</v>
      </c>
      <c r="BE66" s="5">
        <f>SUM($BD$3:BD66)</f>
        <v>12000</v>
      </c>
      <c r="BF66" s="5">
        <v>5</v>
      </c>
      <c r="BG66" s="5">
        <v>0.12</v>
      </c>
      <c r="BH66" s="5">
        <f t="shared" si="10"/>
        <v>0.6</v>
      </c>
      <c r="BI66" s="5">
        <f>SUM($BH$3:BH66)</f>
        <v>38.400000000000048</v>
      </c>
      <c r="BJ66" s="5">
        <v>10</v>
      </c>
      <c r="BK66" s="5">
        <v>0.2</v>
      </c>
      <c r="BL66" s="5">
        <f t="shared" si="11"/>
        <v>2</v>
      </c>
      <c r="BM66" s="5">
        <f>SUM($BL$3:BL66)</f>
        <v>128</v>
      </c>
      <c r="BP66" s="5" t="s">
        <v>69</v>
      </c>
      <c r="BQ66" s="5">
        <v>10020</v>
      </c>
      <c r="BR66" s="5" t="s">
        <v>136</v>
      </c>
      <c r="BS66" s="5">
        <v>10013</v>
      </c>
      <c r="BT66" s="5" t="s">
        <v>53</v>
      </c>
      <c r="BU66" s="5" t="e">
        <v>#N/A</v>
      </c>
    </row>
    <row r="67" spans="8:73" ht="14.25" x14ac:dyDescent="0.3">
      <c r="H67" s="5"/>
      <c r="S67" s="5">
        <v>45</v>
      </c>
      <c r="T67" s="5" t="e">
        <f>VLOOKUP(V67,#REF!,3,TRUE)</f>
        <v>#REF!</v>
      </c>
      <c r="U67" s="5">
        <v>65</v>
      </c>
      <c r="V67" s="5">
        <v>45</v>
      </c>
      <c r="W67" s="5">
        <v>1</v>
      </c>
      <c r="X67" s="5">
        <v>0</v>
      </c>
      <c r="Y67" s="5">
        <v>44.5</v>
      </c>
      <c r="Z67" s="5">
        <v>2</v>
      </c>
      <c r="AA67" s="7">
        <v>10009</v>
      </c>
      <c r="AB67" s="7" t="str">
        <f t="shared" si="14"/>
        <v>祁菲</v>
      </c>
      <c r="AC67" s="7">
        <v>10016</v>
      </c>
      <c r="AD67" s="7" t="str">
        <f t="shared" si="15"/>
        <v>枫元正</v>
      </c>
      <c r="AE67" s="7" t="e">
        <v>#N/A</v>
      </c>
      <c r="AF67" s="7" t="e">
        <f t="shared" si="16"/>
        <v>#N/A</v>
      </c>
      <c r="AK67" s="5">
        <v>65</v>
      </c>
      <c r="AL67" s="5">
        <f t="shared" ref="AL67:AL98" si="18">COUNTIFS(V:V,AK67)</f>
        <v>1</v>
      </c>
      <c r="AM67" s="5">
        <f>SUM($AL$3:AL67)</f>
        <v>75</v>
      </c>
      <c r="AN67" s="5">
        <f t="shared" ref="AN67:AN98" si="19">_xlfn.FLOOR.MATH(AM67,5)</f>
        <v>75</v>
      </c>
      <c r="AO67" s="5">
        <f t="shared" si="6"/>
        <v>315000</v>
      </c>
      <c r="AP67" s="5">
        <f>SUM($AO$3:AO67)</f>
        <v>11966500</v>
      </c>
      <c r="AQ67" s="5">
        <f t="shared" si="7"/>
        <v>16125</v>
      </c>
      <c r="AR67" s="5">
        <f>SUM($AQ$3:AQ67)</f>
        <v>616175</v>
      </c>
      <c r="AS67" s="5">
        <f t="shared" si="8"/>
        <v>45.000000000000064</v>
      </c>
      <c r="AT67" s="5">
        <f>SUM($AS$3:AS67)</f>
        <v>2142.0000000000005</v>
      </c>
      <c r="AU67" s="5">
        <f t="shared" si="9"/>
        <v>150</v>
      </c>
      <c r="AV67" s="5">
        <f>SUM($AU$3:AU67)</f>
        <v>7140</v>
      </c>
      <c r="BA67" s="5">
        <v>65</v>
      </c>
      <c r="BB67" s="5">
        <v>6900</v>
      </c>
      <c r="BC67" s="5">
        <f>SUM($BB$3:BB67)</f>
        <v>240500</v>
      </c>
      <c r="BD67" s="5">
        <v>350</v>
      </c>
      <c r="BE67" s="5">
        <f>SUM($BD$3:BD67)</f>
        <v>12350</v>
      </c>
      <c r="BF67" s="5">
        <v>5</v>
      </c>
      <c r="BG67" s="5">
        <v>0.12</v>
      </c>
      <c r="BH67" s="5">
        <f t="shared" si="10"/>
        <v>0.6</v>
      </c>
      <c r="BI67" s="5">
        <f>SUM($BH$3:BH67)</f>
        <v>39.00000000000005</v>
      </c>
      <c r="BJ67" s="5">
        <v>10</v>
      </c>
      <c r="BK67" s="5">
        <v>0.2</v>
      </c>
      <c r="BL67" s="5">
        <f t="shared" si="11"/>
        <v>2</v>
      </c>
      <c r="BM67" s="5">
        <f>SUM($BL$3:BL67)</f>
        <v>130</v>
      </c>
      <c r="BP67" s="5" t="s">
        <v>51</v>
      </c>
      <c r="BQ67" s="5">
        <v>10018</v>
      </c>
      <c r="BR67" s="5" t="s">
        <v>66</v>
      </c>
      <c r="BS67" s="5">
        <v>10012</v>
      </c>
      <c r="BT67" s="5" t="s">
        <v>53</v>
      </c>
      <c r="BU67" s="5" t="e">
        <v>#N/A</v>
      </c>
    </row>
    <row r="68" spans="8:73" ht="14.25" x14ac:dyDescent="0.3">
      <c r="H68" s="5"/>
      <c r="S68" s="5">
        <v>47</v>
      </c>
      <c r="T68" s="5" t="e">
        <f>VLOOKUP(V68,#REF!,3,TRUE)</f>
        <v>#REF!</v>
      </c>
      <c r="U68" s="5">
        <v>66</v>
      </c>
      <c r="V68" s="5">
        <v>47</v>
      </c>
      <c r="W68" s="5">
        <v>0.8</v>
      </c>
      <c r="X68" s="5">
        <v>0.2</v>
      </c>
      <c r="Y68" s="5">
        <v>46.5</v>
      </c>
      <c r="Z68" s="5">
        <v>1</v>
      </c>
      <c r="AA68" s="5">
        <v>10006</v>
      </c>
      <c r="AB68" s="5" t="str">
        <f t="shared" ref="AB68:AB99" si="20">VLOOKUP(AA68,$AG:$AH,2,FALSE)</f>
        <v>朱贺</v>
      </c>
      <c r="AC68" s="5" t="e">
        <v>#N/A</v>
      </c>
      <c r="AD68" s="5" t="e">
        <f t="shared" ref="AD68:AD99" si="21">VLOOKUP(AC68,$AG:$AH,2,FALSE)</f>
        <v>#N/A</v>
      </c>
      <c r="AE68" s="5" t="e">
        <v>#N/A</v>
      </c>
      <c r="AF68" s="5" t="e">
        <f t="shared" ref="AF68:AF99" si="22">VLOOKUP(AE68,$AG:$AH,2,FALSE)</f>
        <v>#N/A</v>
      </c>
      <c r="AK68" s="5">
        <v>66</v>
      </c>
      <c r="AL68" s="5">
        <f t="shared" si="18"/>
        <v>0</v>
      </c>
      <c r="AM68" s="5">
        <f>SUM($AL$3:AL68)</f>
        <v>75</v>
      </c>
      <c r="AN68" s="5">
        <f t="shared" si="19"/>
        <v>75</v>
      </c>
      <c r="AO68" s="5">
        <f t="shared" ref="AO68:AO131" si="23">VLOOKUP(AN68,$BA:$BC,3,0)</f>
        <v>315000</v>
      </c>
      <c r="AP68" s="5">
        <f>SUM($AO$3:AO68)</f>
        <v>12281500</v>
      </c>
      <c r="AQ68" s="5">
        <f t="shared" ref="AQ68:AQ131" si="24">VLOOKUP(AN68,$BA:$BE,5,0)</f>
        <v>16125</v>
      </c>
      <c r="AR68" s="5">
        <f>SUM($AQ$3:AQ68)</f>
        <v>632300</v>
      </c>
      <c r="AS68" s="5">
        <f t="shared" ref="AS68:AS131" si="25">VLOOKUP(AN68,$BA:$BI,9,0)</f>
        <v>45.000000000000064</v>
      </c>
      <c r="AT68" s="5">
        <f>SUM($AS$3:AS68)</f>
        <v>2187.0000000000005</v>
      </c>
      <c r="AU68" s="5">
        <f t="shared" ref="AU68:AU131" si="26">VLOOKUP(AN68,$BA:$BM,13)</f>
        <v>150</v>
      </c>
      <c r="AV68" s="5">
        <f>SUM($AU$3:AU68)</f>
        <v>7290</v>
      </c>
      <c r="BA68" s="5">
        <v>66</v>
      </c>
      <c r="BB68" s="5">
        <v>7000</v>
      </c>
      <c r="BC68" s="5">
        <f>SUM($BB$3:BB68)</f>
        <v>247500</v>
      </c>
      <c r="BD68" s="5">
        <v>355</v>
      </c>
      <c r="BE68" s="5">
        <f>SUM($BD$3:BD68)</f>
        <v>12705</v>
      </c>
      <c r="BF68" s="5">
        <v>5</v>
      </c>
      <c r="BG68" s="5">
        <v>0.12</v>
      </c>
      <c r="BH68" s="5">
        <f t="shared" ref="BH68:BH102" si="27">BF68*BG68</f>
        <v>0.6</v>
      </c>
      <c r="BI68" s="5">
        <f>SUM($BH$3:BH68)</f>
        <v>39.600000000000051</v>
      </c>
      <c r="BJ68" s="5">
        <v>10</v>
      </c>
      <c r="BK68" s="5">
        <v>0.2</v>
      </c>
      <c r="BL68" s="5">
        <f t="shared" ref="BL68:BL102" si="28">BJ68*BK68</f>
        <v>2</v>
      </c>
      <c r="BM68" s="5">
        <f>SUM($BL$3:BL68)</f>
        <v>132</v>
      </c>
      <c r="BP68" s="5" t="s">
        <v>76</v>
      </c>
      <c r="BQ68" s="5">
        <v>10006</v>
      </c>
      <c r="BR68" s="5" t="s">
        <v>53</v>
      </c>
      <c r="BS68" s="5" t="e">
        <v>#N/A</v>
      </c>
      <c r="BT68" s="5" t="s">
        <v>53</v>
      </c>
      <c r="BU68" s="5" t="e">
        <v>#N/A</v>
      </c>
    </row>
    <row r="69" spans="8:73" ht="14.25" x14ac:dyDescent="0.3">
      <c r="H69" s="5"/>
      <c r="S69" s="5">
        <v>49</v>
      </c>
      <c r="T69" s="5" t="e">
        <f>VLOOKUP(V69,#REF!,3,TRUE)</f>
        <v>#REF!</v>
      </c>
      <c r="U69" s="5">
        <v>67</v>
      </c>
      <c r="V69" s="5">
        <v>49</v>
      </c>
      <c r="W69" s="5">
        <v>0.8</v>
      </c>
      <c r="X69" s="5">
        <v>0.2</v>
      </c>
      <c r="Y69" s="5">
        <v>48.5</v>
      </c>
      <c r="Z69" s="5">
        <v>2</v>
      </c>
      <c r="AA69" s="5">
        <v>10017</v>
      </c>
      <c r="AB69" s="5" t="str">
        <f t="shared" si="20"/>
        <v>解幽</v>
      </c>
      <c r="AC69" s="5">
        <v>10008</v>
      </c>
      <c r="AD69" s="5" t="str">
        <f t="shared" si="21"/>
        <v>颜无雍</v>
      </c>
      <c r="AE69" s="5" t="e">
        <v>#N/A</v>
      </c>
      <c r="AF69" s="5" t="e">
        <f t="shared" si="22"/>
        <v>#N/A</v>
      </c>
      <c r="AK69" s="5">
        <v>67</v>
      </c>
      <c r="AL69" s="5">
        <f t="shared" si="18"/>
        <v>1</v>
      </c>
      <c r="AM69" s="5">
        <f>SUM($AL$3:AL69)</f>
        <v>76</v>
      </c>
      <c r="AN69" s="5">
        <f t="shared" si="19"/>
        <v>75</v>
      </c>
      <c r="AO69" s="5">
        <f t="shared" si="23"/>
        <v>315000</v>
      </c>
      <c r="AP69" s="5">
        <f>SUM($AO$3:AO69)</f>
        <v>12596500</v>
      </c>
      <c r="AQ69" s="5">
        <f t="shared" si="24"/>
        <v>16125</v>
      </c>
      <c r="AR69" s="5">
        <f>SUM($AQ$3:AQ69)</f>
        <v>648425</v>
      </c>
      <c r="AS69" s="5">
        <f t="shared" si="25"/>
        <v>45.000000000000064</v>
      </c>
      <c r="AT69" s="5">
        <f>SUM($AS$3:AS69)</f>
        <v>2232.0000000000005</v>
      </c>
      <c r="AU69" s="5">
        <f t="shared" si="26"/>
        <v>150</v>
      </c>
      <c r="AV69" s="5">
        <f>SUM($AU$3:AU69)</f>
        <v>7440</v>
      </c>
      <c r="BA69" s="5">
        <v>67</v>
      </c>
      <c r="BB69" s="5">
        <v>7100</v>
      </c>
      <c r="BC69" s="5">
        <f>SUM($BB$3:BB69)</f>
        <v>254600</v>
      </c>
      <c r="BD69" s="5">
        <v>360</v>
      </c>
      <c r="BE69" s="5">
        <f>SUM($BD$3:BD69)</f>
        <v>13065</v>
      </c>
      <c r="BF69" s="5">
        <v>5</v>
      </c>
      <c r="BG69" s="5">
        <v>0.12</v>
      </c>
      <c r="BH69" s="5">
        <f t="shared" si="27"/>
        <v>0.6</v>
      </c>
      <c r="BI69" s="5">
        <f>SUM($BH$3:BH69)</f>
        <v>40.200000000000053</v>
      </c>
      <c r="BJ69" s="5">
        <v>10</v>
      </c>
      <c r="BK69" s="5">
        <v>0.2</v>
      </c>
      <c r="BL69" s="5">
        <f t="shared" si="28"/>
        <v>2</v>
      </c>
      <c r="BM69" s="5">
        <f>SUM($BL$3:BL69)</f>
        <v>134</v>
      </c>
      <c r="BP69" s="5" t="s">
        <v>57</v>
      </c>
      <c r="BQ69" s="5">
        <v>10017</v>
      </c>
      <c r="BR69" s="5" t="s">
        <v>80</v>
      </c>
      <c r="BS69" s="5">
        <v>10008</v>
      </c>
      <c r="BT69" s="5" t="s">
        <v>53</v>
      </c>
      <c r="BU69" s="5" t="e">
        <v>#N/A</v>
      </c>
    </row>
    <row r="70" spans="8:73" ht="14.25" x14ac:dyDescent="0.3">
      <c r="H70" s="5"/>
      <c r="S70" s="5">
        <v>51</v>
      </c>
      <c r="T70" s="5" t="e">
        <f>VLOOKUP(V70,#REF!,3,TRUE)</f>
        <v>#REF!</v>
      </c>
      <c r="U70" s="5">
        <v>68</v>
      </c>
      <c r="V70" s="5">
        <v>51</v>
      </c>
      <c r="W70" s="5">
        <v>0.8</v>
      </c>
      <c r="X70" s="5">
        <v>0.2</v>
      </c>
      <c r="Y70" s="5">
        <v>50.5</v>
      </c>
      <c r="Z70" s="5">
        <v>2</v>
      </c>
      <c r="AA70" s="5">
        <v>10013</v>
      </c>
      <c r="AB70" s="5" t="str">
        <f t="shared" si="20"/>
        <v>白梦凡</v>
      </c>
      <c r="AC70" s="5">
        <v>10008</v>
      </c>
      <c r="AD70" s="5" t="str">
        <f t="shared" si="21"/>
        <v>颜无雍</v>
      </c>
      <c r="AE70" s="5" t="e">
        <v>#N/A</v>
      </c>
      <c r="AF70" s="5" t="e">
        <f t="shared" si="22"/>
        <v>#N/A</v>
      </c>
      <c r="AK70" s="5">
        <v>68</v>
      </c>
      <c r="AL70" s="5">
        <f t="shared" si="18"/>
        <v>0</v>
      </c>
      <c r="AM70" s="5">
        <f>SUM($AL$3:AL70)</f>
        <v>76</v>
      </c>
      <c r="AN70" s="5">
        <f t="shared" si="19"/>
        <v>75</v>
      </c>
      <c r="AO70" s="5">
        <f t="shared" si="23"/>
        <v>315000</v>
      </c>
      <c r="AP70" s="5">
        <f>SUM($AO$3:AO70)</f>
        <v>12911500</v>
      </c>
      <c r="AQ70" s="5">
        <f t="shared" si="24"/>
        <v>16125</v>
      </c>
      <c r="AR70" s="5">
        <f>SUM($AQ$3:AQ70)</f>
        <v>664550</v>
      </c>
      <c r="AS70" s="5">
        <f t="shared" si="25"/>
        <v>45.000000000000064</v>
      </c>
      <c r="AT70" s="5">
        <f>SUM($AS$3:AS70)</f>
        <v>2277.0000000000005</v>
      </c>
      <c r="AU70" s="5">
        <f t="shared" si="26"/>
        <v>150</v>
      </c>
      <c r="AV70" s="5">
        <f>SUM($AU$3:AU70)</f>
        <v>7590</v>
      </c>
      <c r="BA70" s="5">
        <v>68</v>
      </c>
      <c r="BB70" s="5">
        <v>7200</v>
      </c>
      <c r="BC70" s="5">
        <f>SUM($BB$3:BB70)</f>
        <v>261800</v>
      </c>
      <c r="BD70" s="5">
        <v>365</v>
      </c>
      <c r="BE70" s="5">
        <f>SUM($BD$3:BD70)</f>
        <v>13430</v>
      </c>
      <c r="BF70" s="5">
        <v>5</v>
      </c>
      <c r="BG70" s="5">
        <v>0.12</v>
      </c>
      <c r="BH70" s="5">
        <f t="shared" si="27"/>
        <v>0.6</v>
      </c>
      <c r="BI70" s="5">
        <f>SUM($BH$3:BH70)</f>
        <v>40.800000000000054</v>
      </c>
      <c r="BJ70" s="5">
        <v>10</v>
      </c>
      <c r="BK70" s="5">
        <v>0.2</v>
      </c>
      <c r="BL70" s="5">
        <f t="shared" si="28"/>
        <v>2</v>
      </c>
      <c r="BM70" s="5">
        <f>SUM($BL$3:BL70)</f>
        <v>136</v>
      </c>
      <c r="BP70" s="5" t="s">
        <v>136</v>
      </c>
      <c r="BQ70" s="5">
        <v>10013</v>
      </c>
      <c r="BR70" s="5" t="s">
        <v>80</v>
      </c>
      <c r="BS70" s="5">
        <v>10008</v>
      </c>
      <c r="BT70" s="5" t="s">
        <v>53</v>
      </c>
      <c r="BU70" s="5" t="e">
        <v>#N/A</v>
      </c>
    </row>
    <row r="71" spans="8:73" ht="14.25" x14ac:dyDescent="0.3">
      <c r="H71" s="5"/>
      <c r="S71" s="5">
        <v>53</v>
      </c>
      <c r="T71" s="5" t="e">
        <f>VLOOKUP(V71,#REF!,3,TRUE)</f>
        <v>#REF!</v>
      </c>
      <c r="U71" s="5">
        <v>69</v>
      </c>
      <c r="V71" s="5">
        <v>53</v>
      </c>
      <c r="W71" s="5">
        <v>0.8</v>
      </c>
      <c r="X71" s="5">
        <v>0.2</v>
      </c>
      <c r="Y71" s="5">
        <v>52.5</v>
      </c>
      <c r="Z71" s="5">
        <v>2</v>
      </c>
      <c r="AA71" s="5">
        <v>10012</v>
      </c>
      <c r="AB71" s="5" t="str">
        <f t="shared" si="20"/>
        <v>慕容子期</v>
      </c>
      <c r="AC71" s="5">
        <v>10010</v>
      </c>
      <c r="AD71" s="5" t="str">
        <f t="shared" si="21"/>
        <v>颜祈佳</v>
      </c>
      <c r="AE71" s="5" t="e">
        <v>#N/A</v>
      </c>
      <c r="AF71" s="5" t="e">
        <f t="shared" si="22"/>
        <v>#N/A</v>
      </c>
      <c r="AK71" s="5">
        <v>69</v>
      </c>
      <c r="AL71" s="5">
        <f t="shared" si="18"/>
        <v>1</v>
      </c>
      <c r="AM71" s="5">
        <f>SUM($AL$3:AL71)</f>
        <v>77</v>
      </c>
      <c r="AN71" s="5">
        <f t="shared" si="19"/>
        <v>75</v>
      </c>
      <c r="AO71" s="5">
        <f t="shared" si="23"/>
        <v>315000</v>
      </c>
      <c r="AP71" s="5">
        <f>SUM($AO$3:AO71)</f>
        <v>13226500</v>
      </c>
      <c r="AQ71" s="5">
        <f t="shared" si="24"/>
        <v>16125</v>
      </c>
      <c r="AR71" s="5">
        <f>SUM($AQ$3:AQ71)</f>
        <v>680675</v>
      </c>
      <c r="AS71" s="5">
        <f t="shared" si="25"/>
        <v>45.000000000000064</v>
      </c>
      <c r="AT71" s="5">
        <f>SUM($AS$3:AS71)</f>
        <v>2322.0000000000005</v>
      </c>
      <c r="AU71" s="5">
        <f t="shared" si="26"/>
        <v>150</v>
      </c>
      <c r="AV71" s="5">
        <f>SUM($AU$3:AU71)</f>
        <v>7740</v>
      </c>
      <c r="BA71" s="5">
        <v>69</v>
      </c>
      <c r="BB71" s="5">
        <v>7300</v>
      </c>
      <c r="BC71" s="5">
        <f>SUM($BB$3:BB71)</f>
        <v>269100</v>
      </c>
      <c r="BD71" s="5">
        <v>370</v>
      </c>
      <c r="BE71" s="5">
        <f>SUM($BD$3:BD71)</f>
        <v>13800</v>
      </c>
      <c r="BF71" s="5">
        <v>5</v>
      </c>
      <c r="BG71" s="5">
        <v>0.12</v>
      </c>
      <c r="BH71" s="5">
        <f t="shared" si="27"/>
        <v>0.6</v>
      </c>
      <c r="BI71" s="5">
        <f>SUM($BH$3:BH71)</f>
        <v>41.400000000000055</v>
      </c>
      <c r="BJ71" s="5">
        <v>10</v>
      </c>
      <c r="BK71" s="5">
        <v>0.2</v>
      </c>
      <c r="BL71" s="5">
        <f t="shared" si="28"/>
        <v>2</v>
      </c>
      <c r="BM71" s="5">
        <f>SUM($BL$3:BL71)</f>
        <v>138</v>
      </c>
      <c r="BP71" s="5" t="s">
        <v>66</v>
      </c>
      <c r="BQ71" s="5">
        <v>10012</v>
      </c>
      <c r="BR71" s="5" t="s">
        <v>74</v>
      </c>
      <c r="BS71" s="5">
        <v>10010</v>
      </c>
      <c r="BT71" s="5" t="s">
        <v>53</v>
      </c>
      <c r="BU71" s="5" t="e">
        <v>#N/A</v>
      </c>
    </row>
    <row r="72" spans="8:73" ht="14.25" x14ac:dyDescent="0.3">
      <c r="H72" s="5"/>
      <c r="S72" s="5">
        <v>55</v>
      </c>
      <c r="T72" s="5" t="e">
        <f>VLOOKUP(V72,#REF!,3,TRUE)</f>
        <v>#REF!</v>
      </c>
      <c r="U72" s="5">
        <v>70</v>
      </c>
      <c r="V72" s="5">
        <v>55</v>
      </c>
      <c r="W72" s="5">
        <v>1</v>
      </c>
      <c r="X72" s="5">
        <v>0</v>
      </c>
      <c r="Y72" s="5">
        <v>54.5</v>
      </c>
      <c r="Z72" s="5">
        <v>3</v>
      </c>
      <c r="AA72" s="7">
        <v>10012</v>
      </c>
      <c r="AB72" s="5" t="str">
        <f>VLOOKUP(AA72,$AG:$AH,2,FALSE)</f>
        <v>慕容子期</v>
      </c>
      <c r="AC72" s="7">
        <v>10011</v>
      </c>
      <c r="AD72" s="5" t="str">
        <f>VLOOKUP(AC72,$AG:$AH,2,FALSE)</f>
        <v>尹正霄</v>
      </c>
      <c r="AE72" s="7">
        <v>10015</v>
      </c>
      <c r="AF72" s="7" t="str">
        <f t="shared" si="22"/>
        <v>凝儿</v>
      </c>
      <c r="AK72" s="5">
        <v>70</v>
      </c>
      <c r="AL72" s="5">
        <f t="shared" si="18"/>
        <v>0</v>
      </c>
      <c r="AM72" s="5">
        <f>SUM($AL$3:AL72)</f>
        <v>77</v>
      </c>
      <c r="AN72" s="5">
        <f t="shared" si="19"/>
        <v>75</v>
      </c>
      <c r="AO72" s="5">
        <f t="shared" si="23"/>
        <v>315000</v>
      </c>
      <c r="AP72" s="5">
        <f>SUM($AO$3:AO72)</f>
        <v>13541500</v>
      </c>
      <c r="AQ72" s="5">
        <f t="shared" si="24"/>
        <v>16125</v>
      </c>
      <c r="AR72" s="5">
        <f>SUM($AQ$3:AQ72)</f>
        <v>696800</v>
      </c>
      <c r="AS72" s="5">
        <f t="shared" si="25"/>
        <v>45.000000000000064</v>
      </c>
      <c r="AT72" s="5">
        <f>SUM($AS$3:AS72)</f>
        <v>2367.0000000000005</v>
      </c>
      <c r="AU72" s="5">
        <f t="shared" si="26"/>
        <v>150</v>
      </c>
      <c r="AV72" s="5">
        <f>SUM($AU$3:AU72)</f>
        <v>7890</v>
      </c>
      <c r="BA72" s="5">
        <v>70</v>
      </c>
      <c r="BB72" s="5">
        <v>7400</v>
      </c>
      <c r="BC72" s="5">
        <f>SUM($BB$3:BB72)</f>
        <v>276500</v>
      </c>
      <c r="BD72" s="5">
        <v>375</v>
      </c>
      <c r="BE72" s="5">
        <f>SUM($BD$3:BD72)</f>
        <v>14175</v>
      </c>
      <c r="BF72" s="5">
        <v>5</v>
      </c>
      <c r="BG72" s="5">
        <v>0.12</v>
      </c>
      <c r="BH72" s="5">
        <f t="shared" si="27"/>
        <v>0.6</v>
      </c>
      <c r="BI72" s="5">
        <f>SUM($BH$3:BH72)</f>
        <v>42.000000000000057</v>
      </c>
      <c r="BJ72" s="5">
        <v>10</v>
      </c>
      <c r="BK72" s="5">
        <v>0.2</v>
      </c>
      <c r="BL72" s="5">
        <f t="shared" si="28"/>
        <v>2</v>
      </c>
      <c r="BM72" s="5">
        <f>SUM($BL$3:BL72)</f>
        <v>140</v>
      </c>
      <c r="BP72" s="5" t="s">
        <v>74</v>
      </c>
      <c r="BQ72" s="5">
        <v>10010</v>
      </c>
      <c r="BR72" s="5" t="s">
        <v>65</v>
      </c>
      <c r="BS72" s="5">
        <v>10014</v>
      </c>
      <c r="BT72" s="5" t="s">
        <v>66</v>
      </c>
      <c r="BU72" s="5">
        <v>10012</v>
      </c>
    </row>
    <row r="73" spans="8:73" ht="14.25" x14ac:dyDescent="0.3">
      <c r="H73" s="5"/>
      <c r="S73" s="5">
        <v>57</v>
      </c>
      <c r="T73" s="5" t="e">
        <f>VLOOKUP(V73,#REF!,3,TRUE)</f>
        <v>#REF!</v>
      </c>
      <c r="U73" s="5">
        <v>71</v>
      </c>
      <c r="V73" s="5">
        <v>57</v>
      </c>
      <c r="W73" s="5">
        <v>0.8</v>
      </c>
      <c r="X73" s="5">
        <v>0.2</v>
      </c>
      <c r="Y73" s="5">
        <v>56.5</v>
      </c>
      <c r="Z73" s="5">
        <v>2</v>
      </c>
      <c r="AA73" s="5">
        <v>10010</v>
      </c>
      <c r="AB73" s="5" t="str">
        <f t="shared" si="20"/>
        <v>颜祈佳</v>
      </c>
      <c r="AC73" s="5">
        <v>10009</v>
      </c>
      <c r="AD73" s="5" t="str">
        <f t="shared" si="21"/>
        <v>祁菲</v>
      </c>
      <c r="AE73" s="5" t="e">
        <v>#N/A</v>
      </c>
      <c r="AF73" s="5" t="e">
        <f t="shared" si="22"/>
        <v>#N/A</v>
      </c>
      <c r="AK73" s="5">
        <v>71</v>
      </c>
      <c r="AL73" s="5">
        <f t="shared" si="18"/>
        <v>1</v>
      </c>
      <c r="AM73" s="5">
        <f>SUM($AL$3:AL73)</f>
        <v>78</v>
      </c>
      <c r="AN73" s="5">
        <f t="shared" si="19"/>
        <v>75</v>
      </c>
      <c r="AO73" s="5">
        <f t="shared" si="23"/>
        <v>315000</v>
      </c>
      <c r="AP73" s="5">
        <f>SUM($AO$3:AO73)</f>
        <v>13856500</v>
      </c>
      <c r="AQ73" s="5">
        <f t="shared" si="24"/>
        <v>16125</v>
      </c>
      <c r="AR73" s="5">
        <f>SUM($AQ$3:AQ73)</f>
        <v>712925</v>
      </c>
      <c r="AS73" s="5">
        <f t="shared" si="25"/>
        <v>45.000000000000064</v>
      </c>
      <c r="AT73" s="5">
        <f>SUM($AS$3:AS73)</f>
        <v>2412.0000000000005</v>
      </c>
      <c r="AU73" s="5">
        <f t="shared" si="26"/>
        <v>150</v>
      </c>
      <c r="AV73" s="5">
        <f>SUM($AU$3:AU73)</f>
        <v>8040</v>
      </c>
      <c r="BA73" s="5">
        <v>71</v>
      </c>
      <c r="BB73" s="5">
        <v>7500</v>
      </c>
      <c r="BC73" s="5">
        <f>SUM($BB$3:BB73)</f>
        <v>284000</v>
      </c>
      <c r="BD73" s="5">
        <v>380</v>
      </c>
      <c r="BE73" s="5">
        <f>SUM($BD$3:BD73)</f>
        <v>14555</v>
      </c>
      <c r="BF73" s="5">
        <v>5</v>
      </c>
      <c r="BG73" s="5">
        <v>0.12</v>
      </c>
      <c r="BH73" s="5">
        <f t="shared" si="27"/>
        <v>0.6</v>
      </c>
      <c r="BI73" s="5">
        <f>SUM($BH$3:BH73)</f>
        <v>42.600000000000058</v>
      </c>
      <c r="BJ73" s="5">
        <v>10</v>
      </c>
      <c r="BK73" s="5">
        <v>0.2</v>
      </c>
      <c r="BL73" s="5">
        <f t="shared" si="28"/>
        <v>2</v>
      </c>
      <c r="BM73" s="5">
        <f>SUM($BL$3:BL73)</f>
        <v>142</v>
      </c>
      <c r="BP73" s="5" t="s">
        <v>74</v>
      </c>
      <c r="BQ73" s="5">
        <v>10010</v>
      </c>
      <c r="BR73" s="5" t="s">
        <v>58</v>
      </c>
      <c r="BS73" s="5">
        <v>10009</v>
      </c>
      <c r="BT73" s="5" t="s">
        <v>53</v>
      </c>
      <c r="BU73" s="5" t="e">
        <v>#N/A</v>
      </c>
    </row>
    <row r="74" spans="8:73" ht="14.25" x14ac:dyDescent="0.3">
      <c r="H74" s="5"/>
      <c r="S74" s="5">
        <v>59</v>
      </c>
      <c r="T74" s="5" t="e">
        <f>VLOOKUP(V74,#REF!,3,TRUE)</f>
        <v>#REF!</v>
      </c>
      <c r="U74" s="5">
        <v>72</v>
      </c>
      <c r="V74" s="5">
        <v>59</v>
      </c>
      <c r="W74" s="5">
        <v>0.8</v>
      </c>
      <c r="X74" s="5">
        <v>0.2</v>
      </c>
      <c r="Y74" s="5">
        <v>58.5</v>
      </c>
      <c r="Z74" s="5">
        <v>3</v>
      </c>
      <c r="AA74" s="5">
        <v>10023</v>
      </c>
      <c r="AB74" s="5" t="str">
        <f t="shared" si="20"/>
        <v>荧荧</v>
      </c>
      <c r="AC74" s="5">
        <v>10011</v>
      </c>
      <c r="AD74" s="5" t="str">
        <f t="shared" si="21"/>
        <v>尹正霄</v>
      </c>
      <c r="AE74" s="5">
        <v>10005</v>
      </c>
      <c r="AF74" s="5" t="str">
        <f t="shared" si="22"/>
        <v>兰卿</v>
      </c>
      <c r="AK74" s="5">
        <v>72</v>
      </c>
      <c r="AL74" s="5">
        <f t="shared" si="18"/>
        <v>0</v>
      </c>
      <c r="AM74" s="5">
        <f>SUM($AL$3:AL74)</f>
        <v>78</v>
      </c>
      <c r="AN74" s="5">
        <f t="shared" si="19"/>
        <v>75</v>
      </c>
      <c r="AO74" s="5">
        <f t="shared" si="23"/>
        <v>315000</v>
      </c>
      <c r="AP74" s="5">
        <f>SUM($AO$3:AO74)</f>
        <v>14171500</v>
      </c>
      <c r="AQ74" s="5">
        <f t="shared" si="24"/>
        <v>16125</v>
      </c>
      <c r="AR74" s="5">
        <f>SUM($AQ$3:AQ74)</f>
        <v>729050</v>
      </c>
      <c r="AS74" s="5">
        <f t="shared" si="25"/>
        <v>45.000000000000064</v>
      </c>
      <c r="AT74" s="5">
        <f>SUM($AS$3:AS74)</f>
        <v>2457.0000000000005</v>
      </c>
      <c r="AU74" s="5">
        <f t="shared" si="26"/>
        <v>150</v>
      </c>
      <c r="AV74" s="5">
        <f>SUM($AU$3:AU74)</f>
        <v>8190</v>
      </c>
      <c r="BA74" s="5">
        <v>72</v>
      </c>
      <c r="BB74" s="5">
        <v>7600</v>
      </c>
      <c r="BC74" s="5">
        <f>SUM($BB$3:BB74)</f>
        <v>291600</v>
      </c>
      <c r="BD74" s="5">
        <v>385</v>
      </c>
      <c r="BE74" s="5">
        <f>SUM($BD$3:BD74)</f>
        <v>14940</v>
      </c>
      <c r="BF74" s="5">
        <v>5</v>
      </c>
      <c r="BG74" s="5">
        <v>0.12</v>
      </c>
      <c r="BH74" s="5">
        <f t="shared" si="27"/>
        <v>0.6</v>
      </c>
      <c r="BI74" s="5">
        <f>SUM($BH$3:BH74)</f>
        <v>43.20000000000006</v>
      </c>
      <c r="BJ74" s="5">
        <v>10</v>
      </c>
      <c r="BK74" s="5">
        <v>0.2</v>
      </c>
      <c r="BL74" s="5">
        <f t="shared" si="28"/>
        <v>2</v>
      </c>
      <c r="BM74" s="5">
        <f>SUM($BL$3:BL74)</f>
        <v>144</v>
      </c>
      <c r="BP74" s="5" t="s">
        <v>48</v>
      </c>
      <c r="BQ74" s="5">
        <v>10023</v>
      </c>
      <c r="BR74" s="5" t="s">
        <v>90</v>
      </c>
      <c r="BS74" s="5">
        <v>10011</v>
      </c>
      <c r="BT74" s="5" t="s">
        <v>50</v>
      </c>
      <c r="BU74" s="5">
        <v>10005</v>
      </c>
    </row>
    <row r="75" spans="8:73" ht="14.25" x14ac:dyDescent="0.3">
      <c r="H75" s="5"/>
      <c r="S75" s="5">
        <v>61</v>
      </c>
      <c r="T75" s="5" t="e">
        <f>VLOOKUP(V75,#REF!,3,TRUE)</f>
        <v>#REF!</v>
      </c>
      <c r="U75" s="5">
        <v>73</v>
      </c>
      <c r="V75" s="5">
        <v>61</v>
      </c>
      <c r="W75" s="5">
        <v>0.8</v>
      </c>
      <c r="X75" s="5">
        <v>0.2</v>
      </c>
      <c r="Y75" s="5">
        <v>60.5</v>
      </c>
      <c r="Z75" s="5">
        <v>1</v>
      </c>
      <c r="AA75" s="5">
        <v>10002</v>
      </c>
      <c r="AB75" s="5" t="str">
        <f t="shared" si="20"/>
        <v>石御霏</v>
      </c>
      <c r="AC75" s="5" t="e">
        <v>#N/A</v>
      </c>
      <c r="AD75" s="5" t="e">
        <f t="shared" si="21"/>
        <v>#N/A</v>
      </c>
      <c r="AE75" s="5" t="e">
        <v>#N/A</v>
      </c>
      <c r="AF75" s="5" t="e">
        <f t="shared" si="22"/>
        <v>#N/A</v>
      </c>
      <c r="AK75" s="5">
        <v>73</v>
      </c>
      <c r="AL75" s="5">
        <f t="shared" si="18"/>
        <v>1</v>
      </c>
      <c r="AM75" s="5">
        <f>SUM($AL$3:AL75)</f>
        <v>79</v>
      </c>
      <c r="AN75" s="5">
        <f t="shared" si="19"/>
        <v>75</v>
      </c>
      <c r="AO75" s="5">
        <f t="shared" si="23"/>
        <v>315000</v>
      </c>
      <c r="AP75" s="5">
        <f>SUM($AO$3:AO75)</f>
        <v>14486500</v>
      </c>
      <c r="AQ75" s="5">
        <f t="shared" si="24"/>
        <v>16125</v>
      </c>
      <c r="AR75" s="5">
        <f>SUM($AQ$3:AQ75)</f>
        <v>745175</v>
      </c>
      <c r="AS75" s="5">
        <f t="shared" si="25"/>
        <v>45.000000000000064</v>
      </c>
      <c r="AT75" s="5">
        <f>SUM($AS$3:AS75)</f>
        <v>2502.0000000000005</v>
      </c>
      <c r="AU75" s="5">
        <f t="shared" si="26"/>
        <v>150</v>
      </c>
      <c r="AV75" s="5">
        <f>SUM($AU$3:AU75)</f>
        <v>8340</v>
      </c>
      <c r="BA75" s="5">
        <v>73</v>
      </c>
      <c r="BB75" s="5">
        <v>7700</v>
      </c>
      <c r="BC75" s="5">
        <f>SUM($BB$3:BB75)</f>
        <v>299300</v>
      </c>
      <c r="BD75" s="5">
        <v>390</v>
      </c>
      <c r="BE75" s="5">
        <f>SUM($BD$3:BD75)</f>
        <v>15330</v>
      </c>
      <c r="BF75" s="5">
        <v>5</v>
      </c>
      <c r="BG75" s="5">
        <v>0.12</v>
      </c>
      <c r="BH75" s="5">
        <f t="shared" si="27"/>
        <v>0.6</v>
      </c>
      <c r="BI75" s="5">
        <f>SUM($BH$3:BH75)</f>
        <v>43.800000000000061</v>
      </c>
      <c r="BJ75" s="5">
        <v>10</v>
      </c>
      <c r="BK75" s="5">
        <v>0.2</v>
      </c>
      <c r="BL75" s="5">
        <f t="shared" si="28"/>
        <v>2</v>
      </c>
      <c r="BM75" s="5">
        <f>SUM($BL$3:BL75)</f>
        <v>146</v>
      </c>
      <c r="BP75" s="5" t="s">
        <v>54</v>
      </c>
      <c r="BQ75" s="5">
        <v>10002</v>
      </c>
      <c r="BR75" s="5" t="s">
        <v>53</v>
      </c>
      <c r="BS75" s="5" t="e">
        <v>#N/A</v>
      </c>
      <c r="BT75" s="5" t="s">
        <v>53</v>
      </c>
      <c r="BU75" s="5" t="e">
        <v>#N/A</v>
      </c>
    </row>
    <row r="76" spans="8:73" ht="14.25" x14ac:dyDescent="0.3">
      <c r="H76" s="5"/>
      <c r="S76" s="5">
        <v>63</v>
      </c>
      <c r="T76" s="5" t="e">
        <f>VLOOKUP(V76,#REF!,3,TRUE)</f>
        <v>#REF!</v>
      </c>
      <c r="U76" s="5">
        <v>74</v>
      </c>
      <c r="V76" s="5">
        <v>63</v>
      </c>
      <c r="W76" s="5">
        <v>0.8</v>
      </c>
      <c r="X76" s="5">
        <v>0.2</v>
      </c>
      <c r="Y76" s="5">
        <v>62.5</v>
      </c>
      <c r="Z76" s="5">
        <v>1</v>
      </c>
      <c r="AA76" s="5">
        <v>10008</v>
      </c>
      <c r="AB76" s="5" t="str">
        <f t="shared" si="20"/>
        <v>颜无雍</v>
      </c>
      <c r="AC76" s="5" t="e">
        <v>#N/A</v>
      </c>
      <c r="AD76" s="5" t="e">
        <f t="shared" si="21"/>
        <v>#N/A</v>
      </c>
      <c r="AE76" s="5" t="e">
        <v>#N/A</v>
      </c>
      <c r="AF76" s="5" t="e">
        <f t="shared" si="22"/>
        <v>#N/A</v>
      </c>
      <c r="AK76" s="5">
        <v>74</v>
      </c>
      <c r="AL76" s="5">
        <f t="shared" si="18"/>
        <v>0</v>
      </c>
      <c r="AM76" s="5">
        <f>SUM($AL$3:AL76)</f>
        <v>79</v>
      </c>
      <c r="AN76" s="5">
        <f t="shared" si="19"/>
        <v>75</v>
      </c>
      <c r="AO76" s="5">
        <f t="shared" si="23"/>
        <v>315000</v>
      </c>
      <c r="AP76" s="5">
        <f>SUM($AO$3:AO76)</f>
        <v>14801500</v>
      </c>
      <c r="AQ76" s="5">
        <f t="shared" si="24"/>
        <v>16125</v>
      </c>
      <c r="AR76" s="5">
        <f>SUM($AQ$3:AQ76)</f>
        <v>761300</v>
      </c>
      <c r="AS76" s="5">
        <f t="shared" si="25"/>
        <v>45.000000000000064</v>
      </c>
      <c r="AT76" s="5">
        <f>SUM($AS$3:AS76)</f>
        <v>2547.0000000000005</v>
      </c>
      <c r="AU76" s="5">
        <f t="shared" si="26"/>
        <v>150</v>
      </c>
      <c r="AV76" s="5">
        <f>SUM($AU$3:AU76)</f>
        <v>8490</v>
      </c>
      <c r="BA76" s="5">
        <v>74</v>
      </c>
      <c r="BB76" s="5">
        <v>7800</v>
      </c>
      <c r="BC76" s="5">
        <f>SUM($BB$3:BB76)</f>
        <v>307100</v>
      </c>
      <c r="BD76" s="5">
        <v>395</v>
      </c>
      <c r="BE76" s="5">
        <f>SUM($BD$3:BD76)</f>
        <v>15725</v>
      </c>
      <c r="BF76" s="5">
        <v>5</v>
      </c>
      <c r="BG76" s="5">
        <v>0.12</v>
      </c>
      <c r="BH76" s="5">
        <f t="shared" si="27"/>
        <v>0.6</v>
      </c>
      <c r="BI76" s="5">
        <f>SUM($BH$3:BH76)</f>
        <v>44.400000000000063</v>
      </c>
      <c r="BJ76" s="5">
        <v>10</v>
      </c>
      <c r="BK76" s="5">
        <v>0.2</v>
      </c>
      <c r="BL76" s="5">
        <f t="shared" si="28"/>
        <v>2</v>
      </c>
      <c r="BM76" s="5">
        <f>SUM($BL$3:BL76)</f>
        <v>148</v>
      </c>
      <c r="BP76" s="5" t="s">
        <v>80</v>
      </c>
      <c r="BQ76" s="5">
        <v>10008</v>
      </c>
      <c r="BR76" s="5" t="s">
        <v>53</v>
      </c>
      <c r="BS76" s="5" t="e">
        <v>#N/A</v>
      </c>
      <c r="BT76" s="5" t="s">
        <v>53</v>
      </c>
      <c r="BU76" s="5" t="e">
        <v>#N/A</v>
      </c>
    </row>
    <row r="77" spans="8:73" ht="14.25" x14ac:dyDescent="0.3">
      <c r="H77" s="5"/>
      <c r="S77" s="5">
        <v>65</v>
      </c>
      <c r="T77" s="5" t="e">
        <f>VLOOKUP(V77,#REF!,3,TRUE)</f>
        <v>#REF!</v>
      </c>
      <c r="U77" s="5">
        <v>75</v>
      </c>
      <c r="V77" s="5">
        <v>65</v>
      </c>
      <c r="W77" s="5">
        <v>1</v>
      </c>
      <c r="X77" s="5">
        <v>0</v>
      </c>
      <c r="Y77" s="5">
        <v>64.5</v>
      </c>
      <c r="Z77" s="5">
        <v>3</v>
      </c>
      <c r="AA77" s="7">
        <v>10005</v>
      </c>
      <c r="AB77" s="5" t="str">
        <f t="shared" ref="AB77:AF77" si="29">VLOOKUP(AA77,$AG:$AH,2,FALSE)</f>
        <v>兰卿</v>
      </c>
      <c r="AC77" s="7">
        <v>10022</v>
      </c>
      <c r="AD77" s="5" t="str">
        <f t="shared" si="29"/>
        <v>云灵</v>
      </c>
      <c r="AE77" s="7">
        <v>10018</v>
      </c>
      <c r="AF77" s="5" t="str">
        <f t="shared" si="29"/>
        <v>紫苏</v>
      </c>
      <c r="AK77" s="5">
        <v>75</v>
      </c>
      <c r="AL77" s="5">
        <f t="shared" si="18"/>
        <v>1</v>
      </c>
      <c r="AM77" s="5">
        <f>SUM($AL$3:AL77)</f>
        <v>80</v>
      </c>
      <c r="AN77" s="5">
        <f t="shared" si="19"/>
        <v>80</v>
      </c>
      <c r="AO77" s="5">
        <f t="shared" si="23"/>
        <v>356000</v>
      </c>
      <c r="AP77" s="5">
        <f>SUM($AO$3:AO77)</f>
        <v>15157500</v>
      </c>
      <c r="AQ77" s="5">
        <f t="shared" si="24"/>
        <v>18200</v>
      </c>
      <c r="AR77" s="5">
        <f>SUM($AQ$3:AQ77)</f>
        <v>779500</v>
      </c>
      <c r="AS77" s="5">
        <f t="shared" si="25"/>
        <v>48.000000000000071</v>
      </c>
      <c r="AT77" s="5">
        <f>SUM($AS$3:AS77)</f>
        <v>2595.0000000000005</v>
      </c>
      <c r="AU77" s="5">
        <f t="shared" si="26"/>
        <v>160</v>
      </c>
      <c r="AV77" s="5">
        <f>SUM($AU$3:AU77)</f>
        <v>8650</v>
      </c>
      <c r="BA77" s="5">
        <v>75</v>
      </c>
      <c r="BB77" s="5">
        <v>7900</v>
      </c>
      <c r="BC77" s="5">
        <f>SUM($BB$3:BB77)</f>
        <v>315000</v>
      </c>
      <c r="BD77" s="5">
        <v>400</v>
      </c>
      <c r="BE77" s="5">
        <f>SUM($BD$3:BD77)</f>
        <v>16125</v>
      </c>
      <c r="BF77" s="5">
        <v>5</v>
      </c>
      <c r="BG77" s="5">
        <v>0.12</v>
      </c>
      <c r="BH77" s="5">
        <f t="shared" si="27"/>
        <v>0.6</v>
      </c>
      <c r="BI77" s="5">
        <f>SUM($BH$3:BH77)</f>
        <v>45.000000000000064</v>
      </c>
      <c r="BJ77" s="5">
        <v>10</v>
      </c>
      <c r="BK77" s="5">
        <v>0.2</v>
      </c>
      <c r="BL77" s="5">
        <f t="shared" si="28"/>
        <v>2</v>
      </c>
      <c r="BM77" s="5">
        <f>SUM($BL$3:BL77)</f>
        <v>150</v>
      </c>
      <c r="BP77" s="5" t="s">
        <v>73</v>
      </c>
      <c r="BQ77" s="5">
        <v>10015</v>
      </c>
      <c r="BR77" s="5" t="s">
        <v>74</v>
      </c>
      <c r="BS77" s="5">
        <v>10010</v>
      </c>
      <c r="BT77" s="5" t="s">
        <v>48</v>
      </c>
      <c r="BU77" s="5">
        <v>10023</v>
      </c>
    </row>
    <row r="78" spans="8:73" ht="14.25" x14ac:dyDescent="0.3">
      <c r="H78" s="5"/>
      <c r="S78" s="5">
        <v>67</v>
      </c>
      <c r="T78" s="5" t="e">
        <f>VLOOKUP(V78,#REF!,3,TRUE)</f>
        <v>#REF!</v>
      </c>
      <c r="U78" s="5">
        <v>76</v>
      </c>
      <c r="V78" s="5">
        <v>67</v>
      </c>
      <c r="W78" s="5">
        <v>0.8</v>
      </c>
      <c r="X78" s="5">
        <v>0.2</v>
      </c>
      <c r="Y78" s="5">
        <v>66.5</v>
      </c>
      <c r="Z78" s="5">
        <v>3</v>
      </c>
      <c r="AA78" s="5">
        <v>10023</v>
      </c>
      <c r="AB78" s="5" t="str">
        <f t="shared" si="20"/>
        <v>荧荧</v>
      </c>
      <c r="AC78" s="5">
        <v>10011</v>
      </c>
      <c r="AD78" s="5" t="str">
        <f t="shared" si="21"/>
        <v>尹正霄</v>
      </c>
      <c r="AE78" s="5">
        <v>10014</v>
      </c>
      <c r="AF78" s="5" t="str">
        <f t="shared" si="22"/>
        <v>颜无诡</v>
      </c>
      <c r="AK78" s="5">
        <v>76</v>
      </c>
      <c r="AL78" s="5">
        <f t="shared" si="18"/>
        <v>0</v>
      </c>
      <c r="AM78" s="5">
        <f>SUM($AL$3:AL78)</f>
        <v>80</v>
      </c>
      <c r="AN78" s="5">
        <f t="shared" si="19"/>
        <v>80</v>
      </c>
      <c r="AO78" s="5">
        <f t="shared" si="23"/>
        <v>356000</v>
      </c>
      <c r="AP78" s="5">
        <f>SUM($AO$3:AO78)</f>
        <v>15513500</v>
      </c>
      <c r="AQ78" s="5">
        <f t="shared" si="24"/>
        <v>18200</v>
      </c>
      <c r="AR78" s="5">
        <f>SUM($AQ$3:AQ78)</f>
        <v>797700</v>
      </c>
      <c r="AS78" s="5">
        <f t="shared" si="25"/>
        <v>48.000000000000071</v>
      </c>
      <c r="AT78" s="5">
        <f>SUM($AS$3:AS78)</f>
        <v>2643.0000000000005</v>
      </c>
      <c r="AU78" s="5">
        <f t="shared" si="26"/>
        <v>160</v>
      </c>
      <c r="AV78" s="5">
        <f>SUM($AU$3:AU78)</f>
        <v>8810</v>
      </c>
      <c r="BA78" s="5">
        <v>76</v>
      </c>
      <c r="BB78" s="5">
        <v>8000</v>
      </c>
      <c r="BC78" s="5">
        <f>SUM($BB$3:BB78)</f>
        <v>323000</v>
      </c>
      <c r="BD78" s="5">
        <v>405</v>
      </c>
      <c r="BE78" s="5">
        <f>SUM($BD$3:BD78)</f>
        <v>16530</v>
      </c>
      <c r="BF78" s="5">
        <v>5</v>
      </c>
      <c r="BG78" s="5">
        <v>0.12</v>
      </c>
      <c r="BH78" s="5">
        <f t="shared" si="27"/>
        <v>0.6</v>
      </c>
      <c r="BI78" s="5">
        <f>SUM($BH$3:BH78)</f>
        <v>45.600000000000065</v>
      </c>
      <c r="BJ78" s="5">
        <v>10</v>
      </c>
      <c r="BK78" s="5">
        <v>0.2</v>
      </c>
      <c r="BL78" s="5">
        <f t="shared" si="28"/>
        <v>2</v>
      </c>
      <c r="BM78" s="5">
        <f>SUM($BL$3:BL78)</f>
        <v>152</v>
      </c>
      <c r="BP78" s="5" t="s">
        <v>48</v>
      </c>
      <c r="BQ78" s="5">
        <v>10023</v>
      </c>
      <c r="BR78" s="5" t="s">
        <v>90</v>
      </c>
      <c r="BS78" s="5">
        <v>10011</v>
      </c>
      <c r="BT78" s="5" t="s">
        <v>65</v>
      </c>
      <c r="BU78" s="5">
        <v>10014</v>
      </c>
    </row>
    <row r="79" spans="8:73" ht="14.25" x14ac:dyDescent="0.3">
      <c r="H79" s="5"/>
      <c r="S79" s="5">
        <v>69</v>
      </c>
      <c r="T79" s="5" t="e">
        <f>VLOOKUP(V79,#REF!,3,TRUE)</f>
        <v>#REF!</v>
      </c>
      <c r="U79" s="5">
        <v>77</v>
      </c>
      <c r="V79" s="5">
        <v>69</v>
      </c>
      <c r="W79" s="5">
        <v>0.8</v>
      </c>
      <c r="X79" s="5">
        <v>0.2</v>
      </c>
      <c r="Y79" s="5">
        <v>68.5</v>
      </c>
      <c r="Z79" s="5">
        <v>1</v>
      </c>
      <c r="AA79" s="5">
        <v>10010</v>
      </c>
      <c r="AB79" s="5" t="str">
        <f t="shared" si="20"/>
        <v>颜祈佳</v>
      </c>
      <c r="AC79" s="5" t="e">
        <v>#N/A</v>
      </c>
      <c r="AD79" s="5" t="e">
        <f t="shared" si="21"/>
        <v>#N/A</v>
      </c>
      <c r="AE79" s="5" t="e">
        <v>#N/A</v>
      </c>
      <c r="AF79" s="5" t="e">
        <f t="shared" si="22"/>
        <v>#N/A</v>
      </c>
      <c r="AK79" s="5">
        <v>77</v>
      </c>
      <c r="AL79" s="5">
        <f t="shared" si="18"/>
        <v>1</v>
      </c>
      <c r="AM79" s="5">
        <f>SUM($AL$3:AL79)</f>
        <v>81</v>
      </c>
      <c r="AN79" s="5">
        <f t="shared" si="19"/>
        <v>80</v>
      </c>
      <c r="AO79" s="5">
        <f t="shared" si="23"/>
        <v>356000</v>
      </c>
      <c r="AP79" s="5">
        <f>SUM($AO$3:AO79)</f>
        <v>15869500</v>
      </c>
      <c r="AQ79" s="5">
        <f t="shared" si="24"/>
        <v>18200</v>
      </c>
      <c r="AR79" s="5">
        <f>SUM($AQ$3:AQ79)</f>
        <v>815900</v>
      </c>
      <c r="AS79" s="5">
        <f t="shared" si="25"/>
        <v>48.000000000000071</v>
      </c>
      <c r="AT79" s="5">
        <f>SUM($AS$3:AS79)</f>
        <v>2691.0000000000005</v>
      </c>
      <c r="AU79" s="5">
        <f t="shared" si="26"/>
        <v>160</v>
      </c>
      <c r="AV79" s="5">
        <f>SUM($AU$3:AU79)</f>
        <v>8970</v>
      </c>
      <c r="BA79" s="5">
        <v>77</v>
      </c>
      <c r="BB79" s="5">
        <v>8100</v>
      </c>
      <c r="BC79" s="5">
        <f>SUM($BB$3:BB79)</f>
        <v>331100</v>
      </c>
      <c r="BD79" s="5">
        <v>410</v>
      </c>
      <c r="BE79" s="5">
        <f>SUM($BD$3:BD79)</f>
        <v>16940</v>
      </c>
      <c r="BF79" s="5">
        <v>5</v>
      </c>
      <c r="BG79" s="5">
        <v>0.12</v>
      </c>
      <c r="BH79" s="5">
        <f t="shared" si="27"/>
        <v>0.6</v>
      </c>
      <c r="BI79" s="5">
        <f>SUM($BH$3:BH79)</f>
        <v>46.200000000000067</v>
      </c>
      <c r="BJ79" s="5">
        <v>10</v>
      </c>
      <c r="BK79" s="5">
        <v>0.2</v>
      </c>
      <c r="BL79" s="5">
        <f t="shared" si="28"/>
        <v>2</v>
      </c>
      <c r="BM79" s="5">
        <f>SUM($BL$3:BL79)</f>
        <v>154</v>
      </c>
      <c r="BP79" s="5" t="s">
        <v>74</v>
      </c>
      <c r="BQ79" s="5">
        <v>10010</v>
      </c>
      <c r="BR79" s="5" t="s">
        <v>53</v>
      </c>
      <c r="BS79" s="5" t="e">
        <v>#N/A</v>
      </c>
      <c r="BT79" s="5" t="s">
        <v>53</v>
      </c>
      <c r="BU79" s="5" t="e">
        <v>#N/A</v>
      </c>
    </row>
    <row r="80" spans="8:73" ht="14.25" x14ac:dyDescent="0.3">
      <c r="H80" s="5"/>
      <c r="S80" s="5">
        <v>71</v>
      </c>
      <c r="T80" s="5" t="e">
        <f>VLOOKUP(V80,#REF!,3,TRUE)</f>
        <v>#REF!</v>
      </c>
      <c r="U80" s="5">
        <v>78</v>
      </c>
      <c r="V80" s="5">
        <v>71</v>
      </c>
      <c r="W80" s="5">
        <v>0.8</v>
      </c>
      <c r="X80" s="5">
        <v>0.2</v>
      </c>
      <c r="Y80" s="5">
        <v>70.5</v>
      </c>
      <c r="Z80" s="5">
        <v>1</v>
      </c>
      <c r="AA80" s="5">
        <v>10009</v>
      </c>
      <c r="AB80" s="5" t="str">
        <f t="shared" si="20"/>
        <v>祁菲</v>
      </c>
      <c r="AC80" s="5" t="e">
        <v>#N/A</v>
      </c>
      <c r="AD80" s="5" t="e">
        <f t="shared" si="21"/>
        <v>#N/A</v>
      </c>
      <c r="AE80" s="5" t="e">
        <v>#N/A</v>
      </c>
      <c r="AF80" s="5" t="e">
        <f t="shared" si="22"/>
        <v>#N/A</v>
      </c>
      <c r="AK80" s="5">
        <v>78</v>
      </c>
      <c r="AL80" s="5">
        <f t="shared" si="18"/>
        <v>0</v>
      </c>
      <c r="AM80" s="5">
        <f>SUM($AL$3:AL80)</f>
        <v>81</v>
      </c>
      <c r="AN80" s="5">
        <f t="shared" si="19"/>
        <v>80</v>
      </c>
      <c r="AO80" s="5">
        <f t="shared" si="23"/>
        <v>356000</v>
      </c>
      <c r="AP80" s="5">
        <f>SUM($AO$3:AO80)</f>
        <v>16225500</v>
      </c>
      <c r="AQ80" s="5">
        <f t="shared" si="24"/>
        <v>18200</v>
      </c>
      <c r="AR80" s="5">
        <f>SUM($AQ$3:AQ80)</f>
        <v>834100</v>
      </c>
      <c r="AS80" s="5">
        <f t="shared" si="25"/>
        <v>48.000000000000071</v>
      </c>
      <c r="AT80" s="5">
        <f>SUM($AS$3:AS80)</f>
        <v>2739.0000000000005</v>
      </c>
      <c r="AU80" s="5">
        <f t="shared" si="26"/>
        <v>160</v>
      </c>
      <c r="AV80" s="5">
        <f>SUM($AU$3:AU80)</f>
        <v>9130</v>
      </c>
      <c r="BA80" s="5">
        <v>78</v>
      </c>
      <c r="BB80" s="5">
        <v>8200</v>
      </c>
      <c r="BC80" s="5">
        <f>SUM($BB$3:BB80)</f>
        <v>339300</v>
      </c>
      <c r="BD80" s="5">
        <v>415</v>
      </c>
      <c r="BE80" s="5">
        <f>SUM($BD$3:BD80)</f>
        <v>17355</v>
      </c>
      <c r="BF80" s="5">
        <v>5</v>
      </c>
      <c r="BG80" s="5">
        <v>0.12</v>
      </c>
      <c r="BH80" s="5">
        <f t="shared" si="27"/>
        <v>0.6</v>
      </c>
      <c r="BI80" s="5">
        <f>SUM($BH$3:BH80)</f>
        <v>46.800000000000068</v>
      </c>
      <c r="BJ80" s="5">
        <v>10</v>
      </c>
      <c r="BK80" s="5">
        <v>0.2</v>
      </c>
      <c r="BL80" s="5">
        <f t="shared" si="28"/>
        <v>2</v>
      </c>
      <c r="BM80" s="5">
        <f>SUM($BL$3:BL80)</f>
        <v>156</v>
      </c>
      <c r="BP80" s="5" t="s">
        <v>58</v>
      </c>
      <c r="BQ80" s="5">
        <v>10009</v>
      </c>
      <c r="BR80" s="5" t="s">
        <v>53</v>
      </c>
      <c r="BS80" s="5" t="e">
        <v>#N/A</v>
      </c>
      <c r="BT80" s="5" t="s">
        <v>53</v>
      </c>
      <c r="BU80" s="5" t="e">
        <v>#N/A</v>
      </c>
    </row>
    <row r="81" spans="8:73" ht="14.25" x14ac:dyDescent="0.3">
      <c r="H81" s="5"/>
      <c r="S81" s="5">
        <v>73</v>
      </c>
      <c r="T81" s="5" t="e">
        <f>VLOOKUP(V81,#REF!,3,TRUE)</f>
        <v>#REF!</v>
      </c>
      <c r="U81" s="5">
        <v>79</v>
      </c>
      <c r="V81" s="5">
        <v>73</v>
      </c>
      <c r="W81" s="5">
        <v>0.8</v>
      </c>
      <c r="X81" s="5">
        <v>0.2</v>
      </c>
      <c r="Y81" s="5">
        <v>72.5</v>
      </c>
      <c r="Z81" s="5">
        <v>1</v>
      </c>
      <c r="AA81" s="5">
        <v>10019</v>
      </c>
      <c r="AB81" s="5" t="str">
        <f t="shared" si="20"/>
        <v>云</v>
      </c>
      <c r="AC81" s="5" t="e">
        <v>#N/A</v>
      </c>
      <c r="AD81" s="5" t="e">
        <f t="shared" si="21"/>
        <v>#N/A</v>
      </c>
      <c r="AE81" s="5" t="e">
        <v>#N/A</v>
      </c>
      <c r="AF81" s="5" t="e">
        <f t="shared" si="22"/>
        <v>#N/A</v>
      </c>
      <c r="AK81" s="5">
        <v>79</v>
      </c>
      <c r="AL81" s="5">
        <f t="shared" si="18"/>
        <v>1</v>
      </c>
      <c r="AM81" s="5">
        <f>SUM($AL$3:AL81)</f>
        <v>82</v>
      </c>
      <c r="AN81" s="5">
        <f t="shared" si="19"/>
        <v>80</v>
      </c>
      <c r="AO81" s="5">
        <f t="shared" si="23"/>
        <v>356000</v>
      </c>
      <c r="AP81" s="5">
        <f>SUM($AO$3:AO81)</f>
        <v>16581500</v>
      </c>
      <c r="AQ81" s="5">
        <f t="shared" si="24"/>
        <v>18200</v>
      </c>
      <c r="AR81" s="5">
        <f>SUM($AQ$3:AQ81)</f>
        <v>852300</v>
      </c>
      <c r="AS81" s="5">
        <f t="shared" si="25"/>
        <v>48.000000000000071</v>
      </c>
      <c r="AT81" s="5">
        <f>SUM($AS$3:AS81)</f>
        <v>2787.0000000000005</v>
      </c>
      <c r="AU81" s="5">
        <f t="shared" si="26"/>
        <v>160</v>
      </c>
      <c r="AV81" s="5">
        <f>SUM($AU$3:AU81)</f>
        <v>9290</v>
      </c>
      <c r="BA81" s="5">
        <v>79</v>
      </c>
      <c r="BB81" s="5">
        <v>8300</v>
      </c>
      <c r="BC81" s="5">
        <f>SUM($BB$3:BB81)</f>
        <v>347600</v>
      </c>
      <c r="BD81" s="5">
        <v>420</v>
      </c>
      <c r="BE81" s="5">
        <f>SUM($BD$3:BD81)</f>
        <v>17775</v>
      </c>
      <c r="BF81" s="5">
        <v>5</v>
      </c>
      <c r="BG81" s="5">
        <v>0.12</v>
      </c>
      <c r="BH81" s="5">
        <f t="shared" si="27"/>
        <v>0.6</v>
      </c>
      <c r="BI81" s="5">
        <f>SUM($BH$3:BH81)</f>
        <v>47.40000000000007</v>
      </c>
      <c r="BJ81" s="5">
        <v>10</v>
      </c>
      <c r="BK81" s="5">
        <v>0.2</v>
      </c>
      <c r="BL81" s="5">
        <f t="shared" si="28"/>
        <v>2</v>
      </c>
      <c r="BM81" s="5">
        <f>SUM($BL$3:BL81)</f>
        <v>158</v>
      </c>
      <c r="BP81" s="5" t="s">
        <v>71</v>
      </c>
      <c r="BQ81" s="5">
        <v>10019</v>
      </c>
      <c r="BR81" s="5" t="s">
        <v>53</v>
      </c>
      <c r="BS81" s="5" t="e">
        <v>#N/A</v>
      </c>
      <c r="BT81" s="5" t="s">
        <v>53</v>
      </c>
      <c r="BU81" s="5" t="e">
        <v>#N/A</v>
      </c>
    </row>
    <row r="82" spans="8:73" ht="14.25" x14ac:dyDescent="0.3">
      <c r="H82" s="5"/>
      <c r="S82" s="5">
        <v>75</v>
      </c>
      <c r="T82" s="5" t="e">
        <f>VLOOKUP(V82,#REF!,3,TRUE)</f>
        <v>#REF!</v>
      </c>
      <c r="U82" s="5">
        <v>80</v>
      </c>
      <c r="V82" s="5">
        <v>75</v>
      </c>
      <c r="W82" s="5">
        <v>1</v>
      </c>
      <c r="X82" s="5">
        <v>0</v>
      </c>
      <c r="Y82" s="5">
        <v>74.5</v>
      </c>
      <c r="Z82" s="5">
        <v>2</v>
      </c>
      <c r="AA82" s="7">
        <v>10004</v>
      </c>
      <c r="AB82" s="5" t="str">
        <f>VLOOKUP(AA82,$AG:$AH,2,FALSE)</f>
        <v>孔谦</v>
      </c>
      <c r="AC82" s="7">
        <v>10018</v>
      </c>
      <c r="AD82" s="5" t="str">
        <f>VLOOKUP(AC82,$AG:$AH,2,FALSE)</f>
        <v>紫苏</v>
      </c>
      <c r="AE82" s="7">
        <v>10012</v>
      </c>
      <c r="AF82" s="5" t="str">
        <f t="shared" si="22"/>
        <v>慕容子期</v>
      </c>
      <c r="AK82" s="5">
        <v>80</v>
      </c>
      <c r="AL82" s="5">
        <f t="shared" si="18"/>
        <v>0</v>
      </c>
      <c r="AM82" s="5">
        <f>SUM($AL$3:AL82)</f>
        <v>82</v>
      </c>
      <c r="AN82" s="5">
        <f t="shared" si="19"/>
        <v>80</v>
      </c>
      <c r="AO82" s="5">
        <f t="shared" si="23"/>
        <v>356000</v>
      </c>
      <c r="AP82" s="5">
        <f>SUM($AO$3:AO82)</f>
        <v>16937500</v>
      </c>
      <c r="AQ82" s="5">
        <f t="shared" si="24"/>
        <v>18200</v>
      </c>
      <c r="AR82" s="5">
        <f>SUM($AQ$3:AQ82)</f>
        <v>870500</v>
      </c>
      <c r="AS82" s="5">
        <f t="shared" si="25"/>
        <v>48.000000000000071</v>
      </c>
      <c r="AT82" s="5">
        <f>SUM($AS$3:AS82)</f>
        <v>2835.0000000000005</v>
      </c>
      <c r="AU82" s="5">
        <f t="shared" si="26"/>
        <v>160</v>
      </c>
      <c r="AV82" s="5">
        <f>SUM($AU$3:AU82)</f>
        <v>9450</v>
      </c>
      <c r="BA82" s="5">
        <v>80</v>
      </c>
      <c r="BB82" s="5">
        <v>8400</v>
      </c>
      <c r="BC82" s="5">
        <f>SUM($BB$3:BB82)</f>
        <v>356000</v>
      </c>
      <c r="BD82" s="5">
        <v>425</v>
      </c>
      <c r="BE82" s="5">
        <f>SUM($BD$3:BD82)</f>
        <v>18200</v>
      </c>
      <c r="BF82" s="5">
        <v>5</v>
      </c>
      <c r="BG82" s="5">
        <v>0.12</v>
      </c>
      <c r="BH82" s="5">
        <f t="shared" si="27"/>
        <v>0.6</v>
      </c>
      <c r="BI82" s="5">
        <f>SUM($BH$3:BH82)</f>
        <v>48.000000000000071</v>
      </c>
      <c r="BJ82" s="5">
        <v>10</v>
      </c>
      <c r="BK82" s="5">
        <v>0.2</v>
      </c>
      <c r="BL82" s="5">
        <f t="shared" si="28"/>
        <v>2</v>
      </c>
      <c r="BM82" s="5">
        <f>SUM($BL$3:BL82)</f>
        <v>160</v>
      </c>
      <c r="BP82" s="5" t="s">
        <v>65</v>
      </c>
      <c r="BQ82" s="5">
        <v>10014</v>
      </c>
      <c r="BR82" s="5" t="s">
        <v>81</v>
      </c>
      <c r="BS82" s="5">
        <v>10004</v>
      </c>
      <c r="BT82" s="5" t="s">
        <v>53</v>
      </c>
      <c r="BU82" s="5" t="e">
        <v>#N/A</v>
      </c>
    </row>
    <row r="83" spans="8:73" ht="14.25" x14ac:dyDescent="0.3">
      <c r="H83" s="5"/>
      <c r="S83" s="5">
        <v>77</v>
      </c>
      <c r="T83" s="5" t="e">
        <f>VLOOKUP(V83,#REF!,3,TRUE)</f>
        <v>#REF!</v>
      </c>
      <c r="U83" s="5">
        <v>81</v>
      </c>
      <c r="V83" s="5">
        <v>77</v>
      </c>
      <c r="W83" s="5">
        <v>0.8</v>
      </c>
      <c r="X83" s="5">
        <v>0.2</v>
      </c>
      <c r="Y83" s="5">
        <v>76.5</v>
      </c>
      <c r="Z83" s="5">
        <v>3</v>
      </c>
      <c r="AA83" s="5">
        <v>10011</v>
      </c>
      <c r="AB83" s="5" t="str">
        <f t="shared" si="20"/>
        <v>尹正霄</v>
      </c>
      <c r="AC83" s="5">
        <v>10017</v>
      </c>
      <c r="AD83" s="5" t="str">
        <f t="shared" si="21"/>
        <v>解幽</v>
      </c>
      <c r="AE83" s="5">
        <v>10009</v>
      </c>
      <c r="AF83" s="5" t="str">
        <f t="shared" si="22"/>
        <v>祁菲</v>
      </c>
      <c r="AK83" s="5">
        <v>81</v>
      </c>
      <c r="AL83" s="5">
        <f t="shared" si="18"/>
        <v>1</v>
      </c>
      <c r="AM83" s="5">
        <f>SUM($AL$3:AL83)</f>
        <v>83</v>
      </c>
      <c r="AN83" s="5">
        <f t="shared" si="19"/>
        <v>80</v>
      </c>
      <c r="AO83" s="5">
        <f t="shared" si="23"/>
        <v>356000</v>
      </c>
      <c r="AP83" s="5">
        <f>SUM($AO$3:AO83)</f>
        <v>17293500</v>
      </c>
      <c r="AQ83" s="5">
        <f t="shared" si="24"/>
        <v>18200</v>
      </c>
      <c r="AR83" s="5">
        <f>SUM($AQ$3:AQ83)</f>
        <v>888700</v>
      </c>
      <c r="AS83" s="5">
        <f t="shared" si="25"/>
        <v>48.000000000000071</v>
      </c>
      <c r="AT83" s="5">
        <f>SUM($AS$3:AS83)</f>
        <v>2883.0000000000005</v>
      </c>
      <c r="AU83" s="5">
        <f t="shared" si="26"/>
        <v>160</v>
      </c>
      <c r="AV83" s="5">
        <f>SUM($AU$3:AU83)</f>
        <v>9610</v>
      </c>
      <c r="BA83" s="5">
        <v>81</v>
      </c>
      <c r="BB83" s="5">
        <v>8500</v>
      </c>
      <c r="BC83" s="5">
        <f>SUM($BB$3:BB83)</f>
        <v>364500</v>
      </c>
      <c r="BD83" s="5">
        <v>430</v>
      </c>
      <c r="BE83" s="5">
        <f>SUM($BD$3:BD83)</f>
        <v>18630</v>
      </c>
      <c r="BF83" s="5">
        <v>5</v>
      </c>
      <c r="BG83" s="5">
        <v>0.12</v>
      </c>
      <c r="BH83" s="5">
        <f t="shared" si="27"/>
        <v>0.6</v>
      </c>
      <c r="BI83" s="5">
        <f>SUM($BH$3:BH83)</f>
        <v>48.600000000000072</v>
      </c>
      <c r="BJ83" s="5">
        <v>10</v>
      </c>
      <c r="BK83" s="5">
        <v>0.2</v>
      </c>
      <c r="BL83" s="5">
        <f t="shared" si="28"/>
        <v>2</v>
      </c>
      <c r="BM83" s="5">
        <f>SUM($BL$3:BL83)</f>
        <v>162</v>
      </c>
      <c r="BP83" s="5" t="s">
        <v>90</v>
      </c>
      <c r="BQ83" s="5">
        <v>10011</v>
      </c>
      <c r="BR83" s="5" t="s">
        <v>57</v>
      </c>
      <c r="BS83" s="5">
        <v>10017</v>
      </c>
      <c r="BT83" s="5" t="s">
        <v>58</v>
      </c>
      <c r="BU83" s="5">
        <v>10009</v>
      </c>
    </row>
    <row r="84" spans="8:73" ht="14.25" x14ac:dyDescent="0.3">
      <c r="H84" s="5"/>
      <c r="S84" s="5">
        <v>79</v>
      </c>
      <c r="T84" s="5" t="e">
        <f>VLOOKUP(V84,#REF!,3,TRUE)</f>
        <v>#REF!</v>
      </c>
      <c r="U84" s="5">
        <v>82</v>
      </c>
      <c r="V84" s="5">
        <v>79</v>
      </c>
      <c r="W84" s="5">
        <v>0.8</v>
      </c>
      <c r="X84" s="5">
        <v>0.2</v>
      </c>
      <c r="Y84" s="5">
        <v>78.5</v>
      </c>
      <c r="Z84" s="5">
        <v>1</v>
      </c>
      <c r="AA84" s="5">
        <v>10003</v>
      </c>
      <c r="AB84" s="5" t="str">
        <f t="shared" si="20"/>
        <v>叶辽</v>
      </c>
      <c r="AC84" s="5" t="e">
        <v>#N/A</v>
      </c>
      <c r="AD84" s="5" t="e">
        <f t="shared" si="21"/>
        <v>#N/A</v>
      </c>
      <c r="AE84" s="5" t="e">
        <v>#N/A</v>
      </c>
      <c r="AF84" s="5" t="e">
        <f t="shared" si="22"/>
        <v>#N/A</v>
      </c>
      <c r="AK84" s="5">
        <v>82</v>
      </c>
      <c r="AL84" s="5">
        <f t="shared" si="18"/>
        <v>0</v>
      </c>
      <c r="AM84" s="5">
        <f>SUM($AL$3:AL84)</f>
        <v>83</v>
      </c>
      <c r="AN84" s="5">
        <f t="shared" si="19"/>
        <v>80</v>
      </c>
      <c r="AO84" s="5">
        <f t="shared" si="23"/>
        <v>356000</v>
      </c>
      <c r="AP84" s="5">
        <f>SUM($AO$3:AO84)</f>
        <v>17649500</v>
      </c>
      <c r="AQ84" s="5">
        <f t="shared" si="24"/>
        <v>18200</v>
      </c>
      <c r="AR84" s="5">
        <f>SUM($AQ$3:AQ84)</f>
        <v>906900</v>
      </c>
      <c r="AS84" s="5">
        <f t="shared" si="25"/>
        <v>48.000000000000071</v>
      </c>
      <c r="AT84" s="5">
        <f>SUM($AS$3:AS84)</f>
        <v>2931.0000000000005</v>
      </c>
      <c r="AU84" s="5">
        <f t="shared" si="26"/>
        <v>160</v>
      </c>
      <c r="AV84" s="5">
        <f>SUM($AU$3:AU84)</f>
        <v>9770</v>
      </c>
      <c r="BA84" s="5">
        <v>82</v>
      </c>
      <c r="BB84" s="5">
        <v>8600</v>
      </c>
      <c r="BC84" s="5">
        <f>SUM($BB$3:BB84)</f>
        <v>373100</v>
      </c>
      <c r="BD84" s="5">
        <v>435</v>
      </c>
      <c r="BE84" s="5">
        <f>SUM($BD$3:BD84)</f>
        <v>19065</v>
      </c>
      <c r="BF84" s="5">
        <v>5</v>
      </c>
      <c r="BG84" s="5">
        <v>0.12</v>
      </c>
      <c r="BH84" s="5">
        <f t="shared" si="27"/>
        <v>0.6</v>
      </c>
      <c r="BI84" s="5">
        <f>SUM($BH$3:BH84)</f>
        <v>49.200000000000074</v>
      </c>
      <c r="BJ84" s="5">
        <v>10</v>
      </c>
      <c r="BK84" s="5">
        <v>0.2</v>
      </c>
      <c r="BL84" s="5">
        <f t="shared" si="28"/>
        <v>2</v>
      </c>
      <c r="BM84" s="5">
        <f>SUM($BL$3:BL84)</f>
        <v>164</v>
      </c>
      <c r="BP84" s="5" t="s">
        <v>61</v>
      </c>
      <c r="BQ84" s="5">
        <v>10003</v>
      </c>
      <c r="BR84" s="5" t="s">
        <v>53</v>
      </c>
      <c r="BS84" s="5" t="e">
        <v>#N/A</v>
      </c>
      <c r="BT84" s="5" t="s">
        <v>53</v>
      </c>
      <c r="BU84" s="5" t="e">
        <v>#N/A</v>
      </c>
    </row>
    <row r="85" spans="8:73" ht="14.25" x14ac:dyDescent="0.3">
      <c r="H85" s="5"/>
      <c r="S85" s="5">
        <v>81</v>
      </c>
      <c r="T85" s="5" t="e">
        <f>VLOOKUP(V85,#REF!,3,TRUE)</f>
        <v>#REF!</v>
      </c>
      <c r="U85" s="5">
        <v>83</v>
      </c>
      <c r="V85" s="5">
        <v>81</v>
      </c>
      <c r="W85" s="5">
        <v>0.8</v>
      </c>
      <c r="X85" s="5">
        <v>0.2</v>
      </c>
      <c r="Y85" s="5">
        <v>80.5</v>
      </c>
      <c r="Z85" s="5">
        <v>3</v>
      </c>
      <c r="AA85" s="5">
        <v>10014</v>
      </c>
      <c r="AB85" s="5" t="str">
        <f t="shared" si="20"/>
        <v>颜无诡</v>
      </c>
      <c r="AC85" s="5">
        <v>10006</v>
      </c>
      <c r="AD85" s="5" t="str">
        <f t="shared" si="21"/>
        <v>朱贺</v>
      </c>
      <c r="AE85" s="5">
        <v>10022</v>
      </c>
      <c r="AF85" s="5" t="str">
        <f t="shared" si="22"/>
        <v>云灵</v>
      </c>
      <c r="AK85" s="5">
        <v>83</v>
      </c>
      <c r="AL85" s="5">
        <f t="shared" si="18"/>
        <v>1</v>
      </c>
      <c r="AM85" s="5">
        <f>SUM($AL$3:AL85)</f>
        <v>84</v>
      </c>
      <c r="AN85" s="5">
        <f t="shared" si="19"/>
        <v>80</v>
      </c>
      <c r="AO85" s="5">
        <f t="shared" si="23"/>
        <v>356000</v>
      </c>
      <c r="AP85" s="5">
        <f>SUM($AO$3:AO85)</f>
        <v>18005500</v>
      </c>
      <c r="AQ85" s="5">
        <f t="shared" si="24"/>
        <v>18200</v>
      </c>
      <c r="AR85" s="5">
        <f>SUM($AQ$3:AQ85)</f>
        <v>925100</v>
      </c>
      <c r="AS85" s="5">
        <f t="shared" si="25"/>
        <v>48.000000000000071</v>
      </c>
      <c r="AT85" s="5">
        <f>SUM($AS$3:AS85)</f>
        <v>2979.0000000000005</v>
      </c>
      <c r="AU85" s="5">
        <f t="shared" si="26"/>
        <v>160</v>
      </c>
      <c r="AV85" s="5">
        <f>SUM($AU$3:AU85)</f>
        <v>9930</v>
      </c>
      <c r="BA85" s="5">
        <v>83</v>
      </c>
      <c r="BB85" s="5">
        <v>8700</v>
      </c>
      <c r="BC85" s="5">
        <f>SUM($BB$3:BB85)</f>
        <v>381800</v>
      </c>
      <c r="BD85" s="5">
        <v>440</v>
      </c>
      <c r="BE85" s="5">
        <f>SUM($BD$3:BD85)</f>
        <v>19505</v>
      </c>
      <c r="BF85" s="5">
        <v>5</v>
      </c>
      <c r="BG85" s="5">
        <v>0.12</v>
      </c>
      <c r="BH85" s="5">
        <f t="shared" si="27"/>
        <v>0.6</v>
      </c>
      <c r="BI85" s="5">
        <f>SUM($BH$3:BH85)</f>
        <v>49.800000000000075</v>
      </c>
      <c r="BJ85" s="5">
        <v>10</v>
      </c>
      <c r="BK85" s="5">
        <v>0.2</v>
      </c>
      <c r="BL85" s="5">
        <f t="shared" si="28"/>
        <v>2</v>
      </c>
      <c r="BM85" s="5">
        <f>SUM($BL$3:BL85)</f>
        <v>166</v>
      </c>
      <c r="BP85" s="5" t="s">
        <v>65</v>
      </c>
      <c r="BQ85" s="5">
        <v>10014</v>
      </c>
      <c r="BR85" s="5" t="s">
        <v>76</v>
      </c>
      <c r="BS85" s="5">
        <v>10006</v>
      </c>
      <c r="BT85" s="5" t="s">
        <v>84</v>
      </c>
      <c r="BU85" s="5">
        <v>10022</v>
      </c>
    </row>
    <row r="86" spans="8:73" ht="14.25" x14ac:dyDescent="0.3">
      <c r="H86" s="5"/>
      <c r="S86" s="5">
        <v>83</v>
      </c>
      <c r="T86" s="5" t="e">
        <f>VLOOKUP(V86,#REF!,3,TRUE)</f>
        <v>#REF!</v>
      </c>
      <c r="U86" s="5">
        <v>84</v>
      </c>
      <c r="V86" s="5">
        <v>83</v>
      </c>
      <c r="W86" s="5">
        <v>0.8</v>
      </c>
      <c r="X86" s="5">
        <v>0.2</v>
      </c>
      <c r="Y86" s="5">
        <v>82.5</v>
      </c>
      <c r="Z86" s="5">
        <v>2</v>
      </c>
      <c r="AA86" s="5">
        <v>10019</v>
      </c>
      <c r="AB86" s="5" t="str">
        <f t="shared" si="20"/>
        <v>云</v>
      </c>
      <c r="AC86" s="5">
        <v>10004</v>
      </c>
      <c r="AD86" s="5" t="str">
        <f t="shared" si="21"/>
        <v>孔谦</v>
      </c>
      <c r="AE86" s="5" t="e">
        <v>#N/A</v>
      </c>
      <c r="AF86" s="5" t="e">
        <f t="shared" si="22"/>
        <v>#N/A</v>
      </c>
      <c r="AK86" s="5">
        <v>84</v>
      </c>
      <c r="AL86" s="5">
        <f t="shared" si="18"/>
        <v>0</v>
      </c>
      <c r="AM86" s="5">
        <f>SUM($AL$3:AL86)</f>
        <v>84</v>
      </c>
      <c r="AN86" s="5">
        <f t="shared" si="19"/>
        <v>80</v>
      </c>
      <c r="AO86" s="5">
        <f t="shared" si="23"/>
        <v>356000</v>
      </c>
      <c r="AP86" s="5">
        <f>SUM($AO$3:AO86)</f>
        <v>18361500</v>
      </c>
      <c r="AQ86" s="5">
        <f t="shared" si="24"/>
        <v>18200</v>
      </c>
      <c r="AR86" s="5">
        <f>SUM($AQ$3:AQ86)</f>
        <v>943300</v>
      </c>
      <c r="AS86" s="5">
        <f t="shared" si="25"/>
        <v>48.000000000000071</v>
      </c>
      <c r="AT86" s="5">
        <f>SUM($AS$3:AS86)</f>
        <v>3027.0000000000005</v>
      </c>
      <c r="AU86" s="5">
        <f t="shared" si="26"/>
        <v>160</v>
      </c>
      <c r="AV86" s="5">
        <f>SUM($AU$3:AU86)</f>
        <v>10090</v>
      </c>
      <c r="BA86" s="5">
        <v>84</v>
      </c>
      <c r="BB86" s="5">
        <v>8800</v>
      </c>
      <c r="BC86" s="5">
        <f>SUM($BB$3:BB86)</f>
        <v>390600</v>
      </c>
      <c r="BD86" s="5">
        <v>445</v>
      </c>
      <c r="BE86" s="5">
        <f>SUM($BD$3:BD86)</f>
        <v>19950</v>
      </c>
      <c r="BF86" s="5">
        <v>5</v>
      </c>
      <c r="BG86" s="5">
        <v>0.12</v>
      </c>
      <c r="BH86" s="5">
        <f t="shared" si="27"/>
        <v>0.6</v>
      </c>
      <c r="BI86" s="5">
        <f>SUM($BH$3:BH86)</f>
        <v>50.400000000000077</v>
      </c>
      <c r="BJ86" s="5">
        <v>10</v>
      </c>
      <c r="BK86" s="5">
        <v>0.2</v>
      </c>
      <c r="BL86" s="5">
        <f t="shared" si="28"/>
        <v>2</v>
      </c>
      <c r="BM86" s="5">
        <f>SUM($BL$3:BL86)</f>
        <v>168</v>
      </c>
      <c r="BP86" s="5" t="s">
        <v>71</v>
      </c>
      <c r="BQ86" s="5">
        <v>10019</v>
      </c>
      <c r="BR86" s="5" t="s">
        <v>81</v>
      </c>
      <c r="BS86" s="5">
        <v>10004</v>
      </c>
      <c r="BT86" s="5" t="s">
        <v>53</v>
      </c>
      <c r="BU86" s="5" t="e">
        <v>#N/A</v>
      </c>
    </row>
    <row r="87" spans="8:73" ht="14.25" x14ac:dyDescent="0.3">
      <c r="H87" s="5"/>
      <c r="S87" s="5">
        <v>85</v>
      </c>
      <c r="T87" s="5" t="e">
        <f>VLOOKUP(V87,#REF!,3,TRUE)</f>
        <v>#REF!</v>
      </c>
      <c r="U87" s="5">
        <v>85</v>
      </c>
      <c r="V87" s="5">
        <v>85</v>
      </c>
      <c r="W87" s="5">
        <v>1</v>
      </c>
      <c r="X87" s="5">
        <v>0</v>
      </c>
      <c r="Y87" s="5">
        <v>84.5</v>
      </c>
      <c r="Z87" s="5">
        <v>3</v>
      </c>
      <c r="AA87" s="7">
        <v>10006</v>
      </c>
      <c r="AB87" s="5" t="str">
        <f>VLOOKUP(AA87,$AG:$AH,2,FALSE)</f>
        <v>朱贺</v>
      </c>
      <c r="AC87" s="7">
        <v>10017</v>
      </c>
      <c r="AD87" s="5" t="str">
        <f>VLOOKUP(AC87,$AG:$AH,2,FALSE)</f>
        <v>解幽</v>
      </c>
      <c r="AE87" s="7">
        <v>10012</v>
      </c>
      <c r="AF87" s="5" t="str">
        <f t="shared" si="22"/>
        <v>慕容子期</v>
      </c>
      <c r="AK87" s="5">
        <v>85</v>
      </c>
      <c r="AL87" s="5">
        <f t="shared" si="18"/>
        <v>1</v>
      </c>
      <c r="AM87" s="5">
        <f>SUM($AL$3:AL87)</f>
        <v>85</v>
      </c>
      <c r="AN87" s="5">
        <f t="shared" si="19"/>
        <v>85</v>
      </c>
      <c r="AO87" s="5">
        <f t="shared" si="23"/>
        <v>399500</v>
      </c>
      <c r="AP87" s="5">
        <f>SUM($AO$3:AO87)</f>
        <v>18761000</v>
      </c>
      <c r="AQ87" s="5">
        <f t="shared" si="24"/>
        <v>20400</v>
      </c>
      <c r="AR87" s="5">
        <f>SUM($AQ$3:AQ87)</f>
        <v>963700</v>
      </c>
      <c r="AS87" s="5">
        <f t="shared" si="25"/>
        <v>51.000000000000078</v>
      </c>
      <c r="AT87" s="5">
        <f>SUM($AS$3:AS87)</f>
        <v>3078.0000000000005</v>
      </c>
      <c r="AU87" s="5">
        <f t="shared" si="26"/>
        <v>170</v>
      </c>
      <c r="AV87" s="5">
        <f>SUM($AU$3:AU87)</f>
        <v>10260</v>
      </c>
      <c r="BA87" s="5">
        <v>85</v>
      </c>
      <c r="BB87" s="5">
        <v>8900</v>
      </c>
      <c r="BC87" s="5">
        <f>SUM($BB$3:BB87)</f>
        <v>399500</v>
      </c>
      <c r="BD87" s="5">
        <v>450</v>
      </c>
      <c r="BE87" s="5">
        <f>SUM($BD$3:BD87)</f>
        <v>20400</v>
      </c>
      <c r="BF87" s="5">
        <v>5</v>
      </c>
      <c r="BG87" s="5">
        <v>0.12</v>
      </c>
      <c r="BH87" s="5">
        <f t="shared" si="27"/>
        <v>0.6</v>
      </c>
      <c r="BI87" s="5">
        <f>SUM($BH$3:BH87)</f>
        <v>51.000000000000078</v>
      </c>
      <c r="BJ87" s="5">
        <v>10</v>
      </c>
      <c r="BK87" s="5">
        <v>0.2</v>
      </c>
      <c r="BL87" s="5">
        <f t="shared" si="28"/>
        <v>2</v>
      </c>
      <c r="BM87" s="5">
        <f>SUM($BL$3:BL87)</f>
        <v>170</v>
      </c>
      <c r="BP87" s="5" t="s">
        <v>74</v>
      </c>
      <c r="BQ87" s="5">
        <v>10010</v>
      </c>
      <c r="BR87" s="5" t="s">
        <v>84</v>
      </c>
      <c r="BS87" s="5">
        <v>10022</v>
      </c>
      <c r="BT87" s="5" t="s">
        <v>61</v>
      </c>
      <c r="BU87" s="5">
        <v>10003</v>
      </c>
    </row>
    <row r="88" spans="8:73" ht="14.25" x14ac:dyDescent="0.3">
      <c r="H88" s="5"/>
      <c r="S88" s="5">
        <v>87</v>
      </c>
      <c r="T88" s="5" t="e">
        <f>VLOOKUP(V88,#REF!,3,TRUE)</f>
        <v>#REF!</v>
      </c>
      <c r="U88" s="5">
        <v>86</v>
      </c>
      <c r="V88" s="5">
        <v>87</v>
      </c>
      <c r="W88" s="5">
        <v>0.8</v>
      </c>
      <c r="X88" s="5">
        <v>0.2</v>
      </c>
      <c r="Y88" s="5">
        <v>86.5</v>
      </c>
      <c r="Z88" s="5">
        <v>1</v>
      </c>
      <c r="AA88" s="5">
        <v>10008</v>
      </c>
      <c r="AB88" s="5" t="str">
        <f t="shared" si="20"/>
        <v>颜无雍</v>
      </c>
      <c r="AC88" s="5" t="e">
        <v>#N/A</v>
      </c>
      <c r="AD88" s="5" t="e">
        <f t="shared" si="21"/>
        <v>#N/A</v>
      </c>
      <c r="AE88" s="5" t="e">
        <v>#N/A</v>
      </c>
      <c r="AF88" s="5" t="e">
        <f t="shared" si="22"/>
        <v>#N/A</v>
      </c>
      <c r="AK88" s="5">
        <v>86</v>
      </c>
      <c r="AL88" s="5">
        <f t="shared" si="18"/>
        <v>0</v>
      </c>
      <c r="AM88" s="5">
        <f>SUM($AL$3:AL88)</f>
        <v>85</v>
      </c>
      <c r="AN88" s="5">
        <f t="shared" si="19"/>
        <v>85</v>
      </c>
      <c r="AO88" s="5">
        <f t="shared" si="23"/>
        <v>399500</v>
      </c>
      <c r="AP88" s="5">
        <f>SUM($AO$3:AO88)</f>
        <v>19160500</v>
      </c>
      <c r="AQ88" s="5">
        <f t="shared" si="24"/>
        <v>20400</v>
      </c>
      <c r="AR88" s="5">
        <f>SUM($AQ$3:AQ88)</f>
        <v>984100</v>
      </c>
      <c r="AS88" s="5">
        <f t="shared" si="25"/>
        <v>51.000000000000078</v>
      </c>
      <c r="AT88" s="5">
        <f>SUM($AS$3:AS88)</f>
        <v>3129.0000000000005</v>
      </c>
      <c r="AU88" s="5">
        <f t="shared" si="26"/>
        <v>170</v>
      </c>
      <c r="AV88" s="5">
        <f>SUM($AU$3:AU88)</f>
        <v>10430</v>
      </c>
      <c r="BA88" s="5">
        <v>86</v>
      </c>
      <c r="BB88" s="5">
        <v>9000</v>
      </c>
      <c r="BC88" s="5">
        <f>SUM($BB$3:BB88)</f>
        <v>408500</v>
      </c>
      <c r="BD88" s="5">
        <v>455</v>
      </c>
      <c r="BE88" s="5">
        <f>SUM($BD$3:BD88)</f>
        <v>20855</v>
      </c>
      <c r="BF88" s="5">
        <v>5</v>
      </c>
      <c r="BG88" s="5">
        <v>0.12</v>
      </c>
      <c r="BH88" s="5">
        <f t="shared" si="27"/>
        <v>0.6</v>
      </c>
      <c r="BI88" s="5">
        <f>SUM($BH$3:BH88)</f>
        <v>51.60000000000008</v>
      </c>
      <c r="BJ88" s="5">
        <v>10</v>
      </c>
      <c r="BK88" s="5">
        <v>0.2</v>
      </c>
      <c r="BL88" s="5">
        <f t="shared" si="28"/>
        <v>2</v>
      </c>
      <c r="BM88" s="5">
        <f>SUM($BL$3:BL88)</f>
        <v>172</v>
      </c>
      <c r="BP88" s="5" t="s">
        <v>80</v>
      </c>
      <c r="BQ88" s="5">
        <v>10008</v>
      </c>
      <c r="BR88" s="5" t="s">
        <v>53</v>
      </c>
      <c r="BS88" s="5" t="e">
        <v>#N/A</v>
      </c>
      <c r="BT88" s="5" t="s">
        <v>53</v>
      </c>
      <c r="BU88" s="5" t="e">
        <v>#N/A</v>
      </c>
    </row>
    <row r="89" spans="8:73" ht="14.25" x14ac:dyDescent="0.3">
      <c r="H89" s="5"/>
      <c r="S89" s="5">
        <v>89</v>
      </c>
      <c r="T89" s="5" t="e">
        <f>VLOOKUP(V89,#REF!,3,TRUE)</f>
        <v>#REF!</v>
      </c>
      <c r="U89" s="5">
        <v>87</v>
      </c>
      <c r="V89" s="5">
        <v>89</v>
      </c>
      <c r="W89" s="5">
        <v>0.8</v>
      </c>
      <c r="X89" s="5">
        <v>0.2</v>
      </c>
      <c r="Y89" s="5">
        <v>88.5</v>
      </c>
      <c r="Z89" s="5">
        <v>3</v>
      </c>
      <c r="AA89" s="5">
        <v>10019</v>
      </c>
      <c r="AB89" s="5" t="str">
        <f t="shared" si="20"/>
        <v>云</v>
      </c>
      <c r="AC89" s="5">
        <v>10005</v>
      </c>
      <c r="AD89" s="5" t="str">
        <f t="shared" si="21"/>
        <v>兰卿</v>
      </c>
      <c r="AE89" s="5">
        <v>10020</v>
      </c>
      <c r="AF89" s="5" t="str">
        <f t="shared" si="22"/>
        <v>司空染</v>
      </c>
      <c r="AK89" s="5">
        <v>87</v>
      </c>
      <c r="AL89" s="5">
        <f t="shared" si="18"/>
        <v>1</v>
      </c>
      <c r="AM89" s="5">
        <f>SUM($AL$3:AL89)</f>
        <v>86</v>
      </c>
      <c r="AN89" s="5">
        <f t="shared" si="19"/>
        <v>85</v>
      </c>
      <c r="AO89" s="5">
        <f t="shared" si="23"/>
        <v>399500</v>
      </c>
      <c r="AP89" s="5">
        <f>SUM($AO$3:AO89)</f>
        <v>19560000</v>
      </c>
      <c r="AQ89" s="5">
        <f t="shared" si="24"/>
        <v>20400</v>
      </c>
      <c r="AR89" s="5">
        <f>SUM($AQ$3:AQ89)</f>
        <v>1004500</v>
      </c>
      <c r="AS89" s="5">
        <f t="shared" si="25"/>
        <v>51.000000000000078</v>
      </c>
      <c r="AT89" s="5">
        <f>SUM($AS$3:AS89)</f>
        <v>3180.0000000000005</v>
      </c>
      <c r="AU89" s="5">
        <f t="shared" si="26"/>
        <v>170</v>
      </c>
      <c r="AV89" s="5">
        <f>SUM($AU$3:AU89)</f>
        <v>10600</v>
      </c>
      <c r="BA89" s="5">
        <v>87</v>
      </c>
      <c r="BB89" s="5">
        <v>9100</v>
      </c>
      <c r="BC89" s="5">
        <f>SUM($BB$3:BB89)</f>
        <v>417600</v>
      </c>
      <c r="BD89" s="5">
        <v>460</v>
      </c>
      <c r="BE89" s="5">
        <f>SUM($BD$3:BD89)</f>
        <v>21315</v>
      </c>
      <c r="BF89" s="5">
        <v>5</v>
      </c>
      <c r="BG89" s="5">
        <v>0.12</v>
      </c>
      <c r="BH89" s="5">
        <f t="shared" si="27"/>
        <v>0.6</v>
      </c>
      <c r="BI89" s="5">
        <f>SUM($BH$3:BH89)</f>
        <v>52.200000000000081</v>
      </c>
      <c r="BJ89" s="5">
        <v>10</v>
      </c>
      <c r="BK89" s="5">
        <v>0.2</v>
      </c>
      <c r="BL89" s="5">
        <f t="shared" si="28"/>
        <v>2</v>
      </c>
      <c r="BM89" s="5">
        <f>SUM($BL$3:BL89)</f>
        <v>174</v>
      </c>
      <c r="BP89" s="5" t="s">
        <v>71</v>
      </c>
      <c r="BQ89" s="5">
        <v>10019</v>
      </c>
      <c r="BR89" s="5" t="s">
        <v>50</v>
      </c>
      <c r="BS89" s="5">
        <v>10005</v>
      </c>
      <c r="BT89" s="5" t="s">
        <v>69</v>
      </c>
      <c r="BU89" s="5">
        <v>10020</v>
      </c>
    </row>
    <row r="90" spans="8:73" ht="14.25" x14ac:dyDescent="0.3">
      <c r="H90" s="5"/>
      <c r="S90" s="5">
        <v>91</v>
      </c>
      <c r="T90" s="5" t="e">
        <f>VLOOKUP(V90,#REF!,3,TRUE)</f>
        <v>#REF!</v>
      </c>
      <c r="U90" s="5">
        <v>88</v>
      </c>
      <c r="V90" s="5">
        <v>91</v>
      </c>
      <c r="W90" s="5">
        <v>0.8</v>
      </c>
      <c r="X90" s="5">
        <v>0.2</v>
      </c>
      <c r="Y90" s="5">
        <v>90.5</v>
      </c>
      <c r="Z90" s="5">
        <v>2</v>
      </c>
      <c r="AA90" s="5">
        <v>10006</v>
      </c>
      <c r="AB90" s="5" t="str">
        <f t="shared" si="20"/>
        <v>朱贺</v>
      </c>
      <c r="AC90" s="5">
        <v>10022</v>
      </c>
      <c r="AD90" s="5" t="str">
        <f t="shared" si="21"/>
        <v>云灵</v>
      </c>
      <c r="AE90" s="5" t="e">
        <v>#N/A</v>
      </c>
      <c r="AF90" s="5" t="e">
        <f t="shared" si="22"/>
        <v>#N/A</v>
      </c>
      <c r="AK90" s="5">
        <v>88</v>
      </c>
      <c r="AL90" s="5">
        <f t="shared" si="18"/>
        <v>0</v>
      </c>
      <c r="AM90" s="5">
        <f>SUM($AL$3:AL90)</f>
        <v>86</v>
      </c>
      <c r="AN90" s="5">
        <f t="shared" si="19"/>
        <v>85</v>
      </c>
      <c r="AO90" s="5">
        <f t="shared" si="23"/>
        <v>399500</v>
      </c>
      <c r="AP90" s="5">
        <f>SUM($AO$3:AO90)</f>
        <v>19959500</v>
      </c>
      <c r="AQ90" s="5">
        <f t="shared" si="24"/>
        <v>20400</v>
      </c>
      <c r="AR90" s="5">
        <f>SUM($AQ$3:AQ90)</f>
        <v>1024900</v>
      </c>
      <c r="AS90" s="5">
        <f t="shared" si="25"/>
        <v>51.000000000000078</v>
      </c>
      <c r="AT90" s="5">
        <f>SUM($AS$3:AS90)</f>
        <v>3231.0000000000005</v>
      </c>
      <c r="AU90" s="5">
        <f t="shared" si="26"/>
        <v>170</v>
      </c>
      <c r="AV90" s="5">
        <f>SUM($AU$3:AU90)</f>
        <v>10770</v>
      </c>
      <c r="BA90" s="5">
        <v>88</v>
      </c>
      <c r="BB90" s="5">
        <v>9200</v>
      </c>
      <c r="BC90" s="5">
        <f>SUM($BB$3:BB90)</f>
        <v>426800</v>
      </c>
      <c r="BD90" s="5">
        <v>465</v>
      </c>
      <c r="BE90" s="5">
        <f>SUM($BD$3:BD90)</f>
        <v>21780</v>
      </c>
      <c r="BF90" s="5">
        <v>5</v>
      </c>
      <c r="BG90" s="5">
        <v>0.12</v>
      </c>
      <c r="BH90" s="5">
        <f t="shared" si="27"/>
        <v>0.6</v>
      </c>
      <c r="BI90" s="5">
        <f>SUM($BH$3:BH90)</f>
        <v>52.800000000000082</v>
      </c>
      <c r="BJ90" s="5">
        <v>10</v>
      </c>
      <c r="BK90" s="5">
        <v>0.2</v>
      </c>
      <c r="BL90" s="5">
        <f t="shared" si="28"/>
        <v>2</v>
      </c>
      <c r="BM90" s="5">
        <f>SUM($BL$3:BL90)</f>
        <v>176</v>
      </c>
      <c r="BP90" s="5" t="s">
        <v>76</v>
      </c>
      <c r="BQ90" s="5">
        <v>10006</v>
      </c>
      <c r="BR90" s="5" t="s">
        <v>84</v>
      </c>
      <c r="BS90" s="5">
        <v>10022</v>
      </c>
      <c r="BT90" s="5" t="s">
        <v>53</v>
      </c>
      <c r="BU90" s="5" t="e">
        <v>#N/A</v>
      </c>
    </row>
    <row r="91" spans="8:73" ht="14.25" x14ac:dyDescent="0.3">
      <c r="H91" s="5"/>
      <c r="S91" s="5">
        <v>93</v>
      </c>
      <c r="T91" s="5" t="e">
        <f>VLOOKUP(V91,#REF!,3,TRUE)</f>
        <v>#REF!</v>
      </c>
      <c r="U91" s="5">
        <v>89</v>
      </c>
      <c r="V91" s="5">
        <v>93</v>
      </c>
      <c r="W91" s="5">
        <v>0.8</v>
      </c>
      <c r="X91" s="5">
        <v>0.2</v>
      </c>
      <c r="Y91" s="5">
        <v>92.5</v>
      </c>
      <c r="Z91" s="5">
        <v>2</v>
      </c>
      <c r="AA91" s="5">
        <v>10018</v>
      </c>
      <c r="AB91" s="5" t="str">
        <f t="shared" si="20"/>
        <v>紫苏</v>
      </c>
      <c r="AC91" s="5">
        <v>10001</v>
      </c>
      <c r="AD91" s="5" t="str">
        <f t="shared" si="21"/>
        <v>夏侯鸿天</v>
      </c>
      <c r="AE91" s="5" t="e">
        <v>#N/A</v>
      </c>
      <c r="AF91" s="5" t="e">
        <f t="shared" si="22"/>
        <v>#N/A</v>
      </c>
      <c r="AK91" s="5">
        <v>89</v>
      </c>
      <c r="AL91" s="5">
        <f t="shared" si="18"/>
        <v>1</v>
      </c>
      <c r="AM91" s="5">
        <f>SUM($AL$3:AL91)</f>
        <v>87</v>
      </c>
      <c r="AN91" s="5">
        <f t="shared" si="19"/>
        <v>85</v>
      </c>
      <c r="AO91" s="5">
        <f t="shared" si="23"/>
        <v>399500</v>
      </c>
      <c r="AP91" s="5">
        <f>SUM($AO$3:AO91)</f>
        <v>20359000</v>
      </c>
      <c r="AQ91" s="5">
        <f t="shared" si="24"/>
        <v>20400</v>
      </c>
      <c r="AR91" s="5">
        <f>SUM($AQ$3:AQ91)</f>
        <v>1045300</v>
      </c>
      <c r="AS91" s="5">
        <f t="shared" si="25"/>
        <v>51.000000000000078</v>
      </c>
      <c r="AT91" s="5">
        <f>SUM($AS$3:AS91)</f>
        <v>3282.0000000000005</v>
      </c>
      <c r="AU91" s="5">
        <f t="shared" si="26"/>
        <v>170</v>
      </c>
      <c r="AV91" s="5">
        <f>SUM($AU$3:AU91)</f>
        <v>10940</v>
      </c>
      <c r="BA91" s="5">
        <v>89</v>
      </c>
      <c r="BB91" s="5">
        <v>9300</v>
      </c>
      <c r="BC91" s="5">
        <f>SUM($BB$3:BB91)</f>
        <v>436100</v>
      </c>
      <c r="BD91" s="5">
        <v>470</v>
      </c>
      <c r="BE91" s="5">
        <f>SUM($BD$3:BD91)</f>
        <v>22250</v>
      </c>
      <c r="BF91" s="5">
        <v>5</v>
      </c>
      <c r="BG91" s="5">
        <v>0.12</v>
      </c>
      <c r="BH91" s="5">
        <f t="shared" si="27"/>
        <v>0.6</v>
      </c>
      <c r="BI91" s="5">
        <f>SUM($BH$3:BH91)</f>
        <v>53.400000000000084</v>
      </c>
      <c r="BJ91" s="5">
        <v>10</v>
      </c>
      <c r="BK91" s="5">
        <v>0.2</v>
      </c>
      <c r="BL91" s="5">
        <f t="shared" si="28"/>
        <v>2</v>
      </c>
      <c r="BM91" s="5">
        <f>SUM($BL$3:BL91)</f>
        <v>178</v>
      </c>
      <c r="BP91" s="5" t="s">
        <v>51</v>
      </c>
      <c r="BQ91" s="5">
        <v>10018</v>
      </c>
      <c r="BR91" s="5" t="s">
        <v>52</v>
      </c>
      <c r="BS91" s="5">
        <v>10001</v>
      </c>
      <c r="BT91" s="5" t="s">
        <v>53</v>
      </c>
      <c r="BU91" s="5" t="e">
        <v>#N/A</v>
      </c>
    </row>
    <row r="92" spans="8:73" ht="14.25" x14ac:dyDescent="0.3">
      <c r="H92" s="5"/>
      <c r="S92" s="5">
        <v>95</v>
      </c>
      <c r="T92" s="5" t="e">
        <f>VLOOKUP(V92,#REF!,3,TRUE)</f>
        <v>#REF!</v>
      </c>
      <c r="U92" s="5">
        <v>90</v>
      </c>
      <c r="V92" s="5">
        <v>95</v>
      </c>
      <c r="W92" s="5">
        <v>1</v>
      </c>
      <c r="X92" s="5">
        <v>0</v>
      </c>
      <c r="Y92" s="5">
        <v>94.5</v>
      </c>
      <c r="Z92" s="5">
        <v>3</v>
      </c>
      <c r="AA92" s="7">
        <v>10001</v>
      </c>
      <c r="AB92" s="7" t="str">
        <f t="shared" si="20"/>
        <v>夏侯鸿天</v>
      </c>
      <c r="AC92" s="7">
        <v>10016</v>
      </c>
      <c r="AD92" s="7" t="str">
        <f t="shared" si="21"/>
        <v>枫元正</v>
      </c>
      <c r="AE92" s="7">
        <v>10022</v>
      </c>
      <c r="AF92" s="7" t="str">
        <f t="shared" si="22"/>
        <v>云灵</v>
      </c>
      <c r="AK92" s="5">
        <v>90</v>
      </c>
      <c r="AL92" s="5">
        <f t="shared" si="18"/>
        <v>0</v>
      </c>
      <c r="AM92" s="5">
        <f>SUM($AL$3:AL92)</f>
        <v>87</v>
      </c>
      <c r="AN92" s="5">
        <f t="shared" si="19"/>
        <v>85</v>
      </c>
      <c r="AO92" s="5">
        <f t="shared" si="23"/>
        <v>399500</v>
      </c>
      <c r="AP92" s="5">
        <f>SUM($AO$3:AO92)</f>
        <v>20758500</v>
      </c>
      <c r="AQ92" s="5">
        <f t="shared" si="24"/>
        <v>20400</v>
      </c>
      <c r="AR92" s="5">
        <f>SUM($AQ$3:AQ92)</f>
        <v>1065700</v>
      </c>
      <c r="AS92" s="5">
        <f t="shared" si="25"/>
        <v>51.000000000000078</v>
      </c>
      <c r="AT92" s="5">
        <f>SUM($AS$3:AS92)</f>
        <v>3333.0000000000005</v>
      </c>
      <c r="AU92" s="5">
        <f t="shared" si="26"/>
        <v>170</v>
      </c>
      <c r="AV92" s="5">
        <f>SUM($AU$3:AU92)</f>
        <v>11110</v>
      </c>
      <c r="BA92" s="5">
        <v>90</v>
      </c>
      <c r="BB92" s="5">
        <v>9400</v>
      </c>
      <c r="BC92" s="5">
        <f>SUM($BB$3:BB92)</f>
        <v>445500</v>
      </c>
      <c r="BD92" s="5">
        <v>475</v>
      </c>
      <c r="BE92" s="5">
        <f>SUM($BD$3:BD92)</f>
        <v>22725</v>
      </c>
      <c r="BF92" s="5">
        <v>5</v>
      </c>
      <c r="BG92" s="5">
        <v>0.12</v>
      </c>
      <c r="BH92" s="5">
        <f t="shared" si="27"/>
        <v>0.6</v>
      </c>
      <c r="BI92" s="5">
        <f>SUM($BH$3:BH92)</f>
        <v>54.000000000000085</v>
      </c>
      <c r="BJ92" s="5">
        <v>10</v>
      </c>
      <c r="BK92" s="5">
        <v>0.2</v>
      </c>
      <c r="BL92" s="5">
        <f t="shared" si="28"/>
        <v>2</v>
      </c>
      <c r="BM92" s="5">
        <f>SUM($BL$3:BL92)</f>
        <v>180</v>
      </c>
      <c r="BP92" s="5" t="s">
        <v>81</v>
      </c>
      <c r="BQ92" s="5">
        <v>10004</v>
      </c>
      <c r="BR92" s="5" t="s">
        <v>59</v>
      </c>
      <c r="BS92" s="5">
        <v>10016</v>
      </c>
      <c r="BT92" s="5" t="s">
        <v>66</v>
      </c>
      <c r="BU92" s="5">
        <v>10012</v>
      </c>
    </row>
    <row r="93" spans="8:73" ht="14.25" x14ac:dyDescent="0.3">
      <c r="H93" s="5"/>
      <c r="S93" s="5">
        <v>97</v>
      </c>
      <c r="T93" s="5" t="e">
        <f>VLOOKUP(V93,#REF!,3,TRUE)</f>
        <v>#REF!</v>
      </c>
      <c r="U93" s="5">
        <v>91</v>
      </c>
      <c r="V93" s="5">
        <v>97</v>
      </c>
      <c r="W93" s="5">
        <v>0.8</v>
      </c>
      <c r="X93" s="5">
        <v>0.2</v>
      </c>
      <c r="Y93" s="5">
        <v>96.5</v>
      </c>
      <c r="Z93" s="5">
        <v>3</v>
      </c>
      <c r="AA93" s="5">
        <v>10012</v>
      </c>
      <c r="AB93" s="5" t="str">
        <f t="shared" si="20"/>
        <v>慕容子期</v>
      </c>
      <c r="AC93" s="5">
        <v>10017</v>
      </c>
      <c r="AD93" s="5" t="str">
        <f t="shared" si="21"/>
        <v>解幽</v>
      </c>
      <c r="AE93" s="5">
        <v>10002</v>
      </c>
      <c r="AF93" s="5" t="str">
        <f t="shared" si="22"/>
        <v>石御霏</v>
      </c>
      <c r="AK93" s="5">
        <v>91</v>
      </c>
      <c r="AL93" s="5">
        <f t="shared" si="18"/>
        <v>1</v>
      </c>
      <c r="AM93" s="5">
        <f>SUM($AL$3:AL93)</f>
        <v>88</v>
      </c>
      <c r="AN93" s="5">
        <f t="shared" si="19"/>
        <v>85</v>
      </c>
      <c r="AO93" s="5">
        <f t="shared" si="23"/>
        <v>399500</v>
      </c>
      <c r="AP93" s="5">
        <f>SUM($AO$3:AO93)</f>
        <v>21158000</v>
      </c>
      <c r="AQ93" s="5">
        <f t="shared" si="24"/>
        <v>20400</v>
      </c>
      <c r="AR93" s="5">
        <f>SUM($AQ$3:AQ93)</f>
        <v>1086100</v>
      </c>
      <c r="AS93" s="5">
        <f t="shared" si="25"/>
        <v>51.000000000000078</v>
      </c>
      <c r="AT93" s="5">
        <f>SUM($AS$3:AS93)</f>
        <v>3384.0000000000005</v>
      </c>
      <c r="AU93" s="5">
        <f t="shared" si="26"/>
        <v>170</v>
      </c>
      <c r="AV93" s="5">
        <f>SUM($AU$3:AU93)</f>
        <v>11280</v>
      </c>
      <c r="BA93" s="5">
        <v>91</v>
      </c>
      <c r="BB93" s="5">
        <v>9500</v>
      </c>
      <c r="BC93" s="5">
        <f>SUM($BB$3:BB93)</f>
        <v>455000</v>
      </c>
      <c r="BD93" s="5">
        <v>480</v>
      </c>
      <c r="BE93" s="5">
        <f>SUM($BD$3:BD93)</f>
        <v>23205</v>
      </c>
      <c r="BF93" s="5">
        <v>5</v>
      </c>
      <c r="BG93" s="5">
        <v>0.12</v>
      </c>
      <c r="BH93" s="5">
        <f t="shared" si="27"/>
        <v>0.6</v>
      </c>
      <c r="BI93" s="5">
        <f>SUM($BH$3:BH93)</f>
        <v>54.600000000000087</v>
      </c>
      <c r="BJ93" s="5">
        <v>10</v>
      </c>
      <c r="BK93" s="5">
        <v>0.2</v>
      </c>
      <c r="BL93" s="5">
        <f t="shared" si="28"/>
        <v>2</v>
      </c>
      <c r="BM93" s="5">
        <f>SUM($BL$3:BL93)</f>
        <v>182</v>
      </c>
      <c r="BP93" s="5" t="s">
        <v>66</v>
      </c>
      <c r="BQ93" s="5">
        <v>10012</v>
      </c>
      <c r="BR93" s="5" t="s">
        <v>57</v>
      </c>
      <c r="BS93" s="5">
        <v>10017</v>
      </c>
      <c r="BT93" s="5" t="s">
        <v>54</v>
      </c>
      <c r="BU93" s="5">
        <v>10002</v>
      </c>
    </row>
    <row r="94" spans="8:73" ht="14.25" x14ac:dyDescent="0.3">
      <c r="H94" s="5"/>
      <c r="S94" s="5">
        <v>99</v>
      </c>
      <c r="T94" s="5" t="e">
        <f>VLOOKUP(V94,#REF!,3,TRUE)</f>
        <v>#REF!</v>
      </c>
      <c r="U94" s="5">
        <v>92</v>
      </c>
      <c r="V94" s="5">
        <v>99</v>
      </c>
      <c r="W94" s="5">
        <v>0.8</v>
      </c>
      <c r="X94" s="5">
        <v>0.2</v>
      </c>
      <c r="Y94" s="5">
        <v>98.5</v>
      </c>
      <c r="Z94" s="5">
        <v>2</v>
      </c>
      <c r="AA94" s="5">
        <v>10006</v>
      </c>
      <c r="AB94" s="5" t="str">
        <f t="shared" si="20"/>
        <v>朱贺</v>
      </c>
      <c r="AC94" s="5">
        <v>10001</v>
      </c>
      <c r="AD94" s="5" t="str">
        <f t="shared" si="21"/>
        <v>夏侯鸿天</v>
      </c>
      <c r="AE94" s="5" t="e">
        <v>#N/A</v>
      </c>
      <c r="AF94" s="5" t="e">
        <f t="shared" si="22"/>
        <v>#N/A</v>
      </c>
      <c r="AK94" s="5">
        <v>92</v>
      </c>
      <c r="AL94" s="5">
        <f t="shared" si="18"/>
        <v>0</v>
      </c>
      <c r="AM94" s="5">
        <f>SUM($AL$3:AL94)</f>
        <v>88</v>
      </c>
      <c r="AN94" s="5">
        <f t="shared" si="19"/>
        <v>85</v>
      </c>
      <c r="AO94" s="5">
        <f t="shared" si="23"/>
        <v>399500</v>
      </c>
      <c r="AP94" s="5">
        <f>SUM($AO$3:AO94)</f>
        <v>21557500</v>
      </c>
      <c r="AQ94" s="5">
        <f t="shared" si="24"/>
        <v>20400</v>
      </c>
      <c r="AR94" s="5">
        <f>SUM($AQ$3:AQ94)</f>
        <v>1106500</v>
      </c>
      <c r="AS94" s="5">
        <f t="shared" si="25"/>
        <v>51.000000000000078</v>
      </c>
      <c r="AT94" s="5">
        <f>SUM($AS$3:AS94)</f>
        <v>3435.0000000000005</v>
      </c>
      <c r="AU94" s="5">
        <f t="shared" si="26"/>
        <v>170</v>
      </c>
      <c r="AV94" s="5">
        <f>SUM($AU$3:AU94)</f>
        <v>11450</v>
      </c>
      <c r="BA94" s="5">
        <v>92</v>
      </c>
      <c r="BB94" s="5">
        <v>9600</v>
      </c>
      <c r="BC94" s="5">
        <f>SUM($BB$3:BB94)</f>
        <v>464600</v>
      </c>
      <c r="BD94" s="5">
        <v>485</v>
      </c>
      <c r="BE94" s="5">
        <f>SUM($BD$3:BD94)</f>
        <v>23690</v>
      </c>
      <c r="BF94" s="5">
        <v>5</v>
      </c>
      <c r="BG94" s="5">
        <v>0.12</v>
      </c>
      <c r="BH94" s="5">
        <f t="shared" si="27"/>
        <v>0.6</v>
      </c>
      <c r="BI94" s="5">
        <f>SUM($BH$3:BH94)</f>
        <v>55.200000000000088</v>
      </c>
      <c r="BJ94" s="5">
        <v>10</v>
      </c>
      <c r="BK94" s="5">
        <v>0.2</v>
      </c>
      <c r="BL94" s="5">
        <f t="shared" si="28"/>
        <v>2</v>
      </c>
      <c r="BM94" s="5">
        <f>SUM($BL$3:BL94)</f>
        <v>184</v>
      </c>
      <c r="BP94" s="5" t="s">
        <v>76</v>
      </c>
      <c r="BQ94" s="5">
        <v>10006</v>
      </c>
      <c r="BR94" s="5" t="s">
        <v>52</v>
      </c>
      <c r="BS94" s="5">
        <v>10001</v>
      </c>
      <c r="BT94" s="5" t="s">
        <v>53</v>
      </c>
      <c r="BU94" s="5" t="e">
        <v>#N/A</v>
      </c>
    </row>
    <row r="95" spans="8:73" ht="14.25" x14ac:dyDescent="0.3">
      <c r="H95" s="5"/>
      <c r="S95" s="5">
        <v>101</v>
      </c>
      <c r="T95" s="5" t="e">
        <f>VLOOKUP(V95,#REF!,3,TRUE)</f>
        <v>#REF!</v>
      </c>
      <c r="U95" s="5">
        <v>93</v>
      </c>
      <c r="V95" s="5">
        <v>101</v>
      </c>
      <c r="W95" s="5">
        <v>0.8</v>
      </c>
      <c r="X95" s="5">
        <v>0.2</v>
      </c>
      <c r="Y95" s="5">
        <v>100.5</v>
      </c>
      <c r="Z95" s="5">
        <v>1</v>
      </c>
      <c r="AA95" s="5">
        <v>10001</v>
      </c>
      <c r="AB95" s="5" t="str">
        <f t="shared" si="20"/>
        <v>夏侯鸿天</v>
      </c>
      <c r="AC95" s="5" t="e">
        <v>#N/A</v>
      </c>
      <c r="AD95" s="5" t="e">
        <f t="shared" si="21"/>
        <v>#N/A</v>
      </c>
      <c r="AE95" s="5" t="e">
        <v>#N/A</v>
      </c>
      <c r="AF95" s="5" t="e">
        <f t="shared" si="22"/>
        <v>#N/A</v>
      </c>
      <c r="AK95" s="5">
        <v>93</v>
      </c>
      <c r="AL95" s="5">
        <f t="shared" si="18"/>
        <v>1</v>
      </c>
      <c r="AM95" s="5">
        <f>SUM($AL$3:AL95)</f>
        <v>89</v>
      </c>
      <c r="AN95" s="5">
        <f t="shared" si="19"/>
        <v>85</v>
      </c>
      <c r="AO95" s="5">
        <f t="shared" si="23"/>
        <v>399500</v>
      </c>
      <c r="AP95" s="5">
        <f>SUM($AO$3:AO95)</f>
        <v>21957000</v>
      </c>
      <c r="AQ95" s="5">
        <f t="shared" si="24"/>
        <v>20400</v>
      </c>
      <c r="AR95" s="5">
        <f>SUM($AQ$3:AQ95)</f>
        <v>1126900</v>
      </c>
      <c r="AS95" s="5">
        <f t="shared" si="25"/>
        <v>51.000000000000078</v>
      </c>
      <c r="AT95" s="5">
        <f>SUM($AS$3:AS95)</f>
        <v>3486.0000000000005</v>
      </c>
      <c r="AU95" s="5">
        <f t="shared" si="26"/>
        <v>170</v>
      </c>
      <c r="AV95" s="5">
        <f>SUM($AU$3:AU95)</f>
        <v>11620</v>
      </c>
      <c r="BA95" s="5">
        <v>93</v>
      </c>
      <c r="BB95" s="5">
        <v>9700</v>
      </c>
      <c r="BC95" s="5">
        <f>SUM($BB$3:BB95)</f>
        <v>474300</v>
      </c>
      <c r="BD95" s="5">
        <v>490</v>
      </c>
      <c r="BE95" s="5">
        <f>SUM($BD$3:BD95)</f>
        <v>24180</v>
      </c>
      <c r="BF95" s="5">
        <v>5</v>
      </c>
      <c r="BG95" s="5">
        <v>0.12</v>
      </c>
      <c r="BH95" s="5">
        <f t="shared" si="27"/>
        <v>0.6</v>
      </c>
      <c r="BI95" s="5">
        <f>SUM($BH$3:BH95)</f>
        <v>55.80000000000009</v>
      </c>
      <c r="BJ95" s="5">
        <v>10</v>
      </c>
      <c r="BK95" s="5">
        <v>0.2</v>
      </c>
      <c r="BL95" s="5">
        <f t="shared" si="28"/>
        <v>2</v>
      </c>
      <c r="BM95" s="5">
        <f>SUM($BL$3:BL95)</f>
        <v>186</v>
      </c>
      <c r="BP95" s="5" t="s">
        <v>52</v>
      </c>
      <c r="BQ95" s="5">
        <v>10001</v>
      </c>
      <c r="BR95" s="5" t="s">
        <v>53</v>
      </c>
      <c r="BS95" s="5" t="e">
        <v>#N/A</v>
      </c>
      <c r="BT95" s="5" t="s">
        <v>53</v>
      </c>
      <c r="BU95" s="5" t="e">
        <v>#N/A</v>
      </c>
    </row>
    <row r="96" spans="8:73" ht="14.25" x14ac:dyDescent="0.3">
      <c r="H96" s="5"/>
      <c r="S96" s="5">
        <v>103</v>
      </c>
      <c r="T96" s="5" t="e">
        <f>VLOOKUP(V96,#REF!,3,TRUE)</f>
        <v>#REF!</v>
      </c>
      <c r="U96" s="5">
        <v>94</v>
      </c>
      <c r="V96" s="5">
        <v>103</v>
      </c>
      <c r="W96" s="5">
        <v>0.8</v>
      </c>
      <c r="X96" s="5">
        <v>0.2</v>
      </c>
      <c r="Y96" s="5">
        <v>102.5</v>
      </c>
      <c r="Z96" s="5">
        <v>3</v>
      </c>
      <c r="AA96" s="5">
        <v>10005</v>
      </c>
      <c r="AB96" s="5" t="str">
        <f t="shared" si="20"/>
        <v>兰卿</v>
      </c>
      <c r="AC96" s="5">
        <v>10003</v>
      </c>
      <c r="AD96" s="5" t="str">
        <f t="shared" si="21"/>
        <v>叶辽</v>
      </c>
      <c r="AE96" s="5">
        <v>10009</v>
      </c>
      <c r="AF96" s="5" t="str">
        <f t="shared" si="22"/>
        <v>祁菲</v>
      </c>
      <c r="AK96" s="5">
        <v>94</v>
      </c>
      <c r="AL96" s="5">
        <f t="shared" si="18"/>
        <v>0</v>
      </c>
      <c r="AM96" s="5">
        <f>SUM($AL$3:AL96)</f>
        <v>89</v>
      </c>
      <c r="AN96" s="5">
        <f t="shared" si="19"/>
        <v>85</v>
      </c>
      <c r="AO96" s="5">
        <f t="shared" si="23"/>
        <v>399500</v>
      </c>
      <c r="AP96" s="5">
        <f>SUM($AO$3:AO96)</f>
        <v>22356500</v>
      </c>
      <c r="AQ96" s="5">
        <f t="shared" si="24"/>
        <v>20400</v>
      </c>
      <c r="AR96" s="5">
        <f>SUM($AQ$3:AQ96)</f>
        <v>1147300</v>
      </c>
      <c r="AS96" s="5">
        <f t="shared" si="25"/>
        <v>51.000000000000078</v>
      </c>
      <c r="AT96" s="5">
        <f>SUM($AS$3:AS96)</f>
        <v>3537.0000000000005</v>
      </c>
      <c r="AU96" s="5">
        <f t="shared" si="26"/>
        <v>170</v>
      </c>
      <c r="AV96" s="5">
        <f>SUM($AU$3:AU96)</f>
        <v>11790</v>
      </c>
      <c r="BA96" s="5">
        <v>94</v>
      </c>
      <c r="BB96" s="5">
        <v>9800</v>
      </c>
      <c r="BC96" s="5">
        <f>SUM($BB$3:BB96)</f>
        <v>484100</v>
      </c>
      <c r="BD96" s="5">
        <v>495</v>
      </c>
      <c r="BE96" s="5">
        <f>SUM($BD$3:BD96)</f>
        <v>24675</v>
      </c>
      <c r="BF96" s="5">
        <v>5</v>
      </c>
      <c r="BG96" s="5">
        <v>0.12</v>
      </c>
      <c r="BH96" s="5">
        <f t="shared" si="27"/>
        <v>0.6</v>
      </c>
      <c r="BI96" s="5">
        <f>SUM($BH$3:BH96)</f>
        <v>56.400000000000091</v>
      </c>
      <c r="BJ96" s="5">
        <v>10</v>
      </c>
      <c r="BK96" s="5">
        <v>0.2</v>
      </c>
      <c r="BL96" s="5">
        <f t="shared" si="28"/>
        <v>2</v>
      </c>
      <c r="BM96" s="5">
        <f>SUM($BL$3:BL96)</f>
        <v>188</v>
      </c>
      <c r="BP96" s="5" t="s">
        <v>50</v>
      </c>
      <c r="BQ96" s="5">
        <v>10005</v>
      </c>
      <c r="BR96" s="5" t="s">
        <v>61</v>
      </c>
      <c r="BS96" s="5">
        <v>10003</v>
      </c>
      <c r="BT96" s="5" t="s">
        <v>58</v>
      </c>
      <c r="BU96" s="5">
        <v>10009</v>
      </c>
    </row>
    <row r="97" spans="8:73" ht="14.25" x14ac:dyDescent="0.3">
      <c r="H97" s="5"/>
      <c r="S97" s="5">
        <v>105</v>
      </c>
      <c r="T97" s="5" t="e">
        <f>VLOOKUP(V97,#REF!,3,TRUE)</f>
        <v>#REF!</v>
      </c>
      <c r="U97" s="5">
        <v>95</v>
      </c>
      <c r="V97" s="5">
        <v>105</v>
      </c>
      <c r="W97" s="5">
        <v>1</v>
      </c>
      <c r="X97" s="5">
        <v>0</v>
      </c>
      <c r="Y97" s="5">
        <v>104.5</v>
      </c>
      <c r="Z97" s="5">
        <v>3</v>
      </c>
      <c r="AA97" s="7">
        <v>10015</v>
      </c>
      <c r="AB97" s="7" t="str">
        <f t="shared" si="20"/>
        <v>凝儿</v>
      </c>
      <c r="AC97" s="7">
        <v>10012</v>
      </c>
      <c r="AD97" s="7" t="str">
        <f t="shared" si="21"/>
        <v>慕容子期</v>
      </c>
      <c r="AE97" s="7">
        <v>10013</v>
      </c>
      <c r="AF97" s="7" t="str">
        <f t="shared" si="22"/>
        <v>白梦凡</v>
      </c>
      <c r="AK97" s="5">
        <v>95</v>
      </c>
      <c r="AL97" s="5">
        <f t="shared" si="18"/>
        <v>1</v>
      </c>
      <c r="AM97" s="5">
        <f>SUM($AL$3:AL97)</f>
        <v>90</v>
      </c>
      <c r="AN97" s="5">
        <f t="shared" si="19"/>
        <v>90</v>
      </c>
      <c r="AO97" s="5">
        <f t="shared" si="23"/>
        <v>445500</v>
      </c>
      <c r="AP97" s="5">
        <f>SUM($AO$3:AO97)</f>
        <v>22802000</v>
      </c>
      <c r="AQ97" s="5">
        <f t="shared" si="24"/>
        <v>22725</v>
      </c>
      <c r="AR97" s="5">
        <f>SUM($AQ$3:AQ97)</f>
        <v>1170025</v>
      </c>
      <c r="AS97" s="5">
        <f t="shared" si="25"/>
        <v>54.000000000000085</v>
      </c>
      <c r="AT97" s="5">
        <f>SUM($AS$3:AS97)</f>
        <v>3591.0000000000005</v>
      </c>
      <c r="AU97" s="5">
        <f t="shared" si="26"/>
        <v>180</v>
      </c>
      <c r="AV97" s="5">
        <f>SUM($AU$3:AU97)</f>
        <v>11970</v>
      </c>
      <c r="BA97" s="5">
        <v>95</v>
      </c>
      <c r="BB97" s="5">
        <v>9900</v>
      </c>
      <c r="BC97" s="5">
        <f>SUM($BB$3:BB97)</f>
        <v>494000</v>
      </c>
      <c r="BD97" s="5">
        <v>500</v>
      </c>
      <c r="BE97" s="5">
        <f>SUM($BD$3:BD97)</f>
        <v>25175</v>
      </c>
      <c r="BF97" s="5">
        <v>5</v>
      </c>
      <c r="BG97" s="5">
        <v>0.12</v>
      </c>
      <c r="BH97" s="5">
        <f t="shared" si="27"/>
        <v>0.6</v>
      </c>
      <c r="BI97" s="5">
        <f>SUM($BH$3:BH97)</f>
        <v>57.000000000000092</v>
      </c>
      <c r="BJ97" s="5">
        <v>10</v>
      </c>
      <c r="BK97" s="5">
        <v>0.2</v>
      </c>
      <c r="BL97" s="5">
        <f t="shared" si="28"/>
        <v>2</v>
      </c>
      <c r="BM97" s="5">
        <f>SUM($BL$3:BL97)</f>
        <v>190</v>
      </c>
      <c r="BP97" s="5" t="s">
        <v>50</v>
      </c>
      <c r="BQ97" s="5">
        <v>10005</v>
      </c>
      <c r="BR97" s="5" t="s">
        <v>74</v>
      </c>
      <c r="BS97" s="5">
        <v>10010</v>
      </c>
      <c r="BT97" s="5" t="s">
        <v>81</v>
      </c>
      <c r="BU97" s="5">
        <v>10004</v>
      </c>
    </row>
    <row r="98" spans="8:73" ht="14.25" x14ac:dyDescent="0.3">
      <c r="H98" s="5"/>
      <c r="S98" s="5">
        <v>107</v>
      </c>
      <c r="T98" s="5" t="e">
        <f>VLOOKUP(V98,#REF!,3,TRUE)</f>
        <v>#REF!</v>
      </c>
      <c r="U98" s="5">
        <v>96</v>
      </c>
      <c r="V98" s="5">
        <v>107</v>
      </c>
      <c r="W98" s="5">
        <v>0.8</v>
      </c>
      <c r="X98" s="5">
        <v>0.2</v>
      </c>
      <c r="Y98" s="5">
        <v>106.5</v>
      </c>
      <c r="Z98" s="5">
        <v>2</v>
      </c>
      <c r="AA98" s="5">
        <v>10009</v>
      </c>
      <c r="AB98" s="5" t="str">
        <f t="shared" si="20"/>
        <v>祁菲</v>
      </c>
      <c r="AC98" s="5">
        <v>10015</v>
      </c>
      <c r="AD98" s="5" t="str">
        <f t="shared" si="21"/>
        <v>凝儿</v>
      </c>
      <c r="AE98" s="5" t="e">
        <v>#N/A</v>
      </c>
      <c r="AF98" s="5" t="e">
        <f t="shared" si="22"/>
        <v>#N/A</v>
      </c>
      <c r="AK98" s="5">
        <v>96</v>
      </c>
      <c r="AL98" s="5">
        <f t="shared" si="18"/>
        <v>0</v>
      </c>
      <c r="AM98" s="5">
        <f>SUM($AL$3:AL98)</f>
        <v>90</v>
      </c>
      <c r="AN98" s="5">
        <f t="shared" si="19"/>
        <v>90</v>
      </c>
      <c r="AO98" s="5">
        <f t="shared" si="23"/>
        <v>445500</v>
      </c>
      <c r="AP98" s="5">
        <f>SUM($AO$3:AO98)</f>
        <v>23247500</v>
      </c>
      <c r="AQ98" s="5">
        <f t="shared" si="24"/>
        <v>22725</v>
      </c>
      <c r="AR98" s="5">
        <f>SUM($AQ$3:AQ98)</f>
        <v>1192750</v>
      </c>
      <c r="AS98" s="5">
        <f t="shared" si="25"/>
        <v>54.000000000000085</v>
      </c>
      <c r="AT98" s="5">
        <f>SUM($AS$3:AS98)</f>
        <v>3645.0000000000005</v>
      </c>
      <c r="AU98" s="5">
        <f t="shared" si="26"/>
        <v>180</v>
      </c>
      <c r="AV98" s="5">
        <f>SUM($AU$3:AU98)</f>
        <v>12150</v>
      </c>
      <c r="BA98" s="5">
        <v>96</v>
      </c>
      <c r="BB98" s="5">
        <v>10000</v>
      </c>
      <c r="BC98" s="5">
        <f>SUM($BB$3:BB98)</f>
        <v>504000</v>
      </c>
      <c r="BD98" s="5">
        <v>505</v>
      </c>
      <c r="BE98" s="5">
        <f>SUM($BD$3:BD98)</f>
        <v>25680</v>
      </c>
      <c r="BF98" s="5">
        <v>5</v>
      </c>
      <c r="BG98" s="5">
        <v>0.12</v>
      </c>
      <c r="BH98" s="5">
        <f t="shared" si="27"/>
        <v>0.6</v>
      </c>
      <c r="BI98" s="5">
        <f>SUM($BH$3:BH98)</f>
        <v>57.600000000000094</v>
      </c>
      <c r="BJ98" s="5">
        <v>10</v>
      </c>
      <c r="BK98" s="5">
        <v>0.2</v>
      </c>
      <c r="BL98" s="5">
        <f t="shared" si="28"/>
        <v>2</v>
      </c>
      <c r="BM98" s="5">
        <f>SUM($BL$3:BL98)</f>
        <v>192</v>
      </c>
      <c r="BP98" s="5" t="s">
        <v>58</v>
      </c>
      <c r="BQ98" s="5">
        <v>10009</v>
      </c>
      <c r="BR98" s="5" t="s">
        <v>73</v>
      </c>
      <c r="BS98" s="5">
        <v>10015</v>
      </c>
      <c r="BT98" s="5" t="s">
        <v>53</v>
      </c>
      <c r="BU98" s="5" t="e">
        <v>#N/A</v>
      </c>
    </row>
    <row r="99" spans="8:73" ht="14.25" x14ac:dyDescent="0.3">
      <c r="H99" s="5"/>
      <c r="S99" s="5">
        <v>109</v>
      </c>
      <c r="T99" s="5" t="e">
        <f>VLOOKUP(V99,#REF!,3,TRUE)</f>
        <v>#REF!</v>
      </c>
      <c r="U99" s="5">
        <v>97</v>
      </c>
      <c r="V99" s="5">
        <v>109</v>
      </c>
      <c r="W99" s="5">
        <v>0.8</v>
      </c>
      <c r="X99" s="5">
        <v>0.2</v>
      </c>
      <c r="Y99" s="5">
        <v>108.5</v>
      </c>
      <c r="Z99" s="5">
        <v>3</v>
      </c>
      <c r="AA99" s="5">
        <v>10017</v>
      </c>
      <c r="AB99" s="5" t="str">
        <f t="shared" si="20"/>
        <v>解幽</v>
      </c>
      <c r="AC99" s="5">
        <v>10003</v>
      </c>
      <c r="AD99" s="5" t="str">
        <f t="shared" si="21"/>
        <v>叶辽</v>
      </c>
      <c r="AE99" s="5">
        <v>10010</v>
      </c>
      <c r="AF99" s="5" t="str">
        <f t="shared" si="22"/>
        <v>颜祈佳</v>
      </c>
      <c r="AK99" s="5">
        <v>97</v>
      </c>
      <c r="AL99" s="5">
        <f t="shared" ref="AL99:AL130" si="30">COUNTIFS(V:V,AK99)</f>
        <v>1</v>
      </c>
      <c r="AM99" s="5">
        <f>SUM($AL$3:AL99)</f>
        <v>91</v>
      </c>
      <c r="AN99" s="5">
        <f t="shared" ref="AN99:AN130" si="31">_xlfn.FLOOR.MATH(AM99,5)</f>
        <v>90</v>
      </c>
      <c r="AO99" s="5">
        <f t="shared" si="23"/>
        <v>445500</v>
      </c>
      <c r="AP99" s="5">
        <f>SUM($AO$3:AO99)</f>
        <v>23693000</v>
      </c>
      <c r="AQ99" s="5">
        <f t="shared" si="24"/>
        <v>22725</v>
      </c>
      <c r="AR99" s="5">
        <f>SUM($AQ$3:AQ99)</f>
        <v>1215475</v>
      </c>
      <c r="AS99" s="5">
        <f t="shared" si="25"/>
        <v>54.000000000000085</v>
      </c>
      <c r="AT99" s="5">
        <f>SUM($AS$3:AS99)</f>
        <v>3699.0000000000005</v>
      </c>
      <c r="AU99" s="5">
        <f t="shared" si="26"/>
        <v>180</v>
      </c>
      <c r="AV99" s="5">
        <f>SUM($AU$3:AU99)</f>
        <v>12330</v>
      </c>
      <c r="BA99" s="5">
        <v>97</v>
      </c>
      <c r="BB99" s="5">
        <v>10100</v>
      </c>
      <c r="BC99" s="5">
        <f>SUM($BB$3:BB99)</f>
        <v>514100</v>
      </c>
      <c r="BD99" s="5">
        <v>510</v>
      </c>
      <c r="BE99" s="5">
        <f>SUM($BD$3:BD99)</f>
        <v>26190</v>
      </c>
      <c r="BF99" s="5">
        <v>5</v>
      </c>
      <c r="BG99" s="5">
        <v>0.12</v>
      </c>
      <c r="BH99" s="5">
        <f t="shared" si="27"/>
        <v>0.6</v>
      </c>
      <c r="BI99" s="5">
        <f>SUM($BH$3:BH99)</f>
        <v>58.200000000000095</v>
      </c>
      <c r="BJ99" s="5">
        <v>10</v>
      </c>
      <c r="BK99" s="5">
        <v>0.2</v>
      </c>
      <c r="BL99" s="5">
        <f t="shared" si="28"/>
        <v>2</v>
      </c>
      <c r="BM99" s="5">
        <f>SUM($BL$3:BL99)</f>
        <v>194</v>
      </c>
      <c r="BP99" s="5" t="s">
        <v>57</v>
      </c>
      <c r="BQ99" s="5">
        <v>10017</v>
      </c>
      <c r="BR99" s="5" t="s">
        <v>61</v>
      </c>
      <c r="BS99" s="5">
        <v>10003</v>
      </c>
      <c r="BT99" s="5" t="s">
        <v>74</v>
      </c>
      <c r="BU99" s="5">
        <v>10010</v>
      </c>
    </row>
    <row r="100" spans="8:73" ht="14.25" x14ac:dyDescent="0.3">
      <c r="H100" s="5"/>
      <c r="S100" s="5">
        <v>111</v>
      </c>
      <c r="T100" s="5" t="e">
        <f>VLOOKUP(V100,#REF!,3,TRUE)</f>
        <v>#REF!</v>
      </c>
      <c r="U100" s="5">
        <v>98</v>
      </c>
      <c r="V100" s="5">
        <v>111</v>
      </c>
      <c r="W100" s="5">
        <v>0.8</v>
      </c>
      <c r="X100" s="5">
        <v>0.2</v>
      </c>
      <c r="Y100" s="5">
        <v>110.5</v>
      </c>
      <c r="Z100" s="5">
        <v>1</v>
      </c>
      <c r="AA100" s="5">
        <v>10016</v>
      </c>
      <c r="AB100" s="5" t="str">
        <f t="shared" ref="AB100:AB107" si="32">VLOOKUP(AA100,$AG:$AH,2,FALSE)</f>
        <v>枫元正</v>
      </c>
      <c r="AC100" s="5" t="e">
        <v>#N/A</v>
      </c>
      <c r="AD100" s="5" t="e">
        <f t="shared" ref="AD100:AD107" si="33">VLOOKUP(AC100,$AG:$AH,2,FALSE)</f>
        <v>#N/A</v>
      </c>
      <c r="AE100" s="5" t="e">
        <v>#N/A</v>
      </c>
      <c r="AF100" s="5" t="e">
        <f>VLOOKUP(AE100,$AG:$AH,2,FALSE)</f>
        <v>#N/A</v>
      </c>
      <c r="AK100" s="5">
        <v>98</v>
      </c>
      <c r="AL100" s="5">
        <f t="shared" si="30"/>
        <v>0</v>
      </c>
      <c r="AM100" s="5">
        <f>SUM($AL$3:AL100)</f>
        <v>91</v>
      </c>
      <c r="AN100" s="5">
        <f t="shared" si="31"/>
        <v>90</v>
      </c>
      <c r="AO100" s="5">
        <f t="shared" si="23"/>
        <v>445500</v>
      </c>
      <c r="AP100" s="5">
        <f>SUM($AO$3:AO100)</f>
        <v>24138500</v>
      </c>
      <c r="AQ100" s="5">
        <f t="shared" si="24"/>
        <v>22725</v>
      </c>
      <c r="AR100" s="5">
        <f>SUM($AQ$3:AQ100)</f>
        <v>1238200</v>
      </c>
      <c r="AS100" s="5">
        <f t="shared" si="25"/>
        <v>54.000000000000085</v>
      </c>
      <c r="AT100" s="5">
        <f>SUM($AS$3:AS100)</f>
        <v>3753.0000000000005</v>
      </c>
      <c r="AU100" s="5">
        <f t="shared" si="26"/>
        <v>180</v>
      </c>
      <c r="AV100" s="5">
        <f>SUM($AU$3:AU100)</f>
        <v>12510</v>
      </c>
      <c r="BA100" s="5">
        <v>98</v>
      </c>
      <c r="BB100" s="5">
        <v>10200</v>
      </c>
      <c r="BC100" s="5">
        <f>SUM($BB$3:BB100)</f>
        <v>524300</v>
      </c>
      <c r="BD100" s="5">
        <v>515</v>
      </c>
      <c r="BE100" s="5">
        <f>SUM($BD$3:BD100)</f>
        <v>26705</v>
      </c>
      <c r="BF100" s="5">
        <v>5</v>
      </c>
      <c r="BG100" s="5">
        <v>0.12</v>
      </c>
      <c r="BH100" s="5">
        <f t="shared" si="27"/>
        <v>0.6</v>
      </c>
      <c r="BI100" s="5">
        <f>SUM($BH$3:BH100)</f>
        <v>58.800000000000097</v>
      </c>
      <c r="BJ100" s="5">
        <v>10</v>
      </c>
      <c r="BK100" s="5">
        <v>0.2</v>
      </c>
      <c r="BL100" s="5">
        <f t="shared" si="28"/>
        <v>2</v>
      </c>
      <c r="BM100" s="5">
        <f>SUM($BL$3:BL100)</f>
        <v>196</v>
      </c>
      <c r="BP100" s="5" t="s">
        <v>59</v>
      </c>
      <c r="BQ100" s="5">
        <v>10016</v>
      </c>
      <c r="BR100" s="5" t="s">
        <v>53</v>
      </c>
      <c r="BS100" s="5" t="e">
        <v>#N/A</v>
      </c>
      <c r="BT100" s="5" t="s">
        <v>53</v>
      </c>
      <c r="BU100" s="5" t="e">
        <v>#N/A</v>
      </c>
    </row>
    <row r="101" spans="8:73" ht="14.25" x14ac:dyDescent="0.3">
      <c r="H101" s="5"/>
      <c r="S101" s="5">
        <v>113</v>
      </c>
      <c r="T101" s="5" t="e">
        <f>VLOOKUP(V101,#REF!,3,TRUE)</f>
        <v>#REF!</v>
      </c>
      <c r="U101" s="5">
        <v>99</v>
      </c>
      <c r="V101" s="5">
        <v>113</v>
      </c>
      <c r="W101" s="5">
        <v>0.8</v>
      </c>
      <c r="X101" s="5">
        <v>0.2</v>
      </c>
      <c r="Y101" s="5">
        <v>112.5</v>
      </c>
      <c r="Z101" s="5">
        <v>2</v>
      </c>
      <c r="AA101" s="5">
        <v>10014</v>
      </c>
      <c r="AB101" s="5" t="str">
        <f t="shared" si="32"/>
        <v>颜无诡</v>
      </c>
      <c r="AC101" s="5">
        <v>10022</v>
      </c>
      <c r="AD101" s="5" t="str">
        <f t="shared" si="33"/>
        <v>云灵</v>
      </c>
      <c r="AE101" s="5" t="e">
        <v>#N/A</v>
      </c>
      <c r="AF101" s="5" t="e">
        <f>VLOOKUP(AE101,$AG:$AH,2,FALSE)</f>
        <v>#N/A</v>
      </c>
      <c r="AK101" s="5">
        <v>99</v>
      </c>
      <c r="AL101" s="5">
        <f t="shared" si="30"/>
        <v>1</v>
      </c>
      <c r="AM101" s="5">
        <f>SUM($AL$3:AL101)</f>
        <v>92</v>
      </c>
      <c r="AN101" s="5">
        <f t="shared" si="31"/>
        <v>90</v>
      </c>
      <c r="AO101" s="5">
        <f t="shared" si="23"/>
        <v>445500</v>
      </c>
      <c r="AP101" s="5">
        <f>SUM($AO$3:AO101)</f>
        <v>24584000</v>
      </c>
      <c r="AQ101" s="5">
        <f t="shared" si="24"/>
        <v>22725</v>
      </c>
      <c r="AR101" s="5">
        <f>SUM($AQ$3:AQ101)</f>
        <v>1260925</v>
      </c>
      <c r="AS101" s="5">
        <f t="shared" si="25"/>
        <v>54.000000000000085</v>
      </c>
      <c r="AT101" s="5">
        <f>SUM($AS$3:AS101)</f>
        <v>3807.0000000000005</v>
      </c>
      <c r="AU101" s="5">
        <f t="shared" si="26"/>
        <v>180</v>
      </c>
      <c r="AV101" s="5">
        <f>SUM($AU$3:AU101)</f>
        <v>12690</v>
      </c>
      <c r="BA101" s="5">
        <v>99</v>
      </c>
      <c r="BB101" s="5">
        <v>10300</v>
      </c>
      <c r="BC101" s="5">
        <f>SUM($BB$3:BB101)</f>
        <v>534600</v>
      </c>
      <c r="BD101" s="5">
        <v>520</v>
      </c>
      <c r="BE101" s="5">
        <f>SUM($BD$3:BD101)</f>
        <v>27225</v>
      </c>
      <c r="BF101" s="5">
        <v>5</v>
      </c>
      <c r="BG101" s="5">
        <v>0.12</v>
      </c>
      <c r="BH101" s="5">
        <f t="shared" si="27"/>
        <v>0.6</v>
      </c>
      <c r="BI101" s="5">
        <f>SUM($BH$3:BH101)</f>
        <v>59.400000000000098</v>
      </c>
      <c r="BJ101" s="5">
        <v>10</v>
      </c>
      <c r="BK101" s="5">
        <v>0.2</v>
      </c>
      <c r="BL101" s="5">
        <f t="shared" si="28"/>
        <v>2</v>
      </c>
      <c r="BM101" s="5">
        <f>SUM($BL$3:BL101)</f>
        <v>198</v>
      </c>
      <c r="BP101" s="5" t="s">
        <v>65</v>
      </c>
      <c r="BQ101" s="5">
        <v>10014</v>
      </c>
      <c r="BR101" s="5" t="s">
        <v>84</v>
      </c>
      <c r="BS101" s="5">
        <v>10022</v>
      </c>
      <c r="BT101" s="5" t="s">
        <v>53</v>
      </c>
      <c r="BU101" s="5" t="e">
        <v>#N/A</v>
      </c>
    </row>
    <row r="102" spans="8:73" ht="14.25" x14ac:dyDescent="0.3">
      <c r="H102" s="5"/>
      <c r="S102" s="5">
        <v>115</v>
      </c>
      <c r="T102" s="5" t="e">
        <f>VLOOKUP(V102,#REF!,3,TRUE)</f>
        <v>#REF!</v>
      </c>
      <c r="U102" s="5">
        <v>100</v>
      </c>
      <c r="V102" s="5">
        <v>115</v>
      </c>
      <c r="W102" s="5">
        <v>1</v>
      </c>
      <c r="X102" s="5">
        <v>0</v>
      </c>
      <c r="Y102" s="5">
        <v>114.5</v>
      </c>
      <c r="Z102" s="5">
        <v>3</v>
      </c>
      <c r="AA102" s="7">
        <v>10004</v>
      </c>
      <c r="AB102" s="7" t="str">
        <f t="shared" si="32"/>
        <v>孔谦</v>
      </c>
      <c r="AC102" s="7">
        <v>10006</v>
      </c>
      <c r="AD102" s="7" t="str">
        <f t="shared" si="33"/>
        <v>朱贺</v>
      </c>
      <c r="AE102" s="7">
        <v>10012</v>
      </c>
      <c r="AF102" s="7" t="str">
        <f>VLOOKUP(AE102,$AG:$AH,2,FALSE)</f>
        <v>慕容子期</v>
      </c>
      <c r="AK102" s="5">
        <v>100</v>
      </c>
      <c r="AL102" s="5">
        <f t="shared" si="30"/>
        <v>0</v>
      </c>
      <c r="AM102" s="5">
        <f>SUM($AL$3:AL102)</f>
        <v>92</v>
      </c>
      <c r="AN102" s="5">
        <f t="shared" si="31"/>
        <v>90</v>
      </c>
      <c r="AO102" s="5">
        <f t="shared" si="23"/>
        <v>445500</v>
      </c>
      <c r="AP102" s="5">
        <f>SUM($AO$3:AO102)</f>
        <v>25029500</v>
      </c>
      <c r="AQ102" s="5">
        <f t="shared" si="24"/>
        <v>22725</v>
      </c>
      <c r="AR102" s="5">
        <f>SUM($AQ$3:AQ102)</f>
        <v>1283650</v>
      </c>
      <c r="AS102" s="5">
        <f t="shared" si="25"/>
        <v>54.000000000000085</v>
      </c>
      <c r="AT102" s="5">
        <f>SUM($AS$3:AS102)</f>
        <v>3861.0000000000005</v>
      </c>
      <c r="AU102" s="5">
        <f t="shared" si="26"/>
        <v>180</v>
      </c>
      <c r="AV102" s="5">
        <f>SUM($AU$3:AU102)</f>
        <v>12870</v>
      </c>
      <c r="BA102" s="5">
        <v>100</v>
      </c>
      <c r="BB102" s="5">
        <v>10400</v>
      </c>
      <c r="BC102" s="5">
        <f>SUM($BB$3:BB102)</f>
        <v>545000</v>
      </c>
      <c r="BD102" s="5">
        <v>525</v>
      </c>
      <c r="BE102" s="5">
        <f>SUM($BD$3:BD102)</f>
        <v>27750</v>
      </c>
      <c r="BF102" s="5">
        <v>5</v>
      </c>
      <c r="BG102" s="5">
        <v>0.12</v>
      </c>
      <c r="BH102" s="5">
        <f t="shared" si="27"/>
        <v>0.6</v>
      </c>
      <c r="BI102" s="5">
        <f>SUM($BH$3:BH102)</f>
        <v>60.000000000000099</v>
      </c>
      <c r="BJ102" s="5">
        <v>10</v>
      </c>
      <c r="BK102" s="5">
        <v>0.2</v>
      </c>
      <c r="BL102" s="5">
        <f t="shared" si="28"/>
        <v>2</v>
      </c>
      <c r="BM102" s="5">
        <f>SUM($BL$3:BL102)</f>
        <v>200</v>
      </c>
      <c r="BP102" s="5" t="s">
        <v>57</v>
      </c>
      <c r="BQ102" s="5">
        <v>10017</v>
      </c>
      <c r="BR102" s="5" t="s">
        <v>57</v>
      </c>
      <c r="BS102" s="5">
        <v>10017</v>
      </c>
      <c r="BT102" s="5" t="s">
        <v>65</v>
      </c>
      <c r="BU102" s="5">
        <v>10014</v>
      </c>
    </row>
    <row r="103" spans="8:73" x14ac:dyDescent="0.3">
      <c r="S103" s="5">
        <v>117</v>
      </c>
      <c r="T103" s="5" t="e">
        <f>VLOOKUP(V103,#REF!,3,TRUE)</f>
        <v>#REF!</v>
      </c>
      <c r="U103" s="5">
        <v>101</v>
      </c>
      <c r="V103" s="5">
        <v>117</v>
      </c>
      <c r="W103" s="5">
        <v>0.9</v>
      </c>
      <c r="X103" s="5">
        <v>0.1</v>
      </c>
      <c r="Y103" s="5">
        <v>116.5</v>
      </c>
      <c r="Z103" s="5">
        <v>1</v>
      </c>
      <c r="AA103" s="5">
        <v>10001</v>
      </c>
      <c r="AB103" s="10" t="str">
        <f t="shared" si="32"/>
        <v>夏侯鸿天</v>
      </c>
      <c r="AC103" s="10"/>
      <c r="AD103" s="10" t="e">
        <f t="shared" si="33"/>
        <v>#N/A</v>
      </c>
      <c r="AE103" s="10"/>
      <c r="AF103" s="10" t="e">
        <f t="shared" ref="AF103:AF134" si="34">VLOOKUP(AE103,$AG:$AH,2,FALSE)</f>
        <v>#N/A</v>
      </c>
      <c r="AK103" s="5">
        <v>101</v>
      </c>
      <c r="AL103" s="5">
        <f t="shared" si="30"/>
        <v>1</v>
      </c>
      <c r="AM103" s="5">
        <f>SUM($AL$3:AL103)</f>
        <v>93</v>
      </c>
      <c r="AN103" s="5">
        <f t="shared" si="31"/>
        <v>90</v>
      </c>
      <c r="AO103" s="5">
        <f t="shared" si="23"/>
        <v>445500</v>
      </c>
      <c r="AP103" s="5">
        <f>SUM($AO$3:AO103)</f>
        <v>25475000</v>
      </c>
      <c r="AQ103" s="5">
        <f t="shared" si="24"/>
        <v>22725</v>
      </c>
      <c r="AR103" s="5">
        <f>SUM($AQ$3:AQ103)</f>
        <v>1306375</v>
      </c>
      <c r="AS103" s="5">
        <f t="shared" si="25"/>
        <v>54.000000000000085</v>
      </c>
      <c r="AT103" s="5">
        <f>SUM($AS$3:AS103)</f>
        <v>3915.0000000000005</v>
      </c>
      <c r="AU103" s="5">
        <f t="shared" si="26"/>
        <v>180</v>
      </c>
      <c r="AV103" s="5">
        <f>SUM($AU$3:AU103)</f>
        <v>13050</v>
      </c>
    </row>
    <row r="104" spans="8:73" x14ac:dyDescent="0.3">
      <c r="S104" s="5">
        <v>119</v>
      </c>
      <c r="T104" s="5" t="e">
        <f>VLOOKUP(V104,#REF!,3,TRUE)</f>
        <v>#REF!</v>
      </c>
      <c r="U104" s="5">
        <v>102</v>
      </c>
      <c r="V104" s="5">
        <v>119</v>
      </c>
      <c r="W104" s="5">
        <v>0.9</v>
      </c>
      <c r="X104" s="5">
        <v>0.1</v>
      </c>
      <c r="Y104" s="5">
        <v>118.5</v>
      </c>
      <c r="Z104" s="5">
        <v>2</v>
      </c>
      <c r="AA104" s="5">
        <v>10002</v>
      </c>
      <c r="AB104" s="10" t="str">
        <f t="shared" si="32"/>
        <v>石御霏</v>
      </c>
      <c r="AC104" s="10">
        <v>10008</v>
      </c>
      <c r="AD104" s="10" t="str">
        <f t="shared" si="33"/>
        <v>颜无雍</v>
      </c>
      <c r="AE104" s="10"/>
      <c r="AF104" s="10" t="e">
        <f t="shared" si="34"/>
        <v>#N/A</v>
      </c>
      <c r="AK104" s="5">
        <v>102</v>
      </c>
      <c r="AL104" s="5">
        <f t="shared" si="30"/>
        <v>0</v>
      </c>
      <c r="AM104" s="5">
        <f>SUM($AL$3:AL104)</f>
        <v>93</v>
      </c>
      <c r="AN104" s="5">
        <f t="shared" si="31"/>
        <v>90</v>
      </c>
      <c r="AO104" s="5">
        <f t="shared" si="23"/>
        <v>445500</v>
      </c>
      <c r="AP104" s="5">
        <f>SUM($AO$3:AO104)</f>
        <v>25920500</v>
      </c>
      <c r="AQ104" s="5">
        <f t="shared" si="24"/>
        <v>22725</v>
      </c>
      <c r="AR104" s="5">
        <f>SUM($AQ$3:AQ104)</f>
        <v>1329100</v>
      </c>
      <c r="AS104" s="5">
        <f t="shared" si="25"/>
        <v>54.000000000000085</v>
      </c>
      <c r="AT104" s="5">
        <f>SUM($AS$3:AS104)</f>
        <v>3969.0000000000005</v>
      </c>
      <c r="AU104" s="5">
        <f t="shared" si="26"/>
        <v>180</v>
      </c>
      <c r="AV104" s="5">
        <f>SUM($AU$3:AU104)</f>
        <v>13230</v>
      </c>
    </row>
    <row r="105" spans="8:73" x14ac:dyDescent="0.3">
      <c r="S105" s="5">
        <v>121</v>
      </c>
      <c r="T105" s="5" t="e">
        <f>VLOOKUP(V105,#REF!,3,TRUE)</f>
        <v>#REF!</v>
      </c>
      <c r="U105" s="5">
        <v>103</v>
      </c>
      <c r="V105" s="5">
        <v>121</v>
      </c>
      <c r="W105" s="5">
        <v>0.9</v>
      </c>
      <c r="X105" s="5">
        <v>0.1</v>
      </c>
      <c r="Y105" s="5">
        <v>120.5</v>
      </c>
      <c r="Z105" s="5">
        <v>3</v>
      </c>
      <c r="AA105" s="5">
        <v>10003</v>
      </c>
      <c r="AB105" s="10" t="str">
        <f t="shared" si="32"/>
        <v>叶辽</v>
      </c>
      <c r="AC105" s="10">
        <v>10015</v>
      </c>
      <c r="AD105" s="10" t="str">
        <f t="shared" si="33"/>
        <v>凝儿</v>
      </c>
      <c r="AE105" s="10">
        <v>10015</v>
      </c>
      <c r="AF105" s="10" t="str">
        <f t="shared" si="34"/>
        <v>凝儿</v>
      </c>
      <c r="AK105" s="5">
        <v>103</v>
      </c>
      <c r="AL105" s="5">
        <f t="shared" si="30"/>
        <v>1</v>
      </c>
      <c r="AM105" s="5">
        <f>SUM($AL$3:AL105)</f>
        <v>94</v>
      </c>
      <c r="AN105" s="5">
        <f t="shared" si="31"/>
        <v>90</v>
      </c>
      <c r="AO105" s="5">
        <f t="shared" si="23"/>
        <v>445500</v>
      </c>
      <c r="AP105" s="5">
        <f>SUM($AO$3:AO105)</f>
        <v>26366000</v>
      </c>
      <c r="AQ105" s="5">
        <f t="shared" si="24"/>
        <v>22725</v>
      </c>
      <c r="AR105" s="5">
        <f>SUM($AQ$3:AQ105)</f>
        <v>1351825</v>
      </c>
      <c r="AS105" s="5">
        <f t="shared" si="25"/>
        <v>54.000000000000085</v>
      </c>
      <c r="AT105" s="5">
        <f>SUM($AS$3:AS105)</f>
        <v>4023.0000000000005</v>
      </c>
      <c r="AU105" s="5">
        <f t="shared" si="26"/>
        <v>180</v>
      </c>
      <c r="AV105" s="5">
        <f>SUM($AU$3:AU105)</f>
        <v>13410</v>
      </c>
    </row>
    <row r="106" spans="8:73" x14ac:dyDescent="0.3">
      <c r="S106" s="5">
        <v>123</v>
      </c>
      <c r="T106" s="5" t="e">
        <f>VLOOKUP(V106,#REF!,3,TRUE)</f>
        <v>#REF!</v>
      </c>
      <c r="U106" s="5">
        <v>104</v>
      </c>
      <c r="V106" s="5">
        <v>123</v>
      </c>
      <c r="W106" s="5">
        <v>0.9</v>
      </c>
      <c r="X106" s="5">
        <v>0.1</v>
      </c>
      <c r="Y106" s="5">
        <v>122.5</v>
      </c>
      <c r="Z106" s="5">
        <v>2</v>
      </c>
      <c r="AA106" s="5">
        <v>10019</v>
      </c>
      <c r="AB106" s="10" t="str">
        <f t="shared" si="32"/>
        <v>云</v>
      </c>
      <c r="AC106" s="10">
        <v>10021</v>
      </c>
      <c r="AD106" s="10" t="str">
        <f t="shared" si="33"/>
        <v>清然</v>
      </c>
      <c r="AE106" s="10"/>
      <c r="AF106" s="10" t="e">
        <f t="shared" si="34"/>
        <v>#N/A</v>
      </c>
      <c r="AK106" s="5">
        <v>104</v>
      </c>
      <c r="AL106" s="5">
        <f t="shared" si="30"/>
        <v>0</v>
      </c>
      <c r="AM106" s="5">
        <f>SUM($AL$3:AL106)</f>
        <v>94</v>
      </c>
      <c r="AN106" s="5">
        <f t="shared" si="31"/>
        <v>90</v>
      </c>
      <c r="AO106" s="5">
        <f t="shared" si="23"/>
        <v>445500</v>
      </c>
      <c r="AP106" s="5">
        <f>SUM($AO$3:AO106)</f>
        <v>26811500</v>
      </c>
      <c r="AQ106" s="5">
        <f t="shared" si="24"/>
        <v>22725</v>
      </c>
      <c r="AR106" s="5">
        <f>SUM($AQ$3:AQ106)</f>
        <v>1374550</v>
      </c>
      <c r="AS106" s="5">
        <f t="shared" si="25"/>
        <v>54.000000000000085</v>
      </c>
      <c r="AT106" s="5">
        <f>SUM($AS$3:AS106)</f>
        <v>4077.0000000000005</v>
      </c>
      <c r="AU106" s="5">
        <f t="shared" si="26"/>
        <v>180</v>
      </c>
      <c r="AV106" s="5">
        <f>SUM($AU$3:AU106)</f>
        <v>13590</v>
      </c>
    </row>
    <row r="107" spans="8:73" x14ac:dyDescent="0.3">
      <c r="S107" s="5">
        <v>125</v>
      </c>
      <c r="T107" s="5" t="e">
        <f>VLOOKUP(V107,#REF!,3,TRUE)</f>
        <v>#REF!</v>
      </c>
      <c r="U107" s="5">
        <v>105</v>
      </c>
      <c r="V107" s="5">
        <v>125</v>
      </c>
      <c r="W107" s="5">
        <v>1</v>
      </c>
      <c r="X107" s="5">
        <v>0</v>
      </c>
      <c r="Y107" s="5">
        <v>124.5</v>
      </c>
      <c r="Z107" s="5">
        <v>3</v>
      </c>
      <c r="AA107" s="7">
        <v>10002</v>
      </c>
      <c r="AB107" s="7" t="str">
        <f t="shared" si="32"/>
        <v>石御霏</v>
      </c>
      <c r="AC107" s="7">
        <v>10008</v>
      </c>
      <c r="AD107" s="7" t="str">
        <f t="shared" si="33"/>
        <v>颜无雍</v>
      </c>
      <c r="AE107" s="7">
        <v>10016</v>
      </c>
      <c r="AF107" s="7" t="str">
        <f t="shared" si="34"/>
        <v>枫元正</v>
      </c>
      <c r="AK107" s="5">
        <v>105</v>
      </c>
      <c r="AL107" s="5">
        <f t="shared" si="30"/>
        <v>1</v>
      </c>
      <c r="AM107" s="5">
        <f>SUM($AL$3:AL107)</f>
        <v>95</v>
      </c>
      <c r="AN107" s="5">
        <f t="shared" si="31"/>
        <v>95</v>
      </c>
      <c r="AO107" s="5">
        <f t="shared" si="23"/>
        <v>494000</v>
      </c>
      <c r="AP107" s="5">
        <f>SUM($AO$3:AO107)</f>
        <v>27305500</v>
      </c>
      <c r="AQ107" s="5">
        <f t="shared" si="24"/>
        <v>25175</v>
      </c>
      <c r="AR107" s="5">
        <f>SUM($AQ$3:AQ107)</f>
        <v>1399725</v>
      </c>
      <c r="AS107" s="5">
        <f t="shared" si="25"/>
        <v>57.000000000000092</v>
      </c>
      <c r="AT107" s="5">
        <f>SUM($AS$3:AS107)</f>
        <v>4134.0000000000009</v>
      </c>
      <c r="AU107" s="5">
        <f t="shared" si="26"/>
        <v>190</v>
      </c>
      <c r="AV107" s="5">
        <f>SUM($AU$3:AU107)</f>
        <v>13780</v>
      </c>
    </row>
    <row r="108" spans="8:73" x14ac:dyDescent="0.3">
      <c r="S108" s="5">
        <v>127</v>
      </c>
      <c r="T108" s="5" t="e">
        <f>VLOOKUP(V108,#REF!,3,TRUE)</f>
        <v>#REF!</v>
      </c>
      <c r="U108" s="5">
        <v>106</v>
      </c>
      <c r="V108" s="5">
        <v>127</v>
      </c>
      <c r="W108" s="5">
        <v>0.9</v>
      </c>
      <c r="X108" s="5">
        <v>0.1</v>
      </c>
      <c r="Y108" s="5">
        <v>126.5</v>
      </c>
      <c r="Z108" s="5">
        <v>1</v>
      </c>
      <c r="AA108" s="5">
        <v>10018</v>
      </c>
      <c r="AB108" s="5" t="str">
        <f t="shared" ref="AB108:AF108" si="35">VLOOKUP(AA108,$AG:$AH,2,FALSE)</f>
        <v>紫苏</v>
      </c>
      <c r="AD108" s="5" t="e">
        <f t="shared" si="35"/>
        <v>#N/A</v>
      </c>
      <c r="AF108" s="5" t="e">
        <f t="shared" si="35"/>
        <v>#N/A</v>
      </c>
      <c r="AK108" s="5">
        <v>106</v>
      </c>
      <c r="AL108" s="5">
        <f t="shared" si="30"/>
        <v>0</v>
      </c>
      <c r="AM108" s="5">
        <f>SUM($AL$3:AL108)</f>
        <v>95</v>
      </c>
      <c r="AN108" s="5">
        <f t="shared" si="31"/>
        <v>95</v>
      </c>
      <c r="AO108" s="5">
        <f t="shared" si="23"/>
        <v>494000</v>
      </c>
      <c r="AP108" s="5">
        <f>SUM($AO$3:AO108)</f>
        <v>27799500</v>
      </c>
      <c r="AQ108" s="5">
        <f t="shared" si="24"/>
        <v>25175</v>
      </c>
      <c r="AR108" s="5">
        <f>SUM($AQ$3:AQ108)</f>
        <v>1424900</v>
      </c>
      <c r="AS108" s="5">
        <f t="shared" si="25"/>
        <v>57.000000000000092</v>
      </c>
      <c r="AT108" s="5">
        <f>SUM($AS$3:AS108)</f>
        <v>4191.0000000000009</v>
      </c>
      <c r="AU108" s="5">
        <f t="shared" si="26"/>
        <v>190</v>
      </c>
      <c r="AV108" s="5">
        <f>SUM($AU$3:AU108)</f>
        <v>13970</v>
      </c>
    </row>
    <row r="109" spans="8:73" x14ac:dyDescent="0.3">
      <c r="S109" s="5">
        <v>129</v>
      </c>
      <c r="T109" s="5" t="e">
        <f>VLOOKUP(V109,#REF!,3,TRUE)</f>
        <v>#REF!</v>
      </c>
      <c r="U109" s="5">
        <v>107</v>
      </c>
      <c r="V109" s="5">
        <v>129</v>
      </c>
      <c r="W109" s="5">
        <v>0.9</v>
      </c>
      <c r="X109" s="5">
        <v>0.1</v>
      </c>
      <c r="Y109" s="5">
        <v>128.5</v>
      </c>
      <c r="Z109" s="5">
        <v>2</v>
      </c>
      <c r="AA109" s="5">
        <v>10022</v>
      </c>
      <c r="AB109" s="5" t="str">
        <f t="shared" ref="AB109:AF109" si="36">VLOOKUP(AA109,$AG:$AH,2,FALSE)</f>
        <v>云灵</v>
      </c>
      <c r="AC109" s="5">
        <v>10023</v>
      </c>
      <c r="AD109" s="5" t="str">
        <f t="shared" si="36"/>
        <v>荧荧</v>
      </c>
      <c r="AE109" s="5" t="e">
        <v>#N/A</v>
      </c>
      <c r="AF109" s="5" t="e">
        <f t="shared" si="36"/>
        <v>#N/A</v>
      </c>
      <c r="AK109" s="5">
        <v>107</v>
      </c>
      <c r="AL109" s="5">
        <f t="shared" si="30"/>
        <v>1</v>
      </c>
      <c r="AM109" s="5">
        <f>SUM($AL$3:AL109)</f>
        <v>96</v>
      </c>
      <c r="AN109" s="5">
        <f t="shared" si="31"/>
        <v>95</v>
      </c>
      <c r="AO109" s="5">
        <f t="shared" si="23"/>
        <v>494000</v>
      </c>
      <c r="AP109" s="5">
        <f>SUM($AO$3:AO109)</f>
        <v>28293500</v>
      </c>
      <c r="AQ109" s="5">
        <f t="shared" si="24"/>
        <v>25175</v>
      </c>
      <c r="AR109" s="5">
        <f>SUM($AQ$3:AQ109)</f>
        <v>1450075</v>
      </c>
      <c r="AS109" s="5">
        <f t="shared" si="25"/>
        <v>57.000000000000092</v>
      </c>
      <c r="AT109" s="5">
        <f>SUM($AS$3:AS109)</f>
        <v>4248.0000000000009</v>
      </c>
      <c r="AU109" s="5">
        <f t="shared" si="26"/>
        <v>190</v>
      </c>
      <c r="AV109" s="5">
        <f>SUM($AU$3:AU109)</f>
        <v>14160</v>
      </c>
    </row>
    <row r="110" spans="8:73" x14ac:dyDescent="0.3">
      <c r="S110" s="5">
        <v>131</v>
      </c>
      <c r="T110" s="5" t="e">
        <f>VLOOKUP(V110,#REF!,3,TRUE)</f>
        <v>#REF!</v>
      </c>
      <c r="U110" s="5">
        <v>108</v>
      </c>
      <c r="V110" s="5">
        <v>131</v>
      </c>
      <c r="W110" s="5">
        <v>0.9</v>
      </c>
      <c r="X110" s="5">
        <v>0.1</v>
      </c>
      <c r="Y110" s="5">
        <v>130.5</v>
      </c>
      <c r="Z110" s="5">
        <v>3</v>
      </c>
      <c r="AA110" s="5">
        <v>10011</v>
      </c>
      <c r="AB110" s="5" t="str">
        <f t="shared" ref="AB110:AF110" si="37">VLOOKUP(AA110,$AG:$AH,2,FALSE)</f>
        <v>尹正霄</v>
      </c>
      <c r="AC110" s="5">
        <v>10017</v>
      </c>
      <c r="AD110" s="5" t="str">
        <f t="shared" si="37"/>
        <v>解幽</v>
      </c>
      <c r="AE110" s="5">
        <v>10009</v>
      </c>
      <c r="AF110" s="5" t="str">
        <f t="shared" si="37"/>
        <v>祁菲</v>
      </c>
      <c r="AK110" s="5">
        <v>108</v>
      </c>
      <c r="AL110" s="5">
        <f t="shared" si="30"/>
        <v>0</v>
      </c>
      <c r="AM110" s="5">
        <f>SUM($AL$3:AL110)</f>
        <v>96</v>
      </c>
      <c r="AN110" s="5">
        <f t="shared" si="31"/>
        <v>95</v>
      </c>
      <c r="AO110" s="5">
        <f t="shared" si="23"/>
        <v>494000</v>
      </c>
      <c r="AP110" s="5">
        <f>SUM($AO$3:AO110)</f>
        <v>28787500</v>
      </c>
      <c r="AQ110" s="5">
        <f t="shared" si="24"/>
        <v>25175</v>
      </c>
      <c r="AR110" s="5">
        <f>SUM($AQ$3:AQ110)</f>
        <v>1475250</v>
      </c>
      <c r="AS110" s="5">
        <f t="shared" si="25"/>
        <v>57.000000000000092</v>
      </c>
      <c r="AT110" s="5">
        <f>SUM($AS$3:AS110)</f>
        <v>4305.0000000000009</v>
      </c>
      <c r="AU110" s="5">
        <f t="shared" si="26"/>
        <v>190</v>
      </c>
      <c r="AV110" s="5">
        <f>SUM($AU$3:AU110)</f>
        <v>14350</v>
      </c>
    </row>
    <row r="111" spans="8:73" x14ac:dyDescent="0.3">
      <c r="S111" s="5">
        <v>133</v>
      </c>
      <c r="T111" s="5" t="e">
        <f>VLOOKUP(V111,#REF!,3,TRUE)</f>
        <v>#REF!</v>
      </c>
      <c r="U111" s="5">
        <v>109</v>
      </c>
      <c r="V111" s="5">
        <v>133</v>
      </c>
      <c r="W111" s="5">
        <v>0.9</v>
      </c>
      <c r="X111" s="5">
        <v>0.1</v>
      </c>
      <c r="Y111" s="5">
        <v>132.5</v>
      </c>
      <c r="Z111" s="5">
        <v>2</v>
      </c>
      <c r="AA111" s="5">
        <v>10002</v>
      </c>
      <c r="AB111" s="5" t="str">
        <f t="shared" ref="AB111:AF111" si="38">VLOOKUP(AA111,$AG:$AH,2,FALSE)</f>
        <v>石御霏</v>
      </c>
      <c r="AC111" s="5">
        <v>10005</v>
      </c>
      <c r="AD111" s="5" t="str">
        <f t="shared" si="38"/>
        <v>兰卿</v>
      </c>
      <c r="AE111" s="5" t="e">
        <v>#N/A</v>
      </c>
      <c r="AF111" s="5" t="e">
        <f t="shared" si="38"/>
        <v>#N/A</v>
      </c>
      <c r="AK111" s="5">
        <v>109</v>
      </c>
      <c r="AL111" s="5">
        <f t="shared" si="30"/>
        <v>1</v>
      </c>
      <c r="AM111" s="5">
        <f>SUM($AL$3:AL111)</f>
        <v>97</v>
      </c>
      <c r="AN111" s="5">
        <f t="shared" si="31"/>
        <v>95</v>
      </c>
      <c r="AO111" s="5">
        <f t="shared" si="23"/>
        <v>494000</v>
      </c>
      <c r="AP111" s="5">
        <f>SUM($AO$3:AO111)</f>
        <v>29281500</v>
      </c>
      <c r="AQ111" s="5">
        <f t="shared" si="24"/>
        <v>25175</v>
      </c>
      <c r="AR111" s="5">
        <f>SUM($AQ$3:AQ111)</f>
        <v>1500425</v>
      </c>
      <c r="AS111" s="5">
        <f t="shared" si="25"/>
        <v>57.000000000000092</v>
      </c>
      <c r="AT111" s="5">
        <f>SUM($AS$3:AS111)</f>
        <v>4362.0000000000009</v>
      </c>
      <c r="AU111" s="5">
        <f t="shared" si="26"/>
        <v>190</v>
      </c>
      <c r="AV111" s="5">
        <f>SUM($AU$3:AU111)</f>
        <v>14540</v>
      </c>
    </row>
    <row r="112" spans="8:73" x14ac:dyDescent="0.3">
      <c r="S112" s="5">
        <v>135</v>
      </c>
      <c r="T112" s="5" t="e">
        <f>VLOOKUP(V112,#REF!,3,TRUE)</f>
        <v>#REF!</v>
      </c>
      <c r="U112" s="5">
        <v>110</v>
      </c>
      <c r="V112" s="5">
        <v>135</v>
      </c>
      <c r="W112" s="5">
        <v>1</v>
      </c>
      <c r="X112" s="5">
        <v>0</v>
      </c>
      <c r="Y112" s="5">
        <v>134.5</v>
      </c>
      <c r="Z112" s="5">
        <v>3</v>
      </c>
      <c r="AA112" s="7">
        <v>10009</v>
      </c>
      <c r="AB112" s="7" t="str">
        <f>VLOOKUP(AA112,$AG:$AH,2,FALSE)</f>
        <v>祁菲</v>
      </c>
      <c r="AC112" s="7">
        <v>10004</v>
      </c>
      <c r="AD112" s="7" t="str">
        <f>VLOOKUP(AC112,$AG:$AH,2,FALSE)</f>
        <v>孔谦</v>
      </c>
      <c r="AE112" s="7">
        <v>10012</v>
      </c>
      <c r="AF112" s="7" t="str">
        <f t="shared" si="34"/>
        <v>慕容子期</v>
      </c>
      <c r="AK112" s="5">
        <v>110</v>
      </c>
      <c r="AL112" s="5">
        <f t="shared" si="30"/>
        <v>0</v>
      </c>
      <c r="AM112" s="5">
        <f>SUM($AL$3:AL112)</f>
        <v>97</v>
      </c>
      <c r="AN112" s="5">
        <f t="shared" si="31"/>
        <v>95</v>
      </c>
      <c r="AO112" s="5">
        <f t="shared" si="23"/>
        <v>494000</v>
      </c>
      <c r="AP112" s="5">
        <f>SUM($AO$3:AO112)</f>
        <v>29775500</v>
      </c>
      <c r="AQ112" s="5">
        <f t="shared" si="24"/>
        <v>25175</v>
      </c>
      <c r="AR112" s="5">
        <f>SUM($AQ$3:AQ112)</f>
        <v>1525600</v>
      </c>
      <c r="AS112" s="5">
        <f t="shared" si="25"/>
        <v>57.000000000000092</v>
      </c>
      <c r="AT112" s="5">
        <f>SUM($AS$3:AS112)</f>
        <v>4419.0000000000009</v>
      </c>
      <c r="AU112" s="5">
        <f t="shared" si="26"/>
        <v>190</v>
      </c>
      <c r="AV112" s="5">
        <f>SUM($AU$3:AU112)</f>
        <v>14730</v>
      </c>
    </row>
    <row r="113" spans="19:48" x14ac:dyDescent="0.3">
      <c r="S113" s="5">
        <v>137</v>
      </c>
      <c r="T113" s="5" t="e">
        <f>VLOOKUP(V113,#REF!,3,TRUE)</f>
        <v>#REF!</v>
      </c>
      <c r="U113" s="5">
        <v>111</v>
      </c>
      <c r="V113" s="5">
        <v>137</v>
      </c>
      <c r="W113" s="5">
        <v>0.9</v>
      </c>
      <c r="X113" s="5">
        <v>0.1</v>
      </c>
      <c r="Y113" s="5">
        <v>136.5</v>
      </c>
      <c r="Z113" s="5">
        <v>1</v>
      </c>
      <c r="AA113" s="5">
        <v>10006</v>
      </c>
      <c r="AB113" s="5" t="str">
        <f t="shared" ref="AB113:AF113" si="39">VLOOKUP(AA113,$AG:$AH,2,FALSE)</f>
        <v>朱贺</v>
      </c>
      <c r="AD113" s="5" t="e">
        <f t="shared" si="39"/>
        <v>#N/A</v>
      </c>
      <c r="AF113" s="5" t="e">
        <f t="shared" si="39"/>
        <v>#N/A</v>
      </c>
      <c r="AK113" s="5">
        <v>111</v>
      </c>
      <c r="AL113" s="5">
        <f t="shared" si="30"/>
        <v>1</v>
      </c>
      <c r="AM113" s="5">
        <f>SUM($AL$3:AL113)</f>
        <v>98</v>
      </c>
      <c r="AN113" s="5">
        <f t="shared" si="31"/>
        <v>95</v>
      </c>
      <c r="AO113" s="5">
        <f t="shared" si="23"/>
        <v>494000</v>
      </c>
      <c r="AP113" s="5">
        <f>SUM($AO$3:AO113)</f>
        <v>30269500</v>
      </c>
      <c r="AQ113" s="5">
        <f t="shared" si="24"/>
        <v>25175</v>
      </c>
      <c r="AR113" s="5">
        <f>SUM($AQ$3:AQ113)</f>
        <v>1550775</v>
      </c>
      <c r="AS113" s="5">
        <f t="shared" si="25"/>
        <v>57.000000000000092</v>
      </c>
      <c r="AT113" s="5">
        <f>SUM($AS$3:AS113)</f>
        <v>4476.0000000000009</v>
      </c>
      <c r="AU113" s="5">
        <f t="shared" si="26"/>
        <v>190</v>
      </c>
      <c r="AV113" s="5">
        <f>SUM($AU$3:AU113)</f>
        <v>14920</v>
      </c>
    </row>
    <row r="114" spans="19:48" x14ac:dyDescent="0.3">
      <c r="S114" s="5">
        <v>139</v>
      </c>
      <c r="T114" s="5" t="e">
        <f>VLOOKUP(V114,#REF!,3,TRUE)</f>
        <v>#REF!</v>
      </c>
      <c r="U114" s="5">
        <v>112</v>
      </c>
      <c r="V114" s="5">
        <v>139</v>
      </c>
      <c r="W114" s="5">
        <v>0.9</v>
      </c>
      <c r="X114" s="5">
        <v>0.1</v>
      </c>
      <c r="Y114" s="5">
        <v>138.5</v>
      </c>
      <c r="Z114" s="5">
        <v>2</v>
      </c>
      <c r="AA114" s="5">
        <v>10020</v>
      </c>
      <c r="AB114" s="5" t="str">
        <f t="shared" ref="AB114:AF114" si="40">VLOOKUP(AA114,$AG:$AH,2,FALSE)</f>
        <v>司空染</v>
      </c>
      <c r="AC114" s="5">
        <v>10018</v>
      </c>
      <c r="AD114" s="5" t="str">
        <f t="shared" si="40"/>
        <v>紫苏</v>
      </c>
      <c r="AF114" s="5" t="e">
        <f t="shared" si="40"/>
        <v>#N/A</v>
      </c>
      <c r="AK114" s="5">
        <v>112</v>
      </c>
      <c r="AL114" s="5">
        <f t="shared" si="30"/>
        <v>0</v>
      </c>
      <c r="AM114" s="5">
        <f>SUM($AL$3:AL114)</f>
        <v>98</v>
      </c>
      <c r="AN114" s="5">
        <f t="shared" si="31"/>
        <v>95</v>
      </c>
      <c r="AO114" s="5">
        <f t="shared" si="23"/>
        <v>494000</v>
      </c>
      <c r="AP114" s="5">
        <f>SUM($AO$3:AO114)</f>
        <v>30763500</v>
      </c>
      <c r="AQ114" s="5">
        <f t="shared" si="24"/>
        <v>25175</v>
      </c>
      <c r="AR114" s="5">
        <f>SUM($AQ$3:AQ114)</f>
        <v>1575950</v>
      </c>
      <c r="AS114" s="5">
        <f t="shared" si="25"/>
        <v>57.000000000000092</v>
      </c>
      <c r="AT114" s="5">
        <f>SUM($AS$3:AS114)</f>
        <v>4533.0000000000009</v>
      </c>
      <c r="AU114" s="5">
        <f t="shared" si="26"/>
        <v>190</v>
      </c>
      <c r="AV114" s="5">
        <f>SUM($AU$3:AU114)</f>
        <v>15110</v>
      </c>
    </row>
    <row r="115" spans="19:48" x14ac:dyDescent="0.3">
      <c r="S115" s="5">
        <v>141</v>
      </c>
      <c r="T115" s="5" t="e">
        <f>VLOOKUP(V115,#REF!,3,TRUE)</f>
        <v>#REF!</v>
      </c>
      <c r="U115" s="5">
        <v>113</v>
      </c>
      <c r="V115" s="5">
        <v>141</v>
      </c>
      <c r="W115" s="5">
        <v>0.9</v>
      </c>
      <c r="X115" s="5">
        <v>0.1</v>
      </c>
      <c r="Y115" s="5">
        <v>140.5</v>
      </c>
      <c r="Z115" s="5">
        <v>3</v>
      </c>
      <c r="AA115" s="5">
        <v>10008</v>
      </c>
      <c r="AB115" s="5" t="str">
        <f t="shared" ref="AB115:AF115" si="41">VLOOKUP(AA115,$AG:$AH,2,FALSE)</f>
        <v>颜无雍</v>
      </c>
      <c r="AC115" s="5">
        <v>10018</v>
      </c>
      <c r="AD115" s="5" t="str">
        <f t="shared" si="41"/>
        <v>紫苏</v>
      </c>
      <c r="AE115" s="5">
        <v>10006</v>
      </c>
      <c r="AF115" s="5" t="str">
        <f t="shared" si="41"/>
        <v>朱贺</v>
      </c>
      <c r="AK115" s="5">
        <v>113</v>
      </c>
      <c r="AL115" s="5">
        <f t="shared" si="30"/>
        <v>1</v>
      </c>
      <c r="AM115" s="5">
        <f>SUM($AL$3:AL115)</f>
        <v>99</v>
      </c>
      <c r="AN115" s="5">
        <f t="shared" si="31"/>
        <v>95</v>
      </c>
      <c r="AO115" s="5">
        <f t="shared" si="23"/>
        <v>494000</v>
      </c>
      <c r="AP115" s="5">
        <f>SUM($AO$3:AO115)</f>
        <v>31257500</v>
      </c>
      <c r="AQ115" s="5">
        <f t="shared" si="24"/>
        <v>25175</v>
      </c>
      <c r="AR115" s="5">
        <f>SUM($AQ$3:AQ115)</f>
        <v>1601125</v>
      </c>
      <c r="AS115" s="5">
        <f t="shared" si="25"/>
        <v>57.000000000000092</v>
      </c>
      <c r="AT115" s="5">
        <f>SUM($AS$3:AS115)</f>
        <v>4590.0000000000009</v>
      </c>
      <c r="AU115" s="5">
        <f t="shared" si="26"/>
        <v>190</v>
      </c>
      <c r="AV115" s="5">
        <f>SUM($AU$3:AU115)</f>
        <v>15300</v>
      </c>
    </row>
    <row r="116" spans="19:48" x14ac:dyDescent="0.3">
      <c r="S116" s="5">
        <v>143</v>
      </c>
      <c r="T116" s="5" t="e">
        <f>VLOOKUP(V116,#REF!,3,TRUE)</f>
        <v>#REF!</v>
      </c>
      <c r="U116" s="5">
        <v>114</v>
      </c>
      <c r="V116" s="5">
        <v>143</v>
      </c>
      <c r="W116" s="5">
        <v>0.9</v>
      </c>
      <c r="X116" s="5">
        <v>0.1</v>
      </c>
      <c r="Y116" s="5">
        <v>142.5</v>
      </c>
      <c r="Z116" s="5">
        <v>2</v>
      </c>
      <c r="AA116" s="5">
        <v>10012</v>
      </c>
      <c r="AB116" s="5" t="str">
        <f t="shared" ref="AB116:AF116" si="42">VLOOKUP(AA116,$AG:$AH,2,FALSE)</f>
        <v>慕容子期</v>
      </c>
      <c r="AC116" s="5">
        <v>10020</v>
      </c>
      <c r="AD116" s="5" t="str">
        <f t="shared" si="42"/>
        <v>司空染</v>
      </c>
      <c r="AE116" s="5" t="e">
        <v>#N/A</v>
      </c>
      <c r="AF116" s="5" t="e">
        <f t="shared" si="42"/>
        <v>#N/A</v>
      </c>
      <c r="AK116" s="5">
        <v>114</v>
      </c>
      <c r="AL116" s="5">
        <f t="shared" si="30"/>
        <v>0</v>
      </c>
      <c r="AM116" s="5">
        <f>SUM($AL$3:AL116)</f>
        <v>99</v>
      </c>
      <c r="AN116" s="5">
        <f t="shared" si="31"/>
        <v>95</v>
      </c>
      <c r="AO116" s="5">
        <f t="shared" si="23"/>
        <v>494000</v>
      </c>
      <c r="AP116" s="5">
        <f>SUM($AO$3:AO116)</f>
        <v>31751500</v>
      </c>
      <c r="AQ116" s="5">
        <f t="shared" si="24"/>
        <v>25175</v>
      </c>
      <c r="AR116" s="5">
        <f>SUM($AQ$3:AQ116)</f>
        <v>1626300</v>
      </c>
      <c r="AS116" s="5">
        <f t="shared" si="25"/>
        <v>57.000000000000092</v>
      </c>
      <c r="AT116" s="5">
        <f>SUM($AS$3:AS116)</f>
        <v>4647.0000000000009</v>
      </c>
      <c r="AU116" s="5">
        <f t="shared" si="26"/>
        <v>190</v>
      </c>
      <c r="AV116" s="5">
        <f>SUM($AU$3:AU116)</f>
        <v>15490</v>
      </c>
    </row>
    <row r="117" spans="19:48" x14ac:dyDescent="0.3">
      <c r="S117" s="5">
        <v>145</v>
      </c>
      <c r="T117" s="5" t="e">
        <f>VLOOKUP(V117,#REF!,3,TRUE)</f>
        <v>#REF!</v>
      </c>
      <c r="U117" s="5">
        <v>115</v>
      </c>
      <c r="V117" s="5">
        <v>145</v>
      </c>
      <c r="W117" s="5">
        <v>1</v>
      </c>
      <c r="X117" s="5">
        <v>0</v>
      </c>
      <c r="Y117" s="5">
        <v>144.5</v>
      </c>
      <c r="Z117" s="5">
        <v>3</v>
      </c>
      <c r="AA117" s="7">
        <v>10011</v>
      </c>
      <c r="AB117" s="7" t="str">
        <f>VLOOKUP(AA117,$AG:$AH,2,FALSE)</f>
        <v>尹正霄</v>
      </c>
      <c r="AC117" s="7">
        <v>10012</v>
      </c>
      <c r="AD117" s="7" t="str">
        <f>VLOOKUP(AC117,$AG:$AH,2,FALSE)</f>
        <v>慕容子期</v>
      </c>
      <c r="AE117" s="7">
        <v>10012</v>
      </c>
      <c r="AF117" s="7" t="str">
        <f t="shared" si="34"/>
        <v>慕容子期</v>
      </c>
      <c r="AK117" s="5">
        <v>115</v>
      </c>
      <c r="AL117" s="5">
        <f t="shared" si="30"/>
        <v>1</v>
      </c>
      <c r="AM117" s="5">
        <f>SUM($AL$3:AL117)</f>
        <v>100</v>
      </c>
      <c r="AN117" s="5">
        <f t="shared" si="31"/>
        <v>100</v>
      </c>
      <c r="AO117" s="5">
        <f t="shared" si="23"/>
        <v>545000</v>
      </c>
      <c r="AP117" s="5">
        <f>SUM($AO$3:AO117)</f>
        <v>32296500</v>
      </c>
      <c r="AQ117" s="5">
        <f t="shared" si="24"/>
        <v>27750</v>
      </c>
      <c r="AR117" s="5">
        <f>SUM($AQ$3:AQ117)</f>
        <v>1654050</v>
      </c>
      <c r="AS117" s="5">
        <f t="shared" si="25"/>
        <v>60.000000000000099</v>
      </c>
      <c r="AT117" s="5">
        <f>SUM($AS$3:AS117)</f>
        <v>4707.0000000000009</v>
      </c>
      <c r="AU117" s="5">
        <f t="shared" si="26"/>
        <v>200</v>
      </c>
      <c r="AV117" s="5">
        <f>SUM($AU$3:AU117)</f>
        <v>15690</v>
      </c>
    </row>
    <row r="118" spans="19:48" x14ac:dyDescent="0.3">
      <c r="S118" s="5">
        <v>147</v>
      </c>
      <c r="T118" s="5" t="e">
        <f>VLOOKUP(V118,#REF!,3,TRUE)</f>
        <v>#REF!</v>
      </c>
      <c r="U118" s="5">
        <v>116</v>
      </c>
      <c r="V118" s="5">
        <v>147</v>
      </c>
      <c r="W118" s="5">
        <v>0.9</v>
      </c>
      <c r="X118" s="5">
        <v>0.1</v>
      </c>
      <c r="Y118" s="5">
        <v>146.5</v>
      </c>
      <c r="Z118" s="5">
        <v>1</v>
      </c>
      <c r="AA118" s="5">
        <v>10005</v>
      </c>
      <c r="AB118" s="5" t="str">
        <f t="shared" ref="AB118:AF118" si="43">VLOOKUP(AA118,$AG:$AH,2,FALSE)</f>
        <v>兰卿</v>
      </c>
      <c r="AD118" s="5" t="e">
        <f t="shared" si="43"/>
        <v>#N/A</v>
      </c>
      <c r="AF118" s="5" t="e">
        <f t="shared" si="43"/>
        <v>#N/A</v>
      </c>
      <c r="AK118" s="5">
        <v>116</v>
      </c>
      <c r="AL118" s="5">
        <f t="shared" si="30"/>
        <v>0</v>
      </c>
      <c r="AM118" s="5">
        <f>SUM($AL$3:AL118)</f>
        <v>100</v>
      </c>
      <c r="AN118" s="5">
        <f t="shared" si="31"/>
        <v>100</v>
      </c>
      <c r="AO118" s="5">
        <f t="shared" si="23"/>
        <v>545000</v>
      </c>
      <c r="AP118" s="5">
        <f>SUM($AO$3:AO118)</f>
        <v>32841500</v>
      </c>
      <c r="AQ118" s="5">
        <f t="shared" si="24"/>
        <v>27750</v>
      </c>
      <c r="AR118" s="5">
        <f>SUM($AQ$3:AQ118)</f>
        <v>1681800</v>
      </c>
      <c r="AS118" s="5">
        <f t="shared" si="25"/>
        <v>60.000000000000099</v>
      </c>
      <c r="AT118" s="5">
        <f>SUM($AS$3:AS118)</f>
        <v>4767.0000000000009</v>
      </c>
      <c r="AU118" s="5">
        <f t="shared" si="26"/>
        <v>200</v>
      </c>
      <c r="AV118" s="5">
        <f>SUM($AU$3:AU118)</f>
        <v>15890</v>
      </c>
    </row>
    <row r="119" spans="19:48" x14ac:dyDescent="0.3">
      <c r="S119" s="5">
        <v>149</v>
      </c>
      <c r="T119" s="5" t="e">
        <f>VLOOKUP(V119,#REF!,3,TRUE)</f>
        <v>#REF!</v>
      </c>
      <c r="U119" s="5">
        <v>117</v>
      </c>
      <c r="V119" s="5">
        <v>149</v>
      </c>
      <c r="W119" s="5">
        <v>0.9</v>
      </c>
      <c r="X119" s="5">
        <v>0.1</v>
      </c>
      <c r="Y119" s="5">
        <v>148.5</v>
      </c>
      <c r="Z119" s="5">
        <v>2</v>
      </c>
      <c r="AA119" s="5">
        <v>10019</v>
      </c>
      <c r="AB119" s="5" t="str">
        <f t="shared" ref="AB119:AF119" si="44">VLOOKUP(AA119,$AG:$AH,2,FALSE)</f>
        <v>云</v>
      </c>
      <c r="AC119" s="5">
        <v>10013</v>
      </c>
      <c r="AD119" s="5" t="str">
        <f t="shared" si="44"/>
        <v>白梦凡</v>
      </c>
      <c r="AE119" s="5" t="e">
        <v>#N/A</v>
      </c>
      <c r="AF119" s="5" t="e">
        <f t="shared" si="44"/>
        <v>#N/A</v>
      </c>
      <c r="AK119" s="5">
        <v>117</v>
      </c>
      <c r="AL119" s="5">
        <f t="shared" si="30"/>
        <v>1</v>
      </c>
      <c r="AM119" s="5">
        <f>SUM($AL$3:AL119)</f>
        <v>101</v>
      </c>
      <c r="AN119" s="5">
        <f t="shared" si="31"/>
        <v>100</v>
      </c>
      <c r="AO119" s="5">
        <f t="shared" si="23"/>
        <v>545000</v>
      </c>
      <c r="AP119" s="5">
        <f>SUM($AO$3:AO119)</f>
        <v>33386500</v>
      </c>
      <c r="AQ119" s="5">
        <f t="shared" si="24"/>
        <v>27750</v>
      </c>
      <c r="AR119" s="5">
        <f>SUM($AQ$3:AQ119)</f>
        <v>1709550</v>
      </c>
      <c r="AS119" s="5">
        <f t="shared" si="25"/>
        <v>60.000000000000099</v>
      </c>
      <c r="AT119" s="5">
        <f>SUM($AS$3:AS119)</f>
        <v>4827.0000000000009</v>
      </c>
      <c r="AU119" s="5">
        <f t="shared" si="26"/>
        <v>200</v>
      </c>
      <c r="AV119" s="5">
        <f>SUM($AU$3:AU119)</f>
        <v>16090</v>
      </c>
    </row>
    <row r="120" spans="19:48" x14ac:dyDescent="0.3">
      <c r="S120" s="5">
        <v>151</v>
      </c>
      <c r="T120" s="5" t="e">
        <f>VLOOKUP(V120,#REF!,3,TRUE)</f>
        <v>#REF!</v>
      </c>
      <c r="U120" s="5">
        <v>118</v>
      </c>
      <c r="V120" s="5">
        <v>151</v>
      </c>
      <c r="W120" s="5">
        <v>0.9</v>
      </c>
      <c r="X120" s="5">
        <v>0.1</v>
      </c>
      <c r="Y120" s="5">
        <v>150.5</v>
      </c>
      <c r="Z120" s="5">
        <v>3</v>
      </c>
      <c r="AA120" s="5">
        <v>10010</v>
      </c>
      <c r="AB120" s="5" t="str">
        <f t="shared" ref="AB120:AF120" si="45">VLOOKUP(AA120,$AG:$AH,2,FALSE)</f>
        <v>颜祈佳</v>
      </c>
      <c r="AC120" s="5">
        <v>10015</v>
      </c>
      <c r="AD120" s="5" t="str">
        <f t="shared" si="45"/>
        <v>凝儿</v>
      </c>
      <c r="AE120" s="5">
        <v>10015</v>
      </c>
      <c r="AF120" s="5" t="str">
        <f t="shared" si="45"/>
        <v>凝儿</v>
      </c>
      <c r="AK120" s="5">
        <v>118</v>
      </c>
      <c r="AL120" s="5">
        <f t="shared" si="30"/>
        <v>0</v>
      </c>
      <c r="AM120" s="5">
        <f>SUM($AL$3:AL120)</f>
        <v>101</v>
      </c>
      <c r="AN120" s="5">
        <f t="shared" si="31"/>
        <v>100</v>
      </c>
      <c r="AO120" s="5">
        <f t="shared" si="23"/>
        <v>545000</v>
      </c>
      <c r="AP120" s="5">
        <f>SUM($AO$3:AO120)</f>
        <v>33931500</v>
      </c>
      <c r="AQ120" s="5">
        <f t="shared" si="24"/>
        <v>27750</v>
      </c>
      <c r="AR120" s="5">
        <f>SUM($AQ$3:AQ120)</f>
        <v>1737300</v>
      </c>
      <c r="AS120" s="5">
        <f t="shared" si="25"/>
        <v>60.000000000000099</v>
      </c>
      <c r="AT120" s="5">
        <f>SUM($AS$3:AS120)</f>
        <v>4887.0000000000009</v>
      </c>
      <c r="AU120" s="5">
        <f t="shared" si="26"/>
        <v>200</v>
      </c>
      <c r="AV120" s="5">
        <f>SUM($AU$3:AU120)</f>
        <v>16290</v>
      </c>
    </row>
    <row r="121" spans="19:48" x14ac:dyDescent="0.3">
      <c r="S121" s="5">
        <v>153</v>
      </c>
      <c r="T121" s="5" t="e">
        <f>VLOOKUP(V121,#REF!,3,TRUE)</f>
        <v>#REF!</v>
      </c>
      <c r="U121" s="5">
        <v>119</v>
      </c>
      <c r="V121" s="5">
        <v>153</v>
      </c>
      <c r="W121" s="5">
        <v>0.9</v>
      </c>
      <c r="X121" s="5">
        <v>0.1</v>
      </c>
      <c r="Y121" s="5">
        <v>152.5</v>
      </c>
      <c r="Z121" s="5">
        <v>2</v>
      </c>
      <c r="AA121" s="5">
        <v>10007</v>
      </c>
      <c r="AB121" s="5" t="str">
        <f t="shared" ref="AB121:AF121" si="46">VLOOKUP(AA121,$AG:$AH,2,FALSE)</f>
        <v>应茹</v>
      </c>
      <c r="AC121" s="5">
        <v>10001</v>
      </c>
      <c r="AD121" s="5" t="str">
        <f t="shared" si="46"/>
        <v>夏侯鸿天</v>
      </c>
      <c r="AF121" s="5" t="e">
        <f t="shared" si="46"/>
        <v>#N/A</v>
      </c>
      <c r="AK121" s="5">
        <v>119</v>
      </c>
      <c r="AL121" s="5">
        <f t="shared" si="30"/>
        <v>1</v>
      </c>
      <c r="AM121" s="5">
        <f>SUM($AL$3:AL121)</f>
        <v>102</v>
      </c>
      <c r="AN121" s="5">
        <f t="shared" si="31"/>
        <v>100</v>
      </c>
      <c r="AO121" s="5">
        <f t="shared" si="23"/>
        <v>545000</v>
      </c>
      <c r="AP121" s="5">
        <f>SUM($AO$3:AO121)</f>
        <v>34476500</v>
      </c>
      <c r="AQ121" s="5">
        <f t="shared" si="24"/>
        <v>27750</v>
      </c>
      <c r="AR121" s="5">
        <f>SUM($AQ$3:AQ121)</f>
        <v>1765050</v>
      </c>
      <c r="AS121" s="5">
        <f t="shared" si="25"/>
        <v>60.000000000000099</v>
      </c>
      <c r="AT121" s="5">
        <f>SUM($AS$3:AS121)</f>
        <v>4947.0000000000009</v>
      </c>
      <c r="AU121" s="5">
        <f t="shared" si="26"/>
        <v>200</v>
      </c>
      <c r="AV121" s="5">
        <f>SUM($AU$3:AU121)</f>
        <v>16490</v>
      </c>
    </row>
    <row r="122" spans="19:48" x14ac:dyDescent="0.3">
      <c r="S122" s="5">
        <v>155</v>
      </c>
      <c r="T122" s="5" t="e">
        <f>VLOOKUP(V122,#REF!,3,TRUE)</f>
        <v>#REF!</v>
      </c>
      <c r="U122" s="5">
        <v>120</v>
      </c>
      <c r="V122" s="5">
        <v>155</v>
      </c>
      <c r="W122" s="5">
        <v>1</v>
      </c>
      <c r="X122" s="5">
        <v>0</v>
      </c>
      <c r="Y122" s="5">
        <v>154.5</v>
      </c>
      <c r="Z122" s="5">
        <v>3</v>
      </c>
      <c r="AA122" s="7">
        <v>10004</v>
      </c>
      <c r="AB122" s="7" t="str">
        <f>VLOOKUP(AA122,$AG:$AH,2,FALSE)</f>
        <v>孔谦</v>
      </c>
      <c r="AC122" s="7">
        <v>10006</v>
      </c>
      <c r="AD122" s="7" t="str">
        <f>VLOOKUP(AC122,$AG:$AH,2,FALSE)</f>
        <v>朱贺</v>
      </c>
      <c r="AE122" s="7">
        <v>10012</v>
      </c>
      <c r="AF122" s="7" t="str">
        <f t="shared" si="34"/>
        <v>慕容子期</v>
      </c>
      <c r="AK122" s="5">
        <v>120</v>
      </c>
      <c r="AL122" s="5">
        <f t="shared" si="30"/>
        <v>0</v>
      </c>
      <c r="AM122" s="5">
        <f>SUM($AL$3:AL122)</f>
        <v>102</v>
      </c>
      <c r="AN122" s="5">
        <f t="shared" si="31"/>
        <v>100</v>
      </c>
      <c r="AO122" s="5">
        <f t="shared" si="23"/>
        <v>545000</v>
      </c>
      <c r="AP122" s="5">
        <f>SUM($AO$3:AO122)</f>
        <v>35021500</v>
      </c>
      <c r="AQ122" s="5">
        <f t="shared" si="24"/>
        <v>27750</v>
      </c>
      <c r="AR122" s="5">
        <f>SUM($AQ$3:AQ122)</f>
        <v>1792800</v>
      </c>
      <c r="AS122" s="5">
        <f t="shared" si="25"/>
        <v>60.000000000000099</v>
      </c>
      <c r="AT122" s="5">
        <f>SUM($AS$3:AS122)</f>
        <v>5007.0000000000009</v>
      </c>
      <c r="AU122" s="5">
        <f t="shared" si="26"/>
        <v>200</v>
      </c>
      <c r="AV122" s="5">
        <f>SUM($AU$3:AU122)</f>
        <v>16690</v>
      </c>
    </row>
    <row r="123" spans="19:48" x14ac:dyDescent="0.3">
      <c r="S123" s="5">
        <v>157</v>
      </c>
      <c r="T123" s="5" t="e">
        <f>VLOOKUP(V123,#REF!,3,TRUE)</f>
        <v>#REF!</v>
      </c>
      <c r="U123" s="5">
        <v>121</v>
      </c>
      <c r="V123" s="5">
        <v>157</v>
      </c>
      <c r="W123" s="5">
        <v>0.9</v>
      </c>
      <c r="X123" s="5">
        <v>0.1</v>
      </c>
      <c r="Y123" s="5">
        <v>156.5</v>
      </c>
      <c r="Z123" s="5">
        <v>1</v>
      </c>
      <c r="AA123" s="5">
        <v>10023</v>
      </c>
      <c r="AB123" s="5" t="str">
        <f t="shared" ref="AB123:AF123" si="47">VLOOKUP(AA123,$AG:$AH,2,FALSE)</f>
        <v>荧荧</v>
      </c>
      <c r="AD123" s="5" t="e">
        <f t="shared" si="47"/>
        <v>#N/A</v>
      </c>
      <c r="AF123" s="5" t="e">
        <f t="shared" si="47"/>
        <v>#N/A</v>
      </c>
      <c r="AK123" s="5">
        <v>121</v>
      </c>
      <c r="AL123" s="5">
        <f t="shared" si="30"/>
        <v>1</v>
      </c>
      <c r="AM123" s="5">
        <f>SUM($AL$3:AL123)</f>
        <v>103</v>
      </c>
      <c r="AN123" s="5">
        <f t="shared" si="31"/>
        <v>100</v>
      </c>
      <c r="AO123" s="5">
        <f t="shared" si="23"/>
        <v>545000</v>
      </c>
      <c r="AP123" s="5">
        <f>SUM($AO$3:AO123)</f>
        <v>35566500</v>
      </c>
      <c r="AQ123" s="5">
        <f t="shared" si="24"/>
        <v>27750</v>
      </c>
      <c r="AR123" s="5">
        <f>SUM($AQ$3:AQ123)</f>
        <v>1820550</v>
      </c>
      <c r="AS123" s="5">
        <f t="shared" si="25"/>
        <v>60.000000000000099</v>
      </c>
      <c r="AT123" s="5">
        <f>SUM($AS$3:AS123)</f>
        <v>5067.0000000000009</v>
      </c>
      <c r="AU123" s="5">
        <f t="shared" si="26"/>
        <v>200</v>
      </c>
      <c r="AV123" s="5">
        <f>SUM($AU$3:AU123)</f>
        <v>16890</v>
      </c>
    </row>
    <row r="124" spans="19:48" x14ac:dyDescent="0.3">
      <c r="S124" s="5">
        <v>159</v>
      </c>
      <c r="T124" s="5" t="e">
        <f>VLOOKUP(V124,#REF!,3,TRUE)</f>
        <v>#REF!</v>
      </c>
      <c r="U124" s="5">
        <v>122</v>
      </c>
      <c r="V124" s="5">
        <v>159</v>
      </c>
      <c r="W124" s="5">
        <v>0.9</v>
      </c>
      <c r="X124" s="5">
        <v>0.1</v>
      </c>
      <c r="Y124" s="5">
        <v>158.5</v>
      </c>
      <c r="Z124" s="5">
        <v>2</v>
      </c>
      <c r="AA124" s="5">
        <v>10018</v>
      </c>
      <c r="AB124" s="5" t="str">
        <f t="shared" ref="AB124:AF124" si="48">VLOOKUP(AA124,$AG:$AH,2,FALSE)</f>
        <v>紫苏</v>
      </c>
      <c r="AC124" s="5">
        <v>10001</v>
      </c>
      <c r="AD124" s="5" t="str">
        <f t="shared" si="48"/>
        <v>夏侯鸿天</v>
      </c>
      <c r="AE124" s="5" t="e">
        <v>#N/A</v>
      </c>
      <c r="AF124" s="5" t="e">
        <f t="shared" si="48"/>
        <v>#N/A</v>
      </c>
      <c r="AK124" s="5">
        <v>122</v>
      </c>
      <c r="AL124" s="5">
        <f t="shared" si="30"/>
        <v>0</v>
      </c>
      <c r="AM124" s="5">
        <f>SUM($AL$3:AL124)</f>
        <v>103</v>
      </c>
      <c r="AN124" s="5">
        <f t="shared" si="31"/>
        <v>100</v>
      </c>
      <c r="AO124" s="5">
        <f t="shared" si="23"/>
        <v>545000</v>
      </c>
      <c r="AP124" s="5">
        <f>SUM($AO$3:AO124)</f>
        <v>36111500</v>
      </c>
      <c r="AQ124" s="5">
        <f t="shared" si="24"/>
        <v>27750</v>
      </c>
      <c r="AR124" s="5">
        <f>SUM($AQ$3:AQ124)</f>
        <v>1848300</v>
      </c>
      <c r="AS124" s="5">
        <f t="shared" si="25"/>
        <v>60.000000000000099</v>
      </c>
      <c r="AT124" s="5">
        <f>SUM($AS$3:AS124)</f>
        <v>5127.0000000000009</v>
      </c>
      <c r="AU124" s="5">
        <f t="shared" si="26"/>
        <v>200</v>
      </c>
      <c r="AV124" s="5">
        <f>SUM($AU$3:AU124)</f>
        <v>17090</v>
      </c>
    </row>
    <row r="125" spans="19:48" x14ac:dyDescent="0.3">
      <c r="S125" s="5">
        <v>161</v>
      </c>
      <c r="T125" s="5" t="e">
        <f>VLOOKUP(V125,#REF!,3,TRUE)</f>
        <v>#REF!</v>
      </c>
      <c r="U125" s="5">
        <v>123</v>
      </c>
      <c r="V125" s="5">
        <v>161</v>
      </c>
      <c r="W125" s="5">
        <v>0.9</v>
      </c>
      <c r="X125" s="5">
        <v>0.1</v>
      </c>
      <c r="Y125" s="5">
        <v>160.5</v>
      </c>
      <c r="Z125" s="5">
        <v>3</v>
      </c>
      <c r="AA125" s="5">
        <v>10002</v>
      </c>
      <c r="AB125" s="5" t="str">
        <f t="shared" ref="AB125:AF125" si="49">VLOOKUP(AA125,$AG:$AH,2,FALSE)</f>
        <v>石御霏</v>
      </c>
      <c r="AC125" s="5">
        <v>10005</v>
      </c>
      <c r="AD125" s="5" t="str">
        <f t="shared" si="49"/>
        <v>兰卿</v>
      </c>
      <c r="AE125" s="5">
        <v>10018</v>
      </c>
      <c r="AF125" s="5" t="str">
        <f t="shared" si="49"/>
        <v>紫苏</v>
      </c>
      <c r="AK125" s="5">
        <v>123</v>
      </c>
      <c r="AL125" s="5">
        <f t="shared" si="30"/>
        <v>1</v>
      </c>
      <c r="AM125" s="5">
        <f>SUM($AL$3:AL125)</f>
        <v>104</v>
      </c>
      <c r="AN125" s="5">
        <f t="shared" si="31"/>
        <v>100</v>
      </c>
      <c r="AO125" s="5">
        <f t="shared" si="23"/>
        <v>545000</v>
      </c>
      <c r="AP125" s="5">
        <f>SUM($AO$3:AO125)</f>
        <v>36656500</v>
      </c>
      <c r="AQ125" s="5">
        <f t="shared" si="24"/>
        <v>27750</v>
      </c>
      <c r="AR125" s="5">
        <f>SUM($AQ$3:AQ125)</f>
        <v>1876050</v>
      </c>
      <c r="AS125" s="5">
        <f t="shared" si="25"/>
        <v>60.000000000000099</v>
      </c>
      <c r="AT125" s="5">
        <f>SUM($AS$3:AS125)</f>
        <v>5187.0000000000009</v>
      </c>
      <c r="AU125" s="5">
        <f t="shared" si="26"/>
        <v>200</v>
      </c>
      <c r="AV125" s="5">
        <f>SUM($AU$3:AU125)</f>
        <v>17290</v>
      </c>
    </row>
    <row r="126" spans="19:48" x14ac:dyDescent="0.3">
      <c r="S126" s="5">
        <v>163</v>
      </c>
      <c r="T126" s="5" t="e">
        <f>VLOOKUP(V126,#REF!,3,TRUE)</f>
        <v>#REF!</v>
      </c>
      <c r="U126" s="5">
        <v>124</v>
      </c>
      <c r="V126" s="5">
        <v>163</v>
      </c>
      <c r="W126" s="5">
        <v>0.9</v>
      </c>
      <c r="X126" s="5">
        <v>0.1</v>
      </c>
      <c r="Y126" s="5">
        <v>162.5</v>
      </c>
      <c r="Z126" s="5">
        <v>2</v>
      </c>
      <c r="AA126" s="5">
        <v>10017</v>
      </c>
      <c r="AB126" s="5" t="str">
        <f t="shared" ref="AB126:AF126" si="50">VLOOKUP(AA126,$AG:$AH,2,FALSE)</f>
        <v>解幽</v>
      </c>
      <c r="AC126" s="5">
        <v>10009</v>
      </c>
      <c r="AD126" s="5" t="str">
        <f t="shared" si="50"/>
        <v>祁菲</v>
      </c>
      <c r="AF126" s="5" t="e">
        <f t="shared" si="50"/>
        <v>#N/A</v>
      </c>
      <c r="AK126" s="5">
        <v>124</v>
      </c>
      <c r="AL126" s="5">
        <f t="shared" si="30"/>
        <v>0</v>
      </c>
      <c r="AM126" s="5">
        <f>SUM($AL$3:AL126)</f>
        <v>104</v>
      </c>
      <c r="AN126" s="5">
        <f t="shared" si="31"/>
        <v>100</v>
      </c>
      <c r="AO126" s="5">
        <f t="shared" si="23"/>
        <v>545000</v>
      </c>
      <c r="AP126" s="5">
        <f>SUM($AO$3:AO126)</f>
        <v>37201500</v>
      </c>
      <c r="AQ126" s="5">
        <f t="shared" si="24"/>
        <v>27750</v>
      </c>
      <c r="AR126" s="5">
        <f>SUM($AQ$3:AQ126)</f>
        <v>1903800</v>
      </c>
      <c r="AS126" s="5">
        <f t="shared" si="25"/>
        <v>60.000000000000099</v>
      </c>
      <c r="AT126" s="5">
        <f>SUM($AS$3:AS126)</f>
        <v>5247.0000000000009</v>
      </c>
      <c r="AU126" s="5">
        <f t="shared" si="26"/>
        <v>200</v>
      </c>
      <c r="AV126" s="5">
        <f>SUM($AU$3:AU126)</f>
        <v>17490</v>
      </c>
    </row>
    <row r="127" spans="19:48" x14ac:dyDescent="0.3">
      <c r="S127" s="5">
        <v>165</v>
      </c>
      <c r="T127" s="5" t="e">
        <f>VLOOKUP(V127,#REF!,3,TRUE)</f>
        <v>#REF!</v>
      </c>
      <c r="U127" s="5">
        <v>125</v>
      </c>
      <c r="V127" s="5">
        <v>165</v>
      </c>
      <c r="W127" s="5">
        <v>1</v>
      </c>
      <c r="X127" s="5">
        <v>0</v>
      </c>
      <c r="Y127" s="5">
        <v>164.5</v>
      </c>
      <c r="Z127" s="5">
        <v>3</v>
      </c>
      <c r="AA127" s="7">
        <v>10002</v>
      </c>
      <c r="AB127" s="7" t="str">
        <f>VLOOKUP(AA127,$AG:$AH,2,FALSE)</f>
        <v>石御霏</v>
      </c>
      <c r="AC127" s="7">
        <v>10008</v>
      </c>
      <c r="AD127" s="7" t="str">
        <f>VLOOKUP(AC127,$AG:$AH,2,FALSE)</f>
        <v>颜无雍</v>
      </c>
      <c r="AE127" s="7">
        <v>10016</v>
      </c>
      <c r="AF127" s="7" t="str">
        <f t="shared" si="34"/>
        <v>枫元正</v>
      </c>
      <c r="AK127" s="5">
        <v>125</v>
      </c>
      <c r="AL127" s="5">
        <f t="shared" si="30"/>
        <v>1</v>
      </c>
      <c r="AM127" s="5">
        <f>SUM($AL$3:AL127)</f>
        <v>105</v>
      </c>
      <c r="AN127" s="5">
        <f t="shared" si="31"/>
        <v>105</v>
      </c>
      <c r="AO127" s="5" t="e">
        <f t="shared" si="23"/>
        <v>#N/A</v>
      </c>
      <c r="AP127" s="5" t="e">
        <f>SUM($AO$3:AO127)</f>
        <v>#N/A</v>
      </c>
      <c r="AQ127" s="5" t="e">
        <f t="shared" si="24"/>
        <v>#N/A</v>
      </c>
      <c r="AR127" s="5" t="e">
        <f>SUM($AQ$3:AQ127)</f>
        <v>#N/A</v>
      </c>
      <c r="AS127" s="5" t="e">
        <f t="shared" si="25"/>
        <v>#N/A</v>
      </c>
      <c r="AT127" s="5" t="e">
        <f>SUM($AS$3:AS127)</f>
        <v>#N/A</v>
      </c>
      <c r="AU127" s="5">
        <f t="shared" si="26"/>
        <v>200</v>
      </c>
      <c r="AV127" s="5">
        <f>SUM($AU$3:AU127)</f>
        <v>17690</v>
      </c>
    </row>
    <row r="128" spans="19:48" x14ac:dyDescent="0.3">
      <c r="S128" s="5">
        <v>167</v>
      </c>
      <c r="T128" s="5" t="e">
        <f>VLOOKUP(V128,#REF!,3,TRUE)</f>
        <v>#REF!</v>
      </c>
      <c r="U128" s="5">
        <v>126</v>
      </c>
      <c r="V128" s="5">
        <v>167</v>
      </c>
      <c r="W128" s="5">
        <v>0.9</v>
      </c>
      <c r="X128" s="5">
        <v>0.1</v>
      </c>
      <c r="Y128" s="5">
        <v>166.5</v>
      </c>
      <c r="Z128" s="5">
        <v>1</v>
      </c>
      <c r="AA128" s="5">
        <v>10022</v>
      </c>
      <c r="AB128" s="10" t="s">
        <v>136</v>
      </c>
      <c r="AC128" s="10"/>
      <c r="AD128" s="10" t="s">
        <v>108</v>
      </c>
      <c r="AE128" s="10"/>
      <c r="AF128" s="10" t="e">
        <f t="shared" si="34"/>
        <v>#N/A</v>
      </c>
      <c r="AK128" s="5">
        <v>126</v>
      </c>
      <c r="AL128" s="5">
        <f t="shared" si="30"/>
        <v>0</v>
      </c>
      <c r="AM128" s="5">
        <f>SUM($AL$3:AL128)</f>
        <v>105</v>
      </c>
      <c r="AN128" s="5">
        <f t="shared" si="31"/>
        <v>105</v>
      </c>
      <c r="AO128" s="5" t="e">
        <f t="shared" si="23"/>
        <v>#N/A</v>
      </c>
      <c r="AP128" s="5" t="e">
        <f>SUM($AO$3:AO128)</f>
        <v>#N/A</v>
      </c>
      <c r="AQ128" s="5" t="e">
        <f t="shared" si="24"/>
        <v>#N/A</v>
      </c>
      <c r="AR128" s="5" t="e">
        <f>SUM($AQ$3:AQ128)</f>
        <v>#N/A</v>
      </c>
      <c r="AS128" s="5" t="e">
        <f t="shared" si="25"/>
        <v>#N/A</v>
      </c>
      <c r="AT128" s="5" t="e">
        <f>SUM($AS$3:AS128)</f>
        <v>#N/A</v>
      </c>
      <c r="AU128" s="5">
        <f t="shared" si="26"/>
        <v>200</v>
      </c>
      <c r="AV128" s="5">
        <f>SUM($AU$3:AU128)</f>
        <v>17890</v>
      </c>
    </row>
    <row r="129" spans="15:48" x14ac:dyDescent="0.3">
      <c r="S129" s="5">
        <v>169</v>
      </c>
      <c r="T129" s="5" t="e">
        <f>VLOOKUP(V129,#REF!,3,TRUE)</f>
        <v>#REF!</v>
      </c>
      <c r="U129" s="5">
        <v>127</v>
      </c>
      <c r="V129" s="5">
        <v>169</v>
      </c>
      <c r="W129" s="5">
        <v>0.9</v>
      </c>
      <c r="X129" s="5">
        <v>0.1</v>
      </c>
      <c r="Y129" s="5">
        <v>168.5</v>
      </c>
      <c r="Z129" s="5">
        <v>2</v>
      </c>
      <c r="AA129" s="5">
        <v>10009</v>
      </c>
      <c r="AB129" s="10" t="s">
        <v>58</v>
      </c>
      <c r="AC129" s="10">
        <v>10010</v>
      </c>
      <c r="AD129" s="10" t="s">
        <v>74</v>
      </c>
      <c r="AE129" s="10" t="e">
        <v>#N/A</v>
      </c>
      <c r="AF129" s="10" t="e">
        <f t="shared" si="34"/>
        <v>#N/A</v>
      </c>
      <c r="AK129" s="5">
        <v>127</v>
      </c>
      <c r="AL129" s="5">
        <f t="shared" si="30"/>
        <v>1</v>
      </c>
      <c r="AM129" s="5">
        <f>SUM($AL$3:AL129)</f>
        <v>106</v>
      </c>
      <c r="AN129" s="5">
        <f t="shared" si="31"/>
        <v>105</v>
      </c>
      <c r="AO129" s="5" t="e">
        <f t="shared" si="23"/>
        <v>#N/A</v>
      </c>
      <c r="AP129" s="5" t="e">
        <f>SUM($AO$3:AO129)</f>
        <v>#N/A</v>
      </c>
      <c r="AQ129" s="5" t="e">
        <f t="shared" si="24"/>
        <v>#N/A</v>
      </c>
      <c r="AR129" s="5" t="e">
        <f>SUM($AQ$3:AQ129)</f>
        <v>#N/A</v>
      </c>
      <c r="AS129" s="5" t="e">
        <f t="shared" si="25"/>
        <v>#N/A</v>
      </c>
      <c r="AT129" s="5" t="e">
        <f>SUM($AS$3:AS129)</f>
        <v>#N/A</v>
      </c>
      <c r="AU129" s="5">
        <f t="shared" si="26"/>
        <v>200</v>
      </c>
      <c r="AV129" s="5">
        <f>SUM($AU$3:AU129)</f>
        <v>18090</v>
      </c>
    </row>
    <row r="130" spans="15:48" x14ac:dyDescent="0.3">
      <c r="S130" s="5">
        <v>171</v>
      </c>
      <c r="T130" s="5" t="e">
        <f>VLOOKUP(V130,#REF!,3,TRUE)</f>
        <v>#REF!</v>
      </c>
      <c r="U130" s="5">
        <v>128</v>
      </c>
      <c r="V130" s="5">
        <v>171</v>
      </c>
      <c r="W130" s="5">
        <v>0.9</v>
      </c>
      <c r="X130" s="5">
        <v>0.1</v>
      </c>
      <c r="Y130" s="5">
        <v>170.5</v>
      </c>
      <c r="Z130" s="5">
        <v>3</v>
      </c>
      <c r="AA130" s="5">
        <v>10018</v>
      </c>
      <c r="AB130" s="10" t="s">
        <v>126</v>
      </c>
      <c r="AC130" s="10">
        <v>10019</v>
      </c>
      <c r="AD130" s="10" t="s">
        <v>73</v>
      </c>
      <c r="AE130" s="10">
        <v>10006</v>
      </c>
      <c r="AF130" s="10" t="str">
        <f t="shared" si="34"/>
        <v>朱贺</v>
      </c>
      <c r="AK130" s="5">
        <v>128</v>
      </c>
      <c r="AL130" s="5">
        <f t="shared" si="30"/>
        <v>0</v>
      </c>
      <c r="AM130" s="5">
        <f>SUM($AL$3:AL130)</f>
        <v>106</v>
      </c>
      <c r="AN130" s="5">
        <f t="shared" si="31"/>
        <v>105</v>
      </c>
      <c r="AO130" s="5" t="e">
        <f t="shared" si="23"/>
        <v>#N/A</v>
      </c>
      <c r="AP130" s="5" t="e">
        <f>SUM($AO$3:AO130)</f>
        <v>#N/A</v>
      </c>
      <c r="AQ130" s="5" t="e">
        <f t="shared" si="24"/>
        <v>#N/A</v>
      </c>
      <c r="AR130" s="5" t="e">
        <f>SUM($AQ$3:AQ130)</f>
        <v>#N/A</v>
      </c>
      <c r="AS130" s="5" t="e">
        <f t="shared" si="25"/>
        <v>#N/A</v>
      </c>
      <c r="AT130" s="5" t="e">
        <f>SUM($AS$3:AS130)</f>
        <v>#N/A</v>
      </c>
      <c r="AU130" s="5">
        <f t="shared" si="26"/>
        <v>200</v>
      </c>
      <c r="AV130" s="5">
        <f>SUM($AU$3:AU130)</f>
        <v>18290</v>
      </c>
    </row>
    <row r="131" spans="15:48" x14ac:dyDescent="0.3">
      <c r="S131" s="5">
        <v>173</v>
      </c>
      <c r="T131" s="5" t="e">
        <f>VLOOKUP(V131,#REF!,3,TRUE)</f>
        <v>#REF!</v>
      </c>
      <c r="U131" s="5">
        <v>129</v>
      </c>
      <c r="V131" s="5">
        <v>173</v>
      </c>
      <c r="W131" s="5">
        <v>0.9</v>
      </c>
      <c r="X131" s="5">
        <v>0.1</v>
      </c>
      <c r="Y131" s="5">
        <v>172.5</v>
      </c>
      <c r="Z131" s="5">
        <v>2</v>
      </c>
      <c r="AA131" s="5">
        <v>10022</v>
      </c>
      <c r="AB131" s="10" t="s">
        <v>136</v>
      </c>
      <c r="AC131" s="10">
        <v>10014</v>
      </c>
      <c r="AD131" s="10" t="s">
        <v>84</v>
      </c>
      <c r="AE131" s="10" t="e">
        <v>#N/A</v>
      </c>
      <c r="AF131" s="10" t="e">
        <f t="shared" si="34"/>
        <v>#N/A</v>
      </c>
      <c r="AK131" s="5">
        <v>129</v>
      </c>
      <c r="AL131" s="5">
        <f t="shared" ref="AL131:AL152" si="51">COUNTIFS(V:V,AK131)</f>
        <v>1</v>
      </c>
      <c r="AM131" s="5">
        <f>SUM($AL$3:AL131)</f>
        <v>107</v>
      </c>
      <c r="AN131" s="5">
        <f t="shared" ref="AN131:AN152" si="52">_xlfn.FLOOR.MATH(AM131,5)</f>
        <v>105</v>
      </c>
      <c r="AO131" s="5" t="e">
        <f t="shared" si="23"/>
        <v>#N/A</v>
      </c>
      <c r="AP131" s="5" t="e">
        <f>SUM($AO$3:AO131)</f>
        <v>#N/A</v>
      </c>
      <c r="AQ131" s="5" t="e">
        <f t="shared" si="24"/>
        <v>#N/A</v>
      </c>
      <c r="AR131" s="5" t="e">
        <f>SUM($AQ$3:AQ131)</f>
        <v>#N/A</v>
      </c>
      <c r="AS131" s="5" t="e">
        <f t="shared" si="25"/>
        <v>#N/A</v>
      </c>
      <c r="AT131" s="5" t="e">
        <f>SUM($AS$3:AS131)</f>
        <v>#N/A</v>
      </c>
      <c r="AU131" s="5">
        <f t="shared" si="26"/>
        <v>200</v>
      </c>
      <c r="AV131" s="5">
        <f>SUM($AU$3:AU131)</f>
        <v>18490</v>
      </c>
    </row>
    <row r="132" spans="15:48" x14ac:dyDescent="0.3">
      <c r="S132" s="5">
        <v>175</v>
      </c>
      <c r="T132" s="5" t="e">
        <f>VLOOKUP(V132,#REF!,3,TRUE)</f>
        <v>#REF!</v>
      </c>
      <c r="U132" s="5">
        <v>130</v>
      </c>
      <c r="V132" s="5">
        <v>175</v>
      </c>
      <c r="W132" s="5">
        <v>1</v>
      </c>
      <c r="X132" s="5">
        <v>0</v>
      </c>
      <c r="Y132" s="5">
        <v>174.5</v>
      </c>
      <c r="Z132" s="5">
        <v>2</v>
      </c>
      <c r="AA132" s="5">
        <v>10003</v>
      </c>
      <c r="AB132" s="7" t="str">
        <f t="shared" ref="AB132:AB137" si="53">VLOOKUP(AA132,$AG:$AH,2,FALSE)</f>
        <v>叶辽</v>
      </c>
      <c r="AC132" s="5">
        <v>10009</v>
      </c>
      <c r="AD132" s="7" t="str">
        <f t="shared" ref="AD132:AD137" si="54">VLOOKUP(AC132,$AG:$AH,2,FALSE)</f>
        <v>祁菲</v>
      </c>
      <c r="AF132" s="7" t="e">
        <f t="shared" si="34"/>
        <v>#N/A</v>
      </c>
      <c r="AK132" s="5">
        <v>130</v>
      </c>
      <c r="AL132" s="5">
        <f t="shared" si="51"/>
        <v>0</v>
      </c>
      <c r="AM132" s="5">
        <f>SUM($AL$3:AL132)</f>
        <v>107</v>
      </c>
      <c r="AN132" s="5">
        <f t="shared" si="52"/>
        <v>105</v>
      </c>
      <c r="AO132" s="5" t="e">
        <f t="shared" ref="AO132:AO152" si="55">VLOOKUP(AN132,$BA:$BC,3,0)</f>
        <v>#N/A</v>
      </c>
      <c r="AP132" s="5" t="e">
        <f>SUM($AO$3:AO132)</f>
        <v>#N/A</v>
      </c>
      <c r="AQ132" s="5" t="e">
        <f t="shared" ref="AQ132:AQ152" si="56">VLOOKUP(AN132,$BA:$BE,5,0)</f>
        <v>#N/A</v>
      </c>
      <c r="AR132" s="5" t="e">
        <f>SUM($AQ$3:AQ132)</f>
        <v>#N/A</v>
      </c>
      <c r="AS132" s="5" t="e">
        <f t="shared" ref="AS132:AS152" si="57">VLOOKUP(AN132,$BA:$BI,9,0)</f>
        <v>#N/A</v>
      </c>
      <c r="AT132" s="5" t="e">
        <f>SUM($AS$3:AS132)</f>
        <v>#N/A</v>
      </c>
      <c r="AU132" s="5">
        <f t="shared" ref="AU132:AU152" si="58">VLOOKUP(AN132,$BA:$BM,13)</f>
        <v>200</v>
      </c>
      <c r="AV132" s="5">
        <f>SUM($AU$3:AU132)</f>
        <v>18690</v>
      </c>
    </row>
    <row r="133" spans="15:48" x14ac:dyDescent="0.3">
      <c r="S133" s="5">
        <v>177</v>
      </c>
      <c r="T133" s="5" t="e">
        <f>VLOOKUP(V133,#REF!,3,TRUE)</f>
        <v>#REF!</v>
      </c>
      <c r="U133" s="5">
        <v>131</v>
      </c>
      <c r="V133" s="5">
        <v>177</v>
      </c>
      <c r="W133" s="5">
        <v>0.9</v>
      </c>
      <c r="X133" s="5">
        <v>0.1</v>
      </c>
      <c r="Y133" s="5">
        <v>176.5</v>
      </c>
      <c r="Z133" s="5">
        <v>1</v>
      </c>
      <c r="AA133" s="5">
        <v>10014</v>
      </c>
      <c r="AB133" s="5" t="str">
        <f t="shared" si="53"/>
        <v>颜无诡</v>
      </c>
      <c r="AD133" s="5" t="e">
        <f t="shared" si="54"/>
        <v>#N/A</v>
      </c>
      <c r="AE133" s="5" t="e">
        <v>#N/A</v>
      </c>
      <c r="AF133" s="10" t="e">
        <f t="shared" si="34"/>
        <v>#N/A</v>
      </c>
      <c r="AK133" s="5">
        <v>131</v>
      </c>
      <c r="AL133" s="5">
        <f t="shared" si="51"/>
        <v>1</v>
      </c>
      <c r="AM133" s="5">
        <f>SUM($AL$3:AL133)</f>
        <v>108</v>
      </c>
      <c r="AN133" s="5">
        <f t="shared" si="52"/>
        <v>105</v>
      </c>
      <c r="AO133" s="5" t="e">
        <f t="shared" si="55"/>
        <v>#N/A</v>
      </c>
      <c r="AP133" s="5" t="e">
        <f>SUM($AO$3:AO133)</f>
        <v>#N/A</v>
      </c>
      <c r="AQ133" s="5" t="e">
        <f t="shared" si="56"/>
        <v>#N/A</v>
      </c>
      <c r="AR133" s="5" t="e">
        <f>SUM($AQ$3:AQ133)</f>
        <v>#N/A</v>
      </c>
      <c r="AS133" s="5" t="e">
        <f t="shared" si="57"/>
        <v>#N/A</v>
      </c>
      <c r="AT133" s="5" t="e">
        <f>SUM($AS$3:AS133)</f>
        <v>#N/A</v>
      </c>
      <c r="AU133" s="5">
        <f t="shared" si="58"/>
        <v>200</v>
      </c>
      <c r="AV133" s="5">
        <f>SUM($AU$3:AU133)</f>
        <v>18890</v>
      </c>
    </row>
    <row r="134" spans="15:48" x14ac:dyDescent="0.3">
      <c r="S134" s="5">
        <v>179</v>
      </c>
      <c r="T134" s="5" t="e">
        <f>VLOOKUP(V134,#REF!,3,TRUE)</f>
        <v>#REF!</v>
      </c>
      <c r="U134" s="5">
        <v>132</v>
      </c>
      <c r="V134" s="5">
        <v>179</v>
      </c>
      <c r="W134" s="5">
        <v>0.9</v>
      </c>
      <c r="X134" s="5">
        <v>0.1</v>
      </c>
      <c r="Y134" s="5">
        <v>178.5</v>
      </c>
      <c r="Z134" s="5">
        <v>2</v>
      </c>
      <c r="AA134" s="5">
        <v>10020</v>
      </c>
      <c r="AB134" s="5" t="str">
        <f t="shared" si="53"/>
        <v>司空染</v>
      </c>
      <c r="AC134" s="5">
        <v>10016</v>
      </c>
      <c r="AD134" s="5" t="str">
        <f t="shared" si="54"/>
        <v>枫元正</v>
      </c>
      <c r="AF134" s="10" t="e">
        <f t="shared" si="34"/>
        <v>#N/A</v>
      </c>
      <c r="AK134" s="5">
        <v>132</v>
      </c>
      <c r="AL134" s="5">
        <f t="shared" si="51"/>
        <v>0</v>
      </c>
      <c r="AM134" s="5">
        <f>SUM($AL$3:AL134)</f>
        <v>108</v>
      </c>
      <c r="AN134" s="5">
        <f t="shared" si="52"/>
        <v>105</v>
      </c>
      <c r="AO134" s="5" t="e">
        <f t="shared" si="55"/>
        <v>#N/A</v>
      </c>
      <c r="AP134" s="5" t="e">
        <f>SUM($AO$3:AO134)</f>
        <v>#N/A</v>
      </c>
      <c r="AQ134" s="5" t="e">
        <f t="shared" si="56"/>
        <v>#N/A</v>
      </c>
      <c r="AR134" s="5" t="e">
        <f>SUM($AQ$3:AQ134)</f>
        <v>#N/A</v>
      </c>
      <c r="AS134" s="5" t="e">
        <f t="shared" si="57"/>
        <v>#N/A</v>
      </c>
      <c r="AT134" s="5" t="e">
        <f>SUM($AS$3:AS134)</f>
        <v>#N/A</v>
      </c>
      <c r="AU134" s="5">
        <f t="shared" si="58"/>
        <v>200</v>
      </c>
      <c r="AV134" s="5">
        <f>SUM($AU$3:AU134)</f>
        <v>19090</v>
      </c>
    </row>
    <row r="135" spans="15:48" x14ac:dyDescent="0.3">
      <c r="O135" s="8">
        <v>10001</v>
      </c>
      <c r="P135" s="9" t="s">
        <v>61</v>
      </c>
      <c r="Q135" s="8">
        <v>10001</v>
      </c>
      <c r="R135" s="8" t="s">
        <v>62</v>
      </c>
      <c r="S135" s="5">
        <v>181</v>
      </c>
      <c r="T135" s="5" t="e">
        <f>VLOOKUP(V135,#REF!,3,TRUE)</f>
        <v>#REF!</v>
      </c>
      <c r="U135" s="5">
        <v>133</v>
      </c>
      <c r="V135" s="5">
        <v>181</v>
      </c>
      <c r="W135" s="5">
        <v>0.9</v>
      </c>
      <c r="X135" s="5">
        <v>0.1</v>
      </c>
      <c r="Y135" s="5">
        <v>180.5</v>
      </c>
      <c r="Z135" s="5">
        <v>3</v>
      </c>
      <c r="AA135" s="5">
        <v>10015</v>
      </c>
      <c r="AB135" s="5" t="str">
        <f t="shared" si="53"/>
        <v>凝儿</v>
      </c>
      <c r="AC135" s="5">
        <v>10010</v>
      </c>
      <c r="AD135" s="5" t="str">
        <f t="shared" si="54"/>
        <v>颜祈佳</v>
      </c>
      <c r="AE135" s="5">
        <v>10010</v>
      </c>
      <c r="AF135" s="10" t="str">
        <f t="shared" ref="AF135:AF166" si="59">VLOOKUP(AE135,$AG:$AH,2,FALSE)</f>
        <v>颜祈佳</v>
      </c>
      <c r="AK135" s="5">
        <v>133</v>
      </c>
      <c r="AL135" s="5">
        <f t="shared" si="51"/>
        <v>1</v>
      </c>
      <c r="AM135" s="5">
        <f>SUM($AL$3:AL135)</f>
        <v>109</v>
      </c>
      <c r="AN135" s="5">
        <f t="shared" si="52"/>
        <v>105</v>
      </c>
      <c r="AO135" s="5" t="e">
        <f t="shared" si="55"/>
        <v>#N/A</v>
      </c>
      <c r="AP135" s="5" t="e">
        <f>SUM($AO$3:AO135)</f>
        <v>#N/A</v>
      </c>
      <c r="AQ135" s="5" t="e">
        <f t="shared" si="56"/>
        <v>#N/A</v>
      </c>
      <c r="AR135" s="5" t="e">
        <f>SUM($AQ$3:AQ135)</f>
        <v>#N/A</v>
      </c>
      <c r="AS135" s="5" t="e">
        <f t="shared" si="57"/>
        <v>#N/A</v>
      </c>
      <c r="AT135" s="5" t="e">
        <f>SUM($AS$3:AS135)</f>
        <v>#N/A</v>
      </c>
      <c r="AU135" s="5">
        <f t="shared" si="58"/>
        <v>200</v>
      </c>
      <c r="AV135" s="5">
        <f>SUM($AU$3:AU135)</f>
        <v>19290</v>
      </c>
    </row>
    <row r="136" spans="15:48" x14ac:dyDescent="0.3">
      <c r="O136" s="8">
        <v>10002</v>
      </c>
      <c r="P136" s="9" t="s">
        <v>52</v>
      </c>
      <c r="Q136" s="8">
        <v>10002</v>
      </c>
      <c r="R136" s="8" t="s">
        <v>63</v>
      </c>
      <c r="S136" s="5">
        <v>183</v>
      </c>
      <c r="T136" s="5" t="e">
        <f>VLOOKUP(V136,#REF!,3,TRUE)</f>
        <v>#REF!</v>
      </c>
      <c r="U136" s="5">
        <v>134</v>
      </c>
      <c r="V136" s="5">
        <v>183</v>
      </c>
      <c r="W136" s="5">
        <v>0.9</v>
      </c>
      <c r="X136" s="5">
        <v>0.1</v>
      </c>
      <c r="Y136" s="5">
        <v>182.5</v>
      </c>
      <c r="Z136" s="5">
        <v>2</v>
      </c>
      <c r="AA136" s="10">
        <v>10006</v>
      </c>
      <c r="AB136" s="10" t="str">
        <f t="shared" si="53"/>
        <v>朱贺</v>
      </c>
      <c r="AC136" s="10">
        <v>10017</v>
      </c>
      <c r="AD136" s="10" t="str">
        <f t="shared" si="54"/>
        <v>解幽</v>
      </c>
      <c r="AE136" s="10" t="e">
        <v>#N/A</v>
      </c>
      <c r="AF136" s="10" t="e">
        <f t="shared" si="59"/>
        <v>#N/A</v>
      </c>
      <c r="AK136" s="5">
        <v>134</v>
      </c>
      <c r="AL136" s="5">
        <f t="shared" si="51"/>
        <v>0</v>
      </c>
      <c r="AM136" s="5">
        <f>SUM($AL$3:AL136)</f>
        <v>109</v>
      </c>
      <c r="AN136" s="5">
        <f t="shared" si="52"/>
        <v>105</v>
      </c>
      <c r="AO136" s="5" t="e">
        <f t="shared" si="55"/>
        <v>#N/A</v>
      </c>
      <c r="AP136" s="5" t="e">
        <f>SUM($AO$3:AO136)</f>
        <v>#N/A</v>
      </c>
      <c r="AQ136" s="5" t="e">
        <f t="shared" si="56"/>
        <v>#N/A</v>
      </c>
      <c r="AR136" s="5" t="e">
        <f>SUM($AQ$3:AQ136)</f>
        <v>#N/A</v>
      </c>
      <c r="AS136" s="5" t="e">
        <f t="shared" si="57"/>
        <v>#N/A</v>
      </c>
      <c r="AT136" s="5" t="e">
        <f>SUM($AS$3:AS136)</f>
        <v>#N/A</v>
      </c>
      <c r="AU136" s="5">
        <f t="shared" si="58"/>
        <v>200</v>
      </c>
      <c r="AV136" s="5">
        <f>SUM($AU$3:AU136)</f>
        <v>19490</v>
      </c>
    </row>
    <row r="137" spans="15:48" x14ac:dyDescent="0.3">
      <c r="O137" s="8">
        <v>10003</v>
      </c>
      <c r="P137" s="9" t="s">
        <v>67</v>
      </c>
      <c r="Q137" s="8">
        <v>10003</v>
      </c>
      <c r="R137" s="8" t="s">
        <v>68</v>
      </c>
      <c r="S137" s="5">
        <v>185</v>
      </c>
      <c r="T137" s="5" t="e">
        <f>VLOOKUP(V137,#REF!,3,TRUE)</f>
        <v>#REF!</v>
      </c>
      <c r="U137" s="5">
        <v>135</v>
      </c>
      <c r="V137" s="5">
        <v>185</v>
      </c>
      <c r="W137" s="5">
        <v>1</v>
      </c>
      <c r="X137" s="5">
        <v>0</v>
      </c>
      <c r="Y137" s="5">
        <v>184.5</v>
      </c>
      <c r="Z137" s="5">
        <v>3</v>
      </c>
      <c r="AA137" s="5">
        <v>10004</v>
      </c>
      <c r="AB137" s="7" t="str">
        <f t="shared" si="53"/>
        <v>孔谦</v>
      </c>
      <c r="AC137" s="5">
        <v>10011</v>
      </c>
      <c r="AD137" s="7" t="str">
        <f t="shared" si="54"/>
        <v>尹正霄</v>
      </c>
      <c r="AE137" s="5">
        <v>10012</v>
      </c>
      <c r="AF137" s="7" t="str">
        <f t="shared" si="59"/>
        <v>慕容子期</v>
      </c>
      <c r="AK137" s="5">
        <v>135</v>
      </c>
      <c r="AL137" s="5">
        <f t="shared" si="51"/>
        <v>1</v>
      </c>
      <c r="AM137" s="5">
        <f>SUM($AL$3:AL137)</f>
        <v>110</v>
      </c>
      <c r="AN137" s="5">
        <f t="shared" si="52"/>
        <v>110</v>
      </c>
      <c r="AO137" s="5" t="e">
        <f t="shared" si="55"/>
        <v>#N/A</v>
      </c>
      <c r="AP137" s="5" t="e">
        <f>SUM($AO$3:AO137)</f>
        <v>#N/A</v>
      </c>
      <c r="AQ137" s="5" t="e">
        <f t="shared" si="56"/>
        <v>#N/A</v>
      </c>
      <c r="AR137" s="5" t="e">
        <f>SUM($AQ$3:AQ137)</f>
        <v>#N/A</v>
      </c>
      <c r="AS137" s="5" t="e">
        <f t="shared" si="57"/>
        <v>#N/A</v>
      </c>
      <c r="AT137" s="5" t="e">
        <f>SUM($AS$3:AS137)</f>
        <v>#N/A</v>
      </c>
      <c r="AU137" s="5">
        <f t="shared" si="58"/>
        <v>200</v>
      </c>
      <c r="AV137" s="5">
        <f>SUM($AU$3:AU137)</f>
        <v>19690</v>
      </c>
    </row>
    <row r="138" spans="15:48" x14ac:dyDescent="0.3">
      <c r="O138" s="8">
        <v>10004</v>
      </c>
      <c r="P138" s="9" t="s">
        <v>71</v>
      </c>
      <c r="Q138" s="8">
        <v>10004</v>
      </c>
      <c r="R138" s="8" t="s">
        <v>72</v>
      </c>
      <c r="S138" s="5">
        <v>187</v>
      </c>
      <c r="T138" s="5" t="e">
        <f>VLOOKUP(V138,#REF!,3,TRUE)</f>
        <v>#REF!</v>
      </c>
      <c r="U138" s="5">
        <v>136</v>
      </c>
      <c r="V138" s="5">
        <v>187</v>
      </c>
      <c r="W138" s="5">
        <v>0.9</v>
      </c>
      <c r="X138" s="5">
        <v>0.1</v>
      </c>
      <c r="Y138" s="5">
        <v>186.5</v>
      </c>
      <c r="Z138" s="5">
        <v>1</v>
      </c>
      <c r="AA138" s="5">
        <v>10013</v>
      </c>
      <c r="AB138" s="5" t="str">
        <f t="shared" ref="AB138:AF138" si="60">VLOOKUP(AA138,$AG:$AH,2,FALSE)</f>
        <v>白梦凡</v>
      </c>
      <c r="AD138" s="5" t="e">
        <f t="shared" si="60"/>
        <v>#N/A</v>
      </c>
      <c r="AE138" s="5" t="e">
        <v>#N/A</v>
      </c>
      <c r="AF138" s="5" t="e">
        <f t="shared" si="60"/>
        <v>#N/A</v>
      </c>
      <c r="AK138" s="5">
        <v>136</v>
      </c>
      <c r="AL138" s="5">
        <f t="shared" si="51"/>
        <v>0</v>
      </c>
      <c r="AM138" s="5">
        <f>SUM($AL$3:AL138)</f>
        <v>110</v>
      </c>
      <c r="AN138" s="5">
        <f t="shared" si="52"/>
        <v>110</v>
      </c>
      <c r="AO138" s="5" t="e">
        <f t="shared" si="55"/>
        <v>#N/A</v>
      </c>
      <c r="AP138" s="5" t="e">
        <f>SUM($AO$3:AO138)</f>
        <v>#N/A</v>
      </c>
      <c r="AQ138" s="5" t="e">
        <f t="shared" si="56"/>
        <v>#N/A</v>
      </c>
      <c r="AR138" s="5" t="e">
        <f>SUM($AQ$3:AQ138)</f>
        <v>#N/A</v>
      </c>
      <c r="AS138" s="5" t="e">
        <f t="shared" si="57"/>
        <v>#N/A</v>
      </c>
      <c r="AT138" s="5" t="e">
        <f>SUM($AS$3:AS138)</f>
        <v>#N/A</v>
      </c>
      <c r="AU138" s="5">
        <f t="shared" si="58"/>
        <v>200</v>
      </c>
      <c r="AV138" s="5">
        <f>SUM($AU$3:AU138)</f>
        <v>19890</v>
      </c>
    </row>
    <row r="139" spans="15:48" x14ac:dyDescent="0.3">
      <c r="O139" s="8">
        <v>10005</v>
      </c>
      <c r="P139" s="9" t="s">
        <v>76</v>
      </c>
      <c r="Q139" s="8">
        <v>10005</v>
      </c>
      <c r="R139" s="8" t="s">
        <v>77</v>
      </c>
      <c r="S139" s="5">
        <v>189</v>
      </c>
      <c r="T139" s="5" t="e">
        <f>VLOOKUP(V139,#REF!,3,TRUE)</f>
        <v>#REF!</v>
      </c>
      <c r="U139" s="5">
        <v>137</v>
      </c>
      <c r="V139" s="5">
        <v>189</v>
      </c>
      <c r="W139" s="5">
        <v>0.9</v>
      </c>
      <c r="X139" s="5">
        <v>0.1</v>
      </c>
      <c r="Y139" s="5">
        <v>188.5</v>
      </c>
      <c r="Z139" s="5">
        <v>2</v>
      </c>
      <c r="AA139" s="5">
        <v>10019</v>
      </c>
      <c r="AB139" s="5" t="str">
        <f t="shared" ref="AB139:AF139" si="61">VLOOKUP(AA139,$AG:$AH,2,FALSE)</f>
        <v>云</v>
      </c>
      <c r="AC139" s="5">
        <v>10023</v>
      </c>
      <c r="AD139" s="5" t="str">
        <f t="shared" si="61"/>
        <v>荧荧</v>
      </c>
      <c r="AE139" s="5" t="e">
        <v>#N/A</v>
      </c>
      <c r="AF139" s="5" t="e">
        <f t="shared" si="61"/>
        <v>#N/A</v>
      </c>
      <c r="AK139" s="5">
        <v>137</v>
      </c>
      <c r="AL139" s="5">
        <f t="shared" si="51"/>
        <v>1</v>
      </c>
      <c r="AM139" s="5">
        <f>SUM($AL$3:AL139)</f>
        <v>111</v>
      </c>
      <c r="AN139" s="5">
        <f t="shared" si="52"/>
        <v>110</v>
      </c>
      <c r="AO139" s="5" t="e">
        <f t="shared" si="55"/>
        <v>#N/A</v>
      </c>
      <c r="AP139" s="5" t="e">
        <f>SUM($AO$3:AO139)</f>
        <v>#N/A</v>
      </c>
      <c r="AQ139" s="5" t="e">
        <f t="shared" si="56"/>
        <v>#N/A</v>
      </c>
      <c r="AR139" s="5" t="e">
        <f>SUM($AQ$3:AQ139)</f>
        <v>#N/A</v>
      </c>
      <c r="AS139" s="5" t="e">
        <f t="shared" si="57"/>
        <v>#N/A</v>
      </c>
      <c r="AT139" s="5" t="e">
        <f>SUM($AS$3:AS139)</f>
        <v>#N/A</v>
      </c>
      <c r="AU139" s="5">
        <f t="shared" si="58"/>
        <v>200</v>
      </c>
      <c r="AV139" s="5">
        <f>SUM($AU$3:AU139)</f>
        <v>20090</v>
      </c>
    </row>
    <row r="140" spans="15:48" x14ac:dyDescent="0.3">
      <c r="O140" s="8">
        <v>10006</v>
      </c>
      <c r="P140" s="9" t="s">
        <v>51</v>
      </c>
      <c r="Q140" s="8">
        <v>10006</v>
      </c>
      <c r="R140" s="8" t="s">
        <v>79</v>
      </c>
      <c r="S140" s="5">
        <v>191</v>
      </c>
      <c r="T140" s="5" t="e">
        <f>VLOOKUP(V140,#REF!,3,TRUE)</f>
        <v>#REF!</v>
      </c>
      <c r="U140" s="5">
        <v>138</v>
      </c>
      <c r="V140" s="5">
        <v>191</v>
      </c>
      <c r="W140" s="5">
        <v>0.9</v>
      </c>
      <c r="X140" s="5">
        <v>0.1</v>
      </c>
      <c r="Y140" s="5">
        <v>190.5</v>
      </c>
      <c r="Z140" s="5">
        <v>1</v>
      </c>
      <c r="AA140" s="5">
        <v>10023</v>
      </c>
      <c r="AB140" s="5" t="str">
        <f t="shared" ref="AB140:AF140" si="62">VLOOKUP(AA140,$AG:$AH,2,FALSE)</f>
        <v>荧荧</v>
      </c>
      <c r="AC140" s="5" t="e">
        <v>#N/A</v>
      </c>
      <c r="AD140" s="5" t="e">
        <f t="shared" si="62"/>
        <v>#N/A</v>
      </c>
      <c r="AE140" s="5" t="e">
        <v>#N/A</v>
      </c>
      <c r="AF140" s="5" t="e">
        <f t="shared" si="62"/>
        <v>#N/A</v>
      </c>
      <c r="AK140" s="5">
        <v>138</v>
      </c>
      <c r="AL140" s="5">
        <f t="shared" si="51"/>
        <v>0</v>
      </c>
      <c r="AM140" s="5">
        <f>SUM($AL$3:AL140)</f>
        <v>111</v>
      </c>
      <c r="AN140" s="5">
        <f t="shared" si="52"/>
        <v>110</v>
      </c>
      <c r="AO140" s="5" t="e">
        <f t="shared" si="55"/>
        <v>#N/A</v>
      </c>
      <c r="AP140" s="5" t="e">
        <f>SUM($AO$3:AO140)</f>
        <v>#N/A</v>
      </c>
      <c r="AQ140" s="5" t="e">
        <f t="shared" si="56"/>
        <v>#N/A</v>
      </c>
      <c r="AR140" s="5" t="e">
        <f>SUM($AQ$3:AQ140)</f>
        <v>#N/A</v>
      </c>
      <c r="AS140" s="5" t="e">
        <f t="shared" si="57"/>
        <v>#N/A</v>
      </c>
      <c r="AT140" s="5" t="e">
        <f>SUM($AS$3:AS140)</f>
        <v>#N/A</v>
      </c>
      <c r="AU140" s="5">
        <f t="shared" si="58"/>
        <v>200</v>
      </c>
      <c r="AV140" s="5">
        <f>SUM($AU$3:AU140)</f>
        <v>20290</v>
      </c>
    </row>
    <row r="141" spans="15:48" x14ac:dyDescent="0.3">
      <c r="O141" s="8">
        <v>10007</v>
      </c>
      <c r="P141" s="9" t="s">
        <v>81</v>
      </c>
      <c r="Q141" s="8">
        <v>10007</v>
      </c>
      <c r="R141" s="8" t="s">
        <v>82</v>
      </c>
      <c r="S141" s="5">
        <v>193</v>
      </c>
      <c r="T141" s="5" t="e">
        <f>VLOOKUP(V141,#REF!,3,TRUE)</f>
        <v>#REF!</v>
      </c>
      <c r="U141" s="5">
        <v>139</v>
      </c>
      <c r="V141" s="5">
        <v>193</v>
      </c>
      <c r="W141" s="5">
        <v>0.9</v>
      </c>
      <c r="X141" s="5">
        <v>0.1</v>
      </c>
      <c r="Y141" s="5">
        <v>192.5</v>
      </c>
      <c r="Z141" s="5">
        <v>2</v>
      </c>
      <c r="AA141" s="5">
        <v>10014</v>
      </c>
      <c r="AB141" s="5" t="str">
        <f t="shared" ref="AB141:AF141" si="63">VLOOKUP(AA141,$AG:$AH,2,FALSE)</f>
        <v>颜无诡</v>
      </c>
      <c r="AC141" s="5">
        <v>10008</v>
      </c>
      <c r="AD141" s="5" t="str">
        <f t="shared" si="63"/>
        <v>颜无雍</v>
      </c>
      <c r="AE141" s="5" t="e">
        <v>#N/A</v>
      </c>
      <c r="AF141" s="5" t="e">
        <f t="shared" si="63"/>
        <v>#N/A</v>
      </c>
      <c r="AK141" s="5">
        <v>139</v>
      </c>
      <c r="AL141" s="5">
        <f t="shared" si="51"/>
        <v>1</v>
      </c>
      <c r="AM141" s="5">
        <f>SUM($AL$3:AL141)</f>
        <v>112</v>
      </c>
      <c r="AN141" s="5">
        <f t="shared" si="52"/>
        <v>110</v>
      </c>
      <c r="AO141" s="5" t="e">
        <f t="shared" si="55"/>
        <v>#N/A</v>
      </c>
      <c r="AP141" s="5" t="e">
        <f>SUM($AO$3:AO141)</f>
        <v>#N/A</v>
      </c>
      <c r="AQ141" s="5" t="e">
        <f t="shared" si="56"/>
        <v>#N/A</v>
      </c>
      <c r="AR141" s="5" t="e">
        <f>SUM($AQ$3:AQ141)</f>
        <v>#N/A</v>
      </c>
      <c r="AS141" s="5" t="e">
        <f t="shared" si="57"/>
        <v>#N/A</v>
      </c>
      <c r="AT141" s="5" t="e">
        <f>SUM($AS$3:AS141)</f>
        <v>#N/A</v>
      </c>
      <c r="AU141" s="5">
        <f t="shared" si="58"/>
        <v>200</v>
      </c>
      <c r="AV141" s="5">
        <f>SUM($AU$3:AU141)</f>
        <v>20490</v>
      </c>
    </row>
    <row r="142" spans="15:48" x14ac:dyDescent="0.3">
      <c r="O142" s="8">
        <v>10008</v>
      </c>
      <c r="P142" s="9" t="s">
        <v>69</v>
      </c>
      <c r="Q142" s="8">
        <v>10008</v>
      </c>
      <c r="R142" s="8" t="s">
        <v>83</v>
      </c>
      <c r="S142" s="5">
        <v>195</v>
      </c>
      <c r="T142" s="5" t="e">
        <f>VLOOKUP(V142,#REF!,3,TRUE)</f>
        <v>#REF!</v>
      </c>
      <c r="U142" s="5">
        <v>140</v>
      </c>
      <c r="V142" s="5">
        <v>195</v>
      </c>
      <c r="W142" s="5">
        <v>1</v>
      </c>
      <c r="X142" s="5">
        <v>0</v>
      </c>
      <c r="Y142" s="5">
        <v>194.5</v>
      </c>
      <c r="Z142" s="5">
        <v>3</v>
      </c>
      <c r="AA142" s="5">
        <v>10001</v>
      </c>
      <c r="AB142" s="7" t="str">
        <f t="shared" ref="AB142:AB171" si="64">VLOOKUP(AA142,$AG:$AH,2,FALSE)</f>
        <v>夏侯鸿天</v>
      </c>
      <c r="AC142" s="5">
        <v>10016</v>
      </c>
      <c r="AD142" s="7" t="str">
        <f>VLOOKUP(AC142,$AG:$AH,2,FALSE)</f>
        <v>枫元正</v>
      </c>
      <c r="AE142" s="5">
        <v>10006</v>
      </c>
      <c r="AF142" s="7" t="str">
        <f t="shared" si="59"/>
        <v>朱贺</v>
      </c>
      <c r="AK142" s="5">
        <v>140</v>
      </c>
      <c r="AL142" s="5">
        <f t="shared" si="51"/>
        <v>0</v>
      </c>
      <c r="AM142" s="5">
        <f>SUM($AL$3:AL142)</f>
        <v>112</v>
      </c>
      <c r="AN142" s="5">
        <f t="shared" si="52"/>
        <v>110</v>
      </c>
      <c r="AO142" s="5" t="e">
        <f t="shared" si="55"/>
        <v>#N/A</v>
      </c>
      <c r="AP142" s="5" t="e">
        <f>SUM($AO$3:AO142)</f>
        <v>#N/A</v>
      </c>
      <c r="AQ142" s="5" t="e">
        <f t="shared" si="56"/>
        <v>#N/A</v>
      </c>
      <c r="AR142" s="5" t="e">
        <f>SUM($AQ$3:AQ142)</f>
        <v>#N/A</v>
      </c>
      <c r="AS142" s="5" t="e">
        <f t="shared" si="57"/>
        <v>#N/A</v>
      </c>
      <c r="AT142" s="5" t="e">
        <f>SUM($AS$3:AS142)</f>
        <v>#N/A</v>
      </c>
      <c r="AU142" s="5">
        <f t="shared" si="58"/>
        <v>200</v>
      </c>
      <c r="AV142" s="5">
        <f>SUM($AU$3:AU142)</f>
        <v>20690</v>
      </c>
    </row>
    <row r="143" spans="15:48" x14ac:dyDescent="0.3">
      <c r="O143" s="8">
        <v>10009</v>
      </c>
      <c r="P143" s="9" t="s">
        <v>58</v>
      </c>
      <c r="Q143" s="8">
        <v>10009</v>
      </c>
      <c r="R143" s="8" t="s">
        <v>85</v>
      </c>
      <c r="S143" s="5">
        <v>197</v>
      </c>
      <c r="T143" s="5" t="e">
        <f>VLOOKUP(V143,#REF!,3,TRUE)</f>
        <v>#REF!</v>
      </c>
      <c r="U143" s="5">
        <v>141</v>
      </c>
      <c r="V143" s="5">
        <v>197</v>
      </c>
      <c r="W143" s="5">
        <v>0.9</v>
      </c>
      <c r="X143" s="5">
        <v>0.1</v>
      </c>
      <c r="Y143" s="5">
        <v>196.5</v>
      </c>
      <c r="Z143" s="5">
        <v>2</v>
      </c>
      <c r="AA143" s="5">
        <v>10006</v>
      </c>
      <c r="AB143" s="5" t="str">
        <f t="shared" ref="AB143:AF143" si="65">VLOOKUP(AA143,$AG:$AH,2,FALSE)</f>
        <v>朱贺</v>
      </c>
      <c r="AC143" s="5">
        <v>10008</v>
      </c>
      <c r="AD143" s="5" t="str">
        <f t="shared" si="65"/>
        <v>颜无雍</v>
      </c>
      <c r="AF143" s="5" t="e">
        <f t="shared" si="65"/>
        <v>#N/A</v>
      </c>
      <c r="AK143" s="5">
        <v>141</v>
      </c>
      <c r="AL143" s="5">
        <f t="shared" si="51"/>
        <v>1</v>
      </c>
      <c r="AM143" s="5">
        <f>SUM($AL$3:AL143)</f>
        <v>113</v>
      </c>
      <c r="AN143" s="5">
        <f t="shared" si="52"/>
        <v>110</v>
      </c>
      <c r="AO143" s="5" t="e">
        <f t="shared" si="55"/>
        <v>#N/A</v>
      </c>
      <c r="AP143" s="5" t="e">
        <f>SUM($AO$3:AO143)</f>
        <v>#N/A</v>
      </c>
      <c r="AQ143" s="5" t="e">
        <f t="shared" si="56"/>
        <v>#N/A</v>
      </c>
      <c r="AR143" s="5" t="e">
        <f>SUM($AQ$3:AQ143)</f>
        <v>#N/A</v>
      </c>
      <c r="AS143" s="5" t="e">
        <f t="shared" si="57"/>
        <v>#N/A</v>
      </c>
      <c r="AT143" s="5" t="e">
        <f>SUM($AS$3:AS143)</f>
        <v>#N/A</v>
      </c>
      <c r="AU143" s="5">
        <f t="shared" si="58"/>
        <v>200</v>
      </c>
      <c r="AV143" s="5">
        <f>SUM($AU$3:AU143)</f>
        <v>20890</v>
      </c>
    </row>
    <row r="144" spans="15:48" x14ac:dyDescent="0.3">
      <c r="O144" s="8">
        <v>10010</v>
      </c>
      <c r="P144" s="9" t="s">
        <v>74</v>
      </c>
      <c r="Q144" s="8">
        <v>10010</v>
      </c>
      <c r="R144" s="8" t="s">
        <v>86</v>
      </c>
      <c r="S144" s="5">
        <v>199</v>
      </c>
      <c r="T144" s="5" t="e">
        <f>VLOOKUP(V144,#REF!,3,TRUE)</f>
        <v>#REF!</v>
      </c>
      <c r="U144" s="5">
        <v>142</v>
      </c>
      <c r="V144" s="5">
        <v>199</v>
      </c>
      <c r="W144" s="5">
        <v>0.9</v>
      </c>
      <c r="X144" s="5">
        <v>0.1</v>
      </c>
      <c r="Y144" s="5">
        <v>198.5</v>
      </c>
      <c r="Z144" s="5">
        <v>3</v>
      </c>
      <c r="AA144" s="5">
        <v>10020</v>
      </c>
      <c r="AB144" s="5" t="str">
        <f t="shared" ref="AB144:AF144" si="66">VLOOKUP(AA144,$AG:$AH,2,FALSE)</f>
        <v>司空染</v>
      </c>
      <c r="AC144" s="5">
        <v>10018</v>
      </c>
      <c r="AD144" s="5" t="str">
        <f t="shared" si="66"/>
        <v>紫苏</v>
      </c>
      <c r="AE144" s="5">
        <v>10018</v>
      </c>
      <c r="AF144" s="5" t="str">
        <f t="shared" si="66"/>
        <v>紫苏</v>
      </c>
      <c r="AK144" s="5">
        <v>142</v>
      </c>
      <c r="AL144" s="5">
        <f t="shared" si="51"/>
        <v>0</v>
      </c>
      <c r="AM144" s="5">
        <f>SUM($AL$3:AL144)</f>
        <v>113</v>
      </c>
      <c r="AN144" s="5">
        <f t="shared" si="52"/>
        <v>110</v>
      </c>
      <c r="AO144" s="5" t="e">
        <f t="shared" si="55"/>
        <v>#N/A</v>
      </c>
      <c r="AP144" s="5" t="e">
        <f>SUM($AO$3:AO144)</f>
        <v>#N/A</v>
      </c>
      <c r="AQ144" s="5" t="e">
        <f t="shared" si="56"/>
        <v>#N/A</v>
      </c>
      <c r="AR144" s="5" t="e">
        <f>SUM($AQ$3:AQ144)</f>
        <v>#N/A</v>
      </c>
      <c r="AS144" s="5" t="e">
        <f t="shared" si="57"/>
        <v>#N/A</v>
      </c>
      <c r="AT144" s="5" t="e">
        <f>SUM($AS$3:AS144)</f>
        <v>#N/A</v>
      </c>
      <c r="AU144" s="5">
        <f t="shared" si="58"/>
        <v>200</v>
      </c>
      <c r="AV144" s="5">
        <f>SUM($AU$3:AU144)</f>
        <v>21090</v>
      </c>
    </row>
    <row r="145" spans="15:48" x14ac:dyDescent="0.3">
      <c r="O145" s="8">
        <v>10011</v>
      </c>
      <c r="P145" s="9" t="s">
        <v>88</v>
      </c>
      <c r="Q145" s="8">
        <v>10011</v>
      </c>
      <c r="R145" s="8" t="s">
        <v>89</v>
      </c>
      <c r="S145" s="5">
        <v>201</v>
      </c>
      <c r="T145" s="5" t="e">
        <f>VLOOKUP(V145,#REF!,3,TRUE)</f>
        <v>#REF!</v>
      </c>
      <c r="U145" s="5">
        <v>143</v>
      </c>
      <c r="V145" s="5">
        <v>201</v>
      </c>
      <c r="W145" s="5">
        <v>0.9</v>
      </c>
      <c r="X145" s="5">
        <v>0.1</v>
      </c>
      <c r="Y145" s="5">
        <v>200.5</v>
      </c>
      <c r="Z145" s="5">
        <v>1</v>
      </c>
      <c r="AA145" s="5">
        <v>10008</v>
      </c>
      <c r="AB145" s="5" t="str">
        <f t="shared" ref="AB145:AF145" si="67">VLOOKUP(AA145,$AG:$AH,2,FALSE)</f>
        <v>颜无雍</v>
      </c>
      <c r="AD145" s="5" t="e">
        <f t="shared" si="67"/>
        <v>#N/A</v>
      </c>
      <c r="AF145" s="5" t="e">
        <f t="shared" si="67"/>
        <v>#N/A</v>
      </c>
      <c r="AK145" s="5">
        <v>143</v>
      </c>
      <c r="AL145" s="5">
        <f t="shared" si="51"/>
        <v>1</v>
      </c>
      <c r="AM145" s="5">
        <f>SUM($AL$3:AL145)</f>
        <v>114</v>
      </c>
      <c r="AN145" s="5">
        <f t="shared" si="52"/>
        <v>110</v>
      </c>
      <c r="AO145" s="5" t="e">
        <f t="shared" si="55"/>
        <v>#N/A</v>
      </c>
      <c r="AP145" s="5" t="e">
        <f>SUM($AO$3:AO145)</f>
        <v>#N/A</v>
      </c>
      <c r="AQ145" s="5" t="e">
        <f t="shared" si="56"/>
        <v>#N/A</v>
      </c>
      <c r="AR145" s="5" t="e">
        <f>SUM($AQ$3:AQ145)</f>
        <v>#N/A</v>
      </c>
      <c r="AS145" s="5" t="e">
        <f t="shared" si="57"/>
        <v>#N/A</v>
      </c>
      <c r="AT145" s="5" t="e">
        <f>SUM($AS$3:AS145)</f>
        <v>#N/A</v>
      </c>
      <c r="AU145" s="5">
        <f t="shared" si="58"/>
        <v>200</v>
      </c>
      <c r="AV145" s="5">
        <f>SUM($AU$3:AU145)</f>
        <v>21290</v>
      </c>
    </row>
    <row r="146" spans="15:48" x14ac:dyDescent="0.3">
      <c r="O146" s="8">
        <v>10012</v>
      </c>
      <c r="P146" s="9" t="s">
        <v>66</v>
      </c>
      <c r="Q146" s="8">
        <v>10012</v>
      </c>
      <c r="R146" s="8" t="s">
        <v>95</v>
      </c>
      <c r="S146" s="5">
        <v>203</v>
      </c>
      <c r="T146" s="5" t="e">
        <f>VLOOKUP(V146,#REF!,3,TRUE)</f>
        <v>#REF!</v>
      </c>
      <c r="U146" s="5">
        <v>144</v>
      </c>
      <c r="V146" s="5">
        <v>203</v>
      </c>
      <c r="W146" s="5">
        <v>0.9</v>
      </c>
      <c r="X146" s="5">
        <v>0.1</v>
      </c>
      <c r="Y146" s="5">
        <v>202.5</v>
      </c>
      <c r="Z146" s="5">
        <v>2</v>
      </c>
      <c r="AA146" s="5">
        <v>10012</v>
      </c>
      <c r="AB146" s="5" t="str">
        <f t="shared" ref="AB146:AF146" si="68">VLOOKUP(AA146,$AG:$AH,2,FALSE)</f>
        <v>慕容子期</v>
      </c>
      <c r="AC146" s="5">
        <v>10020</v>
      </c>
      <c r="AD146" s="5" t="str">
        <f t="shared" si="68"/>
        <v>司空染</v>
      </c>
      <c r="AE146" s="5" t="e">
        <v>#N/A</v>
      </c>
      <c r="AF146" s="5" t="e">
        <f t="shared" si="68"/>
        <v>#N/A</v>
      </c>
      <c r="AK146" s="5">
        <v>144</v>
      </c>
      <c r="AL146" s="5">
        <f t="shared" si="51"/>
        <v>0</v>
      </c>
      <c r="AM146" s="5">
        <f>SUM($AL$3:AL146)</f>
        <v>114</v>
      </c>
      <c r="AN146" s="5">
        <f t="shared" si="52"/>
        <v>110</v>
      </c>
      <c r="AO146" s="5" t="e">
        <f t="shared" si="55"/>
        <v>#N/A</v>
      </c>
      <c r="AP146" s="5" t="e">
        <f>SUM($AO$3:AO146)</f>
        <v>#N/A</v>
      </c>
      <c r="AQ146" s="5" t="e">
        <f t="shared" si="56"/>
        <v>#N/A</v>
      </c>
      <c r="AR146" s="5" t="e">
        <f>SUM($AQ$3:AQ146)</f>
        <v>#N/A</v>
      </c>
      <c r="AS146" s="5" t="e">
        <f t="shared" si="57"/>
        <v>#N/A</v>
      </c>
      <c r="AT146" s="5" t="e">
        <f>SUM($AS$3:AS146)</f>
        <v>#N/A</v>
      </c>
      <c r="AU146" s="5">
        <f t="shared" si="58"/>
        <v>200</v>
      </c>
      <c r="AV146" s="5">
        <f>SUM($AU$3:AU146)</f>
        <v>21490</v>
      </c>
    </row>
    <row r="147" spans="15:48" x14ac:dyDescent="0.3">
      <c r="O147" s="8">
        <v>10013</v>
      </c>
      <c r="P147" s="9" t="s">
        <v>80</v>
      </c>
      <c r="Q147" s="8">
        <v>10013</v>
      </c>
      <c r="R147" s="8" t="s">
        <v>100</v>
      </c>
      <c r="S147" s="5">
        <v>205</v>
      </c>
      <c r="T147" s="5" t="e">
        <f>VLOOKUP(V147,#REF!,3,TRUE)</f>
        <v>#REF!</v>
      </c>
      <c r="U147" s="5">
        <v>145</v>
      </c>
      <c r="V147" s="5">
        <v>205</v>
      </c>
      <c r="W147" s="5">
        <v>1</v>
      </c>
      <c r="X147" s="5">
        <v>0</v>
      </c>
      <c r="Y147" s="5">
        <v>204.5</v>
      </c>
      <c r="Z147" s="5">
        <v>2</v>
      </c>
      <c r="AA147" s="5">
        <v>10005</v>
      </c>
      <c r="AB147" s="7" t="str">
        <f t="shared" si="64"/>
        <v>兰卿</v>
      </c>
      <c r="AC147" s="5">
        <v>10006</v>
      </c>
      <c r="AD147" s="7" t="str">
        <f>VLOOKUP(AC147,$AG:$AH,2,FALSE)</f>
        <v>朱贺</v>
      </c>
      <c r="AF147" s="7" t="e">
        <f t="shared" si="59"/>
        <v>#N/A</v>
      </c>
      <c r="AK147" s="5">
        <v>145</v>
      </c>
      <c r="AL147" s="5">
        <f t="shared" si="51"/>
        <v>1</v>
      </c>
      <c r="AM147" s="5">
        <f>SUM($AL$3:AL147)</f>
        <v>115</v>
      </c>
      <c r="AN147" s="5">
        <f t="shared" si="52"/>
        <v>115</v>
      </c>
      <c r="AO147" s="5" t="e">
        <f t="shared" si="55"/>
        <v>#N/A</v>
      </c>
      <c r="AP147" s="5" t="e">
        <f>SUM($AO$3:AO147)</f>
        <v>#N/A</v>
      </c>
      <c r="AQ147" s="5" t="e">
        <f t="shared" si="56"/>
        <v>#N/A</v>
      </c>
      <c r="AR147" s="5" t="e">
        <f>SUM($AQ$3:AQ147)</f>
        <v>#N/A</v>
      </c>
      <c r="AS147" s="5" t="e">
        <f t="shared" si="57"/>
        <v>#N/A</v>
      </c>
      <c r="AT147" s="5" t="e">
        <f>SUM($AS$3:AS147)</f>
        <v>#N/A</v>
      </c>
      <c r="AU147" s="5">
        <f t="shared" si="58"/>
        <v>200</v>
      </c>
      <c r="AV147" s="5">
        <f>SUM($AU$3:AU147)</f>
        <v>21690</v>
      </c>
    </row>
    <row r="148" spans="15:48" x14ac:dyDescent="0.3">
      <c r="O148" s="8">
        <v>10014</v>
      </c>
      <c r="P148" s="9" t="s">
        <v>84</v>
      </c>
      <c r="Q148" s="8">
        <v>10014</v>
      </c>
      <c r="R148" s="8" t="s">
        <v>104</v>
      </c>
      <c r="S148" s="5">
        <v>207</v>
      </c>
      <c r="T148" s="5" t="e">
        <f>VLOOKUP(V148,#REF!,3,TRUE)</f>
        <v>#REF!</v>
      </c>
      <c r="U148" s="5">
        <v>146</v>
      </c>
      <c r="V148" s="5">
        <v>207</v>
      </c>
      <c r="W148" s="5">
        <v>0.9</v>
      </c>
      <c r="X148" s="5">
        <v>0.1</v>
      </c>
      <c r="Y148" s="5">
        <v>206.5</v>
      </c>
      <c r="Z148" s="5">
        <v>3</v>
      </c>
      <c r="AA148" s="5">
        <v>10011</v>
      </c>
      <c r="AB148" s="5" t="str">
        <f t="shared" ref="AB148:AF148" si="69">VLOOKUP(AA148,$AG:$AH,2,FALSE)</f>
        <v>尹正霄</v>
      </c>
      <c r="AC148" s="5">
        <v>10017</v>
      </c>
      <c r="AD148" s="5" t="str">
        <f t="shared" si="69"/>
        <v>解幽</v>
      </c>
      <c r="AE148" s="5">
        <v>10009</v>
      </c>
      <c r="AF148" s="5" t="str">
        <f t="shared" si="69"/>
        <v>祁菲</v>
      </c>
      <c r="AK148" s="5">
        <v>146</v>
      </c>
      <c r="AL148" s="5">
        <f t="shared" si="51"/>
        <v>0</v>
      </c>
      <c r="AM148" s="5">
        <f>SUM($AL$3:AL148)</f>
        <v>115</v>
      </c>
      <c r="AN148" s="5">
        <f t="shared" si="52"/>
        <v>115</v>
      </c>
      <c r="AO148" s="5" t="e">
        <f t="shared" si="55"/>
        <v>#N/A</v>
      </c>
      <c r="AP148" s="5" t="e">
        <f>SUM($AO$3:AO148)</f>
        <v>#N/A</v>
      </c>
      <c r="AQ148" s="5" t="e">
        <f t="shared" si="56"/>
        <v>#N/A</v>
      </c>
      <c r="AR148" s="5" t="e">
        <f>SUM($AQ$3:AQ148)</f>
        <v>#N/A</v>
      </c>
      <c r="AS148" s="5" t="e">
        <f t="shared" si="57"/>
        <v>#N/A</v>
      </c>
      <c r="AT148" s="5" t="e">
        <f>SUM($AS$3:AS148)</f>
        <v>#N/A</v>
      </c>
      <c r="AU148" s="5">
        <f t="shared" si="58"/>
        <v>200</v>
      </c>
      <c r="AV148" s="5">
        <f>SUM($AU$3:AU148)</f>
        <v>21890</v>
      </c>
    </row>
    <row r="149" spans="15:48" x14ac:dyDescent="0.3">
      <c r="O149" s="8">
        <v>10015</v>
      </c>
      <c r="P149" s="9" t="s">
        <v>108</v>
      </c>
      <c r="Q149" s="8">
        <v>10015</v>
      </c>
      <c r="R149" s="8" t="s">
        <v>109</v>
      </c>
      <c r="S149" s="5">
        <v>209</v>
      </c>
      <c r="T149" s="5" t="e">
        <f>VLOOKUP(V149,#REF!,3,TRUE)</f>
        <v>#REF!</v>
      </c>
      <c r="U149" s="5">
        <v>147</v>
      </c>
      <c r="V149" s="5">
        <v>209</v>
      </c>
      <c r="W149" s="5">
        <v>0.9</v>
      </c>
      <c r="X149" s="5">
        <v>0.1</v>
      </c>
      <c r="Y149" s="5">
        <v>208.5</v>
      </c>
      <c r="Z149" s="5">
        <v>1</v>
      </c>
      <c r="AA149" s="5">
        <v>10003</v>
      </c>
      <c r="AB149" s="5" t="str">
        <f t="shared" ref="AB149:AF149" si="70">VLOOKUP(AA149,$AG:$AH,2,FALSE)</f>
        <v>叶辽</v>
      </c>
      <c r="AC149" s="5" t="e">
        <v>#N/A</v>
      </c>
      <c r="AD149" s="5" t="e">
        <f t="shared" si="70"/>
        <v>#N/A</v>
      </c>
      <c r="AE149" s="5" t="e">
        <v>#N/A</v>
      </c>
      <c r="AF149" s="5" t="e">
        <f t="shared" si="70"/>
        <v>#N/A</v>
      </c>
      <c r="AK149" s="5">
        <v>147</v>
      </c>
      <c r="AL149" s="5">
        <f t="shared" si="51"/>
        <v>1</v>
      </c>
      <c r="AM149" s="5">
        <f>SUM($AL$3:AL149)</f>
        <v>116</v>
      </c>
      <c r="AN149" s="5">
        <f t="shared" si="52"/>
        <v>115</v>
      </c>
      <c r="AO149" s="5" t="e">
        <f t="shared" si="55"/>
        <v>#N/A</v>
      </c>
      <c r="AP149" s="5" t="e">
        <f>SUM($AO$3:AO149)</f>
        <v>#N/A</v>
      </c>
      <c r="AQ149" s="5" t="e">
        <f t="shared" si="56"/>
        <v>#N/A</v>
      </c>
      <c r="AR149" s="5" t="e">
        <f>SUM($AQ$3:AQ149)</f>
        <v>#N/A</v>
      </c>
      <c r="AS149" s="5" t="e">
        <f t="shared" si="57"/>
        <v>#N/A</v>
      </c>
      <c r="AT149" s="5" t="e">
        <f>SUM($AS$3:AS149)</f>
        <v>#N/A</v>
      </c>
      <c r="AU149" s="5">
        <f t="shared" si="58"/>
        <v>200</v>
      </c>
      <c r="AV149" s="5">
        <f>SUM($AU$3:AU149)</f>
        <v>22090</v>
      </c>
    </row>
    <row r="150" spans="15:48" x14ac:dyDescent="0.3">
      <c r="O150" s="8">
        <v>10016</v>
      </c>
      <c r="P150" s="9" t="s">
        <v>111</v>
      </c>
      <c r="Q150" s="8">
        <v>10016</v>
      </c>
      <c r="R150" s="8" t="s">
        <v>112</v>
      </c>
      <c r="S150" s="5">
        <v>211</v>
      </c>
      <c r="T150" s="5" t="e">
        <f>VLOOKUP(V150,#REF!,3,TRUE)</f>
        <v>#REF!</v>
      </c>
      <c r="U150" s="5">
        <v>148</v>
      </c>
      <c r="V150" s="5">
        <v>211</v>
      </c>
      <c r="W150" s="5">
        <v>0.9</v>
      </c>
      <c r="X150" s="5">
        <v>0.1</v>
      </c>
      <c r="Y150" s="5">
        <v>210.5</v>
      </c>
      <c r="Z150" s="5">
        <v>3</v>
      </c>
      <c r="AA150" s="5">
        <v>10014</v>
      </c>
      <c r="AB150" s="5" t="str">
        <f t="shared" ref="AB150:AF150" si="71">VLOOKUP(AA150,$AG:$AH,2,FALSE)</f>
        <v>颜无诡</v>
      </c>
      <c r="AC150" s="5">
        <v>10006</v>
      </c>
      <c r="AD150" s="5" t="str">
        <f t="shared" si="71"/>
        <v>朱贺</v>
      </c>
      <c r="AE150" s="5">
        <v>10022</v>
      </c>
      <c r="AF150" s="5" t="str">
        <f t="shared" si="71"/>
        <v>云灵</v>
      </c>
      <c r="AK150" s="5">
        <v>148</v>
      </c>
      <c r="AL150" s="5">
        <f t="shared" si="51"/>
        <v>0</v>
      </c>
      <c r="AM150" s="5">
        <f>SUM($AL$3:AL150)</f>
        <v>116</v>
      </c>
      <c r="AN150" s="5">
        <f t="shared" si="52"/>
        <v>115</v>
      </c>
      <c r="AO150" s="5" t="e">
        <f t="shared" si="55"/>
        <v>#N/A</v>
      </c>
      <c r="AP150" s="5" t="e">
        <f>SUM($AO$3:AO150)</f>
        <v>#N/A</v>
      </c>
      <c r="AQ150" s="5" t="e">
        <f t="shared" si="56"/>
        <v>#N/A</v>
      </c>
      <c r="AR150" s="5" t="e">
        <f>SUM($AQ$3:AQ150)</f>
        <v>#N/A</v>
      </c>
      <c r="AS150" s="5" t="e">
        <f t="shared" si="57"/>
        <v>#N/A</v>
      </c>
      <c r="AT150" s="5" t="e">
        <f>SUM($AS$3:AS150)</f>
        <v>#N/A</v>
      </c>
      <c r="AU150" s="5">
        <f t="shared" si="58"/>
        <v>200</v>
      </c>
      <c r="AV150" s="5">
        <f>SUM($AU$3:AU150)</f>
        <v>22290</v>
      </c>
    </row>
    <row r="151" spans="15:48" x14ac:dyDescent="0.3">
      <c r="O151" s="8">
        <v>10017</v>
      </c>
      <c r="P151" s="9" t="s">
        <v>120</v>
      </c>
      <c r="Q151" s="8">
        <v>10017</v>
      </c>
      <c r="R151" s="8" t="s">
        <v>121</v>
      </c>
      <c r="S151" s="5">
        <v>213</v>
      </c>
      <c r="T151" s="5" t="e">
        <f>VLOOKUP(V151,#REF!,3,TRUE)</f>
        <v>#REF!</v>
      </c>
      <c r="U151" s="5">
        <v>149</v>
      </c>
      <c r="V151" s="5">
        <v>213</v>
      </c>
      <c r="W151" s="5">
        <v>0.9</v>
      </c>
      <c r="X151" s="5">
        <v>0.1</v>
      </c>
      <c r="Y151" s="5">
        <v>212.5</v>
      </c>
      <c r="Z151" s="5">
        <v>2</v>
      </c>
      <c r="AA151" s="5">
        <v>10019</v>
      </c>
      <c r="AB151" s="5" t="str">
        <f t="shared" ref="AB151:AF151" si="72">VLOOKUP(AA151,$AG:$AH,2,FALSE)</f>
        <v>云</v>
      </c>
      <c r="AC151" s="5">
        <v>10004</v>
      </c>
      <c r="AD151" s="5" t="str">
        <f t="shared" si="72"/>
        <v>孔谦</v>
      </c>
      <c r="AE151" s="5" t="e">
        <v>#N/A</v>
      </c>
      <c r="AF151" s="5" t="e">
        <f t="shared" si="72"/>
        <v>#N/A</v>
      </c>
      <c r="AK151" s="5">
        <v>149</v>
      </c>
      <c r="AL151" s="5">
        <f t="shared" si="51"/>
        <v>1</v>
      </c>
      <c r="AM151" s="5">
        <f>SUM($AL$3:AL151)</f>
        <v>117</v>
      </c>
      <c r="AN151" s="5">
        <f t="shared" si="52"/>
        <v>115</v>
      </c>
      <c r="AO151" s="5" t="e">
        <f t="shared" si="55"/>
        <v>#N/A</v>
      </c>
      <c r="AP151" s="5" t="e">
        <f>SUM($AO$3:AO151)</f>
        <v>#N/A</v>
      </c>
      <c r="AQ151" s="5" t="e">
        <f t="shared" si="56"/>
        <v>#N/A</v>
      </c>
      <c r="AR151" s="5" t="e">
        <f>SUM($AQ$3:AQ151)</f>
        <v>#N/A</v>
      </c>
      <c r="AS151" s="5" t="e">
        <f t="shared" si="57"/>
        <v>#N/A</v>
      </c>
      <c r="AT151" s="5" t="e">
        <f>SUM($AS$3:AS151)</f>
        <v>#N/A</v>
      </c>
      <c r="AU151" s="5">
        <f t="shared" si="58"/>
        <v>200</v>
      </c>
      <c r="AV151" s="5">
        <f>SUM($AU$3:AU151)</f>
        <v>22490</v>
      </c>
    </row>
    <row r="152" spans="15:48" x14ac:dyDescent="0.3">
      <c r="O152" s="8">
        <v>10018</v>
      </c>
      <c r="P152" s="9" t="s">
        <v>126</v>
      </c>
      <c r="Q152" s="8">
        <v>10018</v>
      </c>
      <c r="R152" s="8" t="s">
        <v>127</v>
      </c>
      <c r="S152" s="5">
        <v>215</v>
      </c>
      <c r="T152" s="5" t="e">
        <f>VLOOKUP(V152,#REF!,3,TRUE)</f>
        <v>#REF!</v>
      </c>
      <c r="U152" s="5">
        <v>150</v>
      </c>
      <c r="V152" s="5">
        <v>215</v>
      </c>
      <c r="W152" s="5">
        <v>1</v>
      </c>
      <c r="X152" s="5">
        <v>0</v>
      </c>
      <c r="Y152" s="5">
        <v>214.5</v>
      </c>
      <c r="Z152" s="5">
        <v>3</v>
      </c>
      <c r="AA152" s="5">
        <v>10002</v>
      </c>
      <c r="AB152" s="7" t="str">
        <f t="shared" si="64"/>
        <v>石御霏</v>
      </c>
      <c r="AC152" s="5">
        <v>10018</v>
      </c>
      <c r="AD152" s="7" t="str">
        <f>VLOOKUP(AC152,$AG:$AH,2,FALSE)</f>
        <v>紫苏</v>
      </c>
      <c r="AE152" s="5">
        <v>10018</v>
      </c>
      <c r="AF152" s="7" t="str">
        <f t="shared" si="59"/>
        <v>紫苏</v>
      </c>
      <c r="AK152" s="5">
        <v>150</v>
      </c>
      <c r="AL152" s="5">
        <f t="shared" si="51"/>
        <v>0</v>
      </c>
      <c r="AM152" s="5">
        <f>SUM($AL$3:AL152)</f>
        <v>117</v>
      </c>
      <c r="AN152" s="5">
        <f t="shared" si="52"/>
        <v>115</v>
      </c>
      <c r="AO152" s="5" t="e">
        <f t="shared" si="55"/>
        <v>#N/A</v>
      </c>
      <c r="AP152" s="5" t="e">
        <f>SUM($AO$3:AO152)</f>
        <v>#N/A</v>
      </c>
      <c r="AQ152" s="5" t="e">
        <f t="shared" si="56"/>
        <v>#N/A</v>
      </c>
      <c r="AR152" s="5" t="e">
        <f>SUM($AQ$3:AQ152)</f>
        <v>#N/A</v>
      </c>
      <c r="AS152" s="5" t="e">
        <f t="shared" si="57"/>
        <v>#N/A</v>
      </c>
      <c r="AT152" s="5" t="e">
        <f>SUM($AS$3:AS152)</f>
        <v>#N/A</v>
      </c>
      <c r="AU152" s="5">
        <f t="shared" si="58"/>
        <v>200</v>
      </c>
      <c r="AV152" s="5">
        <f>SUM($AU$3:AU152)</f>
        <v>22690</v>
      </c>
    </row>
    <row r="153" spans="15:48" x14ac:dyDescent="0.3">
      <c r="O153" s="8">
        <v>10019</v>
      </c>
      <c r="P153" s="9" t="s">
        <v>73</v>
      </c>
      <c r="Q153" s="8">
        <v>10019</v>
      </c>
      <c r="R153" s="8" t="s">
        <v>131</v>
      </c>
      <c r="S153" s="5">
        <v>217</v>
      </c>
      <c r="T153" s="5" t="e">
        <f>VLOOKUP(V153,#REF!,3,TRUE)</f>
        <v>#REF!</v>
      </c>
      <c r="U153" s="5">
        <v>151</v>
      </c>
      <c r="V153" s="5">
        <v>217</v>
      </c>
      <c r="W153" s="5">
        <v>0.9</v>
      </c>
      <c r="X153" s="5">
        <v>0.1</v>
      </c>
      <c r="Y153" s="5">
        <v>216.5</v>
      </c>
      <c r="Z153" s="5">
        <v>2</v>
      </c>
      <c r="AA153" s="5">
        <v>10010</v>
      </c>
      <c r="AB153" s="5" t="str">
        <f t="shared" ref="AB153:AF153" si="73">VLOOKUP(AA153,$AG:$AH,2,FALSE)</f>
        <v>颜祈佳</v>
      </c>
      <c r="AC153" s="5">
        <v>10009</v>
      </c>
      <c r="AD153" s="5" t="str">
        <f t="shared" si="73"/>
        <v>祁菲</v>
      </c>
      <c r="AE153" s="5" t="e">
        <v>#N/A</v>
      </c>
      <c r="AF153" s="5" t="e">
        <f t="shared" si="73"/>
        <v>#N/A</v>
      </c>
    </row>
    <row r="154" spans="15:48" x14ac:dyDescent="0.3">
      <c r="O154" s="8">
        <v>10020</v>
      </c>
      <c r="P154" s="9" t="s">
        <v>132</v>
      </c>
      <c r="Q154" s="8">
        <v>10020</v>
      </c>
      <c r="R154" s="8" t="s">
        <v>133</v>
      </c>
      <c r="S154" s="5">
        <v>219</v>
      </c>
      <c r="T154" s="5" t="e">
        <f>VLOOKUP(V154,#REF!,3,TRUE)</f>
        <v>#REF!</v>
      </c>
      <c r="U154" s="5">
        <v>152</v>
      </c>
      <c r="V154" s="5">
        <v>219</v>
      </c>
      <c r="W154" s="5">
        <v>0.9</v>
      </c>
      <c r="X154" s="5">
        <v>0.1</v>
      </c>
      <c r="Y154" s="5">
        <v>218.5</v>
      </c>
      <c r="Z154" s="5">
        <v>3</v>
      </c>
      <c r="AA154" s="5">
        <v>10023</v>
      </c>
      <c r="AB154" s="5" t="str">
        <f t="shared" ref="AB154:AF154" si="74">VLOOKUP(AA154,$AG:$AH,2,FALSE)</f>
        <v>荧荧</v>
      </c>
      <c r="AC154" s="5">
        <v>10011</v>
      </c>
      <c r="AD154" s="5" t="str">
        <f t="shared" si="74"/>
        <v>尹正霄</v>
      </c>
      <c r="AE154" s="5">
        <v>10005</v>
      </c>
      <c r="AF154" s="5" t="str">
        <f t="shared" si="74"/>
        <v>兰卿</v>
      </c>
    </row>
    <row r="155" spans="15:48" x14ac:dyDescent="0.3">
      <c r="O155" s="8">
        <v>10021</v>
      </c>
      <c r="P155" s="9" t="s">
        <v>134</v>
      </c>
      <c r="Q155" s="8">
        <v>10021</v>
      </c>
      <c r="R155" s="8" t="s">
        <v>135</v>
      </c>
      <c r="S155" s="5">
        <v>221</v>
      </c>
      <c r="T155" s="5" t="e">
        <f>VLOOKUP(V155,#REF!,3,TRUE)</f>
        <v>#REF!</v>
      </c>
      <c r="U155" s="5">
        <v>153</v>
      </c>
      <c r="V155" s="5">
        <v>221</v>
      </c>
      <c r="W155" s="5">
        <v>0.9</v>
      </c>
      <c r="X155" s="5">
        <v>0.1</v>
      </c>
      <c r="Y155" s="5">
        <v>220.5</v>
      </c>
      <c r="Z155" s="5">
        <v>1</v>
      </c>
      <c r="AA155" s="5">
        <v>10002</v>
      </c>
      <c r="AB155" s="5" t="str">
        <f t="shared" ref="AB155:AF155" si="75">VLOOKUP(AA155,$AG:$AH,2,FALSE)</f>
        <v>石御霏</v>
      </c>
      <c r="AC155" s="5" t="e">
        <v>#N/A</v>
      </c>
      <c r="AD155" s="5" t="e">
        <f t="shared" si="75"/>
        <v>#N/A</v>
      </c>
      <c r="AE155" s="5" t="e">
        <v>#N/A</v>
      </c>
      <c r="AF155" s="5" t="e">
        <f t="shared" si="75"/>
        <v>#N/A</v>
      </c>
    </row>
    <row r="156" spans="15:48" x14ac:dyDescent="0.3">
      <c r="O156" s="8">
        <v>10022</v>
      </c>
      <c r="P156" s="9" t="s">
        <v>136</v>
      </c>
      <c r="Q156" s="8">
        <v>10022</v>
      </c>
      <c r="R156" s="8" t="s">
        <v>137</v>
      </c>
      <c r="S156" s="5">
        <v>223</v>
      </c>
      <c r="T156" s="5" t="e">
        <f>VLOOKUP(V156,#REF!,3,TRUE)</f>
        <v>#REF!</v>
      </c>
      <c r="U156" s="5">
        <v>154</v>
      </c>
      <c r="V156" s="5">
        <v>223</v>
      </c>
      <c r="W156" s="5">
        <v>0.9</v>
      </c>
      <c r="X156" s="5">
        <v>0.1</v>
      </c>
      <c r="Y156" s="5">
        <v>222.5</v>
      </c>
      <c r="Z156" s="5">
        <v>2</v>
      </c>
      <c r="AA156" s="5">
        <v>10008</v>
      </c>
      <c r="AB156" s="5" t="str">
        <f t="shared" ref="AB156:AF156" si="76">VLOOKUP(AA156,$AG:$AH,2,FALSE)</f>
        <v>颜无雍</v>
      </c>
      <c r="AC156" s="5">
        <v>10015</v>
      </c>
      <c r="AD156" s="5" t="str">
        <f t="shared" ref="AD156:AD166" si="77">VLOOKUP(AC156,$AG:$AH,2,FALSE)</f>
        <v>凝儿</v>
      </c>
      <c r="AE156" s="5" t="e">
        <v>#N/A</v>
      </c>
      <c r="AF156" s="5" t="e">
        <f t="shared" si="76"/>
        <v>#N/A</v>
      </c>
    </row>
    <row r="157" spans="15:48" x14ac:dyDescent="0.3">
      <c r="O157" s="8">
        <v>10023</v>
      </c>
      <c r="P157" s="9" t="s">
        <v>48</v>
      </c>
      <c r="Q157" s="8">
        <v>10023</v>
      </c>
      <c r="R157" s="8" t="s">
        <v>139</v>
      </c>
      <c r="S157" s="5">
        <v>225</v>
      </c>
      <c r="T157" s="5" t="e">
        <f>VLOOKUP(V157,#REF!,3,TRUE)</f>
        <v>#REF!</v>
      </c>
      <c r="U157" s="5">
        <v>155</v>
      </c>
      <c r="V157" s="5">
        <v>225</v>
      </c>
      <c r="W157" s="5">
        <v>1</v>
      </c>
      <c r="X157" s="5">
        <v>0</v>
      </c>
      <c r="Y157" s="5">
        <v>224.5</v>
      </c>
      <c r="Z157" s="5">
        <v>3</v>
      </c>
      <c r="AA157" s="5">
        <v>10004</v>
      </c>
      <c r="AB157" s="7" t="str">
        <f t="shared" si="64"/>
        <v>孔谦</v>
      </c>
      <c r="AC157" s="5">
        <v>10012</v>
      </c>
      <c r="AD157" s="7" t="str">
        <f t="shared" si="77"/>
        <v>慕容子期</v>
      </c>
      <c r="AE157" s="5">
        <v>10012</v>
      </c>
      <c r="AF157" s="7" t="str">
        <f t="shared" si="59"/>
        <v>慕容子期</v>
      </c>
    </row>
    <row r="158" spans="15:48" x14ac:dyDescent="0.3">
      <c r="S158" s="5">
        <v>227</v>
      </c>
      <c r="T158" s="5" t="e">
        <f>VLOOKUP(V158,#REF!,3,TRUE)</f>
        <v>#REF!</v>
      </c>
      <c r="U158" s="5">
        <v>156</v>
      </c>
      <c r="V158" s="5">
        <v>227</v>
      </c>
      <c r="W158" s="5">
        <v>0.9</v>
      </c>
      <c r="X158" s="5">
        <v>0.1</v>
      </c>
      <c r="Y158" s="5">
        <v>226.5</v>
      </c>
      <c r="Z158" s="5">
        <f t="shared" ref="Z158:AA158" si="78">Z103</f>
        <v>1</v>
      </c>
      <c r="AA158" s="5">
        <f t="shared" si="78"/>
        <v>10001</v>
      </c>
      <c r="AB158" s="10" t="str">
        <f t="shared" si="64"/>
        <v>夏侯鸿天</v>
      </c>
      <c r="AC158" s="10">
        <f t="shared" ref="AC158:AC166" si="79">AC103</f>
        <v>0</v>
      </c>
      <c r="AD158" s="10" t="e">
        <f t="shared" si="77"/>
        <v>#N/A</v>
      </c>
      <c r="AE158" s="10">
        <f t="shared" ref="AE158:AE166" si="80">AE103</f>
        <v>0</v>
      </c>
      <c r="AF158" s="10" t="e">
        <f t="shared" si="59"/>
        <v>#N/A</v>
      </c>
    </row>
    <row r="159" spans="15:48" x14ac:dyDescent="0.3">
      <c r="S159" s="5">
        <v>229</v>
      </c>
      <c r="T159" s="5" t="e">
        <f>VLOOKUP(V159,#REF!,3,TRUE)</f>
        <v>#REF!</v>
      </c>
      <c r="U159" s="5">
        <v>157</v>
      </c>
      <c r="V159" s="5">
        <v>229</v>
      </c>
      <c r="W159" s="5">
        <v>0.9</v>
      </c>
      <c r="X159" s="5">
        <v>0.1</v>
      </c>
      <c r="Y159" s="5">
        <v>228.5</v>
      </c>
      <c r="Z159" s="5">
        <f>Z104</f>
        <v>2</v>
      </c>
      <c r="AA159" s="5">
        <f t="shared" ref="AA159:AA163" si="81">AA104</f>
        <v>10002</v>
      </c>
      <c r="AB159" s="10" t="str">
        <f t="shared" si="64"/>
        <v>石御霏</v>
      </c>
      <c r="AC159" s="10">
        <f t="shared" si="79"/>
        <v>10008</v>
      </c>
      <c r="AD159" s="10" t="str">
        <f t="shared" si="77"/>
        <v>颜无雍</v>
      </c>
      <c r="AE159" s="10">
        <f t="shared" si="80"/>
        <v>0</v>
      </c>
      <c r="AF159" s="10" t="e">
        <f t="shared" si="59"/>
        <v>#N/A</v>
      </c>
    </row>
    <row r="160" spans="15:48" x14ac:dyDescent="0.3">
      <c r="S160" s="5">
        <v>231</v>
      </c>
      <c r="T160" s="5" t="e">
        <f>VLOOKUP(V160,#REF!,3,TRUE)</f>
        <v>#REF!</v>
      </c>
      <c r="U160" s="5">
        <v>158</v>
      </c>
      <c r="V160" s="5">
        <v>231</v>
      </c>
      <c r="W160" s="5">
        <v>0.9</v>
      </c>
      <c r="X160" s="5">
        <v>0.1</v>
      </c>
      <c r="Y160" s="5">
        <v>230.5</v>
      </c>
      <c r="Z160" s="5">
        <f>Z105</f>
        <v>3</v>
      </c>
      <c r="AA160" s="5">
        <f t="shared" si="81"/>
        <v>10003</v>
      </c>
      <c r="AB160" s="10" t="str">
        <f t="shared" si="64"/>
        <v>叶辽</v>
      </c>
      <c r="AC160" s="10">
        <f t="shared" si="79"/>
        <v>10015</v>
      </c>
      <c r="AD160" s="10" t="str">
        <f t="shared" si="77"/>
        <v>凝儿</v>
      </c>
      <c r="AE160" s="10">
        <f t="shared" si="80"/>
        <v>10015</v>
      </c>
      <c r="AF160" s="10" t="str">
        <f t="shared" si="59"/>
        <v>凝儿</v>
      </c>
    </row>
    <row r="161" spans="19:32" x14ac:dyDescent="0.3">
      <c r="S161" s="5">
        <v>233</v>
      </c>
      <c r="T161" s="5" t="e">
        <f>VLOOKUP(V161,#REF!,3,TRUE)</f>
        <v>#REF!</v>
      </c>
      <c r="U161" s="5">
        <v>159</v>
      </c>
      <c r="V161" s="5">
        <v>233</v>
      </c>
      <c r="W161" s="5">
        <v>0.9</v>
      </c>
      <c r="X161" s="5">
        <v>0.1</v>
      </c>
      <c r="Y161" s="5">
        <v>232.5</v>
      </c>
      <c r="Z161" s="5">
        <f t="shared" ref="Z161:Z171" si="82">Z106</f>
        <v>2</v>
      </c>
      <c r="AA161" s="5">
        <f t="shared" si="81"/>
        <v>10019</v>
      </c>
      <c r="AB161" s="10" t="str">
        <f t="shared" si="64"/>
        <v>云</v>
      </c>
      <c r="AC161" s="10">
        <f t="shared" si="79"/>
        <v>10021</v>
      </c>
      <c r="AD161" s="10" t="str">
        <f t="shared" si="77"/>
        <v>清然</v>
      </c>
      <c r="AE161" s="10">
        <f t="shared" si="80"/>
        <v>0</v>
      </c>
      <c r="AF161" s="10" t="e">
        <f t="shared" si="59"/>
        <v>#N/A</v>
      </c>
    </row>
    <row r="162" spans="19:32" x14ac:dyDescent="0.3">
      <c r="S162" s="5">
        <v>235</v>
      </c>
      <c r="T162" s="5" t="e">
        <f>VLOOKUP(V162,#REF!,3,TRUE)</f>
        <v>#REF!</v>
      </c>
      <c r="U162" s="5">
        <v>160</v>
      </c>
      <c r="V162" s="5">
        <v>235</v>
      </c>
      <c r="W162" s="5">
        <v>1</v>
      </c>
      <c r="X162" s="5">
        <v>0</v>
      </c>
      <c r="Y162" s="5">
        <v>234.5</v>
      </c>
      <c r="Z162" s="5">
        <f t="shared" si="82"/>
        <v>3</v>
      </c>
      <c r="AA162" s="5">
        <v>10005</v>
      </c>
      <c r="AB162" s="7" t="str">
        <f t="shared" si="64"/>
        <v>兰卿</v>
      </c>
      <c r="AC162" s="5">
        <v>10006</v>
      </c>
      <c r="AD162" s="7" t="str">
        <f t="shared" si="77"/>
        <v>朱贺</v>
      </c>
      <c r="AE162" s="5">
        <v>10006</v>
      </c>
      <c r="AF162" s="7" t="str">
        <f t="shared" si="59"/>
        <v>朱贺</v>
      </c>
    </row>
    <row r="163" spans="19:32" x14ac:dyDescent="0.3">
      <c r="S163" s="5">
        <v>237</v>
      </c>
      <c r="T163" s="5" t="e">
        <f>VLOOKUP(V163,#REF!,3,TRUE)</f>
        <v>#REF!</v>
      </c>
      <c r="U163" s="5">
        <v>161</v>
      </c>
      <c r="V163" s="5">
        <v>237</v>
      </c>
      <c r="W163" s="5">
        <v>0.9</v>
      </c>
      <c r="X163" s="5">
        <v>0.1</v>
      </c>
      <c r="Y163" s="5">
        <v>236.5</v>
      </c>
      <c r="Z163" s="5">
        <f t="shared" si="82"/>
        <v>1</v>
      </c>
      <c r="AA163" s="5">
        <f t="shared" si="81"/>
        <v>10018</v>
      </c>
      <c r="AB163" s="10" t="str">
        <f t="shared" si="64"/>
        <v>紫苏</v>
      </c>
      <c r="AC163" s="10">
        <f t="shared" si="79"/>
        <v>0</v>
      </c>
      <c r="AD163" s="10" t="e">
        <f t="shared" si="77"/>
        <v>#N/A</v>
      </c>
      <c r="AE163" s="10">
        <f t="shared" si="80"/>
        <v>0</v>
      </c>
      <c r="AF163" s="10" t="e">
        <f t="shared" si="59"/>
        <v>#N/A</v>
      </c>
    </row>
    <row r="164" spans="19:32" x14ac:dyDescent="0.3">
      <c r="S164" s="5">
        <v>239</v>
      </c>
      <c r="T164" s="5" t="e">
        <f>VLOOKUP(V164,#REF!,3,TRUE)</f>
        <v>#REF!</v>
      </c>
      <c r="U164" s="5">
        <v>162</v>
      </c>
      <c r="V164" s="5">
        <v>239</v>
      </c>
      <c r="W164" s="5">
        <v>0.9</v>
      </c>
      <c r="X164" s="5">
        <v>0.1</v>
      </c>
      <c r="Y164" s="5">
        <v>238.5</v>
      </c>
      <c r="Z164" s="5">
        <f t="shared" si="82"/>
        <v>2</v>
      </c>
      <c r="AA164" s="5">
        <f t="shared" ref="AA164:AA171" si="83">AA109</f>
        <v>10022</v>
      </c>
      <c r="AB164" s="10" t="str">
        <f t="shared" si="64"/>
        <v>云灵</v>
      </c>
      <c r="AC164" s="10">
        <f t="shared" si="79"/>
        <v>10023</v>
      </c>
      <c r="AD164" s="10" t="str">
        <f t="shared" si="77"/>
        <v>荧荧</v>
      </c>
      <c r="AE164" s="10" t="e">
        <f t="shared" si="80"/>
        <v>#N/A</v>
      </c>
      <c r="AF164" s="10" t="e">
        <f t="shared" si="59"/>
        <v>#N/A</v>
      </c>
    </row>
    <row r="165" spans="19:32" x14ac:dyDescent="0.3">
      <c r="S165" s="5">
        <v>241</v>
      </c>
      <c r="T165" s="5" t="e">
        <f>VLOOKUP(V165,#REF!,3,TRUE)</f>
        <v>#REF!</v>
      </c>
      <c r="U165" s="5">
        <v>163</v>
      </c>
      <c r="V165" s="5">
        <v>241</v>
      </c>
      <c r="W165" s="5">
        <v>0.9</v>
      </c>
      <c r="X165" s="5">
        <v>0.1</v>
      </c>
      <c r="Y165" s="5">
        <v>240.5</v>
      </c>
      <c r="Z165" s="5">
        <f t="shared" si="82"/>
        <v>3</v>
      </c>
      <c r="AA165" s="5">
        <f t="shared" si="83"/>
        <v>10011</v>
      </c>
      <c r="AB165" s="10" t="str">
        <f t="shared" si="64"/>
        <v>尹正霄</v>
      </c>
      <c r="AC165" s="10">
        <f t="shared" si="79"/>
        <v>10017</v>
      </c>
      <c r="AD165" s="10" t="str">
        <f t="shared" si="77"/>
        <v>解幽</v>
      </c>
      <c r="AE165" s="10">
        <f t="shared" si="80"/>
        <v>10009</v>
      </c>
      <c r="AF165" s="10" t="str">
        <f t="shared" si="59"/>
        <v>祁菲</v>
      </c>
    </row>
    <row r="166" spans="19:32" x14ac:dyDescent="0.3">
      <c r="S166" s="5">
        <v>243</v>
      </c>
      <c r="T166" s="5" t="e">
        <f>VLOOKUP(V166,#REF!,3,TRUE)</f>
        <v>#REF!</v>
      </c>
      <c r="U166" s="5">
        <v>164</v>
      </c>
      <c r="V166" s="5">
        <v>243</v>
      </c>
      <c r="W166" s="5">
        <v>0.9</v>
      </c>
      <c r="X166" s="5">
        <v>0.1</v>
      </c>
      <c r="Y166" s="5">
        <v>242.5</v>
      </c>
      <c r="Z166" s="5">
        <f t="shared" si="82"/>
        <v>2</v>
      </c>
      <c r="AA166" s="5">
        <f t="shared" si="83"/>
        <v>10002</v>
      </c>
      <c r="AB166" s="10" t="str">
        <f t="shared" si="64"/>
        <v>石御霏</v>
      </c>
      <c r="AC166" s="10">
        <f t="shared" si="79"/>
        <v>10005</v>
      </c>
      <c r="AD166" s="10" t="str">
        <f t="shared" si="77"/>
        <v>兰卿</v>
      </c>
      <c r="AE166" s="10" t="e">
        <f t="shared" si="80"/>
        <v>#N/A</v>
      </c>
      <c r="AF166" s="10" t="e">
        <f t="shared" si="59"/>
        <v>#N/A</v>
      </c>
    </row>
    <row r="167" spans="19:32" x14ac:dyDescent="0.3">
      <c r="S167" s="5">
        <v>245</v>
      </c>
      <c r="T167" s="5" t="e">
        <f>VLOOKUP(V167,#REF!,3,TRUE)</f>
        <v>#REF!</v>
      </c>
      <c r="U167" s="5">
        <v>165</v>
      </c>
      <c r="V167" s="5">
        <v>245</v>
      </c>
      <c r="W167" s="5">
        <v>1</v>
      </c>
      <c r="X167" s="5">
        <v>0</v>
      </c>
      <c r="Y167" s="5">
        <v>244.5</v>
      </c>
      <c r="Z167" s="5">
        <f t="shared" si="82"/>
        <v>3</v>
      </c>
      <c r="AA167" s="5">
        <v>10003</v>
      </c>
      <c r="AB167" s="7" t="str">
        <f t="shared" si="64"/>
        <v>叶辽</v>
      </c>
      <c r="AC167" s="5">
        <v>10009</v>
      </c>
      <c r="AD167" s="7" t="str">
        <f t="shared" ref="AD167:AD198" si="84">VLOOKUP(AC167,$AG:$AH,2,FALSE)</f>
        <v>祁菲</v>
      </c>
      <c r="AE167" s="5">
        <v>10009</v>
      </c>
      <c r="AF167" s="7" t="str">
        <f t="shared" ref="AF167:AF198" si="85">VLOOKUP(AE167,$AG:$AH,2,FALSE)</f>
        <v>祁菲</v>
      </c>
    </row>
    <row r="168" spans="19:32" x14ac:dyDescent="0.3">
      <c r="S168" s="5">
        <v>247</v>
      </c>
      <c r="T168" s="5" t="e">
        <f>VLOOKUP(V168,#REF!,3,TRUE)</f>
        <v>#REF!</v>
      </c>
      <c r="U168" s="5">
        <v>166</v>
      </c>
      <c r="V168" s="5">
        <v>247</v>
      </c>
      <c r="W168" s="5">
        <v>0.9</v>
      </c>
      <c r="X168" s="5">
        <v>0.1</v>
      </c>
      <c r="Y168" s="5">
        <v>246.5</v>
      </c>
      <c r="Z168" s="5">
        <f t="shared" si="82"/>
        <v>1</v>
      </c>
      <c r="AA168" s="5">
        <f t="shared" si="83"/>
        <v>10006</v>
      </c>
      <c r="AB168" s="10" t="str">
        <f t="shared" si="64"/>
        <v>朱贺</v>
      </c>
      <c r="AC168" s="10">
        <f t="shared" ref="AC168:AC171" si="86">AC113</f>
        <v>0</v>
      </c>
      <c r="AD168" s="10" t="e">
        <f t="shared" si="84"/>
        <v>#N/A</v>
      </c>
      <c r="AE168" s="10">
        <f t="shared" ref="AE168:AE171" si="87">AE113</f>
        <v>0</v>
      </c>
      <c r="AF168" s="10" t="e">
        <f t="shared" si="85"/>
        <v>#N/A</v>
      </c>
    </row>
    <row r="169" spans="19:32" x14ac:dyDescent="0.3">
      <c r="S169" s="5">
        <v>249</v>
      </c>
      <c r="T169" s="5" t="e">
        <f>VLOOKUP(V169,#REF!,3,TRUE)</f>
        <v>#REF!</v>
      </c>
      <c r="U169" s="5">
        <v>167</v>
      </c>
      <c r="V169" s="5">
        <v>249</v>
      </c>
      <c r="W169" s="5">
        <v>0.9</v>
      </c>
      <c r="X169" s="5">
        <v>0.1</v>
      </c>
      <c r="Y169" s="5">
        <v>248.5</v>
      </c>
      <c r="Z169" s="5">
        <f t="shared" si="82"/>
        <v>2</v>
      </c>
      <c r="AA169" s="5">
        <f t="shared" si="83"/>
        <v>10020</v>
      </c>
      <c r="AB169" s="10" t="str">
        <f t="shared" si="64"/>
        <v>司空染</v>
      </c>
      <c r="AC169" s="10">
        <f t="shared" si="86"/>
        <v>10018</v>
      </c>
      <c r="AD169" s="10" t="str">
        <f t="shared" si="84"/>
        <v>紫苏</v>
      </c>
      <c r="AE169" s="10">
        <f t="shared" si="87"/>
        <v>0</v>
      </c>
      <c r="AF169" s="10" t="e">
        <f t="shared" si="85"/>
        <v>#N/A</v>
      </c>
    </row>
    <row r="170" spans="19:32" x14ac:dyDescent="0.3">
      <c r="S170" s="5">
        <v>251</v>
      </c>
      <c r="T170" s="5" t="e">
        <f>VLOOKUP(V170,#REF!,3,TRUE)</f>
        <v>#REF!</v>
      </c>
      <c r="U170" s="5">
        <v>168</v>
      </c>
      <c r="V170" s="5">
        <v>251</v>
      </c>
      <c r="W170" s="5">
        <v>0.9</v>
      </c>
      <c r="X170" s="5">
        <v>0.1</v>
      </c>
      <c r="Y170" s="5">
        <v>250.5</v>
      </c>
      <c r="Z170" s="5">
        <f t="shared" si="82"/>
        <v>3</v>
      </c>
      <c r="AA170" s="5">
        <f t="shared" si="83"/>
        <v>10008</v>
      </c>
      <c r="AB170" s="10" t="str">
        <f t="shared" si="64"/>
        <v>颜无雍</v>
      </c>
      <c r="AC170" s="10">
        <f t="shared" si="86"/>
        <v>10018</v>
      </c>
      <c r="AD170" s="10" t="str">
        <f t="shared" si="84"/>
        <v>紫苏</v>
      </c>
      <c r="AE170" s="10">
        <f t="shared" si="87"/>
        <v>10006</v>
      </c>
      <c r="AF170" s="10" t="str">
        <f t="shared" si="85"/>
        <v>朱贺</v>
      </c>
    </row>
    <row r="171" spans="19:32" x14ac:dyDescent="0.3">
      <c r="S171" s="5">
        <v>253</v>
      </c>
      <c r="T171" s="5" t="e">
        <f>VLOOKUP(V171,#REF!,3,TRUE)</f>
        <v>#REF!</v>
      </c>
      <c r="U171" s="5">
        <v>169</v>
      </c>
      <c r="V171" s="5">
        <v>253</v>
      </c>
      <c r="W171" s="5">
        <v>0.9</v>
      </c>
      <c r="X171" s="5">
        <v>0.1</v>
      </c>
      <c r="Y171" s="5">
        <v>252.5</v>
      </c>
      <c r="Z171" s="5">
        <f t="shared" si="82"/>
        <v>2</v>
      </c>
      <c r="AA171" s="5">
        <f t="shared" si="83"/>
        <v>10012</v>
      </c>
      <c r="AB171" s="10" t="str">
        <f t="shared" si="64"/>
        <v>慕容子期</v>
      </c>
      <c r="AC171" s="10">
        <f t="shared" si="86"/>
        <v>10020</v>
      </c>
      <c r="AD171" s="10" t="str">
        <f t="shared" si="84"/>
        <v>司空染</v>
      </c>
      <c r="AE171" s="10" t="e">
        <f t="shared" si="87"/>
        <v>#N/A</v>
      </c>
      <c r="AF171" s="10" t="e">
        <f t="shared" si="85"/>
        <v>#N/A</v>
      </c>
    </row>
    <row r="172" spans="19:32" x14ac:dyDescent="0.3">
      <c r="S172" s="5">
        <v>255</v>
      </c>
      <c r="T172" s="5" t="e">
        <f>VLOOKUP(V172,#REF!,3,TRUE)</f>
        <v>#REF!</v>
      </c>
      <c r="U172" s="5">
        <v>170</v>
      </c>
      <c r="V172" s="5">
        <v>255</v>
      </c>
      <c r="W172" s="5">
        <v>1</v>
      </c>
      <c r="X172" s="5">
        <v>0</v>
      </c>
      <c r="Y172" s="5">
        <v>254.5</v>
      </c>
      <c r="Z172" s="5">
        <v>3</v>
      </c>
      <c r="AA172" s="5">
        <v>10004</v>
      </c>
      <c r="AB172" s="7" t="str">
        <f t="shared" ref="AB172:AB202" si="88">VLOOKUP(AA172,$AG:$AH,2,FALSE)</f>
        <v>孔谦</v>
      </c>
      <c r="AC172" s="5">
        <v>10008</v>
      </c>
      <c r="AD172" s="7" t="str">
        <f t="shared" si="84"/>
        <v>颜无雍</v>
      </c>
      <c r="AE172" s="5">
        <v>10016</v>
      </c>
      <c r="AF172" s="7" t="str">
        <f t="shared" si="85"/>
        <v>枫元正</v>
      </c>
    </row>
    <row r="173" spans="19:32" x14ac:dyDescent="0.3">
      <c r="S173" s="5">
        <v>257</v>
      </c>
      <c r="T173" s="5" t="e">
        <f>VLOOKUP(V173,#REF!,3,TRUE)</f>
        <v>#REF!</v>
      </c>
      <c r="U173" s="5">
        <v>171</v>
      </c>
      <c r="V173" s="5">
        <v>257</v>
      </c>
      <c r="W173" s="5">
        <v>0.9</v>
      </c>
      <c r="X173" s="5">
        <v>0.1</v>
      </c>
      <c r="Y173" s="5">
        <v>256.5</v>
      </c>
      <c r="Z173" s="5">
        <f t="shared" ref="Z173:Z176" si="89">Z118</f>
        <v>1</v>
      </c>
      <c r="AA173" s="5">
        <f t="shared" ref="AA173:AA176" si="90">AA118</f>
        <v>10005</v>
      </c>
      <c r="AB173" s="10" t="str">
        <f t="shared" si="88"/>
        <v>兰卿</v>
      </c>
      <c r="AC173" s="10">
        <f t="shared" ref="AC173:AC176" si="91">AC118</f>
        <v>0</v>
      </c>
      <c r="AD173" s="10" t="e">
        <f t="shared" si="84"/>
        <v>#N/A</v>
      </c>
      <c r="AE173" s="10">
        <f t="shared" ref="AE173:AE176" si="92">AE118</f>
        <v>0</v>
      </c>
      <c r="AF173" s="10" t="e">
        <f t="shared" si="85"/>
        <v>#N/A</v>
      </c>
    </row>
    <row r="174" spans="19:32" x14ac:dyDescent="0.3">
      <c r="S174" s="5">
        <v>259</v>
      </c>
      <c r="T174" s="5" t="e">
        <f>VLOOKUP(V174,#REF!,3,TRUE)</f>
        <v>#REF!</v>
      </c>
      <c r="U174" s="5">
        <v>172</v>
      </c>
      <c r="V174" s="5">
        <v>259</v>
      </c>
      <c r="W174" s="5">
        <v>0.9</v>
      </c>
      <c r="X174" s="5">
        <v>0.1</v>
      </c>
      <c r="Y174" s="5">
        <v>258.5</v>
      </c>
      <c r="Z174" s="5">
        <f t="shared" si="89"/>
        <v>2</v>
      </c>
      <c r="AA174" s="5">
        <f t="shared" si="90"/>
        <v>10019</v>
      </c>
      <c r="AB174" s="10" t="str">
        <f t="shared" si="88"/>
        <v>云</v>
      </c>
      <c r="AC174" s="10">
        <f t="shared" si="91"/>
        <v>10013</v>
      </c>
      <c r="AD174" s="10" t="str">
        <f t="shared" si="84"/>
        <v>白梦凡</v>
      </c>
      <c r="AE174" s="10" t="e">
        <f t="shared" si="92"/>
        <v>#N/A</v>
      </c>
      <c r="AF174" s="10" t="e">
        <f t="shared" si="85"/>
        <v>#N/A</v>
      </c>
    </row>
    <row r="175" spans="19:32" x14ac:dyDescent="0.3">
      <c r="S175" s="5">
        <v>261</v>
      </c>
      <c r="T175" s="5" t="e">
        <f>VLOOKUP(V175,#REF!,3,TRUE)</f>
        <v>#REF!</v>
      </c>
      <c r="U175" s="5">
        <v>173</v>
      </c>
      <c r="V175" s="5">
        <v>261</v>
      </c>
      <c r="W175" s="5">
        <v>0.9</v>
      </c>
      <c r="X175" s="5">
        <v>0.1</v>
      </c>
      <c r="Y175" s="5">
        <v>260.5</v>
      </c>
      <c r="Z175" s="5">
        <f t="shared" si="89"/>
        <v>3</v>
      </c>
      <c r="AA175" s="5">
        <f t="shared" si="90"/>
        <v>10010</v>
      </c>
      <c r="AB175" s="10" t="str">
        <f t="shared" si="88"/>
        <v>颜祈佳</v>
      </c>
      <c r="AC175" s="10">
        <f t="shared" si="91"/>
        <v>10015</v>
      </c>
      <c r="AD175" s="10" t="str">
        <f t="shared" si="84"/>
        <v>凝儿</v>
      </c>
      <c r="AE175" s="10">
        <f t="shared" si="92"/>
        <v>10015</v>
      </c>
      <c r="AF175" s="10" t="str">
        <f t="shared" si="85"/>
        <v>凝儿</v>
      </c>
    </row>
    <row r="176" spans="19:32" x14ac:dyDescent="0.3">
      <c r="S176" s="5">
        <v>263</v>
      </c>
      <c r="T176" s="5" t="e">
        <f>VLOOKUP(V176,#REF!,3,TRUE)</f>
        <v>#REF!</v>
      </c>
      <c r="U176" s="5">
        <v>174</v>
      </c>
      <c r="V176" s="5">
        <v>263</v>
      </c>
      <c r="W176" s="5">
        <v>0.9</v>
      </c>
      <c r="X176" s="5">
        <v>0.1</v>
      </c>
      <c r="Y176" s="5">
        <v>262.5</v>
      </c>
      <c r="Z176" s="5">
        <f t="shared" si="89"/>
        <v>2</v>
      </c>
      <c r="AA176" s="5">
        <f t="shared" si="90"/>
        <v>10007</v>
      </c>
      <c r="AB176" s="10" t="str">
        <f t="shared" si="88"/>
        <v>应茹</v>
      </c>
      <c r="AC176" s="10">
        <f t="shared" si="91"/>
        <v>10001</v>
      </c>
      <c r="AD176" s="10" t="str">
        <f t="shared" si="84"/>
        <v>夏侯鸿天</v>
      </c>
      <c r="AE176" s="10">
        <f t="shared" si="92"/>
        <v>0</v>
      </c>
      <c r="AF176" s="10" t="e">
        <f t="shared" si="85"/>
        <v>#N/A</v>
      </c>
    </row>
    <row r="177" spans="19:32" x14ac:dyDescent="0.3">
      <c r="S177" s="5">
        <v>265</v>
      </c>
      <c r="T177" s="5" t="e">
        <f>VLOOKUP(V177,#REF!,3,TRUE)</f>
        <v>#REF!</v>
      </c>
      <c r="U177" s="5">
        <v>175</v>
      </c>
      <c r="V177" s="5">
        <v>265</v>
      </c>
      <c r="W177" s="5">
        <v>1</v>
      </c>
      <c r="X177" s="5">
        <v>0</v>
      </c>
      <c r="Y177" s="5">
        <v>264.5</v>
      </c>
      <c r="Z177" s="5">
        <v>3</v>
      </c>
      <c r="AA177" s="5">
        <v>10006</v>
      </c>
      <c r="AB177" s="7" t="str">
        <f t="shared" si="88"/>
        <v>朱贺</v>
      </c>
      <c r="AC177" s="5">
        <v>10009</v>
      </c>
      <c r="AD177" s="7" t="str">
        <f t="shared" si="84"/>
        <v>祁菲</v>
      </c>
      <c r="AE177" s="5">
        <v>10009</v>
      </c>
      <c r="AF177" s="7" t="str">
        <f t="shared" si="85"/>
        <v>祁菲</v>
      </c>
    </row>
    <row r="178" spans="19:32" x14ac:dyDescent="0.3">
      <c r="S178" s="5">
        <v>267</v>
      </c>
      <c r="T178" s="5" t="e">
        <f>VLOOKUP(V178,#REF!,3,TRUE)</f>
        <v>#REF!</v>
      </c>
      <c r="U178" s="5">
        <v>176</v>
      </c>
      <c r="V178" s="5">
        <v>267</v>
      </c>
      <c r="W178" s="5">
        <v>0.9</v>
      </c>
      <c r="X178" s="5">
        <v>0.1</v>
      </c>
      <c r="Y178" s="5">
        <v>266.5</v>
      </c>
      <c r="Z178" s="5">
        <f t="shared" ref="Z178:Z181" si="93">Z123</f>
        <v>1</v>
      </c>
      <c r="AA178" s="5">
        <f t="shared" ref="AA178:AA181" si="94">AA123</f>
        <v>10023</v>
      </c>
      <c r="AB178" s="10" t="str">
        <f t="shared" si="88"/>
        <v>荧荧</v>
      </c>
      <c r="AC178" s="10">
        <f t="shared" ref="AC178:AC181" si="95">AC123</f>
        <v>0</v>
      </c>
      <c r="AD178" s="10" t="e">
        <f t="shared" si="84"/>
        <v>#N/A</v>
      </c>
      <c r="AE178" s="10">
        <f t="shared" ref="AE178:AE181" si="96">AE123</f>
        <v>0</v>
      </c>
      <c r="AF178" s="10" t="e">
        <f t="shared" si="85"/>
        <v>#N/A</v>
      </c>
    </row>
    <row r="179" spans="19:32" x14ac:dyDescent="0.3">
      <c r="S179" s="5">
        <v>269</v>
      </c>
      <c r="T179" s="5" t="e">
        <f>VLOOKUP(V179,#REF!,3,TRUE)</f>
        <v>#REF!</v>
      </c>
      <c r="U179" s="5">
        <v>177</v>
      </c>
      <c r="V179" s="5">
        <v>269</v>
      </c>
      <c r="W179" s="5">
        <v>0.9</v>
      </c>
      <c r="X179" s="5">
        <v>0.1</v>
      </c>
      <c r="Y179" s="5">
        <v>268.5</v>
      </c>
      <c r="Z179" s="5">
        <f t="shared" si="93"/>
        <v>2</v>
      </c>
      <c r="AA179" s="5">
        <f t="shared" si="94"/>
        <v>10018</v>
      </c>
      <c r="AB179" s="10" t="str">
        <f t="shared" si="88"/>
        <v>紫苏</v>
      </c>
      <c r="AC179" s="10">
        <f t="shared" si="95"/>
        <v>10001</v>
      </c>
      <c r="AD179" s="10" t="str">
        <f t="shared" si="84"/>
        <v>夏侯鸿天</v>
      </c>
      <c r="AE179" s="10" t="e">
        <f t="shared" si="96"/>
        <v>#N/A</v>
      </c>
      <c r="AF179" s="10" t="e">
        <f t="shared" si="85"/>
        <v>#N/A</v>
      </c>
    </row>
    <row r="180" spans="19:32" x14ac:dyDescent="0.3">
      <c r="S180" s="5">
        <v>271</v>
      </c>
      <c r="T180" s="5" t="e">
        <f>VLOOKUP(V180,#REF!,3,TRUE)</f>
        <v>#REF!</v>
      </c>
      <c r="U180" s="5">
        <v>178</v>
      </c>
      <c r="V180" s="5">
        <v>271</v>
      </c>
      <c r="W180" s="5">
        <v>0.9</v>
      </c>
      <c r="X180" s="5">
        <v>0.1</v>
      </c>
      <c r="Y180" s="5">
        <v>270.5</v>
      </c>
      <c r="Z180" s="5">
        <f t="shared" si="93"/>
        <v>3</v>
      </c>
      <c r="AA180" s="5">
        <f t="shared" si="94"/>
        <v>10002</v>
      </c>
      <c r="AB180" s="10" t="str">
        <f t="shared" si="88"/>
        <v>石御霏</v>
      </c>
      <c r="AC180" s="10">
        <f t="shared" si="95"/>
        <v>10005</v>
      </c>
      <c r="AD180" s="10" t="str">
        <f t="shared" si="84"/>
        <v>兰卿</v>
      </c>
      <c r="AE180" s="10">
        <f t="shared" si="96"/>
        <v>10018</v>
      </c>
      <c r="AF180" s="10" t="str">
        <f t="shared" si="85"/>
        <v>紫苏</v>
      </c>
    </row>
    <row r="181" spans="19:32" x14ac:dyDescent="0.3">
      <c r="S181" s="5">
        <v>273</v>
      </c>
      <c r="T181" s="5" t="e">
        <f>VLOOKUP(V181,#REF!,3,TRUE)</f>
        <v>#REF!</v>
      </c>
      <c r="U181" s="5">
        <v>179</v>
      </c>
      <c r="V181" s="5">
        <v>273</v>
      </c>
      <c r="W181" s="5">
        <v>0.9</v>
      </c>
      <c r="X181" s="5">
        <v>0.1</v>
      </c>
      <c r="Y181" s="5">
        <v>272.5</v>
      </c>
      <c r="Z181" s="5">
        <f t="shared" si="93"/>
        <v>2</v>
      </c>
      <c r="AA181" s="5">
        <f t="shared" si="94"/>
        <v>10017</v>
      </c>
      <c r="AB181" s="10" t="str">
        <f t="shared" si="88"/>
        <v>解幽</v>
      </c>
      <c r="AC181" s="10">
        <f t="shared" si="95"/>
        <v>10009</v>
      </c>
      <c r="AD181" s="10" t="str">
        <f t="shared" si="84"/>
        <v>祁菲</v>
      </c>
      <c r="AE181" s="10">
        <f t="shared" si="96"/>
        <v>0</v>
      </c>
      <c r="AF181" s="10" t="e">
        <f t="shared" si="85"/>
        <v>#N/A</v>
      </c>
    </row>
    <row r="182" spans="19:32" x14ac:dyDescent="0.3">
      <c r="S182" s="5">
        <v>275</v>
      </c>
      <c r="T182" s="5" t="e">
        <f>VLOOKUP(V182,#REF!,3,TRUE)</f>
        <v>#REF!</v>
      </c>
      <c r="U182" s="5">
        <v>180</v>
      </c>
      <c r="V182" s="5">
        <v>275</v>
      </c>
      <c r="W182" s="5">
        <v>1</v>
      </c>
      <c r="X182" s="5">
        <v>0</v>
      </c>
      <c r="Y182" s="5">
        <v>274.5</v>
      </c>
      <c r="Z182" s="5">
        <v>3</v>
      </c>
      <c r="AA182" s="5">
        <v>10002</v>
      </c>
      <c r="AB182" s="7" t="str">
        <f t="shared" si="88"/>
        <v>石御霏</v>
      </c>
      <c r="AC182" s="5">
        <v>10018</v>
      </c>
      <c r="AD182" s="7" t="str">
        <f t="shared" si="84"/>
        <v>紫苏</v>
      </c>
      <c r="AE182" s="5">
        <v>10018</v>
      </c>
      <c r="AF182" s="7" t="str">
        <f t="shared" si="85"/>
        <v>紫苏</v>
      </c>
    </row>
    <row r="183" spans="19:32" x14ac:dyDescent="0.3">
      <c r="S183" s="5">
        <v>277</v>
      </c>
      <c r="T183" s="5" t="e">
        <f>VLOOKUP(V183,#REF!,3,TRUE)</f>
        <v>#REF!</v>
      </c>
      <c r="U183" s="5">
        <v>181</v>
      </c>
      <c r="V183" s="5">
        <v>277</v>
      </c>
      <c r="W183" s="5">
        <v>0.9</v>
      </c>
      <c r="X183" s="5">
        <v>0.1</v>
      </c>
      <c r="Y183" s="5">
        <v>276.5</v>
      </c>
      <c r="Z183" s="5">
        <f t="shared" ref="Z183:Z186" si="97">Z128</f>
        <v>1</v>
      </c>
      <c r="AA183" s="5">
        <f t="shared" ref="AA183:AA186" si="98">AA128</f>
        <v>10022</v>
      </c>
      <c r="AB183" s="10" t="str">
        <f t="shared" si="88"/>
        <v>云灵</v>
      </c>
      <c r="AC183" s="10">
        <f t="shared" ref="AC183:AC186" si="99">AC128</f>
        <v>0</v>
      </c>
      <c r="AD183" s="10" t="e">
        <f t="shared" si="84"/>
        <v>#N/A</v>
      </c>
      <c r="AE183" s="10">
        <f t="shared" ref="AE183:AE186" si="100">AE128</f>
        <v>0</v>
      </c>
      <c r="AF183" s="10" t="e">
        <f t="shared" si="85"/>
        <v>#N/A</v>
      </c>
    </row>
    <row r="184" spans="19:32" x14ac:dyDescent="0.3">
      <c r="S184" s="5">
        <v>279</v>
      </c>
      <c r="T184" s="5" t="e">
        <f>VLOOKUP(V184,#REF!,3,TRUE)</f>
        <v>#REF!</v>
      </c>
      <c r="U184" s="5">
        <v>182</v>
      </c>
      <c r="V184" s="5">
        <v>279</v>
      </c>
      <c r="W184" s="5">
        <v>0.9</v>
      </c>
      <c r="X184" s="5">
        <v>0.1</v>
      </c>
      <c r="Y184" s="5">
        <v>278.5</v>
      </c>
      <c r="Z184" s="5">
        <f t="shared" si="97"/>
        <v>2</v>
      </c>
      <c r="AA184" s="5">
        <f t="shared" si="98"/>
        <v>10009</v>
      </c>
      <c r="AB184" s="10" t="str">
        <f t="shared" si="88"/>
        <v>祁菲</v>
      </c>
      <c r="AC184" s="10">
        <f t="shared" si="99"/>
        <v>10010</v>
      </c>
      <c r="AD184" s="10" t="str">
        <f t="shared" si="84"/>
        <v>颜祈佳</v>
      </c>
      <c r="AE184" s="10" t="e">
        <f t="shared" si="100"/>
        <v>#N/A</v>
      </c>
      <c r="AF184" s="10" t="e">
        <f t="shared" si="85"/>
        <v>#N/A</v>
      </c>
    </row>
    <row r="185" spans="19:32" x14ac:dyDescent="0.3">
      <c r="S185" s="5">
        <v>281</v>
      </c>
      <c r="T185" s="5" t="e">
        <f>VLOOKUP(V185,#REF!,3,TRUE)</f>
        <v>#REF!</v>
      </c>
      <c r="U185" s="5">
        <v>183</v>
      </c>
      <c r="V185" s="5">
        <v>281</v>
      </c>
      <c r="W185" s="5">
        <v>0.9</v>
      </c>
      <c r="X185" s="5">
        <v>0.1</v>
      </c>
      <c r="Y185" s="5">
        <v>280.5</v>
      </c>
      <c r="Z185" s="5">
        <f t="shared" si="97"/>
        <v>3</v>
      </c>
      <c r="AA185" s="5">
        <f t="shared" si="98"/>
        <v>10018</v>
      </c>
      <c r="AB185" s="10" t="str">
        <f t="shared" si="88"/>
        <v>紫苏</v>
      </c>
      <c r="AC185" s="10">
        <f t="shared" si="99"/>
        <v>10019</v>
      </c>
      <c r="AD185" s="10" t="str">
        <f t="shared" si="84"/>
        <v>云</v>
      </c>
      <c r="AE185" s="10">
        <f t="shared" si="100"/>
        <v>10006</v>
      </c>
      <c r="AF185" s="10" t="str">
        <f t="shared" si="85"/>
        <v>朱贺</v>
      </c>
    </row>
    <row r="186" spans="19:32" x14ac:dyDescent="0.3">
      <c r="S186" s="5">
        <v>283</v>
      </c>
      <c r="T186" s="5" t="e">
        <f>VLOOKUP(V186,#REF!,3,TRUE)</f>
        <v>#REF!</v>
      </c>
      <c r="U186" s="5">
        <v>184</v>
      </c>
      <c r="V186" s="5">
        <v>283</v>
      </c>
      <c r="W186" s="5">
        <v>0.9</v>
      </c>
      <c r="X186" s="5">
        <v>0.1</v>
      </c>
      <c r="Y186" s="5">
        <v>282.5</v>
      </c>
      <c r="Z186" s="5">
        <f t="shared" si="97"/>
        <v>2</v>
      </c>
      <c r="AA186" s="5">
        <f t="shared" si="98"/>
        <v>10022</v>
      </c>
      <c r="AB186" s="10" t="str">
        <f t="shared" si="88"/>
        <v>云灵</v>
      </c>
      <c r="AC186" s="10">
        <f t="shared" si="99"/>
        <v>10014</v>
      </c>
      <c r="AD186" s="10" t="str">
        <f t="shared" si="84"/>
        <v>颜无诡</v>
      </c>
      <c r="AE186" s="10" t="e">
        <f t="shared" si="100"/>
        <v>#N/A</v>
      </c>
      <c r="AF186" s="10" t="e">
        <f t="shared" si="85"/>
        <v>#N/A</v>
      </c>
    </row>
    <row r="187" spans="19:32" x14ac:dyDescent="0.3">
      <c r="S187" s="5">
        <v>285</v>
      </c>
      <c r="T187" s="5" t="e">
        <f>VLOOKUP(V187,#REF!,3,TRUE)</f>
        <v>#REF!</v>
      </c>
      <c r="U187" s="5">
        <v>185</v>
      </c>
      <c r="V187" s="5">
        <v>285</v>
      </c>
      <c r="W187" s="5">
        <v>1</v>
      </c>
      <c r="X187" s="5">
        <v>0</v>
      </c>
      <c r="Y187" s="5">
        <v>284.5</v>
      </c>
      <c r="Z187" s="5">
        <v>3</v>
      </c>
      <c r="AA187" s="5">
        <v>10004</v>
      </c>
      <c r="AB187" s="7" t="str">
        <f t="shared" si="88"/>
        <v>孔谦</v>
      </c>
      <c r="AC187" s="5">
        <v>10012</v>
      </c>
      <c r="AD187" s="7" t="str">
        <f t="shared" si="84"/>
        <v>慕容子期</v>
      </c>
      <c r="AE187" s="5">
        <v>10012</v>
      </c>
      <c r="AF187" s="7" t="str">
        <f t="shared" si="85"/>
        <v>慕容子期</v>
      </c>
    </row>
    <row r="188" spans="19:32" x14ac:dyDescent="0.3">
      <c r="S188" s="5">
        <v>287</v>
      </c>
      <c r="T188" s="5" t="e">
        <f>VLOOKUP(V188,#REF!,3,TRUE)</f>
        <v>#REF!</v>
      </c>
      <c r="U188" s="5">
        <v>186</v>
      </c>
      <c r="V188" s="5">
        <v>287</v>
      </c>
      <c r="W188" s="5">
        <v>0.9</v>
      </c>
      <c r="X188" s="5">
        <v>0.1</v>
      </c>
      <c r="Y188" s="5">
        <v>286.5</v>
      </c>
      <c r="Z188" s="5">
        <f t="shared" ref="Z188:Z191" si="101">Z133</f>
        <v>1</v>
      </c>
      <c r="AA188" s="5">
        <f t="shared" ref="AA188:AA191" si="102">AA133</f>
        <v>10014</v>
      </c>
      <c r="AB188" s="10" t="str">
        <f t="shared" si="88"/>
        <v>颜无诡</v>
      </c>
      <c r="AC188" s="10">
        <f t="shared" ref="AC188:AC191" si="103">AC133</f>
        <v>0</v>
      </c>
      <c r="AD188" s="10" t="e">
        <f t="shared" si="84"/>
        <v>#N/A</v>
      </c>
      <c r="AE188" s="10" t="e">
        <f t="shared" ref="AE188:AE191" si="104">AE133</f>
        <v>#N/A</v>
      </c>
      <c r="AF188" s="10" t="e">
        <f t="shared" si="85"/>
        <v>#N/A</v>
      </c>
    </row>
    <row r="189" spans="19:32" x14ac:dyDescent="0.3">
      <c r="S189" s="5">
        <v>289</v>
      </c>
      <c r="T189" s="5" t="e">
        <f>VLOOKUP(V189,#REF!,3,TRUE)</f>
        <v>#REF!</v>
      </c>
      <c r="U189" s="5">
        <v>187</v>
      </c>
      <c r="V189" s="5">
        <v>289</v>
      </c>
      <c r="W189" s="5">
        <v>0.9</v>
      </c>
      <c r="X189" s="5">
        <v>0.1</v>
      </c>
      <c r="Y189" s="5">
        <v>288.5</v>
      </c>
      <c r="Z189" s="5">
        <f t="shared" si="101"/>
        <v>2</v>
      </c>
      <c r="AA189" s="5">
        <f t="shared" si="102"/>
        <v>10020</v>
      </c>
      <c r="AB189" s="10" t="str">
        <f t="shared" si="88"/>
        <v>司空染</v>
      </c>
      <c r="AC189" s="10">
        <f t="shared" si="103"/>
        <v>10016</v>
      </c>
      <c r="AD189" s="10" t="str">
        <f t="shared" si="84"/>
        <v>枫元正</v>
      </c>
      <c r="AE189" s="10">
        <f t="shared" si="104"/>
        <v>0</v>
      </c>
      <c r="AF189" s="10" t="e">
        <f t="shared" si="85"/>
        <v>#N/A</v>
      </c>
    </row>
    <row r="190" spans="19:32" x14ac:dyDescent="0.3">
      <c r="S190" s="5">
        <v>291</v>
      </c>
      <c r="T190" s="5" t="e">
        <f>VLOOKUP(V190,#REF!,3,TRUE)</f>
        <v>#REF!</v>
      </c>
      <c r="U190" s="5">
        <v>188</v>
      </c>
      <c r="V190" s="5">
        <v>291</v>
      </c>
      <c r="W190" s="5">
        <v>0.9</v>
      </c>
      <c r="X190" s="5">
        <v>0.1</v>
      </c>
      <c r="Y190" s="5">
        <v>290.5</v>
      </c>
      <c r="Z190" s="5">
        <f t="shared" si="101"/>
        <v>3</v>
      </c>
      <c r="AA190" s="5">
        <f t="shared" si="102"/>
        <v>10015</v>
      </c>
      <c r="AB190" s="10" t="str">
        <f t="shared" si="88"/>
        <v>凝儿</v>
      </c>
      <c r="AC190" s="10">
        <f t="shared" si="103"/>
        <v>10010</v>
      </c>
      <c r="AD190" s="10" t="str">
        <f t="shared" si="84"/>
        <v>颜祈佳</v>
      </c>
      <c r="AE190" s="10">
        <f t="shared" si="104"/>
        <v>10010</v>
      </c>
      <c r="AF190" s="10" t="str">
        <f t="shared" si="85"/>
        <v>颜祈佳</v>
      </c>
    </row>
    <row r="191" spans="19:32" x14ac:dyDescent="0.3">
      <c r="S191" s="5">
        <v>293</v>
      </c>
      <c r="T191" s="5" t="e">
        <f>VLOOKUP(V191,#REF!,3,TRUE)</f>
        <v>#REF!</v>
      </c>
      <c r="U191" s="5">
        <v>189</v>
      </c>
      <c r="V191" s="5">
        <v>293</v>
      </c>
      <c r="W191" s="5">
        <v>0.9</v>
      </c>
      <c r="X191" s="5">
        <v>0.1</v>
      </c>
      <c r="Y191" s="5">
        <v>292.5</v>
      </c>
      <c r="Z191" s="5">
        <f t="shared" si="101"/>
        <v>2</v>
      </c>
      <c r="AA191" s="5">
        <f t="shared" si="102"/>
        <v>10006</v>
      </c>
      <c r="AB191" s="10" t="str">
        <f t="shared" si="88"/>
        <v>朱贺</v>
      </c>
      <c r="AC191" s="10">
        <f t="shared" si="103"/>
        <v>10017</v>
      </c>
      <c r="AD191" s="10" t="str">
        <f t="shared" si="84"/>
        <v>解幽</v>
      </c>
      <c r="AE191" s="10" t="e">
        <f t="shared" si="104"/>
        <v>#N/A</v>
      </c>
      <c r="AF191" s="10" t="e">
        <f t="shared" si="85"/>
        <v>#N/A</v>
      </c>
    </row>
    <row r="192" spans="19:32" x14ac:dyDescent="0.3">
      <c r="S192" s="5">
        <v>295</v>
      </c>
      <c r="T192" s="5" t="e">
        <f>VLOOKUP(V192,#REF!,3,TRUE)</f>
        <v>#REF!</v>
      </c>
      <c r="U192" s="5">
        <v>190</v>
      </c>
      <c r="V192" s="5">
        <v>295</v>
      </c>
      <c r="W192" s="5">
        <v>1</v>
      </c>
      <c r="X192" s="5">
        <v>0</v>
      </c>
      <c r="Y192" s="5">
        <v>294.5</v>
      </c>
      <c r="Z192" s="5">
        <v>3</v>
      </c>
      <c r="AA192" s="5">
        <v>10005</v>
      </c>
      <c r="AB192" s="7" t="str">
        <f t="shared" si="88"/>
        <v>兰卿</v>
      </c>
      <c r="AC192" s="5">
        <v>10006</v>
      </c>
      <c r="AD192" s="7" t="str">
        <f t="shared" si="84"/>
        <v>朱贺</v>
      </c>
      <c r="AE192" s="5">
        <v>10006</v>
      </c>
      <c r="AF192" s="7" t="str">
        <f t="shared" si="85"/>
        <v>朱贺</v>
      </c>
    </row>
    <row r="193" spans="19:32" x14ac:dyDescent="0.3">
      <c r="S193" s="5">
        <v>297</v>
      </c>
      <c r="T193" s="5" t="e">
        <f>VLOOKUP(V193,#REF!,3,TRUE)</f>
        <v>#REF!</v>
      </c>
      <c r="U193" s="5">
        <v>191</v>
      </c>
      <c r="V193" s="5">
        <v>297</v>
      </c>
      <c r="W193" s="5">
        <v>0.9</v>
      </c>
      <c r="X193" s="5">
        <v>0.1</v>
      </c>
      <c r="Y193" s="5">
        <v>296.5</v>
      </c>
      <c r="Z193" s="5">
        <f t="shared" ref="Z193:Z196" si="105">Z138</f>
        <v>1</v>
      </c>
      <c r="AA193" s="5">
        <f t="shared" ref="AA193:AA196" si="106">AA138</f>
        <v>10013</v>
      </c>
      <c r="AB193" s="10" t="str">
        <f t="shared" si="88"/>
        <v>白梦凡</v>
      </c>
      <c r="AC193" s="10">
        <f t="shared" ref="AC193:AC196" si="107">AC138</f>
        <v>0</v>
      </c>
      <c r="AD193" s="10" t="e">
        <f t="shared" si="84"/>
        <v>#N/A</v>
      </c>
      <c r="AE193" s="10" t="e">
        <f t="shared" ref="AE193:AE196" si="108">AE138</f>
        <v>#N/A</v>
      </c>
      <c r="AF193" s="10" t="e">
        <f t="shared" si="85"/>
        <v>#N/A</v>
      </c>
    </row>
    <row r="194" spans="19:32" x14ac:dyDescent="0.3">
      <c r="S194" s="5">
        <v>299</v>
      </c>
      <c r="T194" s="5" t="e">
        <f>VLOOKUP(V194,#REF!,3,TRUE)</f>
        <v>#REF!</v>
      </c>
      <c r="U194" s="5">
        <v>192</v>
      </c>
      <c r="V194" s="5">
        <v>299</v>
      </c>
      <c r="W194" s="5">
        <v>0.9</v>
      </c>
      <c r="X194" s="5">
        <v>0.1</v>
      </c>
      <c r="Y194" s="5">
        <v>298.5</v>
      </c>
      <c r="Z194" s="5">
        <f t="shared" si="105"/>
        <v>2</v>
      </c>
      <c r="AA194" s="5">
        <f t="shared" si="106"/>
        <v>10019</v>
      </c>
      <c r="AB194" s="10" t="str">
        <f t="shared" si="88"/>
        <v>云</v>
      </c>
      <c r="AC194" s="10">
        <f t="shared" si="107"/>
        <v>10023</v>
      </c>
      <c r="AD194" s="10" t="str">
        <f t="shared" si="84"/>
        <v>荧荧</v>
      </c>
      <c r="AE194" s="10" t="e">
        <f t="shared" si="108"/>
        <v>#N/A</v>
      </c>
      <c r="AF194" s="10" t="e">
        <f t="shared" si="85"/>
        <v>#N/A</v>
      </c>
    </row>
    <row r="195" spans="19:32" x14ac:dyDescent="0.3">
      <c r="S195" s="5">
        <v>301</v>
      </c>
      <c r="T195" s="5" t="e">
        <f>VLOOKUP(V195,#REF!,3,TRUE)</f>
        <v>#REF!</v>
      </c>
      <c r="U195" s="5">
        <v>193</v>
      </c>
      <c r="V195" s="5">
        <v>301</v>
      </c>
      <c r="W195" s="5">
        <v>0.9</v>
      </c>
      <c r="X195" s="5">
        <v>0.1</v>
      </c>
      <c r="Y195" s="5">
        <v>300.5</v>
      </c>
      <c r="Z195" s="5">
        <f t="shared" si="105"/>
        <v>1</v>
      </c>
      <c r="AA195" s="5">
        <f t="shared" si="106"/>
        <v>10023</v>
      </c>
      <c r="AB195" s="10" t="str">
        <f t="shared" si="88"/>
        <v>荧荧</v>
      </c>
      <c r="AC195" s="10" t="e">
        <f t="shared" si="107"/>
        <v>#N/A</v>
      </c>
      <c r="AD195" s="10" t="e">
        <f t="shared" si="84"/>
        <v>#N/A</v>
      </c>
      <c r="AE195" s="10" t="e">
        <f t="shared" si="108"/>
        <v>#N/A</v>
      </c>
      <c r="AF195" s="10" t="e">
        <f t="shared" si="85"/>
        <v>#N/A</v>
      </c>
    </row>
    <row r="196" spans="19:32" x14ac:dyDescent="0.3">
      <c r="S196" s="5">
        <v>303</v>
      </c>
      <c r="T196" s="5" t="e">
        <f>VLOOKUP(V196,#REF!,3,TRUE)</f>
        <v>#REF!</v>
      </c>
      <c r="U196" s="5">
        <v>194</v>
      </c>
      <c r="V196" s="5">
        <v>303</v>
      </c>
      <c r="W196" s="5">
        <v>0.9</v>
      </c>
      <c r="X196" s="5">
        <v>0.1</v>
      </c>
      <c r="Y196" s="5">
        <v>302.5</v>
      </c>
      <c r="Z196" s="5">
        <f t="shared" si="105"/>
        <v>2</v>
      </c>
      <c r="AA196" s="5">
        <f t="shared" si="106"/>
        <v>10014</v>
      </c>
      <c r="AB196" s="10" t="str">
        <f t="shared" si="88"/>
        <v>颜无诡</v>
      </c>
      <c r="AC196" s="10">
        <f t="shared" si="107"/>
        <v>10008</v>
      </c>
      <c r="AD196" s="10" t="str">
        <f t="shared" si="84"/>
        <v>颜无雍</v>
      </c>
      <c r="AE196" s="10" t="e">
        <f t="shared" si="108"/>
        <v>#N/A</v>
      </c>
      <c r="AF196" s="10" t="e">
        <f t="shared" si="85"/>
        <v>#N/A</v>
      </c>
    </row>
    <row r="197" spans="19:32" x14ac:dyDescent="0.3">
      <c r="S197" s="5">
        <v>305</v>
      </c>
      <c r="T197" s="5" t="e">
        <f>VLOOKUP(V197,#REF!,3,TRUE)</f>
        <v>#REF!</v>
      </c>
      <c r="U197" s="5">
        <v>195</v>
      </c>
      <c r="V197" s="5">
        <v>305</v>
      </c>
      <c r="W197" s="5">
        <v>1</v>
      </c>
      <c r="X197" s="5">
        <v>0</v>
      </c>
      <c r="Y197" s="5">
        <v>304.5</v>
      </c>
      <c r="Z197" s="5">
        <v>3</v>
      </c>
      <c r="AA197" s="7">
        <v>10004</v>
      </c>
      <c r="AB197" s="7" t="str">
        <f t="shared" si="88"/>
        <v>孔谦</v>
      </c>
      <c r="AC197" s="7">
        <v>10006</v>
      </c>
      <c r="AD197" s="7" t="str">
        <f t="shared" si="84"/>
        <v>朱贺</v>
      </c>
      <c r="AE197" s="7">
        <v>10012</v>
      </c>
      <c r="AF197" s="7" t="str">
        <f t="shared" si="85"/>
        <v>慕容子期</v>
      </c>
    </row>
    <row r="198" spans="19:32" x14ac:dyDescent="0.3">
      <c r="S198" s="5">
        <v>307</v>
      </c>
      <c r="T198" s="5" t="e">
        <f>VLOOKUP(V198,#REF!,3,TRUE)</f>
        <v>#REF!</v>
      </c>
      <c r="U198" s="5">
        <v>196</v>
      </c>
      <c r="V198" s="5">
        <v>307</v>
      </c>
      <c r="W198" s="5">
        <v>0.9</v>
      </c>
      <c r="X198" s="5">
        <v>0.1</v>
      </c>
      <c r="Y198" s="5">
        <v>306.5</v>
      </c>
      <c r="Z198" s="5">
        <f t="shared" ref="Z198:Z201" si="109">Z143</f>
        <v>2</v>
      </c>
      <c r="AA198" s="10">
        <f t="shared" ref="AA198:AA201" si="110">AA143</f>
        <v>10006</v>
      </c>
      <c r="AB198" s="10" t="str">
        <f t="shared" si="88"/>
        <v>朱贺</v>
      </c>
      <c r="AC198" s="10">
        <f t="shared" ref="AC198:AC201" si="111">AC143</f>
        <v>10008</v>
      </c>
      <c r="AD198" s="10" t="str">
        <f t="shared" si="84"/>
        <v>颜无雍</v>
      </c>
      <c r="AE198" s="10">
        <f t="shared" ref="AE198:AE201" si="112">AE143</f>
        <v>0</v>
      </c>
      <c r="AF198" s="10" t="e">
        <f t="shared" si="85"/>
        <v>#N/A</v>
      </c>
    </row>
    <row r="199" spans="19:32" x14ac:dyDescent="0.3">
      <c r="S199" s="5">
        <v>309</v>
      </c>
      <c r="T199" s="5" t="e">
        <f>VLOOKUP(V199,#REF!,3,TRUE)</f>
        <v>#REF!</v>
      </c>
      <c r="U199" s="5">
        <v>197</v>
      </c>
      <c r="V199" s="5">
        <v>309</v>
      </c>
      <c r="W199" s="5">
        <v>0.9</v>
      </c>
      <c r="X199" s="5">
        <v>0.1</v>
      </c>
      <c r="Y199" s="5">
        <v>308.5</v>
      </c>
      <c r="Z199" s="5">
        <f t="shared" si="109"/>
        <v>3</v>
      </c>
      <c r="AA199" s="10">
        <f t="shared" si="110"/>
        <v>10020</v>
      </c>
      <c r="AB199" s="10" t="str">
        <f t="shared" si="88"/>
        <v>司空染</v>
      </c>
      <c r="AC199" s="10">
        <f t="shared" si="111"/>
        <v>10018</v>
      </c>
      <c r="AD199" s="10" t="str">
        <f>VLOOKUP(AC199,$AG:$AH,2,FALSE)</f>
        <v>紫苏</v>
      </c>
      <c r="AE199" s="10">
        <f t="shared" si="112"/>
        <v>10018</v>
      </c>
      <c r="AF199" s="10" t="str">
        <f>VLOOKUP(AE199,$AG:$AH,2,FALSE)</f>
        <v>紫苏</v>
      </c>
    </row>
    <row r="200" spans="19:32" x14ac:dyDescent="0.3">
      <c r="S200" s="5">
        <v>311</v>
      </c>
      <c r="T200" s="5" t="e">
        <f>VLOOKUP(V200,#REF!,3,TRUE)</f>
        <v>#REF!</v>
      </c>
      <c r="U200" s="5">
        <v>198</v>
      </c>
      <c r="V200" s="5">
        <v>311</v>
      </c>
      <c r="W200" s="5">
        <v>0.9</v>
      </c>
      <c r="X200" s="5">
        <v>0.1</v>
      </c>
      <c r="Y200" s="5">
        <v>310.5</v>
      </c>
      <c r="Z200" s="5">
        <f t="shared" si="109"/>
        <v>1</v>
      </c>
      <c r="AA200" s="10">
        <f t="shared" si="110"/>
        <v>10008</v>
      </c>
      <c r="AB200" s="10" t="str">
        <f t="shared" si="88"/>
        <v>颜无雍</v>
      </c>
      <c r="AC200" s="10">
        <f t="shared" si="111"/>
        <v>0</v>
      </c>
      <c r="AD200" s="10" t="e">
        <f>VLOOKUP(AC200,$AG:$AH,2,FALSE)</f>
        <v>#N/A</v>
      </c>
      <c r="AE200" s="10">
        <f t="shared" si="112"/>
        <v>0</v>
      </c>
      <c r="AF200" s="10" t="e">
        <f>VLOOKUP(AE200,$AG:$AH,2,FALSE)</f>
        <v>#N/A</v>
      </c>
    </row>
    <row r="201" spans="19:32" x14ac:dyDescent="0.3">
      <c r="S201" s="5">
        <v>313</v>
      </c>
      <c r="T201" s="5" t="e">
        <f>VLOOKUP(V201,#REF!,3,TRUE)</f>
        <v>#REF!</v>
      </c>
      <c r="U201" s="5">
        <v>199</v>
      </c>
      <c r="V201" s="5">
        <v>313</v>
      </c>
      <c r="W201" s="5">
        <v>0.9</v>
      </c>
      <c r="X201" s="5">
        <v>0.1</v>
      </c>
      <c r="Y201" s="5">
        <v>312.5</v>
      </c>
      <c r="Z201" s="5">
        <f t="shared" si="109"/>
        <v>2</v>
      </c>
      <c r="AA201" s="10">
        <f t="shared" si="110"/>
        <v>10012</v>
      </c>
      <c r="AB201" s="10" t="str">
        <f t="shared" si="88"/>
        <v>慕容子期</v>
      </c>
      <c r="AC201" s="10">
        <f t="shared" si="111"/>
        <v>10020</v>
      </c>
      <c r="AD201" s="10" t="str">
        <f>VLOOKUP(AC201,$AG:$AH,2,FALSE)</f>
        <v>司空染</v>
      </c>
      <c r="AE201" s="10" t="e">
        <f t="shared" si="112"/>
        <v>#N/A</v>
      </c>
      <c r="AF201" s="10" t="e">
        <f>VLOOKUP(AE201,$AG:$AH,2,FALSE)</f>
        <v>#N/A</v>
      </c>
    </row>
    <row r="202" spans="19:32" x14ac:dyDescent="0.3">
      <c r="S202" s="5">
        <v>315</v>
      </c>
      <c r="T202" s="5" t="e">
        <f>VLOOKUP(V202,#REF!,3,TRUE)</f>
        <v>#REF!</v>
      </c>
      <c r="U202" s="5">
        <v>200</v>
      </c>
      <c r="V202" s="5">
        <v>315</v>
      </c>
      <c r="W202" s="5">
        <v>1</v>
      </c>
      <c r="X202" s="5">
        <v>0</v>
      </c>
      <c r="Y202" s="5">
        <v>314.5</v>
      </c>
      <c r="Z202" s="5">
        <v>1</v>
      </c>
      <c r="AA202" s="7">
        <v>10002</v>
      </c>
      <c r="AB202" s="7" t="str">
        <f t="shared" si="88"/>
        <v>石御霏</v>
      </c>
      <c r="AC202" s="7">
        <v>10008</v>
      </c>
      <c r="AD202" s="7" t="str">
        <f>VLOOKUP(AC202,$AG:$AH,2,FALSE)</f>
        <v>颜无雍</v>
      </c>
      <c r="AE202" s="7">
        <v>10016</v>
      </c>
      <c r="AF202" s="7" t="str">
        <f>VLOOKUP(AE202,$AG:$AH,2,FALSE)</f>
        <v>枫元正</v>
      </c>
    </row>
  </sheetData>
  <phoneticPr fontId="3" type="noConversion"/>
  <conditionalFormatting sqref="O135:O157">
    <cfRule type="duplicateValues" dxfId="15" priority="5"/>
    <cfRule type="duplicateValues" dxfId="14" priority="6"/>
    <cfRule type="duplicateValues" dxfId="13" priority="7"/>
    <cfRule type="duplicateValues" dxfId="12" priority="8"/>
  </conditionalFormatting>
  <conditionalFormatting sqref="AG7:AG58">
    <cfRule type="duplicateValues" dxfId="11" priority="13"/>
    <cfRule type="duplicateValues" dxfId="10" priority="14"/>
    <cfRule type="duplicateValues" dxfId="9" priority="15"/>
    <cfRule type="duplicateValues" dxfId="8" priority="16"/>
  </conditionalFormatting>
  <conditionalFormatting sqref="AI7:AJ58">
    <cfRule type="duplicateValues" dxfId="7" priority="9"/>
    <cfRule type="duplicateValues" dxfId="6" priority="10"/>
    <cfRule type="duplicateValues" dxfId="5" priority="11"/>
    <cfRule type="duplicateValues" dxfId="4" priority="12"/>
  </conditionalFormatting>
  <conditionalFormatting sqref="Q135:R157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C207"/>
  <sheetViews>
    <sheetView topLeftCell="F167" workbookViewId="0">
      <selection activeCell="I8" sqref="I8:I207"/>
    </sheetView>
  </sheetViews>
  <sheetFormatPr defaultColWidth="9" defaultRowHeight="14.25" x14ac:dyDescent="0.2"/>
  <cols>
    <col min="5" max="7" width="18" style="2" customWidth="1"/>
    <col min="8" max="8" width="12.125" style="2" customWidth="1"/>
    <col min="9" max="10" width="21.75" style="2" customWidth="1"/>
    <col min="11" max="11" width="48.875" style="2" customWidth="1"/>
    <col min="21" max="22" width="46.5" customWidth="1"/>
    <col min="23" max="23" width="81.625" customWidth="1"/>
    <col min="24" max="24" width="87.5" customWidth="1"/>
    <col min="25" max="25" width="31.75" customWidth="1"/>
  </cols>
  <sheetData>
    <row r="1" spans="1:29" x14ac:dyDescent="0.2">
      <c r="E1" s="2" t="s">
        <v>2</v>
      </c>
      <c r="H1" s="2" t="s">
        <v>3</v>
      </c>
      <c r="I1" s="2" t="s">
        <v>4</v>
      </c>
      <c r="K1" s="2" t="s">
        <v>5</v>
      </c>
    </row>
    <row r="2" spans="1:29" x14ac:dyDescent="0.2">
      <c r="E2" s="2" t="s">
        <v>8</v>
      </c>
      <c r="H2" s="2" t="s">
        <v>7</v>
      </c>
      <c r="I2" s="2" t="s">
        <v>8</v>
      </c>
      <c r="K2" s="2" t="s">
        <v>9</v>
      </c>
    </row>
    <row r="3" spans="1:29" x14ac:dyDescent="0.2">
      <c r="E3" s="2">
        <v>2</v>
      </c>
      <c r="H3" s="2">
        <v>4</v>
      </c>
      <c r="I3" s="2">
        <v>4</v>
      </c>
      <c r="K3" s="2">
        <v>4</v>
      </c>
    </row>
    <row r="4" spans="1:29" ht="71.25" x14ac:dyDescent="0.2">
      <c r="A4">
        <v>1</v>
      </c>
      <c r="B4">
        <v>2</v>
      </c>
      <c r="C4">
        <v>3</v>
      </c>
      <c r="D4">
        <v>4</v>
      </c>
      <c r="E4" s="3" t="s">
        <v>13</v>
      </c>
      <c r="F4" s="3"/>
      <c r="G4" s="3"/>
      <c r="H4" s="3" t="s">
        <v>14</v>
      </c>
      <c r="I4" s="3" t="s">
        <v>15</v>
      </c>
      <c r="J4" s="3"/>
      <c r="K4" s="2" t="s">
        <v>16</v>
      </c>
      <c r="L4">
        <v>10000</v>
      </c>
      <c r="O4">
        <v>0.2</v>
      </c>
      <c r="R4">
        <v>0.1</v>
      </c>
    </row>
    <row r="5" spans="1:29" x14ac:dyDescent="0.2">
      <c r="E5" s="2" t="s">
        <v>18</v>
      </c>
      <c r="H5" s="2" t="s">
        <v>19</v>
      </c>
      <c r="I5" s="2" t="s">
        <v>18</v>
      </c>
      <c r="K5" s="2" t="s">
        <v>18</v>
      </c>
      <c r="O5">
        <v>7.0000000000000007E-2</v>
      </c>
      <c r="R5">
        <v>0.03</v>
      </c>
    </row>
    <row r="6" spans="1:29" x14ac:dyDescent="0.2">
      <c r="O6">
        <v>7.0000000000000007E-2</v>
      </c>
      <c r="P6">
        <v>7.0000000000000007E-2</v>
      </c>
      <c r="Q6">
        <f>ROUND(P6/4*10000,0)</f>
        <v>175</v>
      </c>
      <c r="R6">
        <v>0.04</v>
      </c>
      <c r="S6">
        <f>R6/4*10000</f>
        <v>100</v>
      </c>
    </row>
    <row r="7" spans="1:29" x14ac:dyDescent="0.2">
      <c r="O7">
        <v>0.06</v>
      </c>
      <c r="R7">
        <v>0.03</v>
      </c>
      <c r="S7" t="s">
        <v>29</v>
      </c>
      <c r="T7" t="s">
        <v>28</v>
      </c>
      <c r="X7" t="s">
        <v>179</v>
      </c>
      <c r="Y7" t="s">
        <v>12</v>
      </c>
    </row>
    <row r="8" spans="1:29" x14ac:dyDescent="0.2">
      <c r="E8" s="2" t="str">
        <f>$A$4&amp;"#"&amp;F8&amp;"|"&amp;$B$4&amp;"#"&amp;G8</f>
        <v>1#2001001|2#2001002</v>
      </c>
      <c r="F8" s="2">
        <v>2001001</v>
      </c>
      <c r="G8" s="2">
        <v>2001002</v>
      </c>
      <c r="H8" s="2" t="s">
        <v>22</v>
      </c>
      <c r="I8" s="2" t="s">
        <v>23</v>
      </c>
      <c r="K8" s="2" t="str">
        <f>IF(S8=0,L8&amp;"#"&amp;$L$4&amp;","&amp;M8&amp;"#"&amp;$L$4&amp;","&amp;N8&amp;"#"&amp;$L$4&amp;","&amp;R8,L8&amp;"#"&amp;T8*100&amp;","&amp;M8&amp;"#"&amp;$L$4&amp;","&amp;N8&amp;"#"&amp;$L$4&amp;","&amp;R8)</f>
        <v>2001003#80,2001004#10000,2001005#10000,2001009</v>
      </c>
      <c r="L8">
        <v>2001003</v>
      </c>
      <c r="M8">
        <v>2001004</v>
      </c>
      <c r="N8">
        <v>2001005</v>
      </c>
      <c r="O8">
        <v>2001006</v>
      </c>
      <c r="P8">
        <f>O8+1</f>
        <v>2001007</v>
      </c>
      <c r="Q8">
        <f>P8+1</f>
        <v>2001008</v>
      </c>
      <c r="R8">
        <f>Q8+1</f>
        <v>2001009</v>
      </c>
      <c r="S8">
        <v>0.2</v>
      </c>
      <c r="T8">
        <v>0.8</v>
      </c>
      <c r="U8" t="str">
        <f>IF(S8=0,L8&amp;"#"&amp;$L$4,"")</f>
        <v/>
      </c>
      <c r="V8" t="str">
        <f>O8&amp;"#"&amp;$Q$6&amp;"|"&amp;P8&amp;"#"&amp;$Q$6&amp;"|"&amp;Q8&amp;"#"&amp;$Q$6&amp;"|"&amp;R8&amp;"#"&amp;$Q$6</f>
        <v>2001006#175|2001007#175|2001008#175|2001009#175</v>
      </c>
      <c r="W8" t="str">
        <f>IF(S8=0,"",L8&amp;"#"&amp;T8*10000&amp;","&amp;M8&amp;"#"&amp;70&amp;","&amp;V8&amp;","&amp;N8&amp;"#"&amp;60)</f>
        <v>2001003#8000,2001004#70,2001006#175|2001007#175|2001008#175|2001009#175,2001005#60</v>
      </c>
      <c r="X8" t="e">
        <f ca="1">_xlfn.TEXTJOIN("",TRUE,U8,W8)</f>
        <v>#NAME?</v>
      </c>
      <c r="Y8" t="e">
        <f ca="1">_xlfn.TEXTJOIN("#",TRUE,Z8:AC8)</f>
        <v>#NAME?</v>
      </c>
      <c r="Z8">
        <v>60001</v>
      </c>
      <c r="AA8">
        <v>41</v>
      </c>
      <c r="AB8">
        <v>42</v>
      </c>
      <c r="AC8">
        <v>61000</v>
      </c>
    </row>
    <row r="9" spans="1:29" x14ac:dyDescent="0.2">
      <c r="E9" s="2" t="str">
        <f>$A$4&amp;"#"&amp;F9&amp;"|"&amp;$B$4&amp;"#"&amp;G9</f>
        <v>1#2002001|2#2002002</v>
      </c>
      <c r="F9" s="2">
        <f t="shared" ref="F9:G12" si="0">F8+1000</f>
        <v>2002001</v>
      </c>
      <c r="G9" s="2">
        <f t="shared" si="0"/>
        <v>2002002</v>
      </c>
      <c r="H9" s="2" t="s">
        <v>22</v>
      </c>
      <c r="I9" s="2" t="s">
        <v>23</v>
      </c>
      <c r="K9" s="2" t="str">
        <f>L9&amp;"#"&amp;$L$4&amp;","&amp;M9&amp;"#"&amp;$L$4&amp;","&amp;N9&amp;"#"&amp;$L$4&amp;","&amp;R9&amp;"#"&amp;$L$4</f>
        <v>2002003#10000,2002004#10000,2002005#10000,2001009#10000</v>
      </c>
      <c r="L9">
        <f t="shared" ref="L9:N12" si="1">L8+1000</f>
        <v>2002003</v>
      </c>
      <c r="M9">
        <f t="shared" si="1"/>
        <v>2002004</v>
      </c>
      <c r="N9">
        <f t="shared" si="1"/>
        <v>2002005</v>
      </c>
      <c r="O9">
        <f>O8</f>
        <v>2001006</v>
      </c>
      <c r="P9">
        <f>P8</f>
        <v>2001007</v>
      </c>
      <c r="Q9">
        <f>Q8</f>
        <v>2001008</v>
      </c>
      <c r="R9">
        <f>R8</f>
        <v>2001009</v>
      </c>
      <c r="S9">
        <v>0.2</v>
      </c>
      <c r="T9">
        <v>0.8</v>
      </c>
      <c r="U9" t="str">
        <f t="shared" ref="U9:U40" si="2">IF(S9=0,L9&amp;"#"&amp;$L$4,"")</f>
        <v/>
      </c>
      <c r="V9" t="str">
        <f t="shared" ref="V9:V40" si="3">O9&amp;"#"&amp;$Q$6&amp;"|"&amp;P9&amp;"#"&amp;$Q$6&amp;"|"&amp;Q9&amp;"#"&amp;$Q$6&amp;"|"&amp;R9&amp;"#"&amp;$Q$6</f>
        <v>2001006#175|2001007#175|2001008#175|2001009#175</v>
      </c>
      <c r="W9" t="str">
        <f t="shared" ref="W9:W40" si="4">IF(S9=0,"",L9&amp;"#"&amp;T9*10000&amp;","&amp;M9&amp;"#"&amp;70&amp;","&amp;V9&amp;","&amp;N9&amp;"#"&amp;60)</f>
        <v>2002003#8000,2002004#70,2001006#175|2001007#175|2001008#175|2001009#175,2002005#60</v>
      </c>
      <c r="X9" t="e">
        <f t="shared" ref="X9:X40" ca="1" si="5">_xlfn.TEXTJOIN("",TRUE,U9,W9)</f>
        <v>#NAME?</v>
      </c>
      <c r="Y9" t="e">
        <f ca="1">_xlfn.TEXTJOIN("#",TRUE,Z9:AC9)</f>
        <v>#NAME?</v>
      </c>
      <c r="Z9">
        <f>Z8+1</f>
        <v>60002</v>
      </c>
      <c r="AA9">
        <f>AA8</f>
        <v>41</v>
      </c>
      <c r="AB9">
        <f>AB8</f>
        <v>42</v>
      </c>
      <c r="AC9">
        <f>AC8</f>
        <v>61000</v>
      </c>
    </row>
    <row r="10" spans="1:29" x14ac:dyDescent="0.2">
      <c r="E10" s="2" t="str">
        <f>$A$4&amp;"#"&amp;F10&amp;"|"&amp;$B$4&amp;"#"&amp;G10</f>
        <v>1#2003001|2#2003002</v>
      </c>
      <c r="F10" s="2">
        <f t="shared" si="0"/>
        <v>2003001</v>
      </c>
      <c r="G10" s="2">
        <f t="shared" si="0"/>
        <v>2003002</v>
      </c>
      <c r="H10" s="2" t="s">
        <v>22</v>
      </c>
      <c r="I10" s="2" t="s">
        <v>23</v>
      </c>
      <c r="K10" s="2" t="str">
        <f>L10&amp;"#"&amp;$L$4&amp;","&amp;M10&amp;"#"&amp;$L$4&amp;","&amp;N10&amp;"#"&amp;$L$4&amp;","&amp;R10&amp;"#"&amp;$L$4</f>
        <v>2003003#10000,2003004#10000,2003005#10000,2001009#10000</v>
      </c>
      <c r="L10">
        <f t="shared" si="1"/>
        <v>2003003</v>
      </c>
      <c r="M10">
        <f t="shared" si="1"/>
        <v>2003004</v>
      </c>
      <c r="N10">
        <f t="shared" si="1"/>
        <v>2003005</v>
      </c>
      <c r="O10">
        <f t="shared" ref="O10:O41" si="6">O9</f>
        <v>2001006</v>
      </c>
      <c r="P10">
        <f t="shared" ref="P10:P41" si="7">P9</f>
        <v>2001007</v>
      </c>
      <c r="Q10">
        <f t="shared" ref="Q10:Q41" si="8">Q9</f>
        <v>2001008</v>
      </c>
      <c r="R10">
        <f t="shared" ref="R10:R41" si="9">R9</f>
        <v>2001009</v>
      </c>
      <c r="S10">
        <v>0.2</v>
      </c>
      <c r="T10">
        <v>0.8</v>
      </c>
      <c r="U10" t="str">
        <f t="shared" si="2"/>
        <v/>
      </c>
      <c r="V10" t="str">
        <f t="shared" si="3"/>
        <v>2001006#175|2001007#175|2001008#175|2001009#175</v>
      </c>
      <c r="W10" t="str">
        <f t="shared" si="4"/>
        <v>2003003#8000,2003004#70,2001006#175|2001007#175|2001008#175|2001009#175,2003005#60</v>
      </c>
      <c r="X10" t="e">
        <f t="shared" ca="1" si="5"/>
        <v>#NAME?</v>
      </c>
      <c r="Y10" t="e">
        <f t="shared" ref="Y10:Y41" ca="1" si="10">_xlfn.TEXTJOIN("#",TRUE,Z10:AC10)</f>
        <v>#NAME?</v>
      </c>
      <c r="Z10">
        <f t="shared" ref="Z10:Z41" si="11">Z9+1</f>
        <v>60003</v>
      </c>
      <c r="AA10">
        <f t="shared" ref="AA10:AA41" si="12">AA9</f>
        <v>41</v>
      </c>
      <c r="AB10">
        <f t="shared" ref="AB10:AB41" si="13">AB9</f>
        <v>42</v>
      </c>
      <c r="AC10">
        <f t="shared" ref="AC10:AC41" si="14">AC9</f>
        <v>61000</v>
      </c>
    </row>
    <row r="11" spans="1:29" x14ac:dyDescent="0.2">
      <c r="E11" s="2" t="str">
        <f>$A$4&amp;"#"&amp;F11&amp;"|"&amp;$B$4&amp;"#"&amp;G11</f>
        <v>1#2004001|2#2004002</v>
      </c>
      <c r="F11" s="2">
        <f t="shared" si="0"/>
        <v>2004001</v>
      </c>
      <c r="G11" s="2">
        <f t="shared" si="0"/>
        <v>2004002</v>
      </c>
      <c r="H11" s="2" t="s">
        <v>22</v>
      </c>
      <c r="I11" s="2" t="s">
        <v>23</v>
      </c>
      <c r="K11" s="2" t="str">
        <f>L11&amp;"#"&amp;$L$4&amp;","&amp;M11&amp;"#"&amp;$L$4&amp;","&amp;N11&amp;"#"&amp;$L$4&amp;","&amp;R11&amp;"#"&amp;$L$4</f>
        <v>2004003#10000,2004004#10000,2004005#10000,2001009#10000</v>
      </c>
      <c r="L11">
        <f t="shared" si="1"/>
        <v>2004003</v>
      </c>
      <c r="M11">
        <f t="shared" si="1"/>
        <v>2004004</v>
      </c>
      <c r="N11">
        <f t="shared" si="1"/>
        <v>2004005</v>
      </c>
      <c r="O11">
        <f t="shared" si="6"/>
        <v>2001006</v>
      </c>
      <c r="P11">
        <f t="shared" si="7"/>
        <v>2001007</v>
      </c>
      <c r="Q11">
        <f t="shared" si="8"/>
        <v>2001008</v>
      </c>
      <c r="R11">
        <f t="shared" si="9"/>
        <v>2001009</v>
      </c>
      <c r="S11">
        <v>0.2</v>
      </c>
      <c r="T11">
        <v>0.8</v>
      </c>
      <c r="U11" t="str">
        <f t="shared" si="2"/>
        <v/>
      </c>
      <c r="V11" t="str">
        <f t="shared" si="3"/>
        <v>2001006#175|2001007#175|2001008#175|2001009#175</v>
      </c>
      <c r="W11" t="str">
        <f t="shared" si="4"/>
        <v>2004003#8000,2004004#70,2001006#175|2001007#175|2001008#175|2001009#175,2004005#60</v>
      </c>
      <c r="X11" t="e">
        <f t="shared" ca="1" si="5"/>
        <v>#NAME?</v>
      </c>
      <c r="Y11" t="e">
        <f t="shared" ca="1" si="10"/>
        <v>#NAME?</v>
      </c>
      <c r="Z11">
        <f t="shared" si="11"/>
        <v>60004</v>
      </c>
      <c r="AA11">
        <f t="shared" si="12"/>
        <v>41</v>
      </c>
      <c r="AB11">
        <f t="shared" si="13"/>
        <v>42</v>
      </c>
      <c r="AC11">
        <f t="shared" si="14"/>
        <v>61000</v>
      </c>
    </row>
    <row r="12" spans="1:29" x14ac:dyDescent="0.2">
      <c r="E12" s="2" t="str">
        <f>$A$4&amp;"#"&amp;F12&amp;"|"&amp;$B$4&amp;"#"&amp;G12</f>
        <v>1#2005001|2#2005002</v>
      </c>
      <c r="F12" s="2">
        <f t="shared" si="0"/>
        <v>2005001</v>
      </c>
      <c r="G12" s="2">
        <f t="shared" si="0"/>
        <v>2005002</v>
      </c>
      <c r="H12" s="2" t="s">
        <v>22</v>
      </c>
      <c r="I12" s="2" t="s">
        <v>24</v>
      </c>
      <c r="K12" s="2" t="str">
        <f>L12&amp;"#"&amp;$L$4&amp;","&amp;M12&amp;"#"&amp;$L$4&amp;","&amp;N12&amp;"#"&amp;$L$4&amp;","&amp;R12&amp;"#"&amp;$L$4</f>
        <v>2005003#10000,2005004#10000,2005005#10000,2001009#10000</v>
      </c>
      <c r="L12">
        <f t="shared" si="1"/>
        <v>2005003</v>
      </c>
      <c r="M12">
        <f t="shared" si="1"/>
        <v>2005004</v>
      </c>
      <c r="N12">
        <f t="shared" si="1"/>
        <v>2005005</v>
      </c>
      <c r="O12">
        <f t="shared" si="6"/>
        <v>2001006</v>
      </c>
      <c r="P12">
        <f t="shared" si="7"/>
        <v>2001007</v>
      </c>
      <c r="Q12">
        <f t="shared" si="8"/>
        <v>2001008</v>
      </c>
      <c r="R12">
        <f t="shared" si="9"/>
        <v>2001009</v>
      </c>
      <c r="S12">
        <v>0</v>
      </c>
      <c r="T12">
        <v>1</v>
      </c>
      <c r="U12" t="str">
        <f t="shared" si="2"/>
        <v>2005003#10000</v>
      </c>
      <c r="V12" t="str">
        <f t="shared" si="3"/>
        <v>2001006#175|2001007#175|2001008#175|2001009#175</v>
      </c>
      <c r="W12" t="str">
        <f t="shared" si="4"/>
        <v/>
      </c>
      <c r="X12" t="e">
        <f t="shared" ca="1" si="5"/>
        <v>#NAME?</v>
      </c>
      <c r="Y12" t="e">
        <f t="shared" ca="1" si="10"/>
        <v>#NAME?</v>
      </c>
      <c r="Z12">
        <f t="shared" si="11"/>
        <v>60005</v>
      </c>
      <c r="AA12">
        <f t="shared" si="12"/>
        <v>41</v>
      </c>
      <c r="AB12">
        <f t="shared" si="13"/>
        <v>42</v>
      </c>
      <c r="AC12">
        <f t="shared" si="14"/>
        <v>61000</v>
      </c>
    </row>
    <row r="13" spans="1:29" x14ac:dyDescent="0.2">
      <c r="E13" s="2" t="str">
        <f t="shared" ref="E13:E44" si="15">$A$4&amp;"#"&amp;F13&amp;"|"&amp;$B$4&amp;"#"&amp;G13</f>
        <v>1#2006001|2#2006002</v>
      </c>
      <c r="F13" s="2">
        <f t="shared" ref="F13:F44" si="16">F12+1000</f>
        <v>2006001</v>
      </c>
      <c r="G13" s="2">
        <f t="shared" ref="G13:G44" si="17">G12+1000</f>
        <v>2006002</v>
      </c>
      <c r="H13" s="2" t="s">
        <v>22</v>
      </c>
      <c r="I13" s="2" t="str">
        <f>I8</f>
        <v>1#8000|2#700|3#700|4#600</v>
      </c>
      <c r="K13" s="2" t="str">
        <f t="shared" ref="K13:K44" si="18">L13&amp;"#"&amp;$L$4&amp;","&amp;M13&amp;"#"&amp;$L$4&amp;","&amp;N13&amp;"#"&amp;$L$4&amp;","&amp;R13&amp;"#"&amp;$L$4</f>
        <v>2006003#10000,2006004#10000,2006005#10000,2001009#10000</v>
      </c>
      <c r="L13">
        <f t="shared" ref="L13:L44" si="19">L12+1000</f>
        <v>2006003</v>
      </c>
      <c r="M13">
        <f t="shared" ref="M13:M44" si="20">M12+1000</f>
        <v>2006004</v>
      </c>
      <c r="N13">
        <f t="shared" ref="N13:N44" si="21">N12+1000</f>
        <v>2006005</v>
      </c>
      <c r="O13">
        <f t="shared" si="6"/>
        <v>2001006</v>
      </c>
      <c r="P13">
        <f t="shared" si="7"/>
        <v>2001007</v>
      </c>
      <c r="Q13">
        <f t="shared" si="8"/>
        <v>2001008</v>
      </c>
      <c r="R13">
        <f t="shared" si="9"/>
        <v>2001009</v>
      </c>
      <c r="S13">
        <v>0.2</v>
      </c>
      <c r="T13">
        <v>0.8</v>
      </c>
      <c r="U13" t="str">
        <f t="shared" si="2"/>
        <v/>
      </c>
      <c r="V13" t="str">
        <f t="shared" si="3"/>
        <v>2001006#175|2001007#175|2001008#175|2001009#175</v>
      </c>
      <c r="W13" t="str">
        <f t="shared" si="4"/>
        <v>2006003#8000,2006004#70,2001006#175|2001007#175|2001008#175|2001009#175,2006005#60</v>
      </c>
      <c r="X13" t="e">
        <f t="shared" ca="1" si="5"/>
        <v>#NAME?</v>
      </c>
      <c r="Y13" t="e">
        <f t="shared" ca="1" si="10"/>
        <v>#NAME?</v>
      </c>
      <c r="Z13">
        <f t="shared" si="11"/>
        <v>60006</v>
      </c>
      <c r="AA13">
        <f t="shared" si="12"/>
        <v>41</v>
      </c>
      <c r="AB13">
        <f t="shared" si="13"/>
        <v>42</v>
      </c>
      <c r="AC13">
        <f t="shared" si="14"/>
        <v>61000</v>
      </c>
    </row>
    <row r="14" spans="1:29" x14ac:dyDescent="0.2">
      <c r="E14" s="2" t="str">
        <f t="shared" si="15"/>
        <v>1#2007001|2#2007002</v>
      </c>
      <c r="F14" s="2">
        <f t="shared" si="16"/>
        <v>2007001</v>
      </c>
      <c r="G14" s="2">
        <f t="shared" si="17"/>
        <v>2007002</v>
      </c>
      <c r="H14" s="2" t="s">
        <v>22</v>
      </c>
      <c r="I14" s="2" t="str">
        <f t="shared" ref="I14:I45" si="22">I9</f>
        <v>1#8000|2#700|3#700|4#600</v>
      </c>
      <c r="K14" s="2" t="str">
        <f t="shared" si="18"/>
        <v>2007003#10000,2007004#10000,2007005#10000,2001009#10000</v>
      </c>
      <c r="L14">
        <f t="shared" si="19"/>
        <v>2007003</v>
      </c>
      <c r="M14">
        <f t="shared" si="20"/>
        <v>2007004</v>
      </c>
      <c r="N14">
        <f t="shared" si="21"/>
        <v>2007005</v>
      </c>
      <c r="O14">
        <f t="shared" si="6"/>
        <v>2001006</v>
      </c>
      <c r="P14">
        <f t="shared" si="7"/>
        <v>2001007</v>
      </c>
      <c r="Q14">
        <f t="shared" si="8"/>
        <v>2001008</v>
      </c>
      <c r="R14">
        <f t="shared" si="9"/>
        <v>2001009</v>
      </c>
      <c r="S14">
        <v>0.2</v>
      </c>
      <c r="T14">
        <v>0.8</v>
      </c>
      <c r="U14" t="str">
        <f t="shared" si="2"/>
        <v/>
      </c>
      <c r="V14" t="str">
        <f t="shared" si="3"/>
        <v>2001006#175|2001007#175|2001008#175|2001009#175</v>
      </c>
      <c r="W14" t="str">
        <f t="shared" si="4"/>
        <v>2007003#8000,2007004#70,2001006#175|2001007#175|2001008#175|2001009#175,2007005#60</v>
      </c>
      <c r="X14" t="e">
        <f t="shared" ca="1" si="5"/>
        <v>#NAME?</v>
      </c>
      <c r="Y14" t="e">
        <f t="shared" ca="1" si="10"/>
        <v>#NAME?</v>
      </c>
      <c r="Z14">
        <f t="shared" si="11"/>
        <v>60007</v>
      </c>
      <c r="AA14">
        <f t="shared" si="12"/>
        <v>41</v>
      </c>
      <c r="AB14">
        <f t="shared" si="13"/>
        <v>42</v>
      </c>
      <c r="AC14">
        <f t="shared" si="14"/>
        <v>61000</v>
      </c>
    </row>
    <row r="15" spans="1:29" x14ac:dyDescent="0.2">
      <c r="E15" s="2" t="str">
        <f t="shared" si="15"/>
        <v>1#2008001|2#2008002</v>
      </c>
      <c r="F15" s="2">
        <f t="shared" si="16"/>
        <v>2008001</v>
      </c>
      <c r="G15" s="2">
        <f t="shared" si="17"/>
        <v>2008002</v>
      </c>
      <c r="H15" s="2" t="s">
        <v>22</v>
      </c>
      <c r="I15" s="2" t="str">
        <f t="shared" si="22"/>
        <v>1#8000|2#700|3#700|4#600</v>
      </c>
      <c r="K15" s="2" t="str">
        <f t="shared" si="18"/>
        <v>2008003#10000,2008004#10000,2008005#10000,2001009#10000</v>
      </c>
      <c r="L15">
        <f t="shared" si="19"/>
        <v>2008003</v>
      </c>
      <c r="M15">
        <f t="shared" si="20"/>
        <v>2008004</v>
      </c>
      <c r="N15">
        <f t="shared" si="21"/>
        <v>2008005</v>
      </c>
      <c r="O15">
        <f t="shared" si="6"/>
        <v>2001006</v>
      </c>
      <c r="P15">
        <f t="shared" si="7"/>
        <v>2001007</v>
      </c>
      <c r="Q15">
        <f t="shared" si="8"/>
        <v>2001008</v>
      </c>
      <c r="R15">
        <f t="shared" si="9"/>
        <v>2001009</v>
      </c>
      <c r="S15">
        <v>0.2</v>
      </c>
      <c r="T15">
        <v>0.8</v>
      </c>
      <c r="U15" t="str">
        <f t="shared" si="2"/>
        <v/>
      </c>
      <c r="V15" t="str">
        <f t="shared" si="3"/>
        <v>2001006#175|2001007#175|2001008#175|2001009#175</v>
      </c>
      <c r="W15" t="str">
        <f t="shared" si="4"/>
        <v>2008003#8000,2008004#70,2001006#175|2001007#175|2001008#175|2001009#175,2008005#60</v>
      </c>
      <c r="X15" t="e">
        <f t="shared" ca="1" si="5"/>
        <v>#NAME?</v>
      </c>
      <c r="Y15" t="e">
        <f t="shared" ca="1" si="10"/>
        <v>#NAME?</v>
      </c>
      <c r="Z15">
        <f t="shared" si="11"/>
        <v>60008</v>
      </c>
      <c r="AA15">
        <f t="shared" si="12"/>
        <v>41</v>
      </c>
      <c r="AB15">
        <f t="shared" si="13"/>
        <v>42</v>
      </c>
      <c r="AC15">
        <f t="shared" si="14"/>
        <v>61000</v>
      </c>
    </row>
    <row r="16" spans="1:29" x14ac:dyDescent="0.2">
      <c r="E16" s="2" t="str">
        <f t="shared" si="15"/>
        <v>1#2009001|2#2009002</v>
      </c>
      <c r="F16" s="2">
        <f t="shared" si="16"/>
        <v>2009001</v>
      </c>
      <c r="G16" s="2">
        <f t="shared" si="17"/>
        <v>2009002</v>
      </c>
      <c r="H16" s="2" t="s">
        <v>22</v>
      </c>
      <c r="I16" s="2" t="str">
        <f t="shared" si="22"/>
        <v>1#8000|2#700|3#700|4#600</v>
      </c>
      <c r="K16" s="2" t="str">
        <f t="shared" si="18"/>
        <v>2009003#10000,2009004#10000,2009005#10000,2001009#10000</v>
      </c>
      <c r="L16">
        <f t="shared" si="19"/>
        <v>2009003</v>
      </c>
      <c r="M16">
        <f t="shared" si="20"/>
        <v>2009004</v>
      </c>
      <c r="N16">
        <f t="shared" si="21"/>
        <v>2009005</v>
      </c>
      <c r="O16">
        <f t="shared" si="6"/>
        <v>2001006</v>
      </c>
      <c r="P16">
        <f t="shared" si="7"/>
        <v>2001007</v>
      </c>
      <c r="Q16">
        <f t="shared" si="8"/>
        <v>2001008</v>
      </c>
      <c r="R16">
        <f t="shared" si="9"/>
        <v>2001009</v>
      </c>
      <c r="S16">
        <v>0.2</v>
      </c>
      <c r="T16">
        <v>0.8</v>
      </c>
      <c r="U16" t="str">
        <f t="shared" si="2"/>
        <v/>
      </c>
      <c r="V16" t="str">
        <f t="shared" si="3"/>
        <v>2001006#175|2001007#175|2001008#175|2001009#175</v>
      </c>
      <c r="W16" t="str">
        <f t="shared" si="4"/>
        <v>2009003#8000,2009004#70,2001006#175|2001007#175|2001008#175|2001009#175,2009005#60</v>
      </c>
      <c r="X16" t="e">
        <f t="shared" ca="1" si="5"/>
        <v>#NAME?</v>
      </c>
      <c r="Y16" t="e">
        <f t="shared" ca="1" si="10"/>
        <v>#NAME?</v>
      </c>
      <c r="Z16">
        <f t="shared" si="11"/>
        <v>60009</v>
      </c>
      <c r="AA16">
        <f t="shared" si="12"/>
        <v>41</v>
      </c>
      <c r="AB16">
        <f t="shared" si="13"/>
        <v>42</v>
      </c>
      <c r="AC16">
        <f t="shared" si="14"/>
        <v>61000</v>
      </c>
    </row>
    <row r="17" spans="5:29" x14ac:dyDescent="0.2">
      <c r="E17" s="2" t="str">
        <f t="shared" si="15"/>
        <v>1#2010001|2#2010002</v>
      </c>
      <c r="F17" s="2">
        <f t="shared" si="16"/>
        <v>2010001</v>
      </c>
      <c r="G17" s="2">
        <f t="shared" si="17"/>
        <v>2010002</v>
      </c>
      <c r="H17" s="2" t="s">
        <v>22</v>
      </c>
      <c r="I17" s="2" t="str">
        <f t="shared" si="22"/>
        <v>1#10000</v>
      </c>
      <c r="K17" s="2" t="str">
        <f t="shared" si="18"/>
        <v>2010003#10000,2010004#10000,2010005#10000,2001009#10000</v>
      </c>
      <c r="L17">
        <f t="shared" si="19"/>
        <v>2010003</v>
      </c>
      <c r="M17">
        <f t="shared" si="20"/>
        <v>2010004</v>
      </c>
      <c r="N17">
        <f t="shared" si="21"/>
        <v>2010005</v>
      </c>
      <c r="O17">
        <f t="shared" si="6"/>
        <v>2001006</v>
      </c>
      <c r="P17">
        <f t="shared" si="7"/>
        <v>2001007</v>
      </c>
      <c r="Q17">
        <f t="shared" si="8"/>
        <v>2001008</v>
      </c>
      <c r="R17">
        <f t="shared" si="9"/>
        <v>2001009</v>
      </c>
      <c r="S17">
        <v>0</v>
      </c>
      <c r="T17">
        <v>1</v>
      </c>
      <c r="U17" t="str">
        <f t="shared" si="2"/>
        <v>2010003#10000</v>
      </c>
      <c r="V17" t="str">
        <f t="shared" si="3"/>
        <v>2001006#175|2001007#175|2001008#175|2001009#175</v>
      </c>
      <c r="W17" t="str">
        <f t="shared" si="4"/>
        <v/>
      </c>
      <c r="X17" t="e">
        <f t="shared" ca="1" si="5"/>
        <v>#NAME?</v>
      </c>
      <c r="Y17" t="e">
        <f t="shared" ca="1" si="10"/>
        <v>#NAME?</v>
      </c>
      <c r="Z17">
        <f t="shared" si="11"/>
        <v>60010</v>
      </c>
      <c r="AA17">
        <f t="shared" si="12"/>
        <v>41</v>
      </c>
      <c r="AB17">
        <f t="shared" si="13"/>
        <v>42</v>
      </c>
      <c r="AC17">
        <f t="shared" si="14"/>
        <v>61000</v>
      </c>
    </row>
    <row r="18" spans="5:29" x14ac:dyDescent="0.2">
      <c r="E18" s="2" t="str">
        <f t="shared" si="15"/>
        <v>1#2011001|2#2011002</v>
      </c>
      <c r="F18" s="2">
        <f t="shared" si="16"/>
        <v>2011001</v>
      </c>
      <c r="G18" s="2">
        <f t="shared" si="17"/>
        <v>2011002</v>
      </c>
      <c r="H18" s="2" t="s">
        <v>22</v>
      </c>
      <c r="I18" s="2" t="str">
        <f t="shared" si="22"/>
        <v>1#8000|2#700|3#700|4#600</v>
      </c>
      <c r="K18" s="2" t="str">
        <f t="shared" si="18"/>
        <v>2011003#10000,2011004#10000,2011005#10000,2001009#10000</v>
      </c>
      <c r="L18">
        <f t="shared" si="19"/>
        <v>2011003</v>
      </c>
      <c r="M18">
        <f t="shared" si="20"/>
        <v>2011004</v>
      </c>
      <c r="N18">
        <f t="shared" si="21"/>
        <v>2011005</v>
      </c>
      <c r="O18">
        <f t="shared" si="6"/>
        <v>2001006</v>
      </c>
      <c r="P18">
        <f t="shared" si="7"/>
        <v>2001007</v>
      </c>
      <c r="Q18">
        <f t="shared" si="8"/>
        <v>2001008</v>
      </c>
      <c r="R18">
        <f t="shared" si="9"/>
        <v>2001009</v>
      </c>
      <c r="S18">
        <v>0.2</v>
      </c>
      <c r="T18">
        <v>0.8</v>
      </c>
      <c r="U18" t="str">
        <f t="shared" si="2"/>
        <v/>
      </c>
      <c r="V18" t="str">
        <f t="shared" si="3"/>
        <v>2001006#175|2001007#175|2001008#175|2001009#175</v>
      </c>
      <c r="W18" t="str">
        <f t="shared" si="4"/>
        <v>2011003#8000,2011004#70,2001006#175|2001007#175|2001008#175|2001009#175,2011005#60</v>
      </c>
      <c r="X18" t="e">
        <f t="shared" ca="1" si="5"/>
        <v>#NAME?</v>
      </c>
      <c r="Y18" t="e">
        <f t="shared" ca="1" si="10"/>
        <v>#NAME?</v>
      </c>
      <c r="Z18">
        <f t="shared" si="11"/>
        <v>60011</v>
      </c>
      <c r="AA18">
        <f t="shared" si="12"/>
        <v>41</v>
      </c>
      <c r="AB18">
        <f t="shared" si="13"/>
        <v>42</v>
      </c>
      <c r="AC18">
        <f t="shared" si="14"/>
        <v>61000</v>
      </c>
    </row>
    <row r="19" spans="5:29" x14ac:dyDescent="0.2">
      <c r="E19" s="2" t="str">
        <f t="shared" si="15"/>
        <v>1#2012001|2#2012002</v>
      </c>
      <c r="F19" s="2">
        <f t="shared" si="16"/>
        <v>2012001</v>
      </c>
      <c r="G19" s="2">
        <f t="shared" si="17"/>
        <v>2012002</v>
      </c>
      <c r="H19" s="2" t="s">
        <v>22</v>
      </c>
      <c r="I19" s="2" t="str">
        <f t="shared" si="22"/>
        <v>1#8000|2#700|3#700|4#600</v>
      </c>
      <c r="K19" s="2" t="str">
        <f t="shared" si="18"/>
        <v>2012003#10000,2012004#10000,2012005#10000,2001009#10000</v>
      </c>
      <c r="L19">
        <f t="shared" si="19"/>
        <v>2012003</v>
      </c>
      <c r="M19">
        <f t="shared" si="20"/>
        <v>2012004</v>
      </c>
      <c r="N19">
        <f t="shared" si="21"/>
        <v>2012005</v>
      </c>
      <c r="O19">
        <f t="shared" si="6"/>
        <v>2001006</v>
      </c>
      <c r="P19">
        <f t="shared" si="7"/>
        <v>2001007</v>
      </c>
      <c r="Q19">
        <f t="shared" si="8"/>
        <v>2001008</v>
      </c>
      <c r="R19">
        <f t="shared" si="9"/>
        <v>2001009</v>
      </c>
      <c r="S19">
        <v>0.2</v>
      </c>
      <c r="T19">
        <v>0.8</v>
      </c>
      <c r="U19" t="str">
        <f t="shared" si="2"/>
        <v/>
      </c>
      <c r="V19" t="str">
        <f t="shared" si="3"/>
        <v>2001006#175|2001007#175|2001008#175|2001009#175</v>
      </c>
      <c r="W19" t="str">
        <f t="shared" si="4"/>
        <v>2012003#8000,2012004#70,2001006#175|2001007#175|2001008#175|2001009#175,2012005#60</v>
      </c>
      <c r="X19" t="e">
        <f t="shared" ca="1" si="5"/>
        <v>#NAME?</v>
      </c>
      <c r="Y19" t="e">
        <f t="shared" ca="1" si="10"/>
        <v>#NAME?</v>
      </c>
      <c r="Z19">
        <f t="shared" si="11"/>
        <v>60012</v>
      </c>
      <c r="AA19">
        <f t="shared" si="12"/>
        <v>41</v>
      </c>
      <c r="AB19">
        <f t="shared" si="13"/>
        <v>42</v>
      </c>
      <c r="AC19">
        <f t="shared" si="14"/>
        <v>61000</v>
      </c>
    </row>
    <row r="20" spans="5:29" x14ac:dyDescent="0.2">
      <c r="E20" s="2" t="str">
        <f t="shared" si="15"/>
        <v>1#2013001|2#2013002</v>
      </c>
      <c r="F20" s="2">
        <f t="shared" si="16"/>
        <v>2013001</v>
      </c>
      <c r="G20" s="2">
        <f t="shared" si="17"/>
        <v>2013002</v>
      </c>
      <c r="H20" s="2" t="s">
        <v>22</v>
      </c>
      <c r="I20" s="2" t="str">
        <f t="shared" si="22"/>
        <v>1#8000|2#700|3#700|4#600</v>
      </c>
      <c r="K20" s="2" t="str">
        <f t="shared" si="18"/>
        <v>2013003#10000,2013004#10000,2013005#10000,2001009#10000</v>
      </c>
      <c r="L20">
        <f t="shared" si="19"/>
        <v>2013003</v>
      </c>
      <c r="M20">
        <f t="shared" si="20"/>
        <v>2013004</v>
      </c>
      <c r="N20">
        <f t="shared" si="21"/>
        <v>2013005</v>
      </c>
      <c r="O20">
        <f t="shared" si="6"/>
        <v>2001006</v>
      </c>
      <c r="P20">
        <f t="shared" si="7"/>
        <v>2001007</v>
      </c>
      <c r="Q20">
        <f t="shared" si="8"/>
        <v>2001008</v>
      </c>
      <c r="R20">
        <f t="shared" si="9"/>
        <v>2001009</v>
      </c>
      <c r="S20">
        <v>0.2</v>
      </c>
      <c r="T20">
        <v>0.8</v>
      </c>
      <c r="U20" t="str">
        <f t="shared" si="2"/>
        <v/>
      </c>
      <c r="V20" t="str">
        <f t="shared" si="3"/>
        <v>2001006#175|2001007#175|2001008#175|2001009#175</v>
      </c>
      <c r="W20" t="str">
        <f t="shared" si="4"/>
        <v>2013003#8000,2013004#70,2001006#175|2001007#175|2001008#175|2001009#175,2013005#60</v>
      </c>
      <c r="X20" t="e">
        <f t="shared" ca="1" si="5"/>
        <v>#NAME?</v>
      </c>
      <c r="Y20" t="e">
        <f t="shared" ca="1" si="10"/>
        <v>#NAME?</v>
      </c>
      <c r="Z20">
        <f t="shared" si="11"/>
        <v>60013</v>
      </c>
      <c r="AA20">
        <f t="shared" si="12"/>
        <v>41</v>
      </c>
      <c r="AB20">
        <f t="shared" si="13"/>
        <v>42</v>
      </c>
      <c r="AC20">
        <f t="shared" si="14"/>
        <v>61000</v>
      </c>
    </row>
    <row r="21" spans="5:29" x14ac:dyDescent="0.2">
      <c r="E21" s="2" t="str">
        <f t="shared" si="15"/>
        <v>1#2014001|2#2014002</v>
      </c>
      <c r="F21" s="2">
        <f t="shared" si="16"/>
        <v>2014001</v>
      </c>
      <c r="G21" s="2">
        <f t="shared" si="17"/>
        <v>2014002</v>
      </c>
      <c r="H21" s="2" t="s">
        <v>22</v>
      </c>
      <c r="I21" s="2" t="str">
        <f t="shared" si="22"/>
        <v>1#8000|2#700|3#700|4#600</v>
      </c>
      <c r="K21" s="2" t="str">
        <f t="shared" si="18"/>
        <v>2014003#10000,2014004#10000,2014005#10000,2001009#10000</v>
      </c>
      <c r="L21">
        <f t="shared" si="19"/>
        <v>2014003</v>
      </c>
      <c r="M21">
        <f t="shared" si="20"/>
        <v>2014004</v>
      </c>
      <c r="N21">
        <f t="shared" si="21"/>
        <v>2014005</v>
      </c>
      <c r="O21">
        <f t="shared" si="6"/>
        <v>2001006</v>
      </c>
      <c r="P21">
        <f t="shared" si="7"/>
        <v>2001007</v>
      </c>
      <c r="Q21">
        <f t="shared" si="8"/>
        <v>2001008</v>
      </c>
      <c r="R21">
        <f t="shared" si="9"/>
        <v>2001009</v>
      </c>
      <c r="S21">
        <v>0.2</v>
      </c>
      <c r="T21">
        <v>0.8</v>
      </c>
      <c r="U21" t="str">
        <f t="shared" si="2"/>
        <v/>
      </c>
      <c r="V21" t="str">
        <f t="shared" si="3"/>
        <v>2001006#175|2001007#175|2001008#175|2001009#175</v>
      </c>
      <c r="W21" t="str">
        <f t="shared" si="4"/>
        <v>2014003#8000,2014004#70,2001006#175|2001007#175|2001008#175|2001009#175,2014005#60</v>
      </c>
      <c r="X21" t="e">
        <f t="shared" ca="1" si="5"/>
        <v>#NAME?</v>
      </c>
      <c r="Y21" t="e">
        <f t="shared" ca="1" si="10"/>
        <v>#NAME?</v>
      </c>
      <c r="Z21">
        <f t="shared" si="11"/>
        <v>60014</v>
      </c>
      <c r="AA21">
        <f t="shared" si="12"/>
        <v>41</v>
      </c>
      <c r="AB21">
        <f t="shared" si="13"/>
        <v>42</v>
      </c>
      <c r="AC21">
        <f t="shared" si="14"/>
        <v>61000</v>
      </c>
    </row>
    <row r="22" spans="5:29" x14ac:dyDescent="0.2">
      <c r="E22" s="2" t="str">
        <f t="shared" si="15"/>
        <v>1#2015001|2#2015002</v>
      </c>
      <c r="F22" s="2">
        <f t="shared" si="16"/>
        <v>2015001</v>
      </c>
      <c r="G22" s="2">
        <f t="shared" si="17"/>
        <v>2015002</v>
      </c>
      <c r="H22" s="2" t="s">
        <v>22</v>
      </c>
      <c r="I22" s="2" t="str">
        <f t="shared" si="22"/>
        <v>1#10000</v>
      </c>
      <c r="K22" s="2" t="str">
        <f t="shared" si="18"/>
        <v>2015003#10000,2015004#10000,2015005#10000,2001009#10000</v>
      </c>
      <c r="L22">
        <f t="shared" si="19"/>
        <v>2015003</v>
      </c>
      <c r="M22">
        <f t="shared" si="20"/>
        <v>2015004</v>
      </c>
      <c r="N22">
        <f t="shared" si="21"/>
        <v>2015005</v>
      </c>
      <c r="O22">
        <f t="shared" si="6"/>
        <v>2001006</v>
      </c>
      <c r="P22">
        <f t="shared" si="7"/>
        <v>2001007</v>
      </c>
      <c r="Q22">
        <f t="shared" si="8"/>
        <v>2001008</v>
      </c>
      <c r="R22">
        <f t="shared" si="9"/>
        <v>2001009</v>
      </c>
      <c r="S22">
        <v>0</v>
      </c>
      <c r="T22">
        <v>1</v>
      </c>
      <c r="U22" t="str">
        <f t="shared" si="2"/>
        <v>2015003#10000</v>
      </c>
      <c r="V22" t="str">
        <f t="shared" si="3"/>
        <v>2001006#175|2001007#175|2001008#175|2001009#175</v>
      </c>
      <c r="W22" t="str">
        <f t="shared" si="4"/>
        <v/>
      </c>
      <c r="X22" t="e">
        <f t="shared" ca="1" si="5"/>
        <v>#NAME?</v>
      </c>
      <c r="Y22" t="e">
        <f t="shared" ca="1" si="10"/>
        <v>#NAME?</v>
      </c>
      <c r="Z22">
        <f t="shared" si="11"/>
        <v>60015</v>
      </c>
      <c r="AA22">
        <f t="shared" si="12"/>
        <v>41</v>
      </c>
      <c r="AB22">
        <f t="shared" si="13"/>
        <v>42</v>
      </c>
      <c r="AC22">
        <f t="shared" si="14"/>
        <v>61000</v>
      </c>
    </row>
    <row r="23" spans="5:29" x14ac:dyDescent="0.2">
      <c r="E23" s="2" t="str">
        <f t="shared" si="15"/>
        <v>1#2016001|2#2016002</v>
      </c>
      <c r="F23" s="2">
        <f t="shared" si="16"/>
        <v>2016001</v>
      </c>
      <c r="G23" s="2">
        <f t="shared" si="17"/>
        <v>2016002</v>
      </c>
      <c r="H23" s="2" t="s">
        <v>22</v>
      </c>
      <c r="I23" s="2" t="str">
        <f t="shared" si="22"/>
        <v>1#8000|2#700|3#700|4#600</v>
      </c>
      <c r="K23" s="2" t="str">
        <f t="shared" si="18"/>
        <v>2016003#10000,2016004#10000,2016005#10000,2001009#10000</v>
      </c>
      <c r="L23">
        <f t="shared" si="19"/>
        <v>2016003</v>
      </c>
      <c r="M23">
        <f t="shared" si="20"/>
        <v>2016004</v>
      </c>
      <c r="N23">
        <f t="shared" si="21"/>
        <v>2016005</v>
      </c>
      <c r="O23">
        <f t="shared" si="6"/>
        <v>2001006</v>
      </c>
      <c r="P23">
        <f t="shared" si="7"/>
        <v>2001007</v>
      </c>
      <c r="Q23">
        <f t="shared" si="8"/>
        <v>2001008</v>
      </c>
      <c r="R23">
        <f t="shared" si="9"/>
        <v>2001009</v>
      </c>
      <c r="S23">
        <v>0.2</v>
      </c>
      <c r="T23">
        <v>0.8</v>
      </c>
      <c r="U23" t="str">
        <f t="shared" si="2"/>
        <v/>
      </c>
      <c r="V23" t="str">
        <f t="shared" si="3"/>
        <v>2001006#175|2001007#175|2001008#175|2001009#175</v>
      </c>
      <c r="W23" t="str">
        <f t="shared" si="4"/>
        <v>2016003#8000,2016004#70,2001006#175|2001007#175|2001008#175|2001009#175,2016005#60</v>
      </c>
      <c r="X23" t="e">
        <f t="shared" ca="1" si="5"/>
        <v>#NAME?</v>
      </c>
      <c r="Y23" t="e">
        <f t="shared" ca="1" si="10"/>
        <v>#NAME?</v>
      </c>
      <c r="Z23">
        <f t="shared" si="11"/>
        <v>60016</v>
      </c>
      <c r="AA23">
        <f t="shared" si="12"/>
        <v>41</v>
      </c>
      <c r="AB23">
        <f t="shared" si="13"/>
        <v>42</v>
      </c>
      <c r="AC23">
        <f t="shared" si="14"/>
        <v>61000</v>
      </c>
    </row>
    <row r="24" spans="5:29" x14ac:dyDescent="0.2">
      <c r="E24" s="2" t="str">
        <f t="shared" si="15"/>
        <v>1#2017001|2#2017002</v>
      </c>
      <c r="F24" s="2">
        <f t="shared" si="16"/>
        <v>2017001</v>
      </c>
      <c r="G24" s="2">
        <f t="shared" si="17"/>
        <v>2017002</v>
      </c>
      <c r="H24" s="2" t="s">
        <v>22</v>
      </c>
      <c r="I24" s="2" t="str">
        <f t="shared" si="22"/>
        <v>1#8000|2#700|3#700|4#600</v>
      </c>
      <c r="K24" s="2" t="str">
        <f t="shared" si="18"/>
        <v>2017003#10000,2017004#10000,2017005#10000,2001009#10000</v>
      </c>
      <c r="L24">
        <f t="shared" si="19"/>
        <v>2017003</v>
      </c>
      <c r="M24">
        <f t="shared" si="20"/>
        <v>2017004</v>
      </c>
      <c r="N24">
        <f t="shared" si="21"/>
        <v>2017005</v>
      </c>
      <c r="O24">
        <f t="shared" si="6"/>
        <v>2001006</v>
      </c>
      <c r="P24">
        <f t="shared" si="7"/>
        <v>2001007</v>
      </c>
      <c r="Q24">
        <f t="shared" si="8"/>
        <v>2001008</v>
      </c>
      <c r="R24">
        <f t="shared" si="9"/>
        <v>2001009</v>
      </c>
      <c r="S24">
        <v>0.2</v>
      </c>
      <c r="T24">
        <v>0.8</v>
      </c>
      <c r="U24" t="str">
        <f t="shared" si="2"/>
        <v/>
      </c>
      <c r="V24" t="str">
        <f t="shared" si="3"/>
        <v>2001006#175|2001007#175|2001008#175|2001009#175</v>
      </c>
      <c r="W24" t="str">
        <f t="shared" si="4"/>
        <v>2017003#8000,2017004#70,2001006#175|2001007#175|2001008#175|2001009#175,2017005#60</v>
      </c>
      <c r="X24" t="e">
        <f t="shared" ca="1" si="5"/>
        <v>#NAME?</v>
      </c>
      <c r="Y24" t="e">
        <f t="shared" ca="1" si="10"/>
        <v>#NAME?</v>
      </c>
      <c r="Z24">
        <f t="shared" si="11"/>
        <v>60017</v>
      </c>
      <c r="AA24">
        <f t="shared" si="12"/>
        <v>41</v>
      </c>
      <c r="AB24">
        <f t="shared" si="13"/>
        <v>42</v>
      </c>
      <c r="AC24">
        <f t="shared" si="14"/>
        <v>61000</v>
      </c>
    </row>
    <row r="25" spans="5:29" x14ac:dyDescent="0.2">
      <c r="E25" s="2" t="str">
        <f t="shared" si="15"/>
        <v>1#2018001|2#2018002</v>
      </c>
      <c r="F25" s="2">
        <f t="shared" si="16"/>
        <v>2018001</v>
      </c>
      <c r="G25" s="2">
        <f t="shared" si="17"/>
        <v>2018002</v>
      </c>
      <c r="H25" s="2" t="s">
        <v>22</v>
      </c>
      <c r="I25" s="2" t="str">
        <f t="shared" si="22"/>
        <v>1#8000|2#700|3#700|4#600</v>
      </c>
      <c r="K25" s="2" t="str">
        <f t="shared" si="18"/>
        <v>2018003#10000,2018004#10000,2018005#10000,2001009#10000</v>
      </c>
      <c r="L25">
        <f t="shared" si="19"/>
        <v>2018003</v>
      </c>
      <c r="M25">
        <f t="shared" si="20"/>
        <v>2018004</v>
      </c>
      <c r="N25">
        <f t="shared" si="21"/>
        <v>2018005</v>
      </c>
      <c r="O25">
        <f t="shared" si="6"/>
        <v>2001006</v>
      </c>
      <c r="P25">
        <f t="shared" si="7"/>
        <v>2001007</v>
      </c>
      <c r="Q25">
        <f t="shared" si="8"/>
        <v>2001008</v>
      </c>
      <c r="R25">
        <f t="shared" si="9"/>
        <v>2001009</v>
      </c>
      <c r="S25">
        <v>0.2</v>
      </c>
      <c r="T25">
        <v>0.8</v>
      </c>
      <c r="U25" t="str">
        <f t="shared" si="2"/>
        <v/>
      </c>
      <c r="V25" t="str">
        <f t="shared" si="3"/>
        <v>2001006#175|2001007#175|2001008#175|2001009#175</v>
      </c>
      <c r="W25" t="str">
        <f t="shared" si="4"/>
        <v>2018003#8000,2018004#70,2001006#175|2001007#175|2001008#175|2001009#175,2018005#60</v>
      </c>
      <c r="X25" t="e">
        <f t="shared" ca="1" si="5"/>
        <v>#NAME?</v>
      </c>
      <c r="Y25" t="e">
        <f t="shared" ca="1" si="10"/>
        <v>#NAME?</v>
      </c>
      <c r="Z25">
        <f t="shared" si="11"/>
        <v>60018</v>
      </c>
      <c r="AA25">
        <f t="shared" si="12"/>
        <v>41</v>
      </c>
      <c r="AB25">
        <f t="shared" si="13"/>
        <v>42</v>
      </c>
      <c r="AC25">
        <f t="shared" si="14"/>
        <v>61000</v>
      </c>
    </row>
    <row r="26" spans="5:29" x14ac:dyDescent="0.2">
      <c r="E26" s="2" t="str">
        <f t="shared" si="15"/>
        <v>1#2019001|2#2019002</v>
      </c>
      <c r="F26" s="2">
        <f t="shared" si="16"/>
        <v>2019001</v>
      </c>
      <c r="G26" s="2">
        <f t="shared" si="17"/>
        <v>2019002</v>
      </c>
      <c r="H26" s="2" t="s">
        <v>22</v>
      </c>
      <c r="I26" s="2" t="str">
        <f t="shared" si="22"/>
        <v>1#8000|2#700|3#700|4#600</v>
      </c>
      <c r="K26" s="2" t="str">
        <f t="shared" si="18"/>
        <v>2019003#10000,2019004#10000,2019005#10000,2001009#10000</v>
      </c>
      <c r="L26">
        <f t="shared" si="19"/>
        <v>2019003</v>
      </c>
      <c r="M26">
        <f t="shared" si="20"/>
        <v>2019004</v>
      </c>
      <c r="N26">
        <f t="shared" si="21"/>
        <v>2019005</v>
      </c>
      <c r="O26">
        <f t="shared" si="6"/>
        <v>2001006</v>
      </c>
      <c r="P26">
        <f t="shared" si="7"/>
        <v>2001007</v>
      </c>
      <c r="Q26">
        <f t="shared" si="8"/>
        <v>2001008</v>
      </c>
      <c r="R26">
        <f t="shared" si="9"/>
        <v>2001009</v>
      </c>
      <c r="S26">
        <v>0.2</v>
      </c>
      <c r="T26">
        <v>0.8</v>
      </c>
      <c r="U26" t="str">
        <f t="shared" si="2"/>
        <v/>
      </c>
      <c r="V26" t="str">
        <f t="shared" si="3"/>
        <v>2001006#175|2001007#175|2001008#175|2001009#175</v>
      </c>
      <c r="W26" t="str">
        <f t="shared" si="4"/>
        <v>2019003#8000,2019004#70,2001006#175|2001007#175|2001008#175|2001009#175,2019005#60</v>
      </c>
      <c r="X26" t="e">
        <f t="shared" ca="1" si="5"/>
        <v>#NAME?</v>
      </c>
      <c r="Y26" t="e">
        <f t="shared" ca="1" si="10"/>
        <v>#NAME?</v>
      </c>
      <c r="Z26">
        <f t="shared" si="11"/>
        <v>60019</v>
      </c>
      <c r="AA26">
        <f t="shared" si="12"/>
        <v>41</v>
      </c>
      <c r="AB26">
        <f t="shared" si="13"/>
        <v>42</v>
      </c>
      <c r="AC26">
        <f t="shared" si="14"/>
        <v>61000</v>
      </c>
    </row>
    <row r="27" spans="5:29" x14ac:dyDescent="0.2">
      <c r="E27" s="2" t="str">
        <f t="shared" si="15"/>
        <v>1#2020001|2#2020002</v>
      </c>
      <c r="F27" s="2">
        <f t="shared" si="16"/>
        <v>2020001</v>
      </c>
      <c r="G27" s="2">
        <f t="shared" si="17"/>
        <v>2020002</v>
      </c>
      <c r="H27" s="2" t="s">
        <v>22</v>
      </c>
      <c r="I27" s="2" t="str">
        <f t="shared" si="22"/>
        <v>1#10000</v>
      </c>
      <c r="K27" s="2" t="str">
        <f t="shared" si="18"/>
        <v>2020003#10000,2020004#10000,2020005#10000,2001009#10000</v>
      </c>
      <c r="L27">
        <f t="shared" si="19"/>
        <v>2020003</v>
      </c>
      <c r="M27">
        <f t="shared" si="20"/>
        <v>2020004</v>
      </c>
      <c r="N27">
        <f t="shared" si="21"/>
        <v>2020005</v>
      </c>
      <c r="O27">
        <f t="shared" si="6"/>
        <v>2001006</v>
      </c>
      <c r="P27">
        <f t="shared" si="7"/>
        <v>2001007</v>
      </c>
      <c r="Q27">
        <f t="shared" si="8"/>
        <v>2001008</v>
      </c>
      <c r="R27">
        <f t="shared" si="9"/>
        <v>2001009</v>
      </c>
      <c r="S27">
        <v>0</v>
      </c>
      <c r="T27">
        <v>1</v>
      </c>
      <c r="U27" t="str">
        <f t="shared" si="2"/>
        <v>2020003#10000</v>
      </c>
      <c r="V27" t="str">
        <f t="shared" si="3"/>
        <v>2001006#175|2001007#175|2001008#175|2001009#175</v>
      </c>
      <c r="W27" t="str">
        <f t="shared" si="4"/>
        <v/>
      </c>
      <c r="X27" t="e">
        <f t="shared" ca="1" si="5"/>
        <v>#NAME?</v>
      </c>
      <c r="Y27" t="e">
        <f t="shared" ca="1" si="10"/>
        <v>#NAME?</v>
      </c>
      <c r="Z27">
        <f t="shared" si="11"/>
        <v>60020</v>
      </c>
      <c r="AA27">
        <f t="shared" si="12"/>
        <v>41</v>
      </c>
      <c r="AB27">
        <f t="shared" si="13"/>
        <v>42</v>
      </c>
      <c r="AC27">
        <f t="shared" si="14"/>
        <v>61000</v>
      </c>
    </row>
    <row r="28" spans="5:29" x14ac:dyDescent="0.2">
      <c r="E28" s="2" t="str">
        <f t="shared" si="15"/>
        <v>1#2021001|2#2021002</v>
      </c>
      <c r="F28" s="2">
        <f t="shared" si="16"/>
        <v>2021001</v>
      </c>
      <c r="G28" s="2">
        <f t="shared" si="17"/>
        <v>2021002</v>
      </c>
      <c r="H28" s="2" t="s">
        <v>22</v>
      </c>
      <c r="I28" s="2" t="str">
        <f t="shared" si="22"/>
        <v>1#8000|2#700|3#700|4#600</v>
      </c>
      <c r="K28" s="2" t="str">
        <f t="shared" si="18"/>
        <v>2021003#10000,2021004#10000,2021005#10000,2001009#10000</v>
      </c>
      <c r="L28">
        <f t="shared" si="19"/>
        <v>2021003</v>
      </c>
      <c r="M28">
        <f t="shared" si="20"/>
        <v>2021004</v>
      </c>
      <c r="N28">
        <f t="shared" si="21"/>
        <v>2021005</v>
      </c>
      <c r="O28">
        <f t="shared" si="6"/>
        <v>2001006</v>
      </c>
      <c r="P28">
        <f t="shared" si="7"/>
        <v>2001007</v>
      </c>
      <c r="Q28">
        <f t="shared" si="8"/>
        <v>2001008</v>
      </c>
      <c r="R28">
        <f t="shared" si="9"/>
        <v>2001009</v>
      </c>
      <c r="S28">
        <v>0.2</v>
      </c>
      <c r="T28">
        <v>0.8</v>
      </c>
      <c r="U28" t="str">
        <f t="shared" si="2"/>
        <v/>
      </c>
      <c r="V28" t="str">
        <f t="shared" si="3"/>
        <v>2001006#175|2001007#175|2001008#175|2001009#175</v>
      </c>
      <c r="W28" t="str">
        <f t="shared" si="4"/>
        <v>2021003#8000,2021004#70,2001006#175|2001007#175|2001008#175|2001009#175,2021005#60</v>
      </c>
      <c r="X28" t="e">
        <f t="shared" ca="1" si="5"/>
        <v>#NAME?</v>
      </c>
      <c r="Y28" t="e">
        <f t="shared" ca="1" si="10"/>
        <v>#NAME?</v>
      </c>
      <c r="Z28">
        <f t="shared" si="11"/>
        <v>60021</v>
      </c>
      <c r="AA28">
        <f t="shared" si="12"/>
        <v>41</v>
      </c>
      <c r="AB28">
        <f t="shared" si="13"/>
        <v>42</v>
      </c>
      <c r="AC28">
        <f t="shared" si="14"/>
        <v>61000</v>
      </c>
    </row>
    <row r="29" spans="5:29" x14ac:dyDescent="0.2">
      <c r="E29" s="2" t="str">
        <f t="shared" si="15"/>
        <v>1#2022001|2#2022002</v>
      </c>
      <c r="F29" s="2">
        <f t="shared" si="16"/>
        <v>2022001</v>
      </c>
      <c r="G29" s="2">
        <f t="shared" si="17"/>
        <v>2022002</v>
      </c>
      <c r="H29" s="2" t="s">
        <v>22</v>
      </c>
      <c r="I29" s="2" t="str">
        <f t="shared" si="22"/>
        <v>1#8000|2#700|3#700|4#600</v>
      </c>
      <c r="K29" s="2" t="str">
        <f t="shared" si="18"/>
        <v>2022003#10000,2022004#10000,2022005#10000,2001009#10000</v>
      </c>
      <c r="L29">
        <f t="shared" si="19"/>
        <v>2022003</v>
      </c>
      <c r="M29">
        <f t="shared" si="20"/>
        <v>2022004</v>
      </c>
      <c r="N29">
        <f t="shared" si="21"/>
        <v>2022005</v>
      </c>
      <c r="O29">
        <f t="shared" si="6"/>
        <v>2001006</v>
      </c>
      <c r="P29">
        <f t="shared" si="7"/>
        <v>2001007</v>
      </c>
      <c r="Q29">
        <f t="shared" si="8"/>
        <v>2001008</v>
      </c>
      <c r="R29">
        <f t="shared" si="9"/>
        <v>2001009</v>
      </c>
      <c r="S29">
        <v>0.2</v>
      </c>
      <c r="T29">
        <v>0.8</v>
      </c>
      <c r="U29" t="str">
        <f t="shared" si="2"/>
        <v/>
      </c>
      <c r="V29" t="str">
        <f t="shared" si="3"/>
        <v>2001006#175|2001007#175|2001008#175|2001009#175</v>
      </c>
      <c r="W29" t="str">
        <f t="shared" si="4"/>
        <v>2022003#8000,2022004#70,2001006#175|2001007#175|2001008#175|2001009#175,2022005#60</v>
      </c>
      <c r="X29" t="e">
        <f t="shared" ca="1" si="5"/>
        <v>#NAME?</v>
      </c>
      <c r="Y29" t="e">
        <f t="shared" ca="1" si="10"/>
        <v>#NAME?</v>
      </c>
      <c r="Z29">
        <f t="shared" si="11"/>
        <v>60022</v>
      </c>
      <c r="AA29">
        <f t="shared" si="12"/>
        <v>41</v>
      </c>
      <c r="AB29">
        <f t="shared" si="13"/>
        <v>42</v>
      </c>
      <c r="AC29">
        <f t="shared" si="14"/>
        <v>61000</v>
      </c>
    </row>
    <row r="30" spans="5:29" x14ac:dyDescent="0.2">
      <c r="E30" s="2" t="str">
        <f t="shared" si="15"/>
        <v>1#2023001|2#2023002</v>
      </c>
      <c r="F30" s="2">
        <f t="shared" si="16"/>
        <v>2023001</v>
      </c>
      <c r="G30" s="2">
        <f t="shared" si="17"/>
        <v>2023002</v>
      </c>
      <c r="H30" s="2" t="s">
        <v>22</v>
      </c>
      <c r="I30" s="2" t="str">
        <f t="shared" si="22"/>
        <v>1#8000|2#700|3#700|4#600</v>
      </c>
      <c r="K30" s="2" t="str">
        <f t="shared" si="18"/>
        <v>2023003#10000,2023004#10000,2023005#10000,2001009#10000</v>
      </c>
      <c r="L30">
        <f t="shared" si="19"/>
        <v>2023003</v>
      </c>
      <c r="M30">
        <f t="shared" si="20"/>
        <v>2023004</v>
      </c>
      <c r="N30">
        <f t="shared" si="21"/>
        <v>2023005</v>
      </c>
      <c r="O30">
        <f t="shared" si="6"/>
        <v>2001006</v>
      </c>
      <c r="P30">
        <f t="shared" si="7"/>
        <v>2001007</v>
      </c>
      <c r="Q30">
        <f t="shared" si="8"/>
        <v>2001008</v>
      </c>
      <c r="R30">
        <f t="shared" si="9"/>
        <v>2001009</v>
      </c>
      <c r="S30">
        <v>0.2</v>
      </c>
      <c r="T30">
        <v>0.8</v>
      </c>
      <c r="U30" t="str">
        <f t="shared" si="2"/>
        <v/>
      </c>
      <c r="V30" t="str">
        <f t="shared" si="3"/>
        <v>2001006#175|2001007#175|2001008#175|2001009#175</v>
      </c>
      <c r="W30" t="str">
        <f t="shared" si="4"/>
        <v>2023003#8000,2023004#70,2001006#175|2001007#175|2001008#175|2001009#175,2023005#60</v>
      </c>
      <c r="X30" t="e">
        <f t="shared" ca="1" si="5"/>
        <v>#NAME?</v>
      </c>
      <c r="Y30" t="e">
        <f t="shared" ca="1" si="10"/>
        <v>#NAME?</v>
      </c>
      <c r="Z30">
        <f t="shared" si="11"/>
        <v>60023</v>
      </c>
      <c r="AA30">
        <f t="shared" si="12"/>
        <v>41</v>
      </c>
      <c r="AB30">
        <f t="shared" si="13"/>
        <v>42</v>
      </c>
      <c r="AC30">
        <f t="shared" si="14"/>
        <v>61000</v>
      </c>
    </row>
    <row r="31" spans="5:29" x14ac:dyDescent="0.2">
      <c r="E31" s="2" t="str">
        <f t="shared" si="15"/>
        <v>1#2024001|2#2024002</v>
      </c>
      <c r="F31" s="2">
        <f t="shared" si="16"/>
        <v>2024001</v>
      </c>
      <c r="G31" s="2">
        <f t="shared" si="17"/>
        <v>2024002</v>
      </c>
      <c r="H31" s="2" t="s">
        <v>22</v>
      </c>
      <c r="I31" s="2" t="str">
        <f t="shared" si="22"/>
        <v>1#8000|2#700|3#700|4#600</v>
      </c>
      <c r="K31" s="2" t="str">
        <f t="shared" si="18"/>
        <v>2024003#10000,2024004#10000,2024005#10000,2001009#10000</v>
      </c>
      <c r="L31">
        <f t="shared" si="19"/>
        <v>2024003</v>
      </c>
      <c r="M31">
        <f t="shared" si="20"/>
        <v>2024004</v>
      </c>
      <c r="N31">
        <f t="shared" si="21"/>
        <v>2024005</v>
      </c>
      <c r="O31">
        <f t="shared" si="6"/>
        <v>2001006</v>
      </c>
      <c r="P31">
        <f t="shared" si="7"/>
        <v>2001007</v>
      </c>
      <c r="Q31">
        <f t="shared" si="8"/>
        <v>2001008</v>
      </c>
      <c r="R31">
        <f t="shared" si="9"/>
        <v>2001009</v>
      </c>
      <c r="S31">
        <v>0.2</v>
      </c>
      <c r="T31">
        <v>0.8</v>
      </c>
      <c r="U31" t="str">
        <f t="shared" si="2"/>
        <v/>
      </c>
      <c r="V31" t="str">
        <f t="shared" si="3"/>
        <v>2001006#175|2001007#175|2001008#175|2001009#175</v>
      </c>
      <c r="W31" t="str">
        <f t="shared" si="4"/>
        <v>2024003#8000,2024004#70,2001006#175|2001007#175|2001008#175|2001009#175,2024005#60</v>
      </c>
      <c r="X31" t="e">
        <f t="shared" ca="1" si="5"/>
        <v>#NAME?</v>
      </c>
      <c r="Y31" t="e">
        <f t="shared" ca="1" si="10"/>
        <v>#NAME?</v>
      </c>
      <c r="Z31">
        <f t="shared" si="11"/>
        <v>60024</v>
      </c>
      <c r="AA31">
        <f t="shared" si="12"/>
        <v>41</v>
      </c>
      <c r="AB31">
        <f t="shared" si="13"/>
        <v>42</v>
      </c>
      <c r="AC31">
        <f t="shared" si="14"/>
        <v>61000</v>
      </c>
    </row>
    <row r="32" spans="5:29" x14ac:dyDescent="0.2">
      <c r="E32" s="2" t="str">
        <f t="shared" si="15"/>
        <v>1#2025001|2#2025002</v>
      </c>
      <c r="F32" s="2">
        <f t="shared" si="16"/>
        <v>2025001</v>
      </c>
      <c r="G32" s="2">
        <f t="shared" si="17"/>
        <v>2025002</v>
      </c>
      <c r="H32" s="2" t="s">
        <v>22</v>
      </c>
      <c r="I32" s="2" t="str">
        <f t="shared" si="22"/>
        <v>1#10000</v>
      </c>
      <c r="K32" s="2" t="str">
        <f t="shared" si="18"/>
        <v>2025003#10000,2025004#10000,2025005#10000,2001009#10000</v>
      </c>
      <c r="L32">
        <f t="shared" si="19"/>
        <v>2025003</v>
      </c>
      <c r="M32">
        <f t="shared" si="20"/>
        <v>2025004</v>
      </c>
      <c r="N32">
        <f t="shared" si="21"/>
        <v>2025005</v>
      </c>
      <c r="O32">
        <f t="shared" si="6"/>
        <v>2001006</v>
      </c>
      <c r="P32">
        <f t="shared" si="7"/>
        <v>2001007</v>
      </c>
      <c r="Q32">
        <f t="shared" si="8"/>
        <v>2001008</v>
      </c>
      <c r="R32">
        <f t="shared" si="9"/>
        <v>2001009</v>
      </c>
      <c r="S32">
        <v>0</v>
      </c>
      <c r="T32">
        <v>1</v>
      </c>
      <c r="U32" t="str">
        <f t="shared" si="2"/>
        <v>2025003#10000</v>
      </c>
      <c r="V32" t="str">
        <f t="shared" si="3"/>
        <v>2001006#175|2001007#175|2001008#175|2001009#175</v>
      </c>
      <c r="W32" t="str">
        <f t="shared" si="4"/>
        <v/>
      </c>
      <c r="X32" t="e">
        <f t="shared" ca="1" si="5"/>
        <v>#NAME?</v>
      </c>
      <c r="Y32" t="e">
        <f t="shared" ca="1" si="10"/>
        <v>#NAME?</v>
      </c>
      <c r="Z32">
        <f t="shared" si="11"/>
        <v>60025</v>
      </c>
      <c r="AA32">
        <f t="shared" si="12"/>
        <v>41</v>
      </c>
      <c r="AB32">
        <f t="shared" si="13"/>
        <v>42</v>
      </c>
      <c r="AC32">
        <f t="shared" si="14"/>
        <v>61000</v>
      </c>
    </row>
    <row r="33" spans="5:29" x14ac:dyDescent="0.2">
      <c r="E33" s="2" t="str">
        <f t="shared" si="15"/>
        <v>1#2026001|2#2026002</v>
      </c>
      <c r="F33" s="2">
        <f t="shared" si="16"/>
        <v>2026001</v>
      </c>
      <c r="G33" s="2">
        <f t="shared" si="17"/>
        <v>2026002</v>
      </c>
      <c r="H33" s="2" t="s">
        <v>22</v>
      </c>
      <c r="I33" s="2" t="str">
        <f t="shared" si="22"/>
        <v>1#8000|2#700|3#700|4#600</v>
      </c>
      <c r="K33" s="2" t="str">
        <f t="shared" si="18"/>
        <v>2026003#10000,2026004#10000,2026005#10000,2001009#10000</v>
      </c>
      <c r="L33">
        <f t="shared" si="19"/>
        <v>2026003</v>
      </c>
      <c r="M33">
        <f t="shared" si="20"/>
        <v>2026004</v>
      </c>
      <c r="N33">
        <f t="shared" si="21"/>
        <v>2026005</v>
      </c>
      <c r="O33">
        <f t="shared" si="6"/>
        <v>2001006</v>
      </c>
      <c r="P33">
        <f t="shared" si="7"/>
        <v>2001007</v>
      </c>
      <c r="Q33">
        <f t="shared" si="8"/>
        <v>2001008</v>
      </c>
      <c r="R33">
        <f t="shared" si="9"/>
        <v>2001009</v>
      </c>
      <c r="S33">
        <v>0.2</v>
      </c>
      <c r="T33">
        <v>0.8</v>
      </c>
      <c r="U33" t="str">
        <f t="shared" si="2"/>
        <v/>
      </c>
      <c r="V33" t="str">
        <f t="shared" si="3"/>
        <v>2001006#175|2001007#175|2001008#175|2001009#175</v>
      </c>
      <c r="W33" t="str">
        <f t="shared" si="4"/>
        <v>2026003#8000,2026004#70,2001006#175|2001007#175|2001008#175|2001009#175,2026005#60</v>
      </c>
      <c r="X33" t="e">
        <f t="shared" ca="1" si="5"/>
        <v>#NAME?</v>
      </c>
      <c r="Y33" t="e">
        <f t="shared" ca="1" si="10"/>
        <v>#NAME?</v>
      </c>
      <c r="Z33">
        <f t="shared" si="11"/>
        <v>60026</v>
      </c>
      <c r="AA33">
        <f t="shared" si="12"/>
        <v>41</v>
      </c>
      <c r="AB33">
        <f t="shared" si="13"/>
        <v>42</v>
      </c>
      <c r="AC33">
        <f t="shared" si="14"/>
        <v>61000</v>
      </c>
    </row>
    <row r="34" spans="5:29" x14ac:dyDescent="0.2">
      <c r="E34" s="2" t="str">
        <f t="shared" si="15"/>
        <v>1#2027001|2#2027002</v>
      </c>
      <c r="F34" s="2">
        <f t="shared" si="16"/>
        <v>2027001</v>
      </c>
      <c r="G34" s="2">
        <f t="shared" si="17"/>
        <v>2027002</v>
      </c>
      <c r="H34" s="2" t="s">
        <v>22</v>
      </c>
      <c r="I34" s="2" t="str">
        <f t="shared" si="22"/>
        <v>1#8000|2#700|3#700|4#600</v>
      </c>
      <c r="K34" s="2" t="str">
        <f t="shared" si="18"/>
        <v>2027003#10000,2027004#10000,2027005#10000,2001009#10000</v>
      </c>
      <c r="L34">
        <f t="shared" si="19"/>
        <v>2027003</v>
      </c>
      <c r="M34">
        <f t="shared" si="20"/>
        <v>2027004</v>
      </c>
      <c r="N34">
        <f t="shared" si="21"/>
        <v>2027005</v>
      </c>
      <c r="O34">
        <f t="shared" si="6"/>
        <v>2001006</v>
      </c>
      <c r="P34">
        <f t="shared" si="7"/>
        <v>2001007</v>
      </c>
      <c r="Q34">
        <f t="shared" si="8"/>
        <v>2001008</v>
      </c>
      <c r="R34">
        <f t="shared" si="9"/>
        <v>2001009</v>
      </c>
      <c r="S34">
        <v>0.2</v>
      </c>
      <c r="T34">
        <v>0.8</v>
      </c>
      <c r="U34" t="str">
        <f t="shared" si="2"/>
        <v/>
      </c>
      <c r="V34" t="str">
        <f t="shared" si="3"/>
        <v>2001006#175|2001007#175|2001008#175|2001009#175</v>
      </c>
      <c r="W34" t="str">
        <f t="shared" si="4"/>
        <v>2027003#8000,2027004#70,2001006#175|2001007#175|2001008#175|2001009#175,2027005#60</v>
      </c>
      <c r="X34" t="e">
        <f t="shared" ca="1" si="5"/>
        <v>#NAME?</v>
      </c>
      <c r="Y34" t="e">
        <f t="shared" ca="1" si="10"/>
        <v>#NAME?</v>
      </c>
      <c r="Z34">
        <f t="shared" si="11"/>
        <v>60027</v>
      </c>
      <c r="AA34">
        <f t="shared" si="12"/>
        <v>41</v>
      </c>
      <c r="AB34">
        <f t="shared" si="13"/>
        <v>42</v>
      </c>
      <c r="AC34">
        <f t="shared" si="14"/>
        <v>61000</v>
      </c>
    </row>
    <row r="35" spans="5:29" x14ac:dyDescent="0.2">
      <c r="E35" s="2" t="str">
        <f t="shared" si="15"/>
        <v>1#2028001|2#2028002</v>
      </c>
      <c r="F35" s="2">
        <f t="shared" si="16"/>
        <v>2028001</v>
      </c>
      <c r="G35" s="2">
        <f t="shared" si="17"/>
        <v>2028002</v>
      </c>
      <c r="H35" s="2" t="s">
        <v>22</v>
      </c>
      <c r="I35" s="2" t="str">
        <f t="shared" si="22"/>
        <v>1#8000|2#700|3#700|4#600</v>
      </c>
      <c r="K35" s="2" t="str">
        <f t="shared" si="18"/>
        <v>2028003#10000,2028004#10000,2028005#10000,2001009#10000</v>
      </c>
      <c r="L35">
        <f t="shared" si="19"/>
        <v>2028003</v>
      </c>
      <c r="M35">
        <f t="shared" si="20"/>
        <v>2028004</v>
      </c>
      <c r="N35">
        <f t="shared" si="21"/>
        <v>2028005</v>
      </c>
      <c r="O35">
        <f t="shared" si="6"/>
        <v>2001006</v>
      </c>
      <c r="P35">
        <f t="shared" si="7"/>
        <v>2001007</v>
      </c>
      <c r="Q35">
        <f t="shared" si="8"/>
        <v>2001008</v>
      </c>
      <c r="R35">
        <f t="shared" si="9"/>
        <v>2001009</v>
      </c>
      <c r="S35">
        <v>0.2</v>
      </c>
      <c r="T35">
        <v>0.8</v>
      </c>
      <c r="U35" t="str">
        <f t="shared" si="2"/>
        <v/>
      </c>
      <c r="V35" t="str">
        <f t="shared" si="3"/>
        <v>2001006#175|2001007#175|2001008#175|2001009#175</v>
      </c>
      <c r="W35" t="str">
        <f t="shared" si="4"/>
        <v>2028003#8000,2028004#70,2001006#175|2001007#175|2001008#175|2001009#175,2028005#60</v>
      </c>
      <c r="X35" t="e">
        <f t="shared" ca="1" si="5"/>
        <v>#NAME?</v>
      </c>
      <c r="Y35" t="e">
        <f t="shared" ca="1" si="10"/>
        <v>#NAME?</v>
      </c>
      <c r="Z35">
        <f t="shared" si="11"/>
        <v>60028</v>
      </c>
      <c r="AA35">
        <f t="shared" si="12"/>
        <v>41</v>
      </c>
      <c r="AB35">
        <f t="shared" si="13"/>
        <v>42</v>
      </c>
      <c r="AC35">
        <f t="shared" si="14"/>
        <v>61000</v>
      </c>
    </row>
    <row r="36" spans="5:29" x14ac:dyDescent="0.2">
      <c r="E36" s="2" t="str">
        <f t="shared" si="15"/>
        <v>1#2029001|2#2029002</v>
      </c>
      <c r="F36" s="2">
        <f t="shared" si="16"/>
        <v>2029001</v>
      </c>
      <c r="G36" s="2">
        <f t="shared" si="17"/>
        <v>2029002</v>
      </c>
      <c r="H36" s="2" t="s">
        <v>22</v>
      </c>
      <c r="I36" s="2" t="str">
        <f t="shared" si="22"/>
        <v>1#8000|2#700|3#700|4#600</v>
      </c>
      <c r="K36" s="2" t="str">
        <f t="shared" si="18"/>
        <v>2029003#10000,2029004#10000,2029005#10000,2001009#10000</v>
      </c>
      <c r="L36">
        <f t="shared" si="19"/>
        <v>2029003</v>
      </c>
      <c r="M36">
        <f t="shared" si="20"/>
        <v>2029004</v>
      </c>
      <c r="N36">
        <f t="shared" si="21"/>
        <v>2029005</v>
      </c>
      <c r="O36">
        <f t="shared" si="6"/>
        <v>2001006</v>
      </c>
      <c r="P36">
        <f t="shared" si="7"/>
        <v>2001007</v>
      </c>
      <c r="Q36">
        <f t="shared" si="8"/>
        <v>2001008</v>
      </c>
      <c r="R36">
        <f t="shared" si="9"/>
        <v>2001009</v>
      </c>
      <c r="S36">
        <v>0.2</v>
      </c>
      <c r="T36">
        <v>0.8</v>
      </c>
      <c r="U36" t="str">
        <f t="shared" si="2"/>
        <v/>
      </c>
      <c r="V36" t="str">
        <f t="shared" si="3"/>
        <v>2001006#175|2001007#175|2001008#175|2001009#175</v>
      </c>
      <c r="W36" t="str">
        <f t="shared" si="4"/>
        <v>2029003#8000,2029004#70,2001006#175|2001007#175|2001008#175|2001009#175,2029005#60</v>
      </c>
      <c r="X36" t="e">
        <f t="shared" ca="1" si="5"/>
        <v>#NAME?</v>
      </c>
      <c r="Y36" t="e">
        <f t="shared" ca="1" si="10"/>
        <v>#NAME?</v>
      </c>
      <c r="Z36">
        <f t="shared" si="11"/>
        <v>60029</v>
      </c>
      <c r="AA36">
        <f t="shared" si="12"/>
        <v>41</v>
      </c>
      <c r="AB36">
        <f t="shared" si="13"/>
        <v>42</v>
      </c>
      <c r="AC36">
        <f t="shared" si="14"/>
        <v>61000</v>
      </c>
    </row>
    <row r="37" spans="5:29" x14ac:dyDescent="0.2">
      <c r="E37" s="2" t="str">
        <f t="shared" si="15"/>
        <v>1#2030001|2#2030002</v>
      </c>
      <c r="F37" s="2">
        <f t="shared" si="16"/>
        <v>2030001</v>
      </c>
      <c r="G37" s="2">
        <f t="shared" si="17"/>
        <v>2030002</v>
      </c>
      <c r="H37" s="2" t="s">
        <v>22</v>
      </c>
      <c r="I37" s="2" t="str">
        <f t="shared" si="22"/>
        <v>1#10000</v>
      </c>
      <c r="K37" s="2" t="str">
        <f t="shared" si="18"/>
        <v>2030003#10000,2030004#10000,2030005#10000,2001009#10000</v>
      </c>
      <c r="L37">
        <f t="shared" si="19"/>
        <v>2030003</v>
      </c>
      <c r="M37">
        <f t="shared" si="20"/>
        <v>2030004</v>
      </c>
      <c r="N37">
        <f t="shared" si="21"/>
        <v>2030005</v>
      </c>
      <c r="O37">
        <f t="shared" si="6"/>
        <v>2001006</v>
      </c>
      <c r="P37">
        <f t="shared" si="7"/>
        <v>2001007</v>
      </c>
      <c r="Q37">
        <f t="shared" si="8"/>
        <v>2001008</v>
      </c>
      <c r="R37">
        <f t="shared" si="9"/>
        <v>2001009</v>
      </c>
      <c r="S37">
        <v>0</v>
      </c>
      <c r="T37">
        <v>1</v>
      </c>
      <c r="U37" t="str">
        <f t="shared" si="2"/>
        <v>2030003#10000</v>
      </c>
      <c r="V37" t="str">
        <f t="shared" si="3"/>
        <v>2001006#175|2001007#175|2001008#175|2001009#175</v>
      </c>
      <c r="W37" t="str">
        <f t="shared" si="4"/>
        <v/>
      </c>
      <c r="X37" t="e">
        <f t="shared" ca="1" si="5"/>
        <v>#NAME?</v>
      </c>
      <c r="Y37" t="e">
        <f t="shared" ca="1" si="10"/>
        <v>#NAME?</v>
      </c>
      <c r="Z37">
        <f t="shared" si="11"/>
        <v>60030</v>
      </c>
      <c r="AA37">
        <f t="shared" si="12"/>
        <v>41</v>
      </c>
      <c r="AB37">
        <f t="shared" si="13"/>
        <v>42</v>
      </c>
      <c r="AC37">
        <f t="shared" si="14"/>
        <v>61000</v>
      </c>
    </row>
    <row r="38" spans="5:29" x14ac:dyDescent="0.2">
      <c r="E38" s="2" t="str">
        <f t="shared" si="15"/>
        <v>1#2031001|2#2031002</v>
      </c>
      <c r="F38" s="2">
        <f t="shared" si="16"/>
        <v>2031001</v>
      </c>
      <c r="G38" s="2">
        <f t="shared" si="17"/>
        <v>2031002</v>
      </c>
      <c r="H38" s="2" t="s">
        <v>22</v>
      </c>
      <c r="I38" s="2" t="str">
        <f t="shared" si="22"/>
        <v>1#8000|2#700|3#700|4#600</v>
      </c>
      <c r="K38" s="2" t="str">
        <f t="shared" si="18"/>
        <v>2031003#10000,2031004#10000,2031005#10000,2001009#10000</v>
      </c>
      <c r="L38">
        <f t="shared" si="19"/>
        <v>2031003</v>
      </c>
      <c r="M38">
        <f t="shared" si="20"/>
        <v>2031004</v>
      </c>
      <c r="N38">
        <f t="shared" si="21"/>
        <v>2031005</v>
      </c>
      <c r="O38">
        <f t="shared" si="6"/>
        <v>2001006</v>
      </c>
      <c r="P38">
        <f t="shared" si="7"/>
        <v>2001007</v>
      </c>
      <c r="Q38">
        <f t="shared" si="8"/>
        <v>2001008</v>
      </c>
      <c r="R38">
        <f t="shared" si="9"/>
        <v>2001009</v>
      </c>
      <c r="S38">
        <v>0.2</v>
      </c>
      <c r="T38">
        <v>0.8</v>
      </c>
      <c r="U38" t="str">
        <f t="shared" si="2"/>
        <v/>
      </c>
      <c r="V38" t="str">
        <f t="shared" si="3"/>
        <v>2001006#175|2001007#175|2001008#175|2001009#175</v>
      </c>
      <c r="W38" t="str">
        <f t="shared" si="4"/>
        <v>2031003#8000,2031004#70,2001006#175|2001007#175|2001008#175|2001009#175,2031005#60</v>
      </c>
      <c r="X38" t="e">
        <f t="shared" ca="1" si="5"/>
        <v>#NAME?</v>
      </c>
      <c r="Y38" t="e">
        <f t="shared" ca="1" si="10"/>
        <v>#NAME?</v>
      </c>
      <c r="Z38">
        <f t="shared" si="11"/>
        <v>60031</v>
      </c>
      <c r="AA38">
        <f t="shared" si="12"/>
        <v>41</v>
      </c>
      <c r="AB38">
        <f t="shared" si="13"/>
        <v>42</v>
      </c>
      <c r="AC38">
        <f t="shared" si="14"/>
        <v>61000</v>
      </c>
    </row>
    <row r="39" spans="5:29" x14ac:dyDescent="0.2">
      <c r="E39" s="2" t="str">
        <f t="shared" si="15"/>
        <v>1#2032001|2#2032002</v>
      </c>
      <c r="F39" s="2">
        <f t="shared" si="16"/>
        <v>2032001</v>
      </c>
      <c r="G39" s="2">
        <f t="shared" si="17"/>
        <v>2032002</v>
      </c>
      <c r="H39" s="2" t="s">
        <v>22</v>
      </c>
      <c r="I39" s="2" t="str">
        <f t="shared" si="22"/>
        <v>1#8000|2#700|3#700|4#600</v>
      </c>
      <c r="K39" s="2" t="str">
        <f t="shared" si="18"/>
        <v>2032003#10000,2032004#10000,2032005#10000,2001009#10000</v>
      </c>
      <c r="L39">
        <f t="shared" si="19"/>
        <v>2032003</v>
      </c>
      <c r="M39">
        <f t="shared" si="20"/>
        <v>2032004</v>
      </c>
      <c r="N39">
        <f t="shared" si="21"/>
        <v>2032005</v>
      </c>
      <c r="O39">
        <f t="shared" si="6"/>
        <v>2001006</v>
      </c>
      <c r="P39">
        <f t="shared" si="7"/>
        <v>2001007</v>
      </c>
      <c r="Q39">
        <f t="shared" si="8"/>
        <v>2001008</v>
      </c>
      <c r="R39">
        <f t="shared" si="9"/>
        <v>2001009</v>
      </c>
      <c r="S39">
        <v>0.2</v>
      </c>
      <c r="T39">
        <v>0.8</v>
      </c>
      <c r="U39" t="str">
        <f t="shared" si="2"/>
        <v/>
      </c>
      <c r="V39" t="str">
        <f t="shared" si="3"/>
        <v>2001006#175|2001007#175|2001008#175|2001009#175</v>
      </c>
      <c r="W39" t="str">
        <f t="shared" si="4"/>
        <v>2032003#8000,2032004#70,2001006#175|2001007#175|2001008#175|2001009#175,2032005#60</v>
      </c>
      <c r="X39" t="e">
        <f t="shared" ca="1" si="5"/>
        <v>#NAME?</v>
      </c>
      <c r="Y39" t="e">
        <f t="shared" ca="1" si="10"/>
        <v>#NAME?</v>
      </c>
      <c r="Z39">
        <f t="shared" si="11"/>
        <v>60032</v>
      </c>
      <c r="AA39">
        <f t="shared" si="12"/>
        <v>41</v>
      </c>
      <c r="AB39">
        <f t="shared" si="13"/>
        <v>42</v>
      </c>
      <c r="AC39">
        <f t="shared" si="14"/>
        <v>61000</v>
      </c>
    </row>
    <row r="40" spans="5:29" x14ac:dyDescent="0.2">
      <c r="E40" s="2" t="str">
        <f t="shared" si="15"/>
        <v>1#2033001|2#2033002</v>
      </c>
      <c r="F40" s="2">
        <f t="shared" si="16"/>
        <v>2033001</v>
      </c>
      <c r="G40" s="2">
        <f t="shared" si="17"/>
        <v>2033002</v>
      </c>
      <c r="H40" s="2" t="s">
        <v>22</v>
      </c>
      <c r="I40" s="2" t="str">
        <f t="shared" si="22"/>
        <v>1#8000|2#700|3#700|4#600</v>
      </c>
      <c r="K40" s="2" t="str">
        <f t="shared" si="18"/>
        <v>2033003#10000,2033004#10000,2033005#10000,2001009#10000</v>
      </c>
      <c r="L40">
        <f t="shared" si="19"/>
        <v>2033003</v>
      </c>
      <c r="M40">
        <f t="shared" si="20"/>
        <v>2033004</v>
      </c>
      <c r="N40">
        <f t="shared" si="21"/>
        <v>2033005</v>
      </c>
      <c r="O40">
        <f t="shared" si="6"/>
        <v>2001006</v>
      </c>
      <c r="P40">
        <f t="shared" si="7"/>
        <v>2001007</v>
      </c>
      <c r="Q40">
        <f t="shared" si="8"/>
        <v>2001008</v>
      </c>
      <c r="R40">
        <f t="shared" si="9"/>
        <v>2001009</v>
      </c>
      <c r="S40">
        <v>0.2</v>
      </c>
      <c r="T40">
        <v>0.8</v>
      </c>
      <c r="U40" t="str">
        <f t="shared" si="2"/>
        <v/>
      </c>
      <c r="V40" t="str">
        <f t="shared" si="3"/>
        <v>2001006#175|2001007#175|2001008#175|2001009#175</v>
      </c>
      <c r="W40" t="str">
        <f t="shared" si="4"/>
        <v>2033003#8000,2033004#70,2001006#175|2001007#175|2001008#175|2001009#175,2033005#60</v>
      </c>
      <c r="X40" t="e">
        <f t="shared" ca="1" si="5"/>
        <v>#NAME?</v>
      </c>
      <c r="Y40" t="e">
        <f t="shared" ca="1" si="10"/>
        <v>#NAME?</v>
      </c>
      <c r="Z40">
        <f t="shared" si="11"/>
        <v>60033</v>
      </c>
      <c r="AA40">
        <f t="shared" si="12"/>
        <v>41</v>
      </c>
      <c r="AB40">
        <f t="shared" si="13"/>
        <v>42</v>
      </c>
      <c r="AC40">
        <f t="shared" si="14"/>
        <v>61000</v>
      </c>
    </row>
    <row r="41" spans="5:29" x14ac:dyDescent="0.2">
      <c r="E41" s="2" t="str">
        <f t="shared" si="15"/>
        <v>1#2034001|2#2034002</v>
      </c>
      <c r="F41" s="2">
        <f t="shared" si="16"/>
        <v>2034001</v>
      </c>
      <c r="G41" s="2">
        <f t="shared" si="17"/>
        <v>2034002</v>
      </c>
      <c r="H41" s="2" t="s">
        <v>22</v>
      </c>
      <c r="I41" s="2" t="str">
        <f t="shared" si="22"/>
        <v>1#8000|2#700|3#700|4#600</v>
      </c>
      <c r="K41" s="2" t="str">
        <f t="shared" si="18"/>
        <v>2034003#10000,2034004#10000,2034005#10000,2001009#10000</v>
      </c>
      <c r="L41">
        <f t="shared" si="19"/>
        <v>2034003</v>
      </c>
      <c r="M41">
        <f t="shared" si="20"/>
        <v>2034004</v>
      </c>
      <c r="N41">
        <f t="shared" si="21"/>
        <v>2034005</v>
      </c>
      <c r="O41">
        <f t="shared" si="6"/>
        <v>2001006</v>
      </c>
      <c r="P41">
        <f t="shared" si="7"/>
        <v>2001007</v>
      </c>
      <c r="Q41">
        <f t="shared" si="8"/>
        <v>2001008</v>
      </c>
      <c r="R41">
        <f t="shared" si="9"/>
        <v>2001009</v>
      </c>
      <c r="S41">
        <v>0.2</v>
      </c>
      <c r="T41">
        <v>0.8</v>
      </c>
      <c r="U41" t="str">
        <f t="shared" ref="U41:U72" si="23">IF(S41=0,L41&amp;"#"&amp;$L$4,"")</f>
        <v/>
      </c>
      <c r="V41" t="str">
        <f t="shared" ref="V41:V72" si="24">O41&amp;"#"&amp;$Q$6&amp;"|"&amp;P41&amp;"#"&amp;$Q$6&amp;"|"&amp;Q41&amp;"#"&amp;$Q$6&amp;"|"&amp;R41&amp;"#"&amp;$Q$6</f>
        <v>2001006#175|2001007#175|2001008#175|2001009#175</v>
      </c>
      <c r="W41" t="str">
        <f t="shared" ref="W41:W72" si="25">IF(S41=0,"",L41&amp;"#"&amp;T41*10000&amp;","&amp;M41&amp;"#"&amp;70&amp;","&amp;V41&amp;","&amp;N41&amp;"#"&amp;60)</f>
        <v>2034003#8000,2034004#70,2001006#175|2001007#175|2001008#175|2001009#175,2034005#60</v>
      </c>
      <c r="X41" t="e">
        <f t="shared" ref="X41:X72" ca="1" si="26">_xlfn.TEXTJOIN("",TRUE,U41,W41)</f>
        <v>#NAME?</v>
      </c>
      <c r="Y41" t="e">
        <f t="shared" ca="1" si="10"/>
        <v>#NAME?</v>
      </c>
      <c r="Z41">
        <f t="shared" si="11"/>
        <v>60034</v>
      </c>
      <c r="AA41">
        <f t="shared" si="12"/>
        <v>41</v>
      </c>
      <c r="AB41">
        <f t="shared" si="13"/>
        <v>42</v>
      </c>
      <c r="AC41">
        <f t="shared" si="14"/>
        <v>61000</v>
      </c>
    </row>
    <row r="42" spans="5:29" x14ac:dyDescent="0.2">
      <c r="E42" s="2" t="str">
        <f t="shared" si="15"/>
        <v>1#2035001|2#2035002</v>
      </c>
      <c r="F42" s="2">
        <f t="shared" si="16"/>
        <v>2035001</v>
      </c>
      <c r="G42" s="2">
        <f t="shared" si="17"/>
        <v>2035002</v>
      </c>
      <c r="H42" s="2" t="s">
        <v>22</v>
      </c>
      <c r="I42" s="2" t="str">
        <f t="shared" si="22"/>
        <v>1#10000</v>
      </c>
      <c r="K42" s="2" t="str">
        <f t="shared" si="18"/>
        <v>2035003#10000,2035004#10000,2035005#10000,2001009#10000</v>
      </c>
      <c r="L42">
        <f t="shared" si="19"/>
        <v>2035003</v>
      </c>
      <c r="M42">
        <f t="shared" si="20"/>
        <v>2035004</v>
      </c>
      <c r="N42">
        <f t="shared" si="21"/>
        <v>2035005</v>
      </c>
      <c r="O42">
        <f t="shared" ref="O42:O73" si="27">O41</f>
        <v>2001006</v>
      </c>
      <c r="P42">
        <f t="shared" ref="P42:P73" si="28">P41</f>
        <v>2001007</v>
      </c>
      <c r="Q42">
        <f t="shared" ref="Q42:Q73" si="29">Q41</f>
        <v>2001008</v>
      </c>
      <c r="R42">
        <f t="shared" ref="R42:R73" si="30">R41</f>
        <v>2001009</v>
      </c>
      <c r="S42">
        <v>0</v>
      </c>
      <c r="T42">
        <v>1</v>
      </c>
      <c r="U42" t="str">
        <f t="shared" si="23"/>
        <v>2035003#10000</v>
      </c>
      <c r="V42" t="str">
        <f t="shared" si="24"/>
        <v>2001006#175|2001007#175|2001008#175|2001009#175</v>
      </c>
      <c r="W42" t="str">
        <f t="shared" si="25"/>
        <v/>
      </c>
      <c r="X42" t="e">
        <f t="shared" ca="1" si="26"/>
        <v>#NAME?</v>
      </c>
      <c r="Y42" t="e">
        <f t="shared" ref="Y42:Y73" ca="1" si="31">_xlfn.TEXTJOIN("#",TRUE,Z42:AC42)</f>
        <v>#NAME?</v>
      </c>
      <c r="Z42">
        <f t="shared" ref="Z42:Z73" si="32">Z41+1</f>
        <v>60035</v>
      </c>
      <c r="AA42">
        <f t="shared" ref="AA42:AA73" si="33">AA41</f>
        <v>41</v>
      </c>
      <c r="AB42">
        <f t="shared" ref="AB42:AB73" si="34">AB41</f>
        <v>42</v>
      </c>
      <c r="AC42">
        <f t="shared" ref="AC42:AC73" si="35">AC41</f>
        <v>61000</v>
      </c>
    </row>
    <row r="43" spans="5:29" x14ac:dyDescent="0.2">
      <c r="E43" s="2" t="str">
        <f t="shared" si="15"/>
        <v>1#2036001|2#2036002</v>
      </c>
      <c r="F43" s="2">
        <f t="shared" si="16"/>
        <v>2036001</v>
      </c>
      <c r="G43" s="2">
        <f t="shared" si="17"/>
        <v>2036002</v>
      </c>
      <c r="H43" s="2" t="s">
        <v>22</v>
      </c>
      <c r="I43" s="2" t="str">
        <f t="shared" si="22"/>
        <v>1#8000|2#700|3#700|4#600</v>
      </c>
      <c r="K43" s="2" t="str">
        <f t="shared" si="18"/>
        <v>2036003#10000,2036004#10000,2036005#10000,2001009#10000</v>
      </c>
      <c r="L43">
        <f t="shared" si="19"/>
        <v>2036003</v>
      </c>
      <c r="M43">
        <f t="shared" si="20"/>
        <v>2036004</v>
      </c>
      <c r="N43">
        <f t="shared" si="21"/>
        <v>2036005</v>
      </c>
      <c r="O43">
        <f t="shared" si="27"/>
        <v>2001006</v>
      </c>
      <c r="P43">
        <f t="shared" si="28"/>
        <v>2001007</v>
      </c>
      <c r="Q43">
        <f t="shared" si="29"/>
        <v>2001008</v>
      </c>
      <c r="R43">
        <f t="shared" si="30"/>
        <v>2001009</v>
      </c>
      <c r="S43">
        <v>0.2</v>
      </c>
      <c r="T43">
        <v>0.8</v>
      </c>
      <c r="U43" t="str">
        <f t="shared" si="23"/>
        <v/>
      </c>
      <c r="V43" t="str">
        <f t="shared" si="24"/>
        <v>2001006#175|2001007#175|2001008#175|2001009#175</v>
      </c>
      <c r="W43" t="str">
        <f t="shared" si="25"/>
        <v>2036003#8000,2036004#70,2001006#175|2001007#175|2001008#175|2001009#175,2036005#60</v>
      </c>
      <c r="X43" t="e">
        <f t="shared" ca="1" si="26"/>
        <v>#NAME?</v>
      </c>
      <c r="Y43" t="e">
        <f t="shared" ca="1" si="31"/>
        <v>#NAME?</v>
      </c>
      <c r="Z43">
        <f t="shared" si="32"/>
        <v>60036</v>
      </c>
      <c r="AA43">
        <f t="shared" si="33"/>
        <v>41</v>
      </c>
      <c r="AB43">
        <f t="shared" si="34"/>
        <v>42</v>
      </c>
      <c r="AC43">
        <f t="shared" si="35"/>
        <v>61000</v>
      </c>
    </row>
    <row r="44" spans="5:29" x14ac:dyDescent="0.2">
      <c r="E44" s="2" t="str">
        <f t="shared" si="15"/>
        <v>1#2037001|2#2037002</v>
      </c>
      <c r="F44" s="2">
        <f t="shared" si="16"/>
        <v>2037001</v>
      </c>
      <c r="G44" s="2">
        <f t="shared" si="17"/>
        <v>2037002</v>
      </c>
      <c r="H44" s="2" t="s">
        <v>22</v>
      </c>
      <c r="I44" s="2" t="str">
        <f t="shared" si="22"/>
        <v>1#8000|2#700|3#700|4#600</v>
      </c>
      <c r="K44" s="2" t="str">
        <f t="shared" si="18"/>
        <v>2037003#10000,2037004#10000,2037005#10000,2001009#10000</v>
      </c>
      <c r="L44">
        <f t="shared" si="19"/>
        <v>2037003</v>
      </c>
      <c r="M44">
        <f t="shared" si="20"/>
        <v>2037004</v>
      </c>
      <c r="N44">
        <f t="shared" si="21"/>
        <v>2037005</v>
      </c>
      <c r="O44">
        <f t="shared" si="27"/>
        <v>2001006</v>
      </c>
      <c r="P44">
        <f t="shared" si="28"/>
        <v>2001007</v>
      </c>
      <c r="Q44">
        <f t="shared" si="29"/>
        <v>2001008</v>
      </c>
      <c r="R44">
        <f t="shared" si="30"/>
        <v>2001009</v>
      </c>
      <c r="S44">
        <v>0.2</v>
      </c>
      <c r="T44">
        <v>0.8</v>
      </c>
      <c r="U44" t="str">
        <f t="shared" si="23"/>
        <v/>
      </c>
      <c r="V44" t="str">
        <f t="shared" si="24"/>
        <v>2001006#175|2001007#175|2001008#175|2001009#175</v>
      </c>
      <c r="W44" t="str">
        <f t="shared" si="25"/>
        <v>2037003#8000,2037004#70,2001006#175|2001007#175|2001008#175|2001009#175,2037005#60</v>
      </c>
      <c r="X44" t="e">
        <f t="shared" ca="1" si="26"/>
        <v>#NAME?</v>
      </c>
      <c r="Y44" t="e">
        <f t="shared" ca="1" si="31"/>
        <v>#NAME?</v>
      </c>
      <c r="Z44">
        <f t="shared" si="32"/>
        <v>60037</v>
      </c>
      <c r="AA44">
        <f t="shared" si="33"/>
        <v>41</v>
      </c>
      <c r="AB44">
        <f t="shared" si="34"/>
        <v>42</v>
      </c>
      <c r="AC44">
        <f t="shared" si="35"/>
        <v>61000</v>
      </c>
    </row>
    <row r="45" spans="5:29" x14ac:dyDescent="0.2">
      <c r="E45" s="2" t="str">
        <f t="shared" ref="E45:E76" si="36">$A$4&amp;"#"&amp;F45&amp;"|"&amp;$B$4&amp;"#"&amp;G45</f>
        <v>1#2038001|2#2038002</v>
      </c>
      <c r="F45" s="2">
        <f t="shared" ref="F45:F76" si="37">F44+1000</f>
        <v>2038001</v>
      </c>
      <c r="G45" s="2">
        <f t="shared" ref="G45:G76" si="38">G44+1000</f>
        <v>2038002</v>
      </c>
      <c r="H45" s="2" t="s">
        <v>22</v>
      </c>
      <c r="I45" s="2" t="str">
        <f t="shared" si="22"/>
        <v>1#8000|2#700|3#700|4#600</v>
      </c>
      <c r="K45" s="2" t="str">
        <f t="shared" ref="K45:K76" si="39">L45&amp;"#"&amp;$L$4&amp;","&amp;M45&amp;"#"&amp;$L$4&amp;","&amp;N45&amp;"#"&amp;$L$4&amp;","&amp;R45&amp;"#"&amp;$L$4</f>
        <v>2038003#10000,2038004#10000,2038005#10000,2001009#10000</v>
      </c>
      <c r="L45">
        <f t="shared" ref="L45:L76" si="40">L44+1000</f>
        <v>2038003</v>
      </c>
      <c r="M45">
        <f t="shared" ref="M45:M76" si="41">M44+1000</f>
        <v>2038004</v>
      </c>
      <c r="N45">
        <f t="shared" ref="N45:N76" si="42">N44+1000</f>
        <v>2038005</v>
      </c>
      <c r="O45">
        <f t="shared" si="27"/>
        <v>2001006</v>
      </c>
      <c r="P45">
        <f t="shared" si="28"/>
        <v>2001007</v>
      </c>
      <c r="Q45">
        <f t="shared" si="29"/>
        <v>2001008</v>
      </c>
      <c r="R45">
        <f t="shared" si="30"/>
        <v>2001009</v>
      </c>
      <c r="S45">
        <v>0.2</v>
      </c>
      <c r="T45">
        <v>0.8</v>
      </c>
      <c r="U45" t="str">
        <f t="shared" si="23"/>
        <v/>
      </c>
      <c r="V45" t="str">
        <f t="shared" si="24"/>
        <v>2001006#175|2001007#175|2001008#175|2001009#175</v>
      </c>
      <c r="W45" t="str">
        <f t="shared" si="25"/>
        <v>2038003#8000,2038004#70,2001006#175|2001007#175|2001008#175|2001009#175,2038005#60</v>
      </c>
      <c r="X45" t="e">
        <f t="shared" ca="1" si="26"/>
        <v>#NAME?</v>
      </c>
      <c r="Y45" t="e">
        <f t="shared" ca="1" si="31"/>
        <v>#NAME?</v>
      </c>
      <c r="Z45">
        <f t="shared" si="32"/>
        <v>60038</v>
      </c>
      <c r="AA45">
        <f t="shared" si="33"/>
        <v>41</v>
      </c>
      <c r="AB45">
        <f t="shared" si="34"/>
        <v>42</v>
      </c>
      <c r="AC45">
        <f t="shared" si="35"/>
        <v>61000</v>
      </c>
    </row>
    <row r="46" spans="5:29" x14ac:dyDescent="0.2">
      <c r="E46" s="2" t="str">
        <f t="shared" si="36"/>
        <v>1#2039001|2#2039002</v>
      </c>
      <c r="F46" s="2">
        <f t="shared" si="37"/>
        <v>2039001</v>
      </c>
      <c r="G46" s="2">
        <f t="shared" si="38"/>
        <v>2039002</v>
      </c>
      <c r="H46" s="2" t="s">
        <v>22</v>
      </c>
      <c r="I46" s="2" t="str">
        <f t="shared" ref="I46:I77" si="43">I41</f>
        <v>1#8000|2#700|3#700|4#600</v>
      </c>
      <c r="K46" s="2" t="str">
        <f t="shared" si="39"/>
        <v>2039003#10000,2039004#10000,2039005#10000,2001009#10000</v>
      </c>
      <c r="L46">
        <f t="shared" si="40"/>
        <v>2039003</v>
      </c>
      <c r="M46">
        <f t="shared" si="41"/>
        <v>2039004</v>
      </c>
      <c r="N46">
        <f t="shared" si="42"/>
        <v>2039005</v>
      </c>
      <c r="O46">
        <f t="shared" si="27"/>
        <v>2001006</v>
      </c>
      <c r="P46">
        <f t="shared" si="28"/>
        <v>2001007</v>
      </c>
      <c r="Q46">
        <f t="shared" si="29"/>
        <v>2001008</v>
      </c>
      <c r="R46">
        <f t="shared" si="30"/>
        <v>2001009</v>
      </c>
      <c r="S46">
        <v>0.2</v>
      </c>
      <c r="T46">
        <v>0.8</v>
      </c>
      <c r="U46" t="str">
        <f t="shared" si="23"/>
        <v/>
      </c>
      <c r="V46" t="str">
        <f t="shared" si="24"/>
        <v>2001006#175|2001007#175|2001008#175|2001009#175</v>
      </c>
      <c r="W46" t="str">
        <f t="shared" si="25"/>
        <v>2039003#8000,2039004#70,2001006#175|2001007#175|2001008#175|2001009#175,2039005#60</v>
      </c>
      <c r="X46" t="e">
        <f t="shared" ca="1" si="26"/>
        <v>#NAME?</v>
      </c>
      <c r="Y46" t="e">
        <f t="shared" ca="1" si="31"/>
        <v>#NAME?</v>
      </c>
      <c r="Z46">
        <f t="shared" si="32"/>
        <v>60039</v>
      </c>
      <c r="AA46">
        <f t="shared" si="33"/>
        <v>41</v>
      </c>
      <c r="AB46">
        <f t="shared" si="34"/>
        <v>42</v>
      </c>
      <c r="AC46">
        <f t="shared" si="35"/>
        <v>61000</v>
      </c>
    </row>
    <row r="47" spans="5:29" x14ac:dyDescent="0.2">
      <c r="E47" s="2" t="str">
        <f t="shared" si="36"/>
        <v>1#2040001|2#2040002</v>
      </c>
      <c r="F47" s="2">
        <f t="shared" si="37"/>
        <v>2040001</v>
      </c>
      <c r="G47" s="2">
        <f t="shared" si="38"/>
        <v>2040002</v>
      </c>
      <c r="H47" s="2" t="s">
        <v>22</v>
      </c>
      <c r="I47" s="2" t="str">
        <f t="shared" si="43"/>
        <v>1#10000</v>
      </c>
      <c r="K47" s="2" t="str">
        <f t="shared" si="39"/>
        <v>2040003#10000,2040004#10000,2040005#10000,2001009#10000</v>
      </c>
      <c r="L47">
        <f t="shared" si="40"/>
        <v>2040003</v>
      </c>
      <c r="M47">
        <f t="shared" si="41"/>
        <v>2040004</v>
      </c>
      <c r="N47">
        <f t="shared" si="42"/>
        <v>2040005</v>
      </c>
      <c r="O47">
        <f t="shared" si="27"/>
        <v>2001006</v>
      </c>
      <c r="P47">
        <f t="shared" si="28"/>
        <v>2001007</v>
      </c>
      <c r="Q47">
        <f t="shared" si="29"/>
        <v>2001008</v>
      </c>
      <c r="R47">
        <f t="shared" si="30"/>
        <v>2001009</v>
      </c>
      <c r="S47">
        <v>0</v>
      </c>
      <c r="T47">
        <v>1</v>
      </c>
      <c r="U47" t="str">
        <f t="shared" si="23"/>
        <v>2040003#10000</v>
      </c>
      <c r="V47" t="str">
        <f t="shared" si="24"/>
        <v>2001006#175|2001007#175|2001008#175|2001009#175</v>
      </c>
      <c r="W47" t="str">
        <f t="shared" si="25"/>
        <v/>
      </c>
      <c r="X47" t="e">
        <f t="shared" ca="1" si="26"/>
        <v>#NAME?</v>
      </c>
      <c r="Y47" t="e">
        <f t="shared" ca="1" si="31"/>
        <v>#NAME?</v>
      </c>
      <c r="Z47">
        <f t="shared" si="32"/>
        <v>60040</v>
      </c>
      <c r="AA47">
        <f t="shared" si="33"/>
        <v>41</v>
      </c>
      <c r="AB47">
        <f t="shared" si="34"/>
        <v>42</v>
      </c>
      <c r="AC47">
        <f t="shared" si="35"/>
        <v>61000</v>
      </c>
    </row>
    <row r="48" spans="5:29" x14ac:dyDescent="0.2">
      <c r="E48" s="2" t="str">
        <f t="shared" si="36"/>
        <v>1#2041001|2#2041002</v>
      </c>
      <c r="F48" s="2">
        <f t="shared" si="37"/>
        <v>2041001</v>
      </c>
      <c r="G48" s="2">
        <f t="shared" si="38"/>
        <v>2041002</v>
      </c>
      <c r="H48" s="2" t="s">
        <v>22</v>
      </c>
      <c r="I48" s="2" t="str">
        <f t="shared" si="43"/>
        <v>1#8000|2#700|3#700|4#600</v>
      </c>
      <c r="K48" s="2" t="str">
        <f t="shared" si="39"/>
        <v>2041003#10000,2041004#10000,2041005#10000,2001009#10000</v>
      </c>
      <c r="L48">
        <f t="shared" si="40"/>
        <v>2041003</v>
      </c>
      <c r="M48">
        <f t="shared" si="41"/>
        <v>2041004</v>
      </c>
      <c r="N48">
        <f t="shared" si="42"/>
        <v>2041005</v>
      </c>
      <c r="O48">
        <f t="shared" si="27"/>
        <v>2001006</v>
      </c>
      <c r="P48">
        <f t="shared" si="28"/>
        <v>2001007</v>
      </c>
      <c r="Q48">
        <f t="shared" si="29"/>
        <v>2001008</v>
      </c>
      <c r="R48">
        <f t="shared" si="30"/>
        <v>2001009</v>
      </c>
      <c r="S48">
        <v>0.2</v>
      </c>
      <c r="T48">
        <v>0.8</v>
      </c>
      <c r="U48" t="str">
        <f t="shared" si="23"/>
        <v/>
      </c>
      <c r="V48" t="str">
        <f t="shared" si="24"/>
        <v>2001006#175|2001007#175|2001008#175|2001009#175</v>
      </c>
      <c r="W48" t="str">
        <f t="shared" si="25"/>
        <v>2041003#8000,2041004#70,2001006#175|2001007#175|2001008#175|2001009#175,2041005#60</v>
      </c>
      <c r="X48" t="e">
        <f t="shared" ca="1" si="26"/>
        <v>#NAME?</v>
      </c>
      <c r="Y48" t="e">
        <f t="shared" ca="1" si="31"/>
        <v>#NAME?</v>
      </c>
      <c r="Z48">
        <f t="shared" si="32"/>
        <v>60041</v>
      </c>
      <c r="AA48">
        <f t="shared" si="33"/>
        <v>41</v>
      </c>
      <c r="AB48">
        <f t="shared" si="34"/>
        <v>42</v>
      </c>
      <c r="AC48">
        <f t="shared" si="35"/>
        <v>61000</v>
      </c>
    </row>
    <row r="49" spans="5:29" x14ac:dyDescent="0.2">
      <c r="E49" s="2" t="str">
        <f t="shared" si="36"/>
        <v>1#2042001|2#2042002</v>
      </c>
      <c r="F49" s="2">
        <f t="shared" si="37"/>
        <v>2042001</v>
      </c>
      <c r="G49" s="2">
        <f t="shared" si="38"/>
        <v>2042002</v>
      </c>
      <c r="H49" s="2" t="s">
        <v>22</v>
      </c>
      <c r="I49" s="2" t="str">
        <f t="shared" si="43"/>
        <v>1#8000|2#700|3#700|4#600</v>
      </c>
      <c r="K49" s="2" t="str">
        <f t="shared" si="39"/>
        <v>2042003#10000,2042004#10000,2042005#10000,2001009#10000</v>
      </c>
      <c r="L49">
        <f t="shared" si="40"/>
        <v>2042003</v>
      </c>
      <c r="M49">
        <f t="shared" si="41"/>
        <v>2042004</v>
      </c>
      <c r="N49">
        <f t="shared" si="42"/>
        <v>2042005</v>
      </c>
      <c r="O49">
        <f t="shared" si="27"/>
        <v>2001006</v>
      </c>
      <c r="P49">
        <f t="shared" si="28"/>
        <v>2001007</v>
      </c>
      <c r="Q49">
        <f t="shared" si="29"/>
        <v>2001008</v>
      </c>
      <c r="R49">
        <f t="shared" si="30"/>
        <v>2001009</v>
      </c>
      <c r="S49">
        <v>0.2</v>
      </c>
      <c r="T49">
        <v>0.8</v>
      </c>
      <c r="U49" t="str">
        <f t="shared" si="23"/>
        <v/>
      </c>
      <c r="V49" t="str">
        <f t="shared" si="24"/>
        <v>2001006#175|2001007#175|2001008#175|2001009#175</v>
      </c>
      <c r="W49" t="str">
        <f t="shared" si="25"/>
        <v>2042003#8000,2042004#70,2001006#175|2001007#175|2001008#175|2001009#175,2042005#60</v>
      </c>
      <c r="X49" t="e">
        <f t="shared" ca="1" si="26"/>
        <v>#NAME?</v>
      </c>
      <c r="Y49" t="e">
        <f t="shared" ca="1" si="31"/>
        <v>#NAME?</v>
      </c>
      <c r="Z49">
        <f t="shared" si="32"/>
        <v>60042</v>
      </c>
      <c r="AA49">
        <f t="shared" si="33"/>
        <v>41</v>
      </c>
      <c r="AB49">
        <f t="shared" si="34"/>
        <v>42</v>
      </c>
      <c r="AC49">
        <f t="shared" si="35"/>
        <v>61000</v>
      </c>
    </row>
    <row r="50" spans="5:29" x14ac:dyDescent="0.2">
      <c r="E50" s="2" t="str">
        <f t="shared" si="36"/>
        <v>1#2043001|2#2043002</v>
      </c>
      <c r="F50" s="2">
        <f t="shared" si="37"/>
        <v>2043001</v>
      </c>
      <c r="G50" s="2">
        <f t="shared" si="38"/>
        <v>2043002</v>
      </c>
      <c r="H50" s="2" t="s">
        <v>22</v>
      </c>
      <c r="I50" s="2" t="str">
        <f t="shared" si="43"/>
        <v>1#8000|2#700|3#700|4#600</v>
      </c>
      <c r="K50" s="2" t="str">
        <f t="shared" si="39"/>
        <v>2043003#10000,2043004#10000,2043005#10000,2001009#10000</v>
      </c>
      <c r="L50">
        <f t="shared" si="40"/>
        <v>2043003</v>
      </c>
      <c r="M50">
        <f t="shared" si="41"/>
        <v>2043004</v>
      </c>
      <c r="N50">
        <f t="shared" si="42"/>
        <v>2043005</v>
      </c>
      <c r="O50">
        <f t="shared" si="27"/>
        <v>2001006</v>
      </c>
      <c r="P50">
        <f t="shared" si="28"/>
        <v>2001007</v>
      </c>
      <c r="Q50">
        <f t="shared" si="29"/>
        <v>2001008</v>
      </c>
      <c r="R50">
        <f t="shared" si="30"/>
        <v>2001009</v>
      </c>
      <c r="S50">
        <v>0.2</v>
      </c>
      <c r="T50">
        <v>0.8</v>
      </c>
      <c r="U50" t="str">
        <f t="shared" si="23"/>
        <v/>
      </c>
      <c r="V50" t="str">
        <f t="shared" si="24"/>
        <v>2001006#175|2001007#175|2001008#175|2001009#175</v>
      </c>
      <c r="W50" t="str">
        <f t="shared" si="25"/>
        <v>2043003#8000,2043004#70,2001006#175|2001007#175|2001008#175|2001009#175,2043005#60</v>
      </c>
      <c r="X50" t="e">
        <f t="shared" ca="1" si="26"/>
        <v>#NAME?</v>
      </c>
      <c r="Y50" t="e">
        <f t="shared" ca="1" si="31"/>
        <v>#NAME?</v>
      </c>
      <c r="Z50">
        <f t="shared" si="32"/>
        <v>60043</v>
      </c>
      <c r="AA50">
        <f t="shared" si="33"/>
        <v>41</v>
      </c>
      <c r="AB50">
        <f t="shared" si="34"/>
        <v>42</v>
      </c>
      <c r="AC50">
        <f t="shared" si="35"/>
        <v>61000</v>
      </c>
    </row>
    <row r="51" spans="5:29" x14ac:dyDescent="0.2">
      <c r="E51" s="2" t="str">
        <f t="shared" si="36"/>
        <v>1#2044001|2#2044002</v>
      </c>
      <c r="F51" s="2">
        <f t="shared" si="37"/>
        <v>2044001</v>
      </c>
      <c r="G51" s="2">
        <f t="shared" si="38"/>
        <v>2044002</v>
      </c>
      <c r="H51" s="2" t="s">
        <v>22</v>
      </c>
      <c r="I51" s="2" t="str">
        <f t="shared" si="43"/>
        <v>1#8000|2#700|3#700|4#600</v>
      </c>
      <c r="K51" s="2" t="str">
        <f t="shared" si="39"/>
        <v>2044003#10000,2044004#10000,2044005#10000,2001009#10000</v>
      </c>
      <c r="L51">
        <f t="shared" si="40"/>
        <v>2044003</v>
      </c>
      <c r="M51">
        <f t="shared" si="41"/>
        <v>2044004</v>
      </c>
      <c r="N51">
        <f t="shared" si="42"/>
        <v>2044005</v>
      </c>
      <c r="O51">
        <f t="shared" si="27"/>
        <v>2001006</v>
      </c>
      <c r="P51">
        <f t="shared" si="28"/>
        <v>2001007</v>
      </c>
      <c r="Q51">
        <f t="shared" si="29"/>
        <v>2001008</v>
      </c>
      <c r="R51">
        <f t="shared" si="30"/>
        <v>2001009</v>
      </c>
      <c r="S51">
        <v>0.2</v>
      </c>
      <c r="T51">
        <v>0.8</v>
      </c>
      <c r="U51" t="str">
        <f t="shared" si="23"/>
        <v/>
      </c>
      <c r="V51" t="str">
        <f t="shared" si="24"/>
        <v>2001006#175|2001007#175|2001008#175|2001009#175</v>
      </c>
      <c r="W51" t="str">
        <f t="shared" si="25"/>
        <v>2044003#8000,2044004#70,2001006#175|2001007#175|2001008#175|2001009#175,2044005#60</v>
      </c>
      <c r="X51" t="e">
        <f t="shared" ca="1" si="26"/>
        <v>#NAME?</v>
      </c>
      <c r="Y51" t="e">
        <f t="shared" ca="1" si="31"/>
        <v>#NAME?</v>
      </c>
      <c r="Z51">
        <f t="shared" si="32"/>
        <v>60044</v>
      </c>
      <c r="AA51">
        <f t="shared" si="33"/>
        <v>41</v>
      </c>
      <c r="AB51">
        <f t="shared" si="34"/>
        <v>42</v>
      </c>
      <c r="AC51">
        <f t="shared" si="35"/>
        <v>61000</v>
      </c>
    </row>
    <row r="52" spans="5:29" x14ac:dyDescent="0.2">
      <c r="E52" s="2" t="str">
        <f t="shared" si="36"/>
        <v>1#2045001|2#2045002</v>
      </c>
      <c r="F52" s="2">
        <f t="shared" si="37"/>
        <v>2045001</v>
      </c>
      <c r="G52" s="2">
        <f t="shared" si="38"/>
        <v>2045002</v>
      </c>
      <c r="H52" s="2" t="s">
        <v>22</v>
      </c>
      <c r="I52" s="2" t="str">
        <f t="shared" si="43"/>
        <v>1#10000</v>
      </c>
      <c r="K52" s="2" t="str">
        <f t="shared" si="39"/>
        <v>2045003#10000,2045004#10000,2045005#10000,2001009#10000</v>
      </c>
      <c r="L52">
        <f t="shared" si="40"/>
        <v>2045003</v>
      </c>
      <c r="M52">
        <f t="shared" si="41"/>
        <v>2045004</v>
      </c>
      <c r="N52">
        <f t="shared" si="42"/>
        <v>2045005</v>
      </c>
      <c r="O52">
        <f t="shared" si="27"/>
        <v>2001006</v>
      </c>
      <c r="P52">
        <f t="shared" si="28"/>
        <v>2001007</v>
      </c>
      <c r="Q52">
        <f t="shared" si="29"/>
        <v>2001008</v>
      </c>
      <c r="R52">
        <f t="shared" si="30"/>
        <v>2001009</v>
      </c>
      <c r="S52">
        <v>0</v>
      </c>
      <c r="T52">
        <v>1</v>
      </c>
      <c r="U52" t="str">
        <f t="shared" si="23"/>
        <v>2045003#10000</v>
      </c>
      <c r="V52" t="str">
        <f t="shared" si="24"/>
        <v>2001006#175|2001007#175|2001008#175|2001009#175</v>
      </c>
      <c r="W52" t="str">
        <f t="shared" si="25"/>
        <v/>
      </c>
      <c r="X52" t="e">
        <f t="shared" ca="1" si="26"/>
        <v>#NAME?</v>
      </c>
      <c r="Y52" t="e">
        <f t="shared" ca="1" si="31"/>
        <v>#NAME?</v>
      </c>
      <c r="Z52">
        <f t="shared" si="32"/>
        <v>60045</v>
      </c>
      <c r="AA52">
        <f t="shared" si="33"/>
        <v>41</v>
      </c>
      <c r="AB52">
        <f t="shared" si="34"/>
        <v>42</v>
      </c>
      <c r="AC52">
        <f t="shared" si="35"/>
        <v>61000</v>
      </c>
    </row>
    <row r="53" spans="5:29" x14ac:dyDescent="0.2">
      <c r="E53" s="2" t="str">
        <f t="shared" si="36"/>
        <v>1#2046001|2#2046002</v>
      </c>
      <c r="F53" s="2">
        <f t="shared" si="37"/>
        <v>2046001</v>
      </c>
      <c r="G53" s="2">
        <f t="shared" si="38"/>
        <v>2046002</v>
      </c>
      <c r="H53" s="2" t="s">
        <v>22</v>
      </c>
      <c r="I53" s="2" t="str">
        <f t="shared" si="43"/>
        <v>1#8000|2#700|3#700|4#600</v>
      </c>
      <c r="K53" s="2" t="str">
        <f t="shared" si="39"/>
        <v>2046003#10000,2046004#10000,2046005#10000,2001009#10000</v>
      </c>
      <c r="L53">
        <f t="shared" si="40"/>
        <v>2046003</v>
      </c>
      <c r="M53">
        <f t="shared" si="41"/>
        <v>2046004</v>
      </c>
      <c r="N53">
        <f t="shared" si="42"/>
        <v>2046005</v>
      </c>
      <c r="O53">
        <f t="shared" si="27"/>
        <v>2001006</v>
      </c>
      <c r="P53">
        <f t="shared" si="28"/>
        <v>2001007</v>
      </c>
      <c r="Q53">
        <f t="shared" si="29"/>
        <v>2001008</v>
      </c>
      <c r="R53">
        <f t="shared" si="30"/>
        <v>2001009</v>
      </c>
      <c r="S53">
        <v>0.2</v>
      </c>
      <c r="T53">
        <v>0.8</v>
      </c>
      <c r="U53" t="str">
        <f t="shared" si="23"/>
        <v/>
      </c>
      <c r="V53" t="str">
        <f t="shared" si="24"/>
        <v>2001006#175|2001007#175|2001008#175|2001009#175</v>
      </c>
      <c r="W53" t="str">
        <f t="shared" si="25"/>
        <v>2046003#8000,2046004#70,2001006#175|2001007#175|2001008#175|2001009#175,2046005#60</v>
      </c>
      <c r="X53" t="e">
        <f t="shared" ca="1" si="26"/>
        <v>#NAME?</v>
      </c>
      <c r="Y53" t="e">
        <f t="shared" ca="1" si="31"/>
        <v>#NAME?</v>
      </c>
      <c r="Z53">
        <f t="shared" si="32"/>
        <v>60046</v>
      </c>
      <c r="AA53">
        <f t="shared" si="33"/>
        <v>41</v>
      </c>
      <c r="AB53">
        <f t="shared" si="34"/>
        <v>42</v>
      </c>
      <c r="AC53">
        <f t="shared" si="35"/>
        <v>61000</v>
      </c>
    </row>
    <row r="54" spans="5:29" x14ac:dyDescent="0.2">
      <c r="E54" s="2" t="str">
        <f t="shared" si="36"/>
        <v>1#2047001|2#2047002</v>
      </c>
      <c r="F54" s="2">
        <f t="shared" si="37"/>
        <v>2047001</v>
      </c>
      <c r="G54" s="2">
        <f t="shared" si="38"/>
        <v>2047002</v>
      </c>
      <c r="H54" s="2" t="s">
        <v>22</v>
      </c>
      <c r="I54" s="2" t="str">
        <f t="shared" si="43"/>
        <v>1#8000|2#700|3#700|4#600</v>
      </c>
      <c r="K54" s="2" t="str">
        <f t="shared" si="39"/>
        <v>2047003#10000,2047004#10000,2047005#10000,2001009#10000</v>
      </c>
      <c r="L54">
        <f t="shared" si="40"/>
        <v>2047003</v>
      </c>
      <c r="M54">
        <f t="shared" si="41"/>
        <v>2047004</v>
      </c>
      <c r="N54">
        <f t="shared" si="42"/>
        <v>2047005</v>
      </c>
      <c r="O54">
        <f t="shared" si="27"/>
        <v>2001006</v>
      </c>
      <c r="P54">
        <f t="shared" si="28"/>
        <v>2001007</v>
      </c>
      <c r="Q54">
        <f t="shared" si="29"/>
        <v>2001008</v>
      </c>
      <c r="R54">
        <f t="shared" si="30"/>
        <v>2001009</v>
      </c>
      <c r="S54">
        <v>0.2</v>
      </c>
      <c r="T54">
        <v>0.8</v>
      </c>
      <c r="U54" t="str">
        <f t="shared" si="23"/>
        <v/>
      </c>
      <c r="V54" t="str">
        <f t="shared" si="24"/>
        <v>2001006#175|2001007#175|2001008#175|2001009#175</v>
      </c>
      <c r="W54" t="str">
        <f t="shared" si="25"/>
        <v>2047003#8000,2047004#70,2001006#175|2001007#175|2001008#175|2001009#175,2047005#60</v>
      </c>
      <c r="X54" t="e">
        <f t="shared" ca="1" si="26"/>
        <v>#NAME?</v>
      </c>
      <c r="Y54" t="e">
        <f t="shared" ca="1" si="31"/>
        <v>#NAME?</v>
      </c>
      <c r="Z54">
        <f t="shared" si="32"/>
        <v>60047</v>
      </c>
      <c r="AA54">
        <f t="shared" si="33"/>
        <v>41</v>
      </c>
      <c r="AB54">
        <f t="shared" si="34"/>
        <v>42</v>
      </c>
      <c r="AC54">
        <f t="shared" si="35"/>
        <v>61000</v>
      </c>
    </row>
    <row r="55" spans="5:29" x14ac:dyDescent="0.2">
      <c r="E55" s="2" t="str">
        <f t="shared" si="36"/>
        <v>1#2048001|2#2048002</v>
      </c>
      <c r="F55" s="2">
        <f t="shared" si="37"/>
        <v>2048001</v>
      </c>
      <c r="G55" s="2">
        <f t="shared" si="38"/>
        <v>2048002</v>
      </c>
      <c r="H55" s="2" t="s">
        <v>22</v>
      </c>
      <c r="I55" s="2" t="str">
        <f t="shared" si="43"/>
        <v>1#8000|2#700|3#700|4#600</v>
      </c>
      <c r="K55" s="2" t="str">
        <f t="shared" si="39"/>
        <v>2048003#10000,2048004#10000,2048005#10000,2001009#10000</v>
      </c>
      <c r="L55">
        <f t="shared" si="40"/>
        <v>2048003</v>
      </c>
      <c r="M55">
        <f t="shared" si="41"/>
        <v>2048004</v>
      </c>
      <c r="N55">
        <f t="shared" si="42"/>
        <v>2048005</v>
      </c>
      <c r="O55">
        <f t="shared" si="27"/>
        <v>2001006</v>
      </c>
      <c r="P55">
        <f t="shared" si="28"/>
        <v>2001007</v>
      </c>
      <c r="Q55">
        <f t="shared" si="29"/>
        <v>2001008</v>
      </c>
      <c r="R55">
        <f t="shared" si="30"/>
        <v>2001009</v>
      </c>
      <c r="S55">
        <v>0.2</v>
      </c>
      <c r="T55">
        <v>0.8</v>
      </c>
      <c r="U55" t="str">
        <f t="shared" si="23"/>
        <v/>
      </c>
      <c r="V55" t="str">
        <f t="shared" si="24"/>
        <v>2001006#175|2001007#175|2001008#175|2001009#175</v>
      </c>
      <c r="W55" t="str">
        <f t="shared" si="25"/>
        <v>2048003#8000,2048004#70,2001006#175|2001007#175|2001008#175|2001009#175,2048005#60</v>
      </c>
      <c r="X55" t="e">
        <f t="shared" ca="1" si="26"/>
        <v>#NAME?</v>
      </c>
      <c r="Y55" t="e">
        <f t="shared" ca="1" si="31"/>
        <v>#NAME?</v>
      </c>
      <c r="Z55">
        <f t="shared" si="32"/>
        <v>60048</v>
      </c>
      <c r="AA55">
        <f t="shared" si="33"/>
        <v>41</v>
      </c>
      <c r="AB55">
        <f t="shared" si="34"/>
        <v>42</v>
      </c>
      <c r="AC55">
        <f t="shared" si="35"/>
        <v>61000</v>
      </c>
    </row>
    <row r="56" spans="5:29" x14ac:dyDescent="0.2">
      <c r="E56" s="2" t="str">
        <f t="shared" si="36"/>
        <v>1#2049001|2#2049002</v>
      </c>
      <c r="F56" s="2">
        <f t="shared" si="37"/>
        <v>2049001</v>
      </c>
      <c r="G56" s="2">
        <f t="shared" si="38"/>
        <v>2049002</v>
      </c>
      <c r="H56" s="2" t="s">
        <v>22</v>
      </c>
      <c r="I56" s="2" t="str">
        <f t="shared" si="43"/>
        <v>1#8000|2#700|3#700|4#600</v>
      </c>
      <c r="K56" s="2" t="str">
        <f t="shared" si="39"/>
        <v>2049003#10000,2049004#10000,2049005#10000,2001009#10000</v>
      </c>
      <c r="L56">
        <f t="shared" si="40"/>
        <v>2049003</v>
      </c>
      <c r="M56">
        <f t="shared" si="41"/>
        <v>2049004</v>
      </c>
      <c r="N56">
        <f t="shared" si="42"/>
        <v>2049005</v>
      </c>
      <c r="O56">
        <f t="shared" si="27"/>
        <v>2001006</v>
      </c>
      <c r="P56">
        <f t="shared" si="28"/>
        <v>2001007</v>
      </c>
      <c r="Q56">
        <f t="shared" si="29"/>
        <v>2001008</v>
      </c>
      <c r="R56">
        <f t="shared" si="30"/>
        <v>2001009</v>
      </c>
      <c r="S56">
        <v>0.2</v>
      </c>
      <c r="T56">
        <v>0.8</v>
      </c>
      <c r="U56" t="str">
        <f t="shared" si="23"/>
        <v/>
      </c>
      <c r="V56" t="str">
        <f t="shared" si="24"/>
        <v>2001006#175|2001007#175|2001008#175|2001009#175</v>
      </c>
      <c r="W56" t="str">
        <f t="shared" si="25"/>
        <v>2049003#8000,2049004#70,2001006#175|2001007#175|2001008#175|2001009#175,2049005#60</v>
      </c>
      <c r="X56" t="e">
        <f t="shared" ca="1" si="26"/>
        <v>#NAME?</v>
      </c>
      <c r="Y56" t="e">
        <f t="shared" ca="1" si="31"/>
        <v>#NAME?</v>
      </c>
      <c r="Z56">
        <f t="shared" si="32"/>
        <v>60049</v>
      </c>
      <c r="AA56">
        <f t="shared" si="33"/>
        <v>41</v>
      </c>
      <c r="AB56">
        <f t="shared" si="34"/>
        <v>42</v>
      </c>
      <c r="AC56">
        <f t="shared" si="35"/>
        <v>61000</v>
      </c>
    </row>
    <row r="57" spans="5:29" x14ac:dyDescent="0.2">
      <c r="E57" s="2" t="str">
        <f t="shared" si="36"/>
        <v>1#2050001|2#2050002</v>
      </c>
      <c r="F57" s="2">
        <f t="shared" si="37"/>
        <v>2050001</v>
      </c>
      <c r="G57" s="2">
        <f t="shared" si="38"/>
        <v>2050002</v>
      </c>
      <c r="H57" s="2" t="s">
        <v>22</v>
      </c>
      <c r="I57" s="2" t="str">
        <f t="shared" si="43"/>
        <v>1#10000</v>
      </c>
      <c r="K57" s="2" t="str">
        <f t="shared" si="39"/>
        <v>2050003#10000,2050004#10000,2050005#10000,2001009#10000</v>
      </c>
      <c r="L57">
        <f t="shared" si="40"/>
        <v>2050003</v>
      </c>
      <c r="M57">
        <f t="shared" si="41"/>
        <v>2050004</v>
      </c>
      <c r="N57">
        <f t="shared" si="42"/>
        <v>2050005</v>
      </c>
      <c r="O57">
        <f t="shared" si="27"/>
        <v>2001006</v>
      </c>
      <c r="P57">
        <f t="shared" si="28"/>
        <v>2001007</v>
      </c>
      <c r="Q57">
        <f t="shared" si="29"/>
        <v>2001008</v>
      </c>
      <c r="R57">
        <f t="shared" si="30"/>
        <v>2001009</v>
      </c>
      <c r="S57">
        <v>0</v>
      </c>
      <c r="T57">
        <v>1</v>
      </c>
      <c r="U57" t="str">
        <f t="shared" si="23"/>
        <v>2050003#10000</v>
      </c>
      <c r="V57" t="str">
        <f t="shared" si="24"/>
        <v>2001006#175|2001007#175|2001008#175|2001009#175</v>
      </c>
      <c r="W57" t="str">
        <f t="shared" si="25"/>
        <v/>
      </c>
      <c r="X57" t="e">
        <f t="shared" ca="1" si="26"/>
        <v>#NAME?</v>
      </c>
      <c r="Y57" t="e">
        <f t="shared" ca="1" si="31"/>
        <v>#NAME?</v>
      </c>
      <c r="Z57">
        <f t="shared" si="32"/>
        <v>60050</v>
      </c>
      <c r="AA57">
        <f t="shared" si="33"/>
        <v>41</v>
      </c>
      <c r="AB57">
        <f t="shared" si="34"/>
        <v>42</v>
      </c>
      <c r="AC57">
        <f t="shared" si="35"/>
        <v>61000</v>
      </c>
    </row>
    <row r="58" spans="5:29" x14ac:dyDescent="0.2">
      <c r="E58" s="2" t="str">
        <f t="shared" si="36"/>
        <v>1#2051001|2#2051002</v>
      </c>
      <c r="F58" s="2">
        <f t="shared" si="37"/>
        <v>2051001</v>
      </c>
      <c r="G58" s="2">
        <f t="shared" si="38"/>
        <v>2051002</v>
      </c>
      <c r="H58" s="2" t="s">
        <v>22</v>
      </c>
      <c r="I58" s="2" t="str">
        <f t="shared" si="43"/>
        <v>1#8000|2#700|3#700|4#600</v>
      </c>
      <c r="K58" s="2" t="str">
        <f t="shared" si="39"/>
        <v>2051003#10000,2051004#10000,2051005#10000,2001009#10000</v>
      </c>
      <c r="L58">
        <f t="shared" si="40"/>
        <v>2051003</v>
      </c>
      <c r="M58">
        <f t="shared" si="41"/>
        <v>2051004</v>
      </c>
      <c r="N58">
        <f t="shared" si="42"/>
        <v>2051005</v>
      </c>
      <c r="O58">
        <f t="shared" si="27"/>
        <v>2001006</v>
      </c>
      <c r="P58">
        <f t="shared" si="28"/>
        <v>2001007</v>
      </c>
      <c r="Q58">
        <f t="shared" si="29"/>
        <v>2001008</v>
      </c>
      <c r="R58">
        <f t="shared" si="30"/>
        <v>2001009</v>
      </c>
      <c r="S58">
        <v>0.2</v>
      </c>
      <c r="T58">
        <v>0.8</v>
      </c>
      <c r="U58" t="str">
        <f t="shared" si="23"/>
        <v/>
      </c>
      <c r="V58" t="str">
        <f t="shared" si="24"/>
        <v>2001006#175|2001007#175|2001008#175|2001009#175</v>
      </c>
      <c r="W58" t="str">
        <f t="shared" si="25"/>
        <v>2051003#8000,2051004#70,2001006#175|2001007#175|2001008#175|2001009#175,2051005#60</v>
      </c>
      <c r="X58" t="e">
        <f t="shared" ca="1" si="26"/>
        <v>#NAME?</v>
      </c>
      <c r="Y58" t="e">
        <f t="shared" ca="1" si="31"/>
        <v>#NAME?</v>
      </c>
      <c r="Z58">
        <f t="shared" si="32"/>
        <v>60051</v>
      </c>
      <c r="AA58">
        <f t="shared" si="33"/>
        <v>41</v>
      </c>
      <c r="AB58">
        <f t="shared" si="34"/>
        <v>42</v>
      </c>
      <c r="AC58">
        <f t="shared" si="35"/>
        <v>61000</v>
      </c>
    </row>
    <row r="59" spans="5:29" x14ac:dyDescent="0.2">
      <c r="E59" s="2" t="str">
        <f t="shared" si="36"/>
        <v>1#2052001|2#2052002</v>
      </c>
      <c r="F59" s="2">
        <f t="shared" si="37"/>
        <v>2052001</v>
      </c>
      <c r="G59" s="2">
        <f t="shared" si="38"/>
        <v>2052002</v>
      </c>
      <c r="H59" s="2" t="s">
        <v>22</v>
      </c>
      <c r="I59" s="2" t="str">
        <f t="shared" si="43"/>
        <v>1#8000|2#700|3#700|4#600</v>
      </c>
      <c r="K59" s="2" t="str">
        <f t="shared" si="39"/>
        <v>2052003#10000,2052004#10000,2052005#10000,2001009#10000</v>
      </c>
      <c r="L59">
        <f t="shared" si="40"/>
        <v>2052003</v>
      </c>
      <c r="M59">
        <f t="shared" si="41"/>
        <v>2052004</v>
      </c>
      <c r="N59">
        <f t="shared" si="42"/>
        <v>2052005</v>
      </c>
      <c r="O59">
        <f t="shared" si="27"/>
        <v>2001006</v>
      </c>
      <c r="P59">
        <f t="shared" si="28"/>
        <v>2001007</v>
      </c>
      <c r="Q59">
        <f t="shared" si="29"/>
        <v>2001008</v>
      </c>
      <c r="R59">
        <f t="shared" si="30"/>
        <v>2001009</v>
      </c>
      <c r="S59">
        <v>0.2</v>
      </c>
      <c r="T59">
        <v>0.8</v>
      </c>
      <c r="U59" t="str">
        <f t="shared" si="23"/>
        <v/>
      </c>
      <c r="V59" t="str">
        <f t="shared" si="24"/>
        <v>2001006#175|2001007#175|2001008#175|2001009#175</v>
      </c>
      <c r="W59" t="str">
        <f t="shared" si="25"/>
        <v>2052003#8000,2052004#70,2001006#175|2001007#175|2001008#175|2001009#175,2052005#60</v>
      </c>
      <c r="X59" t="e">
        <f t="shared" ca="1" si="26"/>
        <v>#NAME?</v>
      </c>
      <c r="Y59" t="e">
        <f t="shared" ca="1" si="31"/>
        <v>#NAME?</v>
      </c>
      <c r="Z59">
        <f t="shared" si="32"/>
        <v>60052</v>
      </c>
      <c r="AA59">
        <f t="shared" si="33"/>
        <v>41</v>
      </c>
      <c r="AB59">
        <f t="shared" si="34"/>
        <v>42</v>
      </c>
      <c r="AC59">
        <f t="shared" si="35"/>
        <v>61000</v>
      </c>
    </row>
    <row r="60" spans="5:29" x14ac:dyDescent="0.2">
      <c r="E60" s="2" t="str">
        <f t="shared" si="36"/>
        <v>1#2053001|2#2053002</v>
      </c>
      <c r="F60" s="2">
        <f t="shared" si="37"/>
        <v>2053001</v>
      </c>
      <c r="G60" s="2">
        <f t="shared" si="38"/>
        <v>2053002</v>
      </c>
      <c r="H60" s="2" t="s">
        <v>22</v>
      </c>
      <c r="I60" s="2" t="str">
        <f t="shared" si="43"/>
        <v>1#8000|2#700|3#700|4#600</v>
      </c>
      <c r="K60" s="2" t="str">
        <f t="shared" si="39"/>
        <v>2053003#10000,2053004#10000,2053005#10000,2001009#10000</v>
      </c>
      <c r="L60">
        <f t="shared" si="40"/>
        <v>2053003</v>
      </c>
      <c r="M60">
        <f t="shared" si="41"/>
        <v>2053004</v>
      </c>
      <c r="N60">
        <f t="shared" si="42"/>
        <v>2053005</v>
      </c>
      <c r="O60">
        <f t="shared" si="27"/>
        <v>2001006</v>
      </c>
      <c r="P60">
        <f t="shared" si="28"/>
        <v>2001007</v>
      </c>
      <c r="Q60">
        <f t="shared" si="29"/>
        <v>2001008</v>
      </c>
      <c r="R60">
        <f t="shared" si="30"/>
        <v>2001009</v>
      </c>
      <c r="S60">
        <v>0.2</v>
      </c>
      <c r="T60">
        <v>0.8</v>
      </c>
      <c r="U60" t="str">
        <f t="shared" si="23"/>
        <v/>
      </c>
      <c r="V60" t="str">
        <f t="shared" si="24"/>
        <v>2001006#175|2001007#175|2001008#175|2001009#175</v>
      </c>
      <c r="W60" t="str">
        <f t="shared" si="25"/>
        <v>2053003#8000,2053004#70,2001006#175|2001007#175|2001008#175|2001009#175,2053005#60</v>
      </c>
      <c r="X60" t="e">
        <f t="shared" ca="1" si="26"/>
        <v>#NAME?</v>
      </c>
      <c r="Y60" t="e">
        <f t="shared" ca="1" si="31"/>
        <v>#NAME?</v>
      </c>
      <c r="Z60">
        <f t="shared" si="32"/>
        <v>60053</v>
      </c>
      <c r="AA60">
        <f t="shared" si="33"/>
        <v>41</v>
      </c>
      <c r="AB60">
        <f t="shared" si="34"/>
        <v>42</v>
      </c>
      <c r="AC60">
        <f t="shared" si="35"/>
        <v>61000</v>
      </c>
    </row>
    <row r="61" spans="5:29" x14ac:dyDescent="0.2">
      <c r="E61" s="2" t="str">
        <f t="shared" si="36"/>
        <v>1#2054001|2#2054002</v>
      </c>
      <c r="F61" s="2">
        <f t="shared" si="37"/>
        <v>2054001</v>
      </c>
      <c r="G61" s="2">
        <f t="shared" si="38"/>
        <v>2054002</v>
      </c>
      <c r="H61" s="2" t="s">
        <v>22</v>
      </c>
      <c r="I61" s="2" t="str">
        <f t="shared" si="43"/>
        <v>1#8000|2#700|3#700|4#600</v>
      </c>
      <c r="K61" s="2" t="str">
        <f t="shared" si="39"/>
        <v>2054003#10000,2054004#10000,2054005#10000,2001009#10000</v>
      </c>
      <c r="L61">
        <f t="shared" si="40"/>
        <v>2054003</v>
      </c>
      <c r="M61">
        <f t="shared" si="41"/>
        <v>2054004</v>
      </c>
      <c r="N61">
        <f t="shared" si="42"/>
        <v>2054005</v>
      </c>
      <c r="O61">
        <f t="shared" si="27"/>
        <v>2001006</v>
      </c>
      <c r="P61">
        <f t="shared" si="28"/>
        <v>2001007</v>
      </c>
      <c r="Q61">
        <f t="shared" si="29"/>
        <v>2001008</v>
      </c>
      <c r="R61">
        <f t="shared" si="30"/>
        <v>2001009</v>
      </c>
      <c r="S61">
        <v>0.2</v>
      </c>
      <c r="T61">
        <v>0.8</v>
      </c>
      <c r="U61" t="str">
        <f t="shared" si="23"/>
        <v/>
      </c>
      <c r="V61" t="str">
        <f t="shared" si="24"/>
        <v>2001006#175|2001007#175|2001008#175|2001009#175</v>
      </c>
      <c r="W61" t="str">
        <f t="shared" si="25"/>
        <v>2054003#8000,2054004#70,2001006#175|2001007#175|2001008#175|2001009#175,2054005#60</v>
      </c>
      <c r="X61" t="e">
        <f t="shared" ca="1" si="26"/>
        <v>#NAME?</v>
      </c>
      <c r="Y61" t="e">
        <f t="shared" ca="1" si="31"/>
        <v>#NAME?</v>
      </c>
      <c r="Z61">
        <f t="shared" si="32"/>
        <v>60054</v>
      </c>
      <c r="AA61">
        <f t="shared" si="33"/>
        <v>41</v>
      </c>
      <c r="AB61">
        <f t="shared" si="34"/>
        <v>42</v>
      </c>
      <c r="AC61">
        <f t="shared" si="35"/>
        <v>61000</v>
      </c>
    </row>
    <row r="62" spans="5:29" x14ac:dyDescent="0.2">
      <c r="E62" s="2" t="str">
        <f t="shared" si="36"/>
        <v>1#2055001|2#2055002</v>
      </c>
      <c r="F62" s="2">
        <f t="shared" si="37"/>
        <v>2055001</v>
      </c>
      <c r="G62" s="2">
        <f t="shared" si="38"/>
        <v>2055002</v>
      </c>
      <c r="H62" s="2" t="s">
        <v>22</v>
      </c>
      <c r="I62" s="2" t="str">
        <f t="shared" si="43"/>
        <v>1#10000</v>
      </c>
      <c r="K62" s="2" t="str">
        <f t="shared" si="39"/>
        <v>2055003#10000,2055004#10000,2055005#10000,2001009#10000</v>
      </c>
      <c r="L62">
        <f t="shared" si="40"/>
        <v>2055003</v>
      </c>
      <c r="M62">
        <f t="shared" si="41"/>
        <v>2055004</v>
      </c>
      <c r="N62">
        <f t="shared" si="42"/>
        <v>2055005</v>
      </c>
      <c r="O62">
        <f t="shared" si="27"/>
        <v>2001006</v>
      </c>
      <c r="P62">
        <f t="shared" si="28"/>
        <v>2001007</v>
      </c>
      <c r="Q62">
        <f t="shared" si="29"/>
        <v>2001008</v>
      </c>
      <c r="R62">
        <f t="shared" si="30"/>
        <v>2001009</v>
      </c>
      <c r="S62">
        <v>0</v>
      </c>
      <c r="T62">
        <v>1</v>
      </c>
      <c r="U62" t="str">
        <f t="shared" si="23"/>
        <v>2055003#10000</v>
      </c>
      <c r="V62" t="str">
        <f t="shared" si="24"/>
        <v>2001006#175|2001007#175|2001008#175|2001009#175</v>
      </c>
      <c r="W62" t="str">
        <f t="shared" si="25"/>
        <v/>
      </c>
      <c r="X62" t="e">
        <f t="shared" ca="1" si="26"/>
        <v>#NAME?</v>
      </c>
      <c r="Y62" t="e">
        <f t="shared" ca="1" si="31"/>
        <v>#NAME?</v>
      </c>
      <c r="Z62">
        <f t="shared" si="32"/>
        <v>60055</v>
      </c>
      <c r="AA62">
        <f t="shared" si="33"/>
        <v>41</v>
      </c>
      <c r="AB62">
        <f t="shared" si="34"/>
        <v>42</v>
      </c>
      <c r="AC62">
        <f t="shared" si="35"/>
        <v>61000</v>
      </c>
    </row>
    <row r="63" spans="5:29" x14ac:dyDescent="0.2">
      <c r="E63" s="2" t="str">
        <f t="shared" si="36"/>
        <v>1#2056001|2#2056002</v>
      </c>
      <c r="F63" s="2">
        <f t="shared" si="37"/>
        <v>2056001</v>
      </c>
      <c r="G63" s="2">
        <f t="shared" si="38"/>
        <v>2056002</v>
      </c>
      <c r="H63" s="2" t="s">
        <v>22</v>
      </c>
      <c r="I63" s="2" t="str">
        <f t="shared" si="43"/>
        <v>1#8000|2#700|3#700|4#600</v>
      </c>
      <c r="K63" s="2" t="str">
        <f t="shared" si="39"/>
        <v>2056003#10000,2056004#10000,2056005#10000,2001009#10000</v>
      </c>
      <c r="L63">
        <f t="shared" si="40"/>
        <v>2056003</v>
      </c>
      <c r="M63">
        <f t="shared" si="41"/>
        <v>2056004</v>
      </c>
      <c r="N63">
        <f t="shared" si="42"/>
        <v>2056005</v>
      </c>
      <c r="O63">
        <f t="shared" si="27"/>
        <v>2001006</v>
      </c>
      <c r="P63">
        <f t="shared" si="28"/>
        <v>2001007</v>
      </c>
      <c r="Q63">
        <f t="shared" si="29"/>
        <v>2001008</v>
      </c>
      <c r="R63">
        <f t="shared" si="30"/>
        <v>2001009</v>
      </c>
      <c r="S63">
        <v>0.2</v>
      </c>
      <c r="T63">
        <v>0.8</v>
      </c>
      <c r="U63" t="str">
        <f t="shared" si="23"/>
        <v/>
      </c>
      <c r="V63" t="str">
        <f t="shared" si="24"/>
        <v>2001006#175|2001007#175|2001008#175|2001009#175</v>
      </c>
      <c r="W63" t="str">
        <f t="shared" si="25"/>
        <v>2056003#8000,2056004#70,2001006#175|2001007#175|2001008#175|2001009#175,2056005#60</v>
      </c>
      <c r="X63" t="e">
        <f t="shared" ca="1" si="26"/>
        <v>#NAME?</v>
      </c>
      <c r="Y63" t="e">
        <f t="shared" ca="1" si="31"/>
        <v>#NAME?</v>
      </c>
      <c r="Z63">
        <f t="shared" si="32"/>
        <v>60056</v>
      </c>
      <c r="AA63">
        <f t="shared" si="33"/>
        <v>41</v>
      </c>
      <c r="AB63">
        <f t="shared" si="34"/>
        <v>42</v>
      </c>
      <c r="AC63">
        <f t="shared" si="35"/>
        <v>61000</v>
      </c>
    </row>
    <row r="64" spans="5:29" x14ac:dyDescent="0.2">
      <c r="E64" s="2" t="str">
        <f t="shared" si="36"/>
        <v>1#2057001|2#2057002</v>
      </c>
      <c r="F64" s="2">
        <f t="shared" si="37"/>
        <v>2057001</v>
      </c>
      <c r="G64" s="2">
        <f t="shared" si="38"/>
        <v>2057002</v>
      </c>
      <c r="H64" s="2" t="s">
        <v>22</v>
      </c>
      <c r="I64" s="2" t="str">
        <f t="shared" si="43"/>
        <v>1#8000|2#700|3#700|4#600</v>
      </c>
      <c r="K64" s="2" t="str">
        <f t="shared" si="39"/>
        <v>2057003#10000,2057004#10000,2057005#10000,2001009#10000</v>
      </c>
      <c r="L64">
        <f t="shared" si="40"/>
        <v>2057003</v>
      </c>
      <c r="M64">
        <f t="shared" si="41"/>
        <v>2057004</v>
      </c>
      <c r="N64">
        <f t="shared" si="42"/>
        <v>2057005</v>
      </c>
      <c r="O64">
        <f t="shared" si="27"/>
        <v>2001006</v>
      </c>
      <c r="P64">
        <f t="shared" si="28"/>
        <v>2001007</v>
      </c>
      <c r="Q64">
        <f t="shared" si="29"/>
        <v>2001008</v>
      </c>
      <c r="R64">
        <f t="shared" si="30"/>
        <v>2001009</v>
      </c>
      <c r="S64">
        <v>0.2</v>
      </c>
      <c r="T64">
        <v>0.8</v>
      </c>
      <c r="U64" t="str">
        <f t="shared" si="23"/>
        <v/>
      </c>
      <c r="V64" t="str">
        <f t="shared" si="24"/>
        <v>2001006#175|2001007#175|2001008#175|2001009#175</v>
      </c>
      <c r="W64" t="str">
        <f t="shared" si="25"/>
        <v>2057003#8000,2057004#70,2001006#175|2001007#175|2001008#175|2001009#175,2057005#60</v>
      </c>
      <c r="X64" t="e">
        <f t="shared" ca="1" si="26"/>
        <v>#NAME?</v>
      </c>
      <c r="Y64" t="e">
        <f t="shared" ca="1" si="31"/>
        <v>#NAME?</v>
      </c>
      <c r="Z64">
        <f t="shared" si="32"/>
        <v>60057</v>
      </c>
      <c r="AA64">
        <f t="shared" si="33"/>
        <v>41</v>
      </c>
      <c r="AB64">
        <f t="shared" si="34"/>
        <v>42</v>
      </c>
      <c r="AC64">
        <f t="shared" si="35"/>
        <v>61000</v>
      </c>
    </row>
    <row r="65" spans="5:29" x14ac:dyDescent="0.2">
      <c r="E65" s="2" t="str">
        <f t="shared" si="36"/>
        <v>1#2058001|2#2058002</v>
      </c>
      <c r="F65" s="2">
        <f t="shared" si="37"/>
        <v>2058001</v>
      </c>
      <c r="G65" s="2">
        <f t="shared" si="38"/>
        <v>2058002</v>
      </c>
      <c r="H65" s="2" t="s">
        <v>22</v>
      </c>
      <c r="I65" s="2" t="str">
        <f t="shared" si="43"/>
        <v>1#8000|2#700|3#700|4#600</v>
      </c>
      <c r="K65" s="2" t="str">
        <f t="shared" si="39"/>
        <v>2058003#10000,2058004#10000,2058005#10000,2001009#10000</v>
      </c>
      <c r="L65">
        <f t="shared" si="40"/>
        <v>2058003</v>
      </c>
      <c r="M65">
        <f t="shared" si="41"/>
        <v>2058004</v>
      </c>
      <c r="N65">
        <f t="shared" si="42"/>
        <v>2058005</v>
      </c>
      <c r="O65">
        <f t="shared" si="27"/>
        <v>2001006</v>
      </c>
      <c r="P65">
        <f t="shared" si="28"/>
        <v>2001007</v>
      </c>
      <c r="Q65">
        <f t="shared" si="29"/>
        <v>2001008</v>
      </c>
      <c r="R65">
        <f t="shared" si="30"/>
        <v>2001009</v>
      </c>
      <c r="S65">
        <v>0.2</v>
      </c>
      <c r="T65">
        <v>0.8</v>
      </c>
      <c r="U65" t="str">
        <f t="shared" si="23"/>
        <v/>
      </c>
      <c r="V65" t="str">
        <f t="shared" si="24"/>
        <v>2001006#175|2001007#175|2001008#175|2001009#175</v>
      </c>
      <c r="W65" t="str">
        <f t="shared" si="25"/>
        <v>2058003#8000,2058004#70,2001006#175|2001007#175|2001008#175|2001009#175,2058005#60</v>
      </c>
      <c r="X65" t="e">
        <f t="shared" ca="1" si="26"/>
        <v>#NAME?</v>
      </c>
      <c r="Y65" t="e">
        <f t="shared" ca="1" si="31"/>
        <v>#NAME?</v>
      </c>
      <c r="Z65">
        <f t="shared" si="32"/>
        <v>60058</v>
      </c>
      <c r="AA65">
        <f t="shared" si="33"/>
        <v>41</v>
      </c>
      <c r="AB65">
        <f t="shared" si="34"/>
        <v>42</v>
      </c>
      <c r="AC65">
        <f t="shared" si="35"/>
        <v>61000</v>
      </c>
    </row>
    <row r="66" spans="5:29" x14ac:dyDescent="0.2">
      <c r="E66" s="2" t="str">
        <f t="shared" si="36"/>
        <v>1#2059001|2#2059002</v>
      </c>
      <c r="F66" s="2">
        <f t="shared" si="37"/>
        <v>2059001</v>
      </c>
      <c r="G66" s="2">
        <f t="shared" si="38"/>
        <v>2059002</v>
      </c>
      <c r="H66" s="2" t="s">
        <v>22</v>
      </c>
      <c r="I66" s="2" t="str">
        <f t="shared" si="43"/>
        <v>1#8000|2#700|3#700|4#600</v>
      </c>
      <c r="K66" s="2" t="str">
        <f t="shared" si="39"/>
        <v>2059003#10000,2059004#10000,2059005#10000,2001009#10000</v>
      </c>
      <c r="L66">
        <f t="shared" si="40"/>
        <v>2059003</v>
      </c>
      <c r="M66">
        <f t="shared" si="41"/>
        <v>2059004</v>
      </c>
      <c r="N66">
        <f t="shared" si="42"/>
        <v>2059005</v>
      </c>
      <c r="O66">
        <f t="shared" si="27"/>
        <v>2001006</v>
      </c>
      <c r="P66">
        <f t="shared" si="28"/>
        <v>2001007</v>
      </c>
      <c r="Q66">
        <f t="shared" si="29"/>
        <v>2001008</v>
      </c>
      <c r="R66">
        <f t="shared" si="30"/>
        <v>2001009</v>
      </c>
      <c r="S66">
        <v>0.2</v>
      </c>
      <c r="T66">
        <v>0.8</v>
      </c>
      <c r="U66" t="str">
        <f t="shared" si="23"/>
        <v/>
      </c>
      <c r="V66" t="str">
        <f t="shared" si="24"/>
        <v>2001006#175|2001007#175|2001008#175|2001009#175</v>
      </c>
      <c r="W66" t="str">
        <f t="shared" si="25"/>
        <v>2059003#8000,2059004#70,2001006#175|2001007#175|2001008#175|2001009#175,2059005#60</v>
      </c>
      <c r="X66" t="e">
        <f t="shared" ca="1" si="26"/>
        <v>#NAME?</v>
      </c>
      <c r="Y66" t="e">
        <f t="shared" ca="1" si="31"/>
        <v>#NAME?</v>
      </c>
      <c r="Z66">
        <f t="shared" si="32"/>
        <v>60059</v>
      </c>
      <c r="AA66">
        <f t="shared" si="33"/>
        <v>41</v>
      </c>
      <c r="AB66">
        <f t="shared" si="34"/>
        <v>42</v>
      </c>
      <c r="AC66">
        <f t="shared" si="35"/>
        <v>61000</v>
      </c>
    </row>
    <row r="67" spans="5:29" x14ac:dyDescent="0.2">
      <c r="E67" s="2" t="str">
        <f t="shared" si="36"/>
        <v>1#2060001|2#2060002</v>
      </c>
      <c r="F67" s="2">
        <f t="shared" si="37"/>
        <v>2060001</v>
      </c>
      <c r="G67" s="2">
        <f t="shared" si="38"/>
        <v>2060002</v>
      </c>
      <c r="H67" s="2" t="s">
        <v>22</v>
      </c>
      <c r="I67" s="2" t="str">
        <f t="shared" si="43"/>
        <v>1#10000</v>
      </c>
      <c r="K67" s="2" t="str">
        <f t="shared" si="39"/>
        <v>2060003#10000,2060004#10000,2060005#10000,2001009#10000</v>
      </c>
      <c r="L67">
        <f t="shared" si="40"/>
        <v>2060003</v>
      </c>
      <c r="M67">
        <f t="shared" si="41"/>
        <v>2060004</v>
      </c>
      <c r="N67">
        <f t="shared" si="42"/>
        <v>2060005</v>
      </c>
      <c r="O67">
        <f t="shared" si="27"/>
        <v>2001006</v>
      </c>
      <c r="P67">
        <f t="shared" si="28"/>
        <v>2001007</v>
      </c>
      <c r="Q67">
        <f t="shared" si="29"/>
        <v>2001008</v>
      </c>
      <c r="R67">
        <f t="shared" si="30"/>
        <v>2001009</v>
      </c>
      <c r="S67">
        <v>0</v>
      </c>
      <c r="T67">
        <v>1</v>
      </c>
      <c r="U67" t="str">
        <f t="shared" si="23"/>
        <v>2060003#10000</v>
      </c>
      <c r="V67" t="str">
        <f t="shared" si="24"/>
        <v>2001006#175|2001007#175|2001008#175|2001009#175</v>
      </c>
      <c r="W67" t="str">
        <f t="shared" si="25"/>
        <v/>
      </c>
      <c r="X67" t="e">
        <f t="shared" ca="1" si="26"/>
        <v>#NAME?</v>
      </c>
      <c r="Y67" t="e">
        <f t="shared" ca="1" si="31"/>
        <v>#NAME?</v>
      </c>
      <c r="Z67">
        <f t="shared" si="32"/>
        <v>60060</v>
      </c>
      <c r="AA67">
        <f t="shared" si="33"/>
        <v>41</v>
      </c>
      <c r="AB67">
        <f t="shared" si="34"/>
        <v>42</v>
      </c>
      <c r="AC67">
        <f t="shared" si="35"/>
        <v>61000</v>
      </c>
    </row>
    <row r="68" spans="5:29" x14ac:dyDescent="0.2">
      <c r="E68" s="2" t="str">
        <f t="shared" si="36"/>
        <v>1#2061001|2#2061002</v>
      </c>
      <c r="F68" s="2">
        <f t="shared" si="37"/>
        <v>2061001</v>
      </c>
      <c r="G68" s="2">
        <f t="shared" si="38"/>
        <v>2061002</v>
      </c>
      <c r="H68" s="2" t="s">
        <v>22</v>
      </c>
      <c r="I68" s="2" t="str">
        <f t="shared" si="43"/>
        <v>1#8000|2#700|3#700|4#600</v>
      </c>
      <c r="K68" s="2" t="str">
        <f t="shared" si="39"/>
        <v>2061003#10000,2061004#10000,2061005#10000,2001009#10000</v>
      </c>
      <c r="L68">
        <f t="shared" si="40"/>
        <v>2061003</v>
      </c>
      <c r="M68">
        <f t="shared" si="41"/>
        <v>2061004</v>
      </c>
      <c r="N68">
        <f t="shared" si="42"/>
        <v>2061005</v>
      </c>
      <c r="O68">
        <f t="shared" si="27"/>
        <v>2001006</v>
      </c>
      <c r="P68">
        <f t="shared" si="28"/>
        <v>2001007</v>
      </c>
      <c r="Q68">
        <f t="shared" si="29"/>
        <v>2001008</v>
      </c>
      <c r="R68">
        <f t="shared" si="30"/>
        <v>2001009</v>
      </c>
      <c r="S68">
        <v>0.2</v>
      </c>
      <c r="T68">
        <v>0.8</v>
      </c>
      <c r="U68" t="str">
        <f t="shared" si="23"/>
        <v/>
      </c>
      <c r="V68" t="str">
        <f t="shared" si="24"/>
        <v>2001006#175|2001007#175|2001008#175|2001009#175</v>
      </c>
      <c r="W68" t="str">
        <f t="shared" si="25"/>
        <v>2061003#8000,2061004#70,2001006#175|2001007#175|2001008#175|2001009#175,2061005#60</v>
      </c>
      <c r="X68" t="e">
        <f t="shared" ca="1" si="26"/>
        <v>#NAME?</v>
      </c>
      <c r="Y68" t="e">
        <f t="shared" ca="1" si="31"/>
        <v>#NAME?</v>
      </c>
      <c r="Z68">
        <f t="shared" si="32"/>
        <v>60061</v>
      </c>
      <c r="AA68">
        <f t="shared" si="33"/>
        <v>41</v>
      </c>
      <c r="AB68">
        <f t="shared" si="34"/>
        <v>42</v>
      </c>
      <c r="AC68">
        <f t="shared" si="35"/>
        <v>61000</v>
      </c>
    </row>
    <row r="69" spans="5:29" x14ac:dyDescent="0.2">
      <c r="E69" s="2" t="str">
        <f t="shared" si="36"/>
        <v>1#2062001|2#2062002</v>
      </c>
      <c r="F69" s="2">
        <f t="shared" si="37"/>
        <v>2062001</v>
      </c>
      <c r="G69" s="2">
        <f t="shared" si="38"/>
        <v>2062002</v>
      </c>
      <c r="H69" s="2" t="s">
        <v>22</v>
      </c>
      <c r="I69" s="2" t="str">
        <f t="shared" si="43"/>
        <v>1#8000|2#700|3#700|4#600</v>
      </c>
      <c r="K69" s="2" t="str">
        <f t="shared" si="39"/>
        <v>2062003#10000,2062004#10000,2062005#10000,2001009#10000</v>
      </c>
      <c r="L69">
        <f t="shared" si="40"/>
        <v>2062003</v>
      </c>
      <c r="M69">
        <f t="shared" si="41"/>
        <v>2062004</v>
      </c>
      <c r="N69">
        <f t="shared" si="42"/>
        <v>2062005</v>
      </c>
      <c r="O69">
        <f t="shared" si="27"/>
        <v>2001006</v>
      </c>
      <c r="P69">
        <f t="shared" si="28"/>
        <v>2001007</v>
      </c>
      <c r="Q69">
        <f t="shared" si="29"/>
        <v>2001008</v>
      </c>
      <c r="R69">
        <f t="shared" si="30"/>
        <v>2001009</v>
      </c>
      <c r="S69">
        <v>0.2</v>
      </c>
      <c r="T69">
        <v>0.8</v>
      </c>
      <c r="U69" t="str">
        <f t="shared" si="23"/>
        <v/>
      </c>
      <c r="V69" t="str">
        <f t="shared" si="24"/>
        <v>2001006#175|2001007#175|2001008#175|2001009#175</v>
      </c>
      <c r="W69" t="str">
        <f t="shared" si="25"/>
        <v>2062003#8000,2062004#70,2001006#175|2001007#175|2001008#175|2001009#175,2062005#60</v>
      </c>
      <c r="X69" t="e">
        <f t="shared" ca="1" si="26"/>
        <v>#NAME?</v>
      </c>
      <c r="Y69" t="e">
        <f t="shared" ca="1" si="31"/>
        <v>#NAME?</v>
      </c>
      <c r="Z69">
        <f t="shared" si="32"/>
        <v>60062</v>
      </c>
      <c r="AA69">
        <f t="shared" si="33"/>
        <v>41</v>
      </c>
      <c r="AB69">
        <f t="shared" si="34"/>
        <v>42</v>
      </c>
      <c r="AC69">
        <f t="shared" si="35"/>
        <v>61000</v>
      </c>
    </row>
    <row r="70" spans="5:29" x14ac:dyDescent="0.2">
      <c r="E70" s="2" t="str">
        <f t="shared" si="36"/>
        <v>1#2063001|2#2063002</v>
      </c>
      <c r="F70" s="2">
        <f t="shared" si="37"/>
        <v>2063001</v>
      </c>
      <c r="G70" s="2">
        <f t="shared" si="38"/>
        <v>2063002</v>
      </c>
      <c r="H70" s="2" t="s">
        <v>22</v>
      </c>
      <c r="I70" s="2" t="str">
        <f t="shared" si="43"/>
        <v>1#8000|2#700|3#700|4#600</v>
      </c>
      <c r="K70" s="2" t="str">
        <f t="shared" si="39"/>
        <v>2063003#10000,2063004#10000,2063005#10000,2001009#10000</v>
      </c>
      <c r="L70">
        <f t="shared" si="40"/>
        <v>2063003</v>
      </c>
      <c r="M70">
        <f t="shared" si="41"/>
        <v>2063004</v>
      </c>
      <c r="N70">
        <f t="shared" si="42"/>
        <v>2063005</v>
      </c>
      <c r="O70">
        <f t="shared" si="27"/>
        <v>2001006</v>
      </c>
      <c r="P70">
        <f t="shared" si="28"/>
        <v>2001007</v>
      </c>
      <c r="Q70">
        <f t="shared" si="29"/>
        <v>2001008</v>
      </c>
      <c r="R70">
        <f t="shared" si="30"/>
        <v>2001009</v>
      </c>
      <c r="S70">
        <v>0.2</v>
      </c>
      <c r="T70">
        <v>0.8</v>
      </c>
      <c r="U70" t="str">
        <f t="shared" si="23"/>
        <v/>
      </c>
      <c r="V70" t="str">
        <f t="shared" si="24"/>
        <v>2001006#175|2001007#175|2001008#175|2001009#175</v>
      </c>
      <c r="W70" t="str">
        <f t="shared" si="25"/>
        <v>2063003#8000,2063004#70,2001006#175|2001007#175|2001008#175|2001009#175,2063005#60</v>
      </c>
      <c r="X70" t="e">
        <f t="shared" ca="1" si="26"/>
        <v>#NAME?</v>
      </c>
      <c r="Y70" t="e">
        <f t="shared" ca="1" si="31"/>
        <v>#NAME?</v>
      </c>
      <c r="Z70">
        <f t="shared" si="32"/>
        <v>60063</v>
      </c>
      <c r="AA70">
        <f t="shared" si="33"/>
        <v>41</v>
      </c>
      <c r="AB70">
        <f t="shared" si="34"/>
        <v>42</v>
      </c>
      <c r="AC70">
        <f t="shared" si="35"/>
        <v>61000</v>
      </c>
    </row>
    <row r="71" spans="5:29" x14ac:dyDescent="0.2">
      <c r="E71" s="2" t="str">
        <f t="shared" si="36"/>
        <v>1#2064001|2#2064002</v>
      </c>
      <c r="F71" s="2">
        <f t="shared" si="37"/>
        <v>2064001</v>
      </c>
      <c r="G71" s="2">
        <f t="shared" si="38"/>
        <v>2064002</v>
      </c>
      <c r="H71" s="2" t="s">
        <v>22</v>
      </c>
      <c r="I71" s="2" t="str">
        <f t="shared" si="43"/>
        <v>1#8000|2#700|3#700|4#600</v>
      </c>
      <c r="K71" s="2" t="str">
        <f t="shared" si="39"/>
        <v>2064003#10000,2064004#10000,2064005#10000,2001009#10000</v>
      </c>
      <c r="L71">
        <f t="shared" si="40"/>
        <v>2064003</v>
      </c>
      <c r="M71">
        <f t="shared" si="41"/>
        <v>2064004</v>
      </c>
      <c r="N71">
        <f t="shared" si="42"/>
        <v>2064005</v>
      </c>
      <c r="O71">
        <f t="shared" si="27"/>
        <v>2001006</v>
      </c>
      <c r="P71">
        <f t="shared" si="28"/>
        <v>2001007</v>
      </c>
      <c r="Q71">
        <f t="shared" si="29"/>
        <v>2001008</v>
      </c>
      <c r="R71">
        <f t="shared" si="30"/>
        <v>2001009</v>
      </c>
      <c r="S71">
        <v>0.2</v>
      </c>
      <c r="T71">
        <v>0.8</v>
      </c>
      <c r="U71" t="str">
        <f t="shared" si="23"/>
        <v/>
      </c>
      <c r="V71" t="str">
        <f t="shared" si="24"/>
        <v>2001006#175|2001007#175|2001008#175|2001009#175</v>
      </c>
      <c r="W71" t="str">
        <f t="shared" si="25"/>
        <v>2064003#8000,2064004#70,2001006#175|2001007#175|2001008#175|2001009#175,2064005#60</v>
      </c>
      <c r="X71" t="e">
        <f t="shared" ca="1" si="26"/>
        <v>#NAME?</v>
      </c>
      <c r="Y71" t="e">
        <f t="shared" ca="1" si="31"/>
        <v>#NAME?</v>
      </c>
      <c r="Z71">
        <f t="shared" si="32"/>
        <v>60064</v>
      </c>
      <c r="AA71">
        <f t="shared" si="33"/>
        <v>41</v>
      </c>
      <c r="AB71">
        <f t="shared" si="34"/>
        <v>42</v>
      </c>
      <c r="AC71">
        <f t="shared" si="35"/>
        <v>61000</v>
      </c>
    </row>
    <row r="72" spans="5:29" x14ac:dyDescent="0.2">
      <c r="E72" s="2" t="str">
        <f t="shared" si="36"/>
        <v>1#2065001|2#2065002</v>
      </c>
      <c r="F72" s="2">
        <f t="shared" si="37"/>
        <v>2065001</v>
      </c>
      <c r="G72" s="2">
        <f t="shared" si="38"/>
        <v>2065002</v>
      </c>
      <c r="H72" s="2" t="s">
        <v>22</v>
      </c>
      <c r="I72" s="2" t="str">
        <f t="shared" si="43"/>
        <v>1#10000</v>
      </c>
      <c r="K72" s="2" t="str">
        <f t="shared" si="39"/>
        <v>2065003#10000,2065004#10000,2065005#10000,2001009#10000</v>
      </c>
      <c r="L72">
        <f t="shared" si="40"/>
        <v>2065003</v>
      </c>
      <c r="M72">
        <f t="shared" si="41"/>
        <v>2065004</v>
      </c>
      <c r="N72">
        <f t="shared" si="42"/>
        <v>2065005</v>
      </c>
      <c r="O72">
        <f t="shared" si="27"/>
        <v>2001006</v>
      </c>
      <c r="P72">
        <f t="shared" si="28"/>
        <v>2001007</v>
      </c>
      <c r="Q72">
        <f t="shared" si="29"/>
        <v>2001008</v>
      </c>
      <c r="R72">
        <f t="shared" si="30"/>
        <v>2001009</v>
      </c>
      <c r="S72">
        <v>0</v>
      </c>
      <c r="T72">
        <v>1</v>
      </c>
      <c r="U72" t="str">
        <f t="shared" si="23"/>
        <v>2065003#10000</v>
      </c>
      <c r="V72" t="str">
        <f t="shared" si="24"/>
        <v>2001006#175|2001007#175|2001008#175|2001009#175</v>
      </c>
      <c r="W72" t="str">
        <f t="shared" si="25"/>
        <v/>
      </c>
      <c r="X72" t="e">
        <f t="shared" ca="1" si="26"/>
        <v>#NAME?</v>
      </c>
      <c r="Y72" t="e">
        <f t="shared" ca="1" si="31"/>
        <v>#NAME?</v>
      </c>
      <c r="Z72">
        <f t="shared" si="32"/>
        <v>60065</v>
      </c>
      <c r="AA72">
        <f t="shared" si="33"/>
        <v>41</v>
      </c>
      <c r="AB72">
        <f t="shared" si="34"/>
        <v>42</v>
      </c>
      <c r="AC72">
        <f t="shared" si="35"/>
        <v>61000</v>
      </c>
    </row>
    <row r="73" spans="5:29" x14ac:dyDescent="0.2">
      <c r="E73" s="2" t="str">
        <f t="shared" si="36"/>
        <v>1#2066001|2#2066002</v>
      </c>
      <c r="F73" s="2">
        <f t="shared" si="37"/>
        <v>2066001</v>
      </c>
      <c r="G73" s="2">
        <f t="shared" si="38"/>
        <v>2066002</v>
      </c>
      <c r="H73" s="2" t="s">
        <v>22</v>
      </c>
      <c r="I73" s="2" t="str">
        <f t="shared" si="43"/>
        <v>1#8000|2#700|3#700|4#600</v>
      </c>
      <c r="K73" s="2" t="str">
        <f t="shared" si="39"/>
        <v>2066003#10000,2066004#10000,2066005#10000,2001009#10000</v>
      </c>
      <c r="L73">
        <f t="shared" si="40"/>
        <v>2066003</v>
      </c>
      <c r="M73">
        <f t="shared" si="41"/>
        <v>2066004</v>
      </c>
      <c r="N73">
        <f t="shared" si="42"/>
        <v>2066005</v>
      </c>
      <c r="O73">
        <f t="shared" si="27"/>
        <v>2001006</v>
      </c>
      <c r="P73">
        <f t="shared" si="28"/>
        <v>2001007</v>
      </c>
      <c r="Q73">
        <f t="shared" si="29"/>
        <v>2001008</v>
      </c>
      <c r="R73">
        <f t="shared" si="30"/>
        <v>2001009</v>
      </c>
      <c r="S73">
        <v>0.2</v>
      </c>
      <c r="T73">
        <v>0.8</v>
      </c>
      <c r="U73" t="str">
        <f t="shared" ref="U73:U107" si="44">IF(S73=0,L73&amp;"#"&amp;$L$4,"")</f>
        <v/>
      </c>
      <c r="V73" t="str">
        <f t="shared" ref="V73:V107" si="45">O73&amp;"#"&amp;$Q$6&amp;"|"&amp;P73&amp;"#"&amp;$Q$6&amp;"|"&amp;Q73&amp;"#"&amp;$Q$6&amp;"|"&amp;R73&amp;"#"&amp;$Q$6</f>
        <v>2001006#175|2001007#175|2001008#175|2001009#175</v>
      </c>
      <c r="W73" t="str">
        <f t="shared" ref="W73:W107" si="46">IF(S73=0,"",L73&amp;"#"&amp;T73*10000&amp;","&amp;M73&amp;"#"&amp;70&amp;","&amp;V73&amp;","&amp;N73&amp;"#"&amp;60)</f>
        <v>2066003#8000,2066004#70,2001006#175|2001007#175|2001008#175|2001009#175,2066005#60</v>
      </c>
      <c r="X73" t="e">
        <f t="shared" ref="X73:X107" ca="1" si="47">_xlfn.TEXTJOIN("",TRUE,U73,W73)</f>
        <v>#NAME?</v>
      </c>
      <c r="Y73" t="e">
        <f t="shared" ca="1" si="31"/>
        <v>#NAME?</v>
      </c>
      <c r="Z73">
        <f t="shared" si="32"/>
        <v>60066</v>
      </c>
      <c r="AA73">
        <f t="shared" si="33"/>
        <v>41</v>
      </c>
      <c r="AB73">
        <f t="shared" si="34"/>
        <v>42</v>
      </c>
      <c r="AC73">
        <f t="shared" si="35"/>
        <v>61000</v>
      </c>
    </row>
    <row r="74" spans="5:29" x14ac:dyDescent="0.2">
      <c r="E74" s="2" t="str">
        <f t="shared" si="36"/>
        <v>1#2067001|2#2067002</v>
      </c>
      <c r="F74" s="2">
        <f t="shared" si="37"/>
        <v>2067001</v>
      </c>
      <c r="G74" s="2">
        <f t="shared" si="38"/>
        <v>2067002</v>
      </c>
      <c r="H74" s="2" t="s">
        <v>22</v>
      </c>
      <c r="I74" s="2" t="str">
        <f t="shared" si="43"/>
        <v>1#8000|2#700|3#700|4#600</v>
      </c>
      <c r="K74" s="2" t="str">
        <f t="shared" si="39"/>
        <v>2067003#10000,2067004#10000,2067005#10000,2001009#10000</v>
      </c>
      <c r="L74">
        <f t="shared" si="40"/>
        <v>2067003</v>
      </c>
      <c r="M74">
        <f t="shared" si="41"/>
        <v>2067004</v>
      </c>
      <c r="N74">
        <f t="shared" si="42"/>
        <v>2067005</v>
      </c>
      <c r="O74">
        <f t="shared" ref="O74:O105" si="48">O73</f>
        <v>2001006</v>
      </c>
      <c r="P74">
        <f t="shared" ref="P74:P105" si="49">P73</f>
        <v>2001007</v>
      </c>
      <c r="Q74">
        <f t="shared" ref="Q74:Q105" si="50">Q73</f>
        <v>2001008</v>
      </c>
      <c r="R74">
        <f t="shared" ref="R74:R105" si="51">R73</f>
        <v>2001009</v>
      </c>
      <c r="S74">
        <v>0.2</v>
      </c>
      <c r="T74">
        <v>0.8</v>
      </c>
      <c r="U74" t="str">
        <f t="shared" si="44"/>
        <v/>
      </c>
      <c r="V74" t="str">
        <f t="shared" si="45"/>
        <v>2001006#175|2001007#175|2001008#175|2001009#175</v>
      </c>
      <c r="W74" t="str">
        <f t="shared" si="46"/>
        <v>2067003#8000,2067004#70,2001006#175|2001007#175|2001008#175|2001009#175,2067005#60</v>
      </c>
      <c r="X74" t="e">
        <f t="shared" ca="1" si="47"/>
        <v>#NAME?</v>
      </c>
      <c r="Y74" t="e">
        <f t="shared" ref="Y74:Y105" ca="1" si="52">_xlfn.TEXTJOIN("#",TRUE,Z74:AC74)</f>
        <v>#NAME?</v>
      </c>
      <c r="Z74">
        <f t="shared" ref="Z74:Z105" si="53">Z73+1</f>
        <v>60067</v>
      </c>
      <c r="AA74">
        <f t="shared" ref="AA74:AA105" si="54">AA73</f>
        <v>41</v>
      </c>
      <c r="AB74">
        <f t="shared" ref="AB74:AB105" si="55">AB73</f>
        <v>42</v>
      </c>
      <c r="AC74">
        <f t="shared" ref="AC74:AC105" si="56">AC73</f>
        <v>61000</v>
      </c>
    </row>
    <row r="75" spans="5:29" x14ac:dyDescent="0.2">
      <c r="E75" s="2" t="str">
        <f t="shared" si="36"/>
        <v>1#2068001|2#2068002</v>
      </c>
      <c r="F75" s="2">
        <f t="shared" si="37"/>
        <v>2068001</v>
      </c>
      <c r="G75" s="2">
        <f t="shared" si="38"/>
        <v>2068002</v>
      </c>
      <c r="H75" s="2" t="s">
        <v>22</v>
      </c>
      <c r="I75" s="2" t="str">
        <f t="shared" si="43"/>
        <v>1#8000|2#700|3#700|4#600</v>
      </c>
      <c r="K75" s="2" t="str">
        <f t="shared" si="39"/>
        <v>2068003#10000,2068004#10000,2068005#10000,2001009#10000</v>
      </c>
      <c r="L75">
        <f t="shared" si="40"/>
        <v>2068003</v>
      </c>
      <c r="M75">
        <f t="shared" si="41"/>
        <v>2068004</v>
      </c>
      <c r="N75">
        <f t="shared" si="42"/>
        <v>2068005</v>
      </c>
      <c r="O75">
        <f t="shared" si="48"/>
        <v>2001006</v>
      </c>
      <c r="P75">
        <f t="shared" si="49"/>
        <v>2001007</v>
      </c>
      <c r="Q75">
        <f t="shared" si="50"/>
        <v>2001008</v>
      </c>
      <c r="R75">
        <f t="shared" si="51"/>
        <v>2001009</v>
      </c>
      <c r="S75">
        <v>0.2</v>
      </c>
      <c r="T75">
        <v>0.8</v>
      </c>
      <c r="U75" t="str">
        <f t="shared" si="44"/>
        <v/>
      </c>
      <c r="V75" t="str">
        <f t="shared" si="45"/>
        <v>2001006#175|2001007#175|2001008#175|2001009#175</v>
      </c>
      <c r="W75" t="str">
        <f t="shared" si="46"/>
        <v>2068003#8000,2068004#70,2001006#175|2001007#175|2001008#175|2001009#175,2068005#60</v>
      </c>
      <c r="X75" t="e">
        <f t="shared" ca="1" si="47"/>
        <v>#NAME?</v>
      </c>
      <c r="Y75" t="e">
        <f t="shared" ca="1" si="52"/>
        <v>#NAME?</v>
      </c>
      <c r="Z75">
        <f t="shared" si="53"/>
        <v>60068</v>
      </c>
      <c r="AA75">
        <f t="shared" si="54"/>
        <v>41</v>
      </c>
      <c r="AB75">
        <f t="shared" si="55"/>
        <v>42</v>
      </c>
      <c r="AC75">
        <f t="shared" si="56"/>
        <v>61000</v>
      </c>
    </row>
    <row r="76" spans="5:29" x14ac:dyDescent="0.2">
      <c r="E76" s="2" t="str">
        <f t="shared" si="36"/>
        <v>1#2069001|2#2069002</v>
      </c>
      <c r="F76" s="2">
        <f t="shared" si="37"/>
        <v>2069001</v>
      </c>
      <c r="G76" s="2">
        <f t="shared" si="38"/>
        <v>2069002</v>
      </c>
      <c r="H76" s="2" t="s">
        <v>22</v>
      </c>
      <c r="I76" s="2" t="str">
        <f t="shared" si="43"/>
        <v>1#8000|2#700|3#700|4#600</v>
      </c>
      <c r="K76" s="2" t="str">
        <f t="shared" si="39"/>
        <v>2069003#10000,2069004#10000,2069005#10000,2001009#10000</v>
      </c>
      <c r="L76">
        <f t="shared" si="40"/>
        <v>2069003</v>
      </c>
      <c r="M76">
        <f t="shared" si="41"/>
        <v>2069004</v>
      </c>
      <c r="N76">
        <f t="shared" si="42"/>
        <v>2069005</v>
      </c>
      <c r="O76">
        <f t="shared" si="48"/>
        <v>2001006</v>
      </c>
      <c r="P76">
        <f t="shared" si="49"/>
        <v>2001007</v>
      </c>
      <c r="Q76">
        <f t="shared" si="50"/>
        <v>2001008</v>
      </c>
      <c r="R76">
        <f t="shared" si="51"/>
        <v>2001009</v>
      </c>
      <c r="S76">
        <v>0.2</v>
      </c>
      <c r="T76">
        <v>0.8</v>
      </c>
      <c r="U76" t="str">
        <f t="shared" si="44"/>
        <v/>
      </c>
      <c r="V76" t="str">
        <f t="shared" si="45"/>
        <v>2001006#175|2001007#175|2001008#175|2001009#175</v>
      </c>
      <c r="W76" t="str">
        <f t="shared" si="46"/>
        <v>2069003#8000,2069004#70,2001006#175|2001007#175|2001008#175|2001009#175,2069005#60</v>
      </c>
      <c r="X76" t="e">
        <f t="shared" ca="1" si="47"/>
        <v>#NAME?</v>
      </c>
      <c r="Y76" t="e">
        <f t="shared" ca="1" si="52"/>
        <v>#NAME?</v>
      </c>
      <c r="Z76">
        <f t="shared" si="53"/>
        <v>60069</v>
      </c>
      <c r="AA76">
        <f t="shared" si="54"/>
        <v>41</v>
      </c>
      <c r="AB76">
        <f t="shared" si="55"/>
        <v>42</v>
      </c>
      <c r="AC76">
        <f t="shared" si="56"/>
        <v>61000</v>
      </c>
    </row>
    <row r="77" spans="5:29" x14ac:dyDescent="0.2">
      <c r="E77" s="2" t="str">
        <f t="shared" ref="E77:E107" si="57">$A$4&amp;"#"&amp;F77&amp;"|"&amp;$B$4&amp;"#"&amp;G77</f>
        <v>1#2070001|2#2070002</v>
      </c>
      <c r="F77" s="2">
        <f t="shared" ref="F77:F111" si="58">F76+1000</f>
        <v>2070001</v>
      </c>
      <c r="G77" s="2">
        <f t="shared" ref="G77:G111" si="59">G76+1000</f>
        <v>2070002</v>
      </c>
      <c r="H77" s="2" t="s">
        <v>22</v>
      </c>
      <c r="I77" s="2" t="str">
        <f t="shared" si="43"/>
        <v>1#10000</v>
      </c>
      <c r="K77" s="2" t="str">
        <f t="shared" ref="K77:K107" si="60">L77&amp;"#"&amp;$L$4&amp;","&amp;M77&amp;"#"&amp;$L$4&amp;","&amp;N77&amp;"#"&amp;$L$4&amp;","&amp;R77&amp;"#"&amp;$L$4</f>
        <v>2070003#10000,2070004#10000,2070005#10000,2001009#10000</v>
      </c>
      <c r="L77">
        <f t="shared" ref="L77:L107" si="61">L76+1000</f>
        <v>2070003</v>
      </c>
      <c r="M77">
        <f t="shared" ref="M77:M107" si="62">M76+1000</f>
        <v>2070004</v>
      </c>
      <c r="N77">
        <f t="shared" ref="N77:N107" si="63">N76+1000</f>
        <v>2070005</v>
      </c>
      <c r="O77">
        <f t="shared" si="48"/>
        <v>2001006</v>
      </c>
      <c r="P77">
        <f t="shared" si="49"/>
        <v>2001007</v>
      </c>
      <c r="Q77">
        <f t="shared" si="50"/>
        <v>2001008</v>
      </c>
      <c r="R77">
        <f t="shared" si="51"/>
        <v>2001009</v>
      </c>
      <c r="S77">
        <v>0</v>
      </c>
      <c r="T77">
        <v>1</v>
      </c>
      <c r="U77" t="str">
        <f t="shared" si="44"/>
        <v>2070003#10000</v>
      </c>
      <c r="V77" t="str">
        <f t="shared" si="45"/>
        <v>2001006#175|2001007#175|2001008#175|2001009#175</v>
      </c>
      <c r="W77" t="str">
        <f t="shared" si="46"/>
        <v/>
      </c>
      <c r="X77" t="e">
        <f t="shared" ca="1" si="47"/>
        <v>#NAME?</v>
      </c>
      <c r="Y77" t="e">
        <f t="shared" ca="1" si="52"/>
        <v>#NAME?</v>
      </c>
      <c r="Z77">
        <f t="shared" si="53"/>
        <v>60070</v>
      </c>
      <c r="AA77">
        <f t="shared" si="54"/>
        <v>41</v>
      </c>
      <c r="AB77">
        <f t="shared" si="55"/>
        <v>42</v>
      </c>
      <c r="AC77">
        <f t="shared" si="56"/>
        <v>61000</v>
      </c>
    </row>
    <row r="78" spans="5:29" x14ac:dyDescent="0.2">
      <c r="E78" s="2" t="str">
        <f t="shared" si="57"/>
        <v>1#2071001|2#2071002</v>
      </c>
      <c r="F78" s="2">
        <f t="shared" si="58"/>
        <v>2071001</v>
      </c>
      <c r="G78" s="2">
        <f t="shared" si="59"/>
        <v>2071002</v>
      </c>
      <c r="H78" s="2" t="s">
        <v>22</v>
      </c>
      <c r="I78" s="2" t="str">
        <f t="shared" ref="I78:I107" si="64">I73</f>
        <v>1#8000|2#700|3#700|4#600</v>
      </c>
      <c r="K78" s="2" t="str">
        <f t="shared" si="60"/>
        <v>2071003#10000,2071004#10000,2071005#10000,2001009#10000</v>
      </c>
      <c r="L78">
        <f t="shared" si="61"/>
        <v>2071003</v>
      </c>
      <c r="M78">
        <f t="shared" si="62"/>
        <v>2071004</v>
      </c>
      <c r="N78">
        <f t="shared" si="63"/>
        <v>2071005</v>
      </c>
      <c r="O78">
        <f t="shared" si="48"/>
        <v>2001006</v>
      </c>
      <c r="P78">
        <f t="shared" si="49"/>
        <v>2001007</v>
      </c>
      <c r="Q78">
        <f t="shared" si="50"/>
        <v>2001008</v>
      </c>
      <c r="R78">
        <f t="shared" si="51"/>
        <v>2001009</v>
      </c>
      <c r="S78">
        <v>0.2</v>
      </c>
      <c r="T78">
        <v>0.8</v>
      </c>
      <c r="U78" t="str">
        <f t="shared" si="44"/>
        <v/>
      </c>
      <c r="V78" t="str">
        <f t="shared" si="45"/>
        <v>2001006#175|2001007#175|2001008#175|2001009#175</v>
      </c>
      <c r="W78" t="str">
        <f t="shared" si="46"/>
        <v>2071003#8000,2071004#70,2001006#175|2001007#175|2001008#175|2001009#175,2071005#60</v>
      </c>
      <c r="X78" t="e">
        <f t="shared" ca="1" si="47"/>
        <v>#NAME?</v>
      </c>
      <c r="Y78" t="e">
        <f t="shared" ca="1" si="52"/>
        <v>#NAME?</v>
      </c>
      <c r="Z78">
        <f t="shared" si="53"/>
        <v>60071</v>
      </c>
      <c r="AA78">
        <f t="shared" si="54"/>
        <v>41</v>
      </c>
      <c r="AB78">
        <f t="shared" si="55"/>
        <v>42</v>
      </c>
      <c r="AC78">
        <f t="shared" si="56"/>
        <v>61000</v>
      </c>
    </row>
    <row r="79" spans="5:29" x14ac:dyDescent="0.2">
      <c r="E79" s="2" t="str">
        <f t="shared" si="57"/>
        <v>1#2072001|2#2072002</v>
      </c>
      <c r="F79" s="2">
        <f t="shared" si="58"/>
        <v>2072001</v>
      </c>
      <c r="G79" s="2">
        <f t="shared" si="59"/>
        <v>2072002</v>
      </c>
      <c r="H79" s="2" t="s">
        <v>22</v>
      </c>
      <c r="I79" s="2" t="str">
        <f t="shared" si="64"/>
        <v>1#8000|2#700|3#700|4#600</v>
      </c>
      <c r="K79" s="2" t="str">
        <f t="shared" si="60"/>
        <v>2072003#10000,2072004#10000,2072005#10000,2001009#10000</v>
      </c>
      <c r="L79">
        <f t="shared" si="61"/>
        <v>2072003</v>
      </c>
      <c r="M79">
        <f t="shared" si="62"/>
        <v>2072004</v>
      </c>
      <c r="N79">
        <f t="shared" si="63"/>
        <v>2072005</v>
      </c>
      <c r="O79">
        <f t="shared" si="48"/>
        <v>2001006</v>
      </c>
      <c r="P79">
        <f t="shared" si="49"/>
        <v>2001007</v>
      </c>
      <c r="Q79">
        <f t="shared" si="50"/>
        <v>2001008</v>
      </c>
      <c r="R79">
        <f t="shared" si="51"/>
        <v>2001009</v>
      </c>
      <c r="S79">
        <v>0.2</v>
      </c>
      <c r="T79">
        <v>0.8</v>
      </c>
      <c r="U79" t="str">
        <f t="shared" si="44"/>
        <v/>
      </c>
      <c r="V79" t="str">
        <f t="shared" si="45"/>
        <v>2001006#175|2001007#175|2001008#175|2001009#175</v>
      </c>
      <c r="W79" t="str">
        <f t="shared" si="46"/>
        <v>2072003#8000,2072004#70,2001006#175|2001007#175|2001008#175|2001009#175,2072005#60</v>
      </c>
      <c r="X79" t="e">
        <f t="shared" ca="1" si="47"/>
        <v>#NAME?</v>
      </c>
      <c r="Y79" t="e">
        <f t="shared" ca="1" si="52"/>
        <v>#NAME?</v>
      </c>
      <c r="Z79">
        <f t="shared" si="53"/>
        <v>60072</v>
      </c>
      <c r="AA79">
        <f t="shared" si="54"/>
        <v>41</v>
      </c>
      <c r="AB79">
        <f t="shared" si="55"/>
        <v>42</v>
      </c>
      <c r="AC79">
        <f t="shared" si="56"/>
        <v>61000</v>
      </c>
    </row>
    <row r="80" spans="5:29" x14ac:dyDescent="0.2">
      <c r="E80" s="2" t="str">
        <f t="shared" si="57"/>
        <v>1#2073001|2#2073002</v>
      </c>
      <c r="F80" s="2">
        <f t="shared" si="58"/>
        <v>2073001</v>
      </c>
      <c r="G80" s="2">
        <f t="shared" si="59"/>
        <v>2073002</v>
      </c>
      <c r="H80" s="2" t="s">
        <v>22</v>
      </c>
      <c r="I80" s="2" t="str">
        <f t="shared" si="64"/>
        <v>1#8000|2#700|3#700|4#600</v>
      </c>
      <c r="K80" s="2" t="str">
        <f t="shared" si="60"/>
        <v>2073003#10000,2073004#10000,2073005#10000,2001009#10000</v>
      </c>
      <c r="L80">
        <f t="shared" si="61"/>
        <v>2073003</v>
      </c>
      <c r="M80">
        <f t="shared" si="62"/>
        <v>2073004</v>
      </c>
      <c r="N80">
        <f t="shared" si="63"/>
        <v>2073005</v>
      </c>
      <c r="O80">
        <f t="shared" si="48"/>
        <v>2001006</v>
      </c>
      <c r="P80">
        <f t="shared" si="49"/>
        <v>2001007</v>
      </c>
      <c r="Q80">
        <f t="shared" si="50"/>
        <v>2001008</v>
      </c>
      <c r="R80">
        <f t="shared" si="51"/>
        <v>2001009</v>
      </c>
      <c r="S80">
        <v>0.2</v>
      </c>
      <c r="T80">
        <v>0.8</v>
      </c>
      <c r="U80" t="str">
        <f t="shared" si="44"/>
        <v/>
      </c>
      <c r="V80" t="str">
        <f t="shared" si="45"/>
        <v>2001006#175|2001007#175|2001008#175|2001009#175</v>
      </c>
      <c r="W80" t="str">
        <f t="shared" si="46"/>
        <v>2073003#8000,2073004#70,2001006#175|2001007#175|2001008#175|2001009#175,2073005#60</v>
      </c>
      <c r="X80" t="e">
        <f t="shared" ca="1" si="47"/>
        <v>#NAME?</v>
      </c>
      <c r="Y80" t="e">
        <f t="shared" ca="1" si="52"/>
        <v>#NAME?</v>
      </c>
      <c r="Z80">
        <f t="shared" si="53"/>
        <v>60073</v>
      </c>
      <c r="AA80">
        <f t="shared" si="54"/>
        <v>41</v>
      </c>
      <c r="AB80">
        <f t="shared" si="55"/>
        <v>42</v>
      </c>
      <c r="AC80">
        <f t="shared" si="56"/>
        <v>61000</v>
      </c>
    </row>
    <row r="81" spans="5:29" x14ac:dyDescent="0.2">
      <c r="E81" s="2" t="str">
        <f t="shared" si="57"/>
        <v>1#2074001|2#2074002</v>
      </c>
      <c r="F81" s="2">
        <f t="shared" si="58"/>
        <v>2074001</v>
      </c>
      <c r="G81" s="2">
        <f t="shared" si="59"/>
        <v>2074002</v>
      </c>
      <c r="H81" s="2" t="s">
        <v>22</v>
      </c>
      <c r="I81" s="2" t="str">
        <f t="shared" si="64"/>
        <v>1#8000|2#700|3#700|4#600</v>
      </c>
      <c r="K81" s="2" t="str">
        <f t="shared" si="60"/>
        <v>2074003#10000,2074004#10000,2074005#10000,2001009#10000</v>
      </c>
      <c r="L81">
        <f t="shared" si="61"/>
        <v>2074003</v>
      </c>
      <c r="M81">
        <f t="shared" si="62"/>
        <v>2074004</v>
      </c>
      <c r="N81">
        <f t="shared" si="63"/>
        <v>2074005</v>
      </c>
      <c r="O81">
        <f t="shared" si="48"/>
        <v>2001006</v>
      </c>
      <c r="P81">
        <f t="shared" si="49"/>
        <v>2001007</v>
      </c>
      <c r="Q81">
        <f t="shared" si="50"/>
        <v>2001008</v>
      </c>
      <c r="R81">
        <f t="shared" si="51"/>
        <v>2001009</v>
      </c>
      <c r="S81">
        <v>0.2</v>
      </c>
      <c r="T81">
        <v>0.8</v>
      </c>
      <c r="U81" t="str">
        <f t="shared" si="44"/>
        <v/>
      </c>
      <c r="V81" t="str">
        <f t="shared" si="45"/>
        <v>2001006#175|2001007#175|2001008#175|2001009#175</v>
      </c>
      <c r="W81" t="str">
        <f t="shared" si="46"/>
        <v>2074003#8000,2074004#70,2001006#175|2001007#175|2001008#175|2001009#175,2074005#60</v>
      </c>
      <c r="X81" t="e">
        <f t="shared" ca="1" si="47"/>
        <v>#NAME?</v>
      </c>
      <c r="Y81" t="e">
        <f t="shared" ca="1" si="52"/>
        <v>#NAME?</v>
      </c>
      <c r="Z81">
        <f t="shared" si="53"/>
        <v>60074</v>
      </c>
      <c r="AA81">
        <f t="shared" si="54"/>
        <v>41</v>
      </c>
      <c r="AB81">
        <f t="shared" si="55"/>
        <v>42</v>
      </c>
      <c r="AC81">
        <f t="shared" si="56"/>
        <v>61000</v>
      </c>
    </row>
    <row r="82" spans="5:29" x14ac:dyDescent="0.2">
      <c r="E82" s="2" t="str">
        <f t="shared" si="57"/>
        <v>1#2075001|2#2075002</v>
      </c>
      <c r="F82" s="2">
        <f t="shared" si="58"/>
        <v>2075001</v>
      </c>
      <c r="G82" s="2">
        <f t="shared" si="59"/>
        <v>2075002</v>
      </c>
      <c r="H82" s="2" t="s">
        <v>22</v>
      </c>
      <c r="I82" s="2" t="str">
        <f t="shared" si="64"/>
        <v>1#10000</v>
      </c>
      <c r="K82" s="2" t="str">
        <f t="shared" si="60"/>
        <v>2075003#10000,2075004#10000,2075005#10000,2001009#10000</v>
      </c>
      <c r="L82">
        <f t="shared" si="61"/>
        <v>2075003</v>
      </c>
      <c r="M82">
        <f t="shared" si="62"/>
        <v>2075004</v>
      </c>
      <c r="N82">
        <f t="shared" si="63"/>
        <v>2075005</v>
      </c>
      <c r="O82">
        <f t="shared" si="48"/>
        <v>2001006</v>
      </c>
      <c r="P82">
        <f t="shared" si="49"/>
        <v>2001007</v>
      </c>
      <c r="Q82">
        <f t="shared" si="50"/>
        <v>2001008</v>
      </c>
      <c r="R82">
        <f t="shared" si="51"/>
        <v>2001009</v>
      </c>
      <c r="S82">
        <v>0</v>
      </c>
      <c r="T82">
        <v>1</v>
      </c>
      <c r="U82" t="str">
        <f t="shared" si="44"/>
        <v>2075003#10000</v>
      </c>
      <c r="V82" t="str">
        <f t="shared" si="45"/>
        <v>2001006#175|2001007#175|2001008#175|2001009#175</v>
      </c>
      <c r="W82" t="str">
        <f t="shared" si="46"/>
        <v/>
      </c>
      <c r="X82" t="e">
        <f t="shared" ca="1" si="47"/>
        <v>#NAME?</v>
      </c>
      <c r="Y82" t="e">
        <f t="shared" ca="1" si="52"/>
        <v>#NAME?</v>
      </c>
      <c r="Z82">
        <f t="shared" si="53"/>
        <v>60075</v>
      </c>
      <c r="AA82">
        <f t="shared" si="54"/>
        <v>41</v>
      </c>
      <c r="AB82">
        <f t="shared" si="55"/>
        <v>42</v>
      </c>
      <c r="AC82">
        <f t="shared" si="56"/>
        <v>61000</v>
      </c>
    </row>
    <row r="83" spans="5:29" x14ac:dyDescent="0.2">
      <c r="E83" s="2" t="str">
        <f t="shared" si="57"/>
        <v>1#2076001|2#2076002</v>
      </c>
      <c r="F83" s="2">
        <f t="shared" si="58"/>
        <v>2076001</v>
      </c>
      <c r="G83" s="2">
        <f t="shared" si="59"/>
        <v>2076002</v>
      </c>
      <c r="H83" s="2" t="s">
        <v>22</v>
      </c>
      <c r="I83" s="2" t="str">
        <f t="shared" si="64"/>
        <v>1#8000|2#700|3#700|4#600</v>
      </c>
      <c r="K83" s="2" t="str">
        <f t="shared" si="60"/>
        <v>2076003#10000,2076004#10000,2076005#10000,2001009#10000</v>
      </c>
      <c r="L83">
        <f t="shared" si="61"/>
        <v>2076003</v>
      </c>
      <c r="M83">
        <f t="shared" si="62"/>
        <v>2076004</v>
      </c>
      <c r="N83">
        <f t="shared" si="63"/>
        <v>2076005</v>
      </c>
      <c r="O83">
        <f t="shared" si="48"/>
        <v>2001006</v>
      </c>
      <c r="P83">
        <f t="shared" si="49"/>
        <v>2001007</v>
      </c>
      <c r="Q83">
        <f t="shared" si="50"/>
        <v>2001008</v>
      </c>
      <c r="R83">
        <f t="shared" si="51"/>
        <v>2001009</v>
      </c>
      <c r="S83">
        <v>0.2</v>
      </c>
      <c r="T83">
        <v>0.8</v>
      </c>
      <c r="U83" t="str">
        <f t="shared" si="44"/>
        <v/>
      </c>
      <c r="V83" t="str">
        <f t="shared" si="45"/>
        <v>2001006#175|2001007#175|2001008#175|2001009#175</v>
      </c>
      <c r="W83" t="str">
        <f t="shared" si="46"/>
        <v>2076003#8000,2076004#70,2001006#175|2001007#175|2001008#175|2001009#175,2076005#60</v>
      </c>
      <c r="X83" t="e">
        <f t="shared" ca="1" si="47"/>
        <v>#NAME?</v>
      </c>
      <c r="Y83" t="e">
        <f t="shared" ca="1" si="52"/>
        <v>#NAME?</v>
      </c>
      <c r="Z83">
        <f t="shared" si="53"/>
        <v>60076</v>
      </c>
      <c r="AA83">
        <f t="shared" si="54"/>
        <v>41</v>
      </c>
      <c r="AB83">
        <f t="shared" si="55"/>
        <v>42</v>
      </c>
      <c r="AC83">
        <f t="shared" si="56"/>
        <v>61000</v>
      </c>
    </row>
    <row r="84" spans="5:29" x14ac:dyDescent="0.2">
      <c r="E84" s="2" t="str">
        <f t="shared" si="57"/>
        <v>1#2077001|2#2077002</v>
      </c>
      <c r="F84" s="2">
        <f t="shared" si="58"/>
        <v>2077001</v>
      </c>
      <c r="G84" s="2">
        <f t="shared" si="59"/>
        <v>2077002</v>
      </c>
      <c r="H84" s="2" t="s">
        <v>22</v>
      </c>
      <c r="I84" s="2" t="str">
        <f t="shared" si="64"/>
        <v>1#8000|2#700|3#700|4#600</v>
      </c>
      <c r="K84" s="2" t="str">
        <f t="shared" si="60"/>
        <v>2077003#10000,2077004#10000,2077005#10000,2001009#10000</v>
      </c>
      <c r="L84">
        <f t="shared" si="61"/>
        <v>2077003</v>
      </c>
      <c r="M84">
        <f t="shared" si="62"/>
        <v>2077004</v>
      </c>
      <c r="N84">
        <f t="shared" si="63"/>
        <v>2077005</v>
      </c>
      <c r="O84">
        <f t="shared" si="48"/>
        <v>2001006</v>
      </c>
      <c r="P84">
        <f t="shared" si="49"/>
        <v>2001007</v>
      </c>
      <c r="Q84">
        <f t="shared" si="50"/>
        <v>2001008</v>
      </c>
      <c r="R84">
        <f t="shared" si="51"/>
        <v>2001009</v>
      </c>
      <c r="S84">
        <v>0.2</v>
      </c>
      <c r="T84">
        <v>0.8</v>
      </c>
      <c r="U84" t="str">
        <f t="shared" si="44"/>
        <v/>
      </c>
      <c r="V84" t="str">
        <f t="shared" si="45"/>
        <v>2001006#175|2001007#175|2001008#175|2001009#175</v>
      </c>
      <c r="W84" t="str">
        <f t="shared" si="46"/>
        <v>2077003#8000,2077004#70,2001006#175|2001007#175|2001008#175|2001009#175,2077005#60</v>
      </c>
      <c r="X84" t="e">
        <f t="shared" ca="1" si="47"/>
        <v>#NAME?</v>
      </c>
      <c r="Y84" t="e">
        <f t="shared" ca="1" si="52"/>
        <v>#NAME?</v>
      </c>
      <c r="Z84">
        <f t="shared" si="53"/>
        <v>60077</v>
      </c>
      <c r="AA84">
        <f t="shared" si="54"/>
        <v>41</v>
      </c>
      <c r="AB84">
        <f t="shared" si="55"/>
        <v>42</v>
      </c>
      <c r="AC84">
        <f t="shared" si="56"/>
        <v>61000</v>
      </c>
    </row>
    <row r="85" spans="5:29" x14ac:dyDescent="0.2">
      <c r="E85" s="2" t="str">
        <f t="shared" si="57"/>
        <v>1#2078001|2#2078002</v>
      </c>
      <c r="F85" s="2">
        <f t="shared" si="58"/>
        <v>2078001</v>
      </c>
      <c r="G85" s="2">
        <f t="shared" si="59"/>
        <v>2078002</v>
      </c>
      <c r="H85" s="2" t="s">
        <v>22</v>
      </c>
      <c r="I85" s="2" t="str">
        <f t="shared" si="64"/>
        <v>1#8000|2#700|3#700|4#600</v>
      </c>
      <c r="K85" s="2" t="str">
        <f t="shared" si="60"/>
        <v>2078003#10000,2078004#10000,2078005#10000,2001009#10000</v>
      </c>
      <c r="L85">
        <f t="shared" si="61"/>
        <v>2078003</v>
      </c>
      <c r="M85">
        <f t="shared" si="62"/>
        <v>2078004</v>
      </c>
      <c r="N85">
        <f t="shared" si="63"/>
        <v>2078005</v>
      </c>
      <c r="O85">
        <f t="shared" si="48"/>
        <v>2001006</v>
      </c>
      <c r="P85">
        <f t="shared" si="49"/>
        <v>2001007</v>
      </c>
      <c r="Q85">
        <f t="shared" si="50"/>
        <v>2001008</v>
      </c>
      <c r="R85">
        <f t="shared" si="51"/>
        <v>2001009</v>
      </c>
      <c r="S85">
        <v>0.2</v>
      </c>
      <c r="T85">
        <v>0.8</v>
      </c>
      <c r="U85" t="str">
        <f t="shared" si="44"/>
        <v/>
      </c>
      <c r="V85" t="str">
        <f t="shared" si="45"/>
        <v>2001006#175|2001007#175|2001008#175|2001009#175</v>
      </c>
      <c r="W85" t="str">
        <f t="shared" si="46"/>
        <v>2078003#8000,2078004#70,2001006#175|2001007#175|2001008#175|2001009#175,2078005#60</v>
      </c>
      <c r="X85" t="e">
        <f t="shared" ca="1" si="47"/>
        <v>#NAME?</v>
      </c>
      <c r="Y85" t="e">
        <f t="shared" ca="1" si="52"/>
        <v>#NAME?</v>
      </c>
      <c r="Z85">
        <f t="shared" si="53"/>
        <v>60078</v>
      </c>
      <c r="AA85">
        <f t="shared" si="54"/>
        <v>41</v>
      </c>
      <c r="AB85">
        <f t="shared" si="55"/>
        <v>42</v>
      </c>
      <c r="AC85">
        <f t="shared" si="56"/>
        <v>61000</v>
      </c>
    </row>
    <row r="86" spans="5:29" x14ac:dyDescent="0.2">
      <c r="E86" s="2" t="str">
        <f t="shared" si="57"/>
        <v>1#2079001|2#2079002</v>
      </c>
      <c r="F86" s="2">
        <f t="shared" si="58"/>
        <v>2079001</v>
      </c>
      <c r="G86" s="2">
        <f t="shared" si="59"/>
        <v>2079002</v>
      </c>
      <c r="H86" s="2" t="s">
        <v>22</v>
      </c>
      <c r="I86" s="2" t="str">
        <f t="shared" si="64"/>
        <v>1#8000|2#700|3#700|4#600</v>
      </c>
      <c r="K86" s="2" t="str">
        <f t="shared" si="60"/>
        <v>2079003#10000,2079004#10000,2079005#10000,2001009#10000</v>
      </c>
      <c r="L86">
        <f t="shared" si="61"/>
        <v>2079003</v>
      </c>
      <c r="M86">
        <f t="shared" si="62"/>
        <v>2079004</v>
      </c>
      <c r="N86">
        <f t="shared" si="63"/>
        <v>2079005</v>
      </c>
      <c r="O86">
        <f t="shared" si="48"/>
        <v>2001006</v>
      </c>
      <c r="P86">
        <f t="shared" si="49"/>
        <v>2001007</v>
      </c>
      <c r="Q86">
        <f t="shared" si="50"/>
        <v>2001008</v>
      </c>
      <c r="R86">
        <f t="shared" si="51"/>
        <v>2001009</v>
      </c>
      <c r="S86">
        <v>0.2</v>
      </c>
      <c r="T86">
        <v>0.8</v>
      </c>
      <c r="U86" t="str">
        <f t="shared" si="44"/>
        <v/>
      </c>
      <c r="V86" t="str">
        <f t="shared" si="45"/>
        <v>2001006#175|2001007#175|2001008#175|2001009#175</v>
      </c>
      <c r="W86" t="str">
        <f t="shared" si="46"/>
        <v>2079003#8000,2079004#70,2001006#175|2001007#175|2001008#175|2001009#175,2079005#60</v>
      </c>
      <c r="X86" t="e">
        <f t="shared" ca="1" si="47"/>
        <v>#NAME?</v>
      </c>
      <c r="Y86" t="e">
        <f t="shared" ca="1" si="52"/>
        <v>#NAME?</v>
      </c>
      <c r="Z86">
        <f t="shared" si="53"/>
        <v>60079</v>
      </c>
      <c r="AA86">
        <f t="shared" si="54"/>
        <v>41</v>
      </c>
      <c r="AB86">
        <f t="shared" si="55"/>
        <v>42</v>
      </c>
      <c r="AC86">
        <f t="shared" si="56"/>
        <v>61000</v>
      </c>
    </row>
    <row r="87" spans="5:29" x14ac:dyDescent="0.2">
      <c r="E87" s="2" t="str">
        <f t="shared" si="57"/>
        <v>1#2080001|2#2080002</v>
      </c>
      <c r="F87" s="2">
        <f t="shared" si="58"/>
        <v>2080001</v>
      </c>
      <c r="G87" s="2">
        <f t="shared" si="59"/>
        <v>2080002</v>
      </c>
      <c r="H87" s="2" t="s">
        <v>22</v>
      </c>
      <c r="I87" s="2" t="str">
        <f t="shared" si="64"/>
        <v>1#10000</v>
      </c>
      <c r="K87" s="2" t="str">
        <f t="shared" si="60"/>
        <v>2080003#10000,2080004#10000,2080005#10000,2001009#10000</v>
      </c>
      <c r="L87">
        <f t="shared" si="61"/>
        <v>2080003</v>
      </c>
      <c r="M87">
        <f t="shared" si="62"/>
        <v>2080004</v>
      </c>
      <c r="N87">
        <f t="shared" si="63"/>
        <v>2080005</v>
      </c>
      <c r="O87">
        <f t="shared" si="48"/>
        <v>2001006</v>
      </c>
      <c r="P87">
        <f t="shared" si="49"/>
        <v>2001007</v>
      </c>
      <c r="Q87">
        <f t="shared" si="50"/>
        <v>2001008</v>
      </c>
      <c r="R87">
        <f t="shared" si="51"/>
        <v>2001009</v>
      </c>
      <c r="S87">
        <v>0</v>
      </c>
      <c r="T87">
        <v>1</v>
      </c>
      <c r="U87" t="str">
        <f t="shared" si="44"/>
        <v>2080003#10000</v>
      </c>
      <c r="V87" t="str">
        <f t="shared" si="45"/>
        <v>2001006#175|2001007#175|2001008#175|2001009#175</v>
      </c>
      <c r="W87" t="str">
        <f t="shared" si="46"/>
        <v/>
      </c>
      <c r="X87" t="e">
        <f t="shared" ca="1" si="47"/>
        <v>#NAME?</v>
      </c>
      <c r="Y87" t="e">
        <f t="shared" ca="1" si="52"/>
        <v>#NAME?</v>
      </c>
      <c r="Z87">
        <f t="shared" si="53"/>
        <v>60080</v>
      </c>
      <c r="AA87">
        <f t="shared" si="54"/>
        <v>41</v>
      </c>
      <c r="AB87">
        <f t="shared" si="55"/>
        <v>42</v>
      </c>
      <c r="AC87">
        <f t="shared" si="56"/>
        <v>61000</v>
      </c>
    </row>
    <row r="88" spans="5:29" x14ac:dyDescent="0.2">
      <c r="E88" s="2" t="str">
        <f t="shared" si="57"/>
        <v>1#2081001|2#2081002</v>
      </c>
      <c r="F88" s="2">
        <f t="shared" si="58"/>
        <v>2081001</v>
      </c>
      <c r="G88" s="2">
        <f t="shared" si="59"/>
        <v>2081002</v>
      </c>
      <c r="H88" s="2" t="s">
        <v>22</v>
      </c>
      <c r="I88" s="2" t="str">
        <f t="shared" si="64"/>
        <v>1#8000|2#700|3#700|4#600</v>
      </c>
      <c r="K88" s="2" t="str">
        <f t="shared" si="60"/>
        <v>2081003#10000,2081004#10000,2081005#10000,2001009#10000</v>
      </c>
      <c r="L88">
        <f t="shared" si="61"/>
        <v>2081003</v>
      </c>
      <c r="M88">
        <f t="shared" si="62"/>
        <v>2081004</v>
      </c>
      <c r="N88">
        <f t="shared" si="63"/>
        <v>2081005</v>
      </c>
      <c r="O88">
        <f t="shared" si="48"/>
        <v>2001006</v>
      </c>
      <c r="P88">
        <f t="shared" si="49"/>
        <v>2001007</v>
      </c>
      <c r="Q88">
        <f t="shared" si="50"/>
        <v>2001008</v>
      </c>
      <c r="R88">
        <f t="shared" si="51"/>
        <v>2001009</v>
      </c>
      <c r="S88">
        <v>0.2</v>
      </c>
      <c r="T88">
        <v>0.8</v>
      </c>
      <c r="U88" t="str">
        <f t="shared" si="44"/>
        <v/>
      </c>
      <c r="V88" t="str">
        <f t="shared" si="45"/>
        <v>2001006#175|2001007#175|2001008#175|2001009#175</v>
      </c>
      <c r="W88" t="str">
        <f t="shared" si="46"/>
        <v>2081003#8000,2081004#70,2001006#175|2001007#175|2001008#175|2001009#175,2081005#60</v>
      </c>
      <c r="X88" t="e">
        <f t="shared" ca="1" si="47"/>
        <v>#NAME?</v>
      </c>
      <c r="Y88" t="e">
        <f t="shared" ca="1" si="52"/>
        <v>#NAME?</v>
      </c>
      <c r="Z88">
        <f t="shared" si="53"/>
        <v>60081</v>
      </c>
      <c r="AA88">
        <f t="shared" si="54"/>
        <v>41</v>
      </c>
      <c r="AB88">
        <f t="shared" si="55"/>
        <v>42</v>
      </c>
      <c r="AC88">
        <f t="shared" si="56"/>
        <v>61000</v>
      </c>
    </row>
    <row r="89" spans="5:29" x14ac:dyDescent="0.2">
      <c r="E89" s="2" t="str">
        <f t="shared" si="57"/>
        <v>1#2082001|2#2082002</v>
      </c>
      <c r="F89" s="2">
        <f t="shared" si="58"/>
        <v>2082001</v>
      </c>
      <c r="G89" s="2">
        <f t="shared" si="59"/>
        <v>2082002</v>
      </c>
      <c r="H89" s="2" t="s">
        <v>22</v>
      </c>
      <c r="I89" s="2" t="str">
        <f t="shared" si="64"/>
        <v>1#8000|2#700|3#700|4#600</v>
      </c>
      <c r="K89" s="2" t="str">
        <f t="shared" si="60"/>
        <v>2082003#10000,2082004#10000,2082005#10000,2001009#10000</v>
      </c>
      <c r="L89">
        <f t="shared" si="61"/>
        <v>2082003</v>
      </c>
      <c r="M89">
        <f t="shared" si="62"/>
        <v>2082004</v>
      </c>
      <c r="N89">
        <f t="shared" si="63"/>
        <v>2082005</v>
      </c>
      <c r="O89">
        <f t="shared" si="48"/>
        <v>2001006</v>
      </c>
      <c r="P89">
        <f t="shared" si="49"/>
        <v>2001007</v>
      </c>
      <c r="Q89">
        <f t="shared" si="50"/>
        <v>2001008</v>
      </c>
      <c r="R89">
        <f t="shared" si="51"/>
        <v>2001009</v>
      </c>
      <c r="S89">
        <v>0.2</v>
      </c>
      <c r="T89">
        <v>0.8</v>
      </c>
      <c r="U89" t="str">
        <f t="shared" si="44"/>
        <v/>
      </c>
      <c r="V89" t="str">
        <f t="shared" si="45"/>
        <v>2001006#175|2001007#175|2001008#175|2001009#175</v>
      </c>
      <c r="W89" t="str">
        <f t="shared" si="46"/>
        <v>2082003#8000,2082004#70,2001006#175|2001007#175|2001008#175|2001009#175,2082005#60</v>
      </c>
      <c r="X89" t="e">
        <f t="shared" ca="1" si="47"/>
        <v>#NAME?</v>
      </c>
      <c r="Y89" t="e">
        <f t="shared" ca="1" si="52"/>
        <v>#NAME?</v>
      </c>
      <c r="Z89">
        <f t="shared" si="53"/>
        <v>60082</v>
      </c>
      <c r="AA89">
        <f t="shared" si="54"/>
        <v>41</v>
      </c>
      <c r="AB89">
        <f t="shared" si="55"/>
        <v>42</v>
      </c>
      <c r="AC89">
        <f t="shared" si="56"/>
        <v>61000</v>
      </c>
    </row>
    <row r="90" spans="5:29" x14ac:dyDescent="0.2">
      <c r="E90" s="2" t="str">
        <f t="shared" si="57"/>
        <v>1#2083001|2#2083002</v>
      </c>
      <c r="F90" s="2">
        <f t="shared" si="58"/>
        <v>2083001</v>
      </c>
      <c r="G90" s="2">
        <f t="shared" si="59"/>
        <v>2083002</v>
      </c>
      <c r="H90" s="2" t="s">
        <v>22</v>
      </c>
      <c r="I90" s="2" t="str">
        <f t="shared" si="64"/>
        <v>1#8000|2#700|3#700|4#600</v>
      </c>
      <c r="K90" s="2" t="str">
        <f t="shared" si="60"/>
        <v>2083003#10000,2083004#10000,2083005#10000,2001009#10000</v>
      </c>
      <c r="L90">
        <f t="shared" si="61"/>
        <v>2083003</v>
      </c>
      <c r="M90">
        <f t="shared" si="62"/>
        <v>2083004</v>
      </c>
      <c r="N90">
        <f t="shared" si="63"/>
        <v>2083005</v>
      </c>
      <c r="O90">
        <f t="shared" si="48"/>
        <v>2001006</v>
      </c>
      <c r="P90">
        <f t="shared" si="49"/>
        <v>2001007</v>
      </c>
      <c r="Q90">
        <f t="shared" si="50"/>
        <v>2001008</v>
      </c>
      <c r="R90">
        <f t="shared" si="51"/>
        <v>2001009</v>
      </c>
      <c r="S90">
        <v>0.2</v>
      </c>
      <c r="T90">
        <v>0.8</v>
      </c>
      <c r="U90" t="str">
        <f t="shared" si="44"/>
        <v/>
      </c>
      <c r="V90" t="str">
        <f t="shared" si="45"/>
        <v>2001006#175|2001007#175|2001008#175|2001009#175</v>
      </c>
      <c r="W90" t="str">
        <f t="shared" si="46"/>
        <v>2083003#8000,2083004#70,2001006#175|2001007#175|2001008#175|2001009#175,2083005#60</v>
      </c>
      <c r="X90" t="e">
        <f t="shared" ca="1" si="47"/>
        <v>#NAME?</v>
      </c>
      <c r="Y90" t="e">
        <f t="shared" ca="1" si="52"/>
        <v>#NAME?</v>
      </c>
      <c r="Z90">
        <f t="shared" si="53"/>
        <v>60083</v>
      </c>
      <c r="AA90">
        <f t="shared" si="54"/>
        <v>41</v>
      </c>
      <c r="AB90">
        <f t="shared" si="55"/>
        <v>42</v>
      </c>
      <c r="AC90">
        <f t="shared" si="56"/>
        <v>61000</v>
      </c>
    </row>
    <row r="91" spans="5:29" x14ac:dyDescent="0.2">
      <c r="E91" s="2" t="str">
        <f t="shared" si="57"/>
        <v>1#2084001|2#2084002</v>
      </c>
      <c r="F91" s="2">
        <f t="shared" si="58"/>
        <v>2084001</v>
      </c>
      <c r="G91" s="2">
        <f t="shared" si="59"/>
        <v>2084002</v>
      </c>
      <c r="H91" s="2" t="s">
        <v>22</v>
      </c>
      <c r="I91" s="2" t="str">
        <f t="shared" si="64"/>
        <v>1#8000|2#700|3#700|4#600</v>
      </c>
      <c r="K91" s="2" t="str">
        <f t="shared" si="60"/>
        <v>2084003#10000,2084004#10000,2084005#10000,2001009#10000</v>
      </c>
      <c r="L91">
        <f t="shared" si="61"/>
        <v>2084003</v>
      </c>
      <c r="M91">
        <f t="shared" si="62"/>
        <v>2084004</v>
      </c>
      <c r="N91">
        <f t="shared" si="63"/>
        <v>2084005</v>
      </c>
      <c r="O91">
        <f t="shared" si="48"/>
        <v>2001006</v>
      </c>
      <c r="P91">
        <f t="shared" si="49"/>
        <v>2001007</v>
      </c>
      <c r="Q91">
        <f t="shared" si="50"/>
        <v>2001008</v>
      </c>
      <c r="R91">
        <f t="shared" si="51"/>
        <v>2001009</v>
      </c>
      <c r="S91">
        <v>0.2</v>
      </c>
      <c r="T91">
        <v>0.8</v>
      </c>
      <c r="U91" t="str">
        <f t="shared" si="44"/>
        <v/>
      </c>
      <c r="V91" t="str">
        <f t="shared" si="45"/>
        <v>2001006#175|2001007#175|2001008#175|2001009#175</v>
      </c>
      <c r="W91" t="str">
        <f t="shared" si="46"/>
        <v>2084003#8000,2084004#70,2001006#175|2001007#175|2001008#175|2001009#175,2084005#60</v>
      </c>
      <c r="X91" t="e">
        <f t="shared" ca="1" si="47"/>
        <v>#NAME?</v>
      </c>
      <c r="Y91" t="e">
        <f t="shared" ca="1" si="52"/>
        <v>#NAME?</v>
      </c>
      <c r="Z91">
        <f t="shared" si="53"/>
        <v>60084</v>
      </c>
      <c r="AA91">
        <f t="shared" si="54"/>
        <v>41</v>
      </c>
      <c r="AB91">
        <f t="shared" si="55"/>
        <v>42</v>
      </c>
      <c r="AC91">
        <f t="shared" si="56"/>
        <v>61000</v>
      </c>
    </row>
    <row r="92" spans="5:29" x14ac:dyDescent="0.2">
      <c r="E92" s="2" t="str">
        <f t="shared" si="57"/>
        <v>1#2085001|2#2085002</v>
      </c>
      <c r="F92" s="2">
        <f t="shared" si="58"/>
        <v>2085001</v>
      </c>
      <c r="G92" s="2">
        <f t="shared" si="59"/>
        <v>2085002</v>
      </c>
      <c r="H92" s="2" t="s">
        <v>22</v>
      </c>
      <c r="I92" s="2" t="str">
        <f t="shared" si="64"/>
        <v>1#10000</v>
      </c>
      <c r="K92" s="2" t="str">
        <f t="shared" si="60"/>
        <v>2085003#10000,2085004#10000,2085005#10000,2001009#10000</v>
      </c>
      <c r="L92">
        <f t="shared" si="61"/>
        <v>2085003</v>
      </c>
      <c r="M92">
        <f t="shared" si="62"/>
        <v>2085004</v>
      </c>
      <c r="N92">
        <f t="shared" si="63"/>
        <v>2085005</v>
      </c>
      <c r="O92">
        <f t="shared" si="48"/>
        <v>2001006</v>
      </c>
      <c r="P92">
        <f t="shared" si="49"/>
        <v>2001007</v>
      </c>
      <c r="Q92">
        <f t="shared" si="50"/>
        <v>2001008</v>
      </c>
      <c r="R92">
        <f t="shared" si="51"/>
        <v>2001009</v>
      </c>
      <c r="S92">
        <v>0</v>
      </c>
      <c r="T92">
        <v>1</v>
      </c>
      <c r="U92" t="str">
        <f t="shared" si="44"/>
        <v>2085003#10000</v>
      </c>
      <c r="V92" t="str">
        <f t="shared" si="45"/>
        <v>2001006#175|2001007#175|2001008#175|2001009#175</v>
      </c>
      <c r="W92" t="str">
        <f t="shared" si="46"/>
        <v/>
      </c>
      <c r="X92" t="e">
        <f t="shared" ca="1" si="47"/>
        <v>#NAME?</v>
      </c>
      <c r="Y92" t="e">
        <f t="shared" ca="1" si="52"/>
        <v>#NAME?</v>
      </c>
      <c r="Z92">
        <f t="shared" si="53"/>
        <v>60085</v>
      </c>
      <c r="AA92">
        <f t="shared" si="54"/>
        <v>41</v>
      </c>
      <c r="AB92">
        <f t="shared" si="55"/>
        <v>42</v>
      </c>
      <c r="AC92">
        <f t="shared" si="56"/>
        <v>61000</v>
      </c>
    </row>
    <row r="93" spans="5:29" x14ac:dyDescent="0.2">
      <c r="E93" s="2" t="str">
        <f t="shared" si="57"/>
        <v>1#2086001|2#2086002</v>
      </c>
      <c r="F93" s="2">
        <f t="shared" si="58"/>
        <v>2086001</v>
      </c>
      <c r="G93" s="2">
        <f t="shared" si="59"/>
        <v>2086002</v>
      </c>
      <c r="H93" s="2" t="s">
        <v>22</v>
      </c>
      <c r="I93" s="2" t="str">
        <f t="shared" si="64"/>
        <v>1#8000|2#700|3#700|4#600</v>
      </c>
      <c r="K93" s="2" t="str">
        <f t="shared" si="60"/>
        <v>2086003#10000,2086004#10000,2086005#10000,2001009#10000</v>
      </c>
      <c r="L93">
        <f t="shared" si="61"/>
        <v>2086003</v>
      </c>
      <c r="M93">
        <f t="shared" si="62"/>
        <v>2086004</v>
      </c>
      <c r="N93">
        <f t="shared" si="63"/>
        <v>2086005</v>
      </c>
      <c r="O93">
        <f t="shared" si="48"/>
        <v>2001006</v>
      </c>
      <c r="P93">
        <f t="shared" si="49"/>
        <v>2001007</v>
      </c>
      <c r="Q93">
        <f t="shared" si="50"/>
        <v>2001008</v>
      </c>
      <c r="R93">
        <f t="shared" si="51"/>
        <v>2001009</v>
      </c>
      <c r="S93">
        <v>0.2</v>
      </c>
      <c r="T93">
        <v>0.8</v>
      </c>
      <c r="U93" t="str">
        <f t="shared" si="44"/>
        <v/>
      </c>
      <c r="V93" t="str">
        <f t="shared" si="45"/>
        <v>2001006#175|2001007#175|2001008#175|2001009#175</v>
      </c>
      <c r="W93" t="str">
        <f t="shared" si="46"/>
        <v>2086003#8000,2086004#70,2001006#175|2001007#175|2001008#175|2001009#175,2086005#60</v>
      </c>
      <c r="X93" t="e">
        <f t="shared" ca="1" si="47"/>
        <v>#NAME?</v>
      </c>
      <c r="Y93" t="e">
        <f t="shared" ca="1" si="52"/>
        <v>#NAME?</v>
      </c>
      <c r="Z93">
        <f t="shared" si="53"/>
        <v>60086</v>
      </c>
      <c r="AA93">
        <f t="shared" si="54"/>
        <v>41</v>
      </c>
      <c r="AB93">
        <f t="shared" si="55"/>
        <v>42</v>
      </c>
      <c r="AC93">
        <f t="shared" si="56"/>
        <v>61000</v>
      </c>
    </row>
    <row r="94" spans="5:29" x14ac:dyDescent="0.2">
      <c r="E94" s="2" t="str">
        <f t="shared" si="57"/>
        <v>1#2087001|2#2087002</v>
      </c>
      <c r="F94" s="2">
        <f t="shared" si="58"/>
        <v>2087001</v>
      </c>
      <c r="G94" s="2">
        <f t="shared" si="59"/>
        <v>2087002</v>
      </c>
      <c r="H94" s="2" t="s">
        <v>22</v>
      </c>
      <c r="I94" s="2" t="str">
        <f t="shared" si="64"/>
        <v>1#8000|2#700|3#700|4#600</v>
      </c>
      <c r="K94" s="2" t="str">
        <f t="shared" si="60"/>
        <v>2087003#10000,2087004#10000,2087005#10000,2001009#10000</v>
      </c>
      <c r="L94">
        <f t="shared" si="61"/>
        <v>2087003</v>
      </c>
      <c r="M94">
        <f t="shared" si="62"/>
        <v>2087004</v>
      </c>
      <c r="N94">
        <f t="shared" si="63"/>
        <v>2087005</v>
      </c>
      <c r="O94">
        <f t="shared" si="48"/>
        <v>2001006</v>
      </c>
      <c r="P94">
        <f t="shared" si="49"/>
        <v>2001007</v>
      </c>
      <c r="Q94">
        <f t="shared" si="50"/>
        <v>2001008</v>
      </c>
      <c r="R94">
        <f t="shared" si="51"/>
        <v>2001009</v>
      </c>
      <c r="S94">
        <v>0.2</v>
      </c>
      <c r="T94">
        <v>0.8</v>
      </c>
      <c r="U94" t="str">
        <f t="shared" si="44"/>
        <v/>
      </c>
      <c r="V94" t="str">
        <f t="shared" si="45"/>
        <v>2001006#175|2001007#175|2001008#175|2001009#175</v>
      </c>
      <c r="W94" t="str">
        <f t="shared" si="46"/>
        <v>2087003#8000,2087004#70,2001006#175|2001007#175|2001008#175|2001009#175,2087005#60</v>
      </c>
      <c r="X94" t="e">
        <f t="shared" ca="1" si="47"/>
        <v>#NAME?</v>
      </c>
      <c r="Y94" t="e">
        <f t="shared" ca="1" si="52"/>
        <v>#NAME?</v>
      </c>
      <c r="Z94">
        <f t="shared" si="53"/>
        <v>60087</v>
      </c>
      <c r="AA94">
        <f t="shared" si="54"/>
        <v>41</v>
      </c>
      <c r="AB94">
        <f t="shared" si="55"/>
        <v>42</v>
      </c>
      <c r="AC94">
        <f t="shared" si="56"/>
        <v>61000</v>
      </c>
    </row>
    <row r="95" spans="5:29" x14ac:dyDescent="0.2">
      <c r="E95" s="2" t="str">
        <f t="shared" si="57"/>
        <v>1#2088001|2#2088002</v>
      </c>
      <c r="F95" s="2">
        <f t="shared" si="58"/>
        <v>2088001</v>
      </c>
      <c r="G95" s="2">
        <f t="shared" si="59"/>
        <v>2088002</v>
      </c>
      <c r="H95" s="2" t="s">
        <v>22</v>
      </c>
      <c r="I95" s="2" t="str">
        <f t="shared" si="64"/>
        <v>1#8000|2#700|3#700|4#600</v>
      </c>
      <c r="K95" s="2" t="str">
        <f t="shared" si="60"/>
        <v>2088003#10000,2088004#10000,2088005#10000,2001009#10000</v>
      </c>
      <c r="L95">
        <f t="shared" si="61"/>
        <v>2088003</v>
      </c>
      <c r="M95">
        <f t="shared" si="62"/>
        <v>2088004</v>
      </c>
      <c r="N95">
        <f t="shared" si="63"/>
        <v>2088005</v>
      </c>
      <c r="O95">
        <f t="shared" si="48"/>
        <v>2001006</v>
      </c>
      <c r="P95">
        <f t="shared" si="49"/>
        <v>2001007</v>
      </c>
      <c r="Q95">
        <f t="shared" si="50"/>
        <v>2001008</v>
      </c>
      <c r="R95">
        <f t="shared" si="51"/>
        <v>2001009</v>
      </c>
      <c r="S95">
        <v>0.2</v>
      </c>
      <c r="T95">
        <v>0.8</v>
      </c>
      <c r="U95" t="str">
        <f t="shared" si="44"/>
        <v/>
      </c>
      <c r="V95" t="str">
        <f t="shared" si="45"/>
        <v>2001006#175|2001007#175|2001008#175|2001009#175</v>
      </c>
      <c r="W95" t="str">
        <f t="shared" si="46"/>
        <v>2088003#8000,2088004#70,2001006#175|2001007#175|2001008#175|2001009#175,2088005#60</v>
      </c>
      <c r="X95" t="e">
        <f t="shared" ca="1" si="47"/>
        <v>#NAME?</v>
      </c>
      <c r="Y95" t="e">
        <f t="shared" ca="1" si="52"/>
        <v>#NAME?</v>
      </c>
      <c r="Z95">
        <f t="shared" si="53"/>
        <v>60088</v>
      </c>
      <c r="AA95">
        <f t="shared" si="54"/>
        <v>41</v>
      </c>
      <c r="AB95">
        <f t="shared" si="55"/>
        <v>42</v>
      </c>
      <c r="AC95">
        <f t="shared" si="56"/>
        <v>61000</v>
      </c>
    </row>
    <row r="96" spans="5:29" x14ac:dyDescent="0.2">
      <c r="E96" s="2" t="str">
        <f t="shared" si="57"/>
        <v>1#2089001|2#2089002</v>
      </c>
      <c r="F96" s="2">
        <f t="shared" si="58"/>
        <v>2089001</v>
      </c>
      <c r="G96" s="2">
        <f t="shared" si="59"/>
        <v>2089002</v>
      </c>
      <c r="H96" s="2" t="s">
        <v>22</v>
      </c>
      <c r="I96" s="2" t="str">
        <f t="shared" si="64"/>
        <v>1#8000|2#700|3#700|4#600</v>
      </c>
      <c r="K96" s="2" t="str">
        <f t="shared" si="60"/>
        <v>2089003#10000,2089004#10000,2089005#10000,2001009#10000</v>
      </c>
      <c r="L96">
        <f t="shared" si="61"/>
        <v>2089003</v>
      </c>
      <c r="M96">
        <f t="shared" si="62"/>
        <v>2089004</v>
      </c>
      <c r="N96">
        <f t="shared" si="63"/>
        <v>2089005</v>
      </c>
      <c r="O96">
        <f t="shared" si="48"/>
        <v>2001006</v>
      </c>
      <c r="P96">
        <f t="shared" si="49"/>
        <v>2001007</v>
      </c>
      <c r="Q96">
        <f t="shared" si="50"/>
        <v>2001008</v>
      </c>
      <c r="R96">
        <f t="shared" si="51"/>
        <v>2001009</v>
      </c>
      <c r="S96">
        <v>0.2</v>
      </c>
      <c r="T96">
        <v>0.8</v>
      </c>
      <c r="U96" t="str">
        <f t="shared" si="44"/>
        <v/>
      </c>
      <c r="V96" t="str">
        <f t="shared" si="45"/>
        <v>2001006#175|2001007#175|2001008#175|2001009#175</v>
      </c>
      <c r="W96" t="str">
        <f t="shared" si="46"/>
        <v>2089003#8000,2089004#70,2001006#175|2001007#175|2001008#175|2001009#175,2089005#60</v>
      </c>
      <c r="X96" t="e">
        <f t="shared" ca="1" si="47"/>
        <v>#NAME?</v>
      </c>
      <c r="Y96" t="e">
        <f t="shared" ca="1" si="52"/>
        <v>#NAME?</v>
      </c>
      <c r="Z96">
        <f t="shared" si="53"/>
        <v>60089</v>
      </c>
      <c r="AA96">
        <f t="shared" si="54"/>
        <v>41</v>
      </c>
      <c r="AB96">
        <f t="shared" si="55"/>
        <v>42</v>
      </c>
      <c r="AC96">
        <f t="shared" si="56"/>
        <v>61000</v>
      </c>
    </row>
    <row r="97" spans="5:29" x14ac:dyDescent="0.2">
      <c r="E97" s="2" t="str">
        <f t="shared" si="57"/>
        <v>1#2090001|2#2090002</v>
      </c>
      <c r="F97" s="2">
        <f t="shared" si="58"/>
        <v>2090001</v>
      </c>
      <c r="G97" s="2">
        <f t="shared" si="59"/>
        <v>2090002</v>
      </c>
      <c r="H97" s="2" t="s">
        <v>22</v>
      </c>
      <c r="I97" s="2" t="str">
        <f t="shared" si="64"/>
        <v>1#10000</v>
      </c>
      <c r="K97" s="2" t="str">
        <f t="shared" si="60"/>
        <v>2090003#10000,2090004#10000,2090005#10000,2001009#10000</v>
      </c>
      <c r="L97">
        <f t="shared" si="61"/>
        <v>2090003</v>
      </c>
      <c r="M97">
        <f t="shared" si="62"/>
        <v>2090004</v>
      </c>
      <c r="N97">
        <f t="shared" si="63"/>
        <v>2090005</v>
      </c>
      <c r="O97">
        <f t="shared" si="48"/>
        <v>2001006</v>
      </c>
      <c r="P97">
        <f t="shared" si="49"/>
        <v>2001007</v>
      </c>
      <c r="Q97">
        <f t="shared" si="50"/>
        <v>2001008</v>
      </c>
      <c r="R97">
        <f t="shared" si="51"/>
        <v>2001009</v>
      </c>
      <c r="S97">
        <v>0</v>
      </c>
      <c r="T97">
        <v>1</v>
      </c>
      <c r="U97" t="str">
        <f t="shared" si="44"/>
        <v>2090003#10000</v>
      </c>
      <c r="V97" t="str">
        <f t="shared" si="45"/>
        <v>2001006#175|2001007#175|2001008#175|2001009#175</v>
      </c>
      <c r="W97" t="str">
        <f t="shared" si="46"/>
        <v/>
      </c>
      <c r="X97" t="e">
        <f t="shared" ca="1" si="47"/>
        <v>#NAME?</v>
      </c>
      <c r="Y97" t="e">
        <f t="shared" ca="1" si="52"/>
        <v>#NAME?</v>
      </c>
      <c r="Z97">
        <f t="shared" si="53"/>
        <v>60090</v>
      </c>
      <c r="AA97">
        <f t="shared" si="54"/>
        <v>41</v>
      </c>
      <c r="AB97">
        <f t="shared" si="55"/>
        <v>42</v>
      </c>
      <c r="AC97">
        <f t="shared" si="56"/>
        <v>61000</v>
      </c>
    </row>
    <row r="98" spans="5:29" x14ac:dyDescent="0.2">
      <c r="E98" s="2" t="str">
        <f t="shared" si="57"/>
        <v>1#2091001|2#2091002</v>
      </c>
      <c r="F98" s="2">
        <f t="shared" si="58"/>
        <v>2091001</v>
      </c>
      <c r="G98" s="2">
        <f t="shared" si="59"/>
        <v>2091002</v>
      </c>
      <c r="H98" s="2" t="s">
        <v>22</v>
      </c>
      <c r="I98" s="2" t="str">
        <f t="shared" si="64"/>
        <v>1#8000|2#700|3#700|4#600</v>
      </c>
      <c r="K98" s="2" t="str">
        <f t="shared" si="60"/>
        <v>2091003#10000,2091004#10000,2091005#10000,2001009#10000</v>
      </c>
      <c r="L98">
        <f t="shared" si="61"/>
        <v>2091003</v>
      </c>
      <c r="M98">
        <f t="shared" si="62"/>
        <v>2091004</v>
      </c>
      <c r="N98">
        <f t="shared" si="63"/>
        <v>2091005</v>
      </c>
      <c r="O98">
        <f t="shared" si="48"/>
        <v>2001006</v>
      </c>
      <c r="P98">
        <f t="shared" si="49"/>
        <v>2001007</v>
      </c>
      <c r="Q98">
        <f t="shared" si="50"/>
        <v>2001008</v>
      </c>
      <c r="R98">
        <f t="shared" si="51"/>
        <v>2001009</v>
      </c>
      <c r="S98">
        <v>0.2</v>
      </c>
      <c r="T98">
        <v>0.8</v>
      </c>
      <c r="U98" t="str">
        <f t="shared" si="44"/>
        <v/>
      </c>
      <c r="V98" t="str">
        <f t="shared" si="45"/>
        <v>2001006#175|2001007#175|2001008#175|2001009#175</v>
      </c>
      <c r="W98" t="str">
        <f t="shared" si="46"/>
        <v>2091003#8000,2091004#70,2001006#175|2001007#175|2001008#175|2001009#175,2091005#60</v>
      </c>
      <c r="X98" t="e">
        <f t="shared" ca="1" si="47"/>
        <v>#NAME?</v>
      </c>
      <c r="Y98" t="e">
        <f t="shared" ca="1" si="52"/>
        <v>#NAME?</v>
      </c>
      <c r="Z98">
        <f t="shared" si="53"/>
        <v>60091</v>
      </c>
      <c r="AA98">
        <f t="shared" si="54"/>
        <v>41</v>
      </c>
      <c r="AB98">
        <f t="shared" si="55"/>
        <v>42</v>
      </c>
      <c r="AC98">
        <f t="shared" si="56"/>
        <v>61000</v>
      </c>
    </row>
    <row r="99" spans="5:29" x14ac:dyDescent="0.2">
      <c r="E99" s="2" t="str">
        <f t="shared" si="57"/>
        <v>1#2092001|2#2092002</v>
      </c>
      <c r="F99" s="2">
        <f t="shared" si="58"/>
        <v>2092001</v>
      </c>
      <c r="G99" s="2">
        <f t="shared" si="59"/>
        <v>2092002</v>
      </c>
      <c r="H99" s="2" t="s">
        <v>22</v>
      </c>
      <c r="I99" s="2" t="str">
        <f t="shared" si="64"/>
        <v>1#8000|2#700|3#700|4#600</v>
      </c>
      <c r="K99" s="2" t="str">
        <f t="shared" si="60"/>
        <v>2092003#10000,2092004#10000,2092005#10000,2001009#10000</v>
      </c>
      <c r="L99">
        <f t="shared" si="61"/>
        <v>2092003</v>
      </c>
      <c r="M99">
        <f t="shared" si="62"/>
        <v>2092004</v>
      </c>
      <c r="N99">
        <f t="shared" si="63"/>
        <v>2092005</v>
      </c>
      <c r="O99">
        <f t="shared" si="48"/>
        <v>2001006</v>
      </c>
      <c r="P99">
        <f t="shared" si="49"/>
        <v>2001007</v>
      </c>
      <c r="Q99">
        <f t="shared" si="50"/>
        <v>2001008</v>
      </c>
      <c r="R99">
        <f t="shared" si="51"/>
        <v>2001009</v>
      </c>
      <c r="S99">
        <v>0.2</v>
      </c>
      <c r="T99">
        <v>0.8</v>
      </c>
      <c r="U99" t="str">
        <f t="shared" si="44"/>
        <v/>
      </c>
      <c r="V99" t="str">
        <f t="shared" si="45"/>
        <v>2001006#175|2001007#175|2001008#175|2001009#175</v>
      </c>
      <c r="W99" t="str">
        <f t="shared" si="46"/>
        <v>2092003#8000,2092004#70,2001006#175|2001007#175|2001008#175|2001009#175,2092005#60</v>
      </c>
      <c r="X99" t="e">
        <f t="shared" ca="1" si="47"/>
        <v>#NAME?</v>
      </c>
      <c r="Y99" t="e">
        <f t="shared" ca="1" si="52"/>
        <v>#NAME?</v>
      </c>
      <c r="Z99">
        <f t="shared" si="53"/>
        <v>60092</v>
      </c>
      <c r="AA99">
        <f t="shared" si="54"/>
        <v>41</v>
      </c>
      <c r="AB99">
        <f t="shared" si="55"/>
        <v>42</v>
      </c>
      <c r="AC99">
        <f t="shared" si="56"/>
        <v>61000</v>
      </c>
    </row>
    <row r="100" spans="5:29" x14ac:dyDescent="0.2">
      <c r="E100" s="2" t="str">
        <f t="shared" si="57"/>
        <v>1#2093001|2#2093002</v>
      </c>
      <c r="F100" s="2">
        <f t="shared" si="58"/>
        <v>2093001</v>
      </c>
      <c r="G100" s="2">
        <f t="shared" si="59"/>
        <v>2093002</v>
      </c>
      <c r="H100" s="2" t="s">
        <v>22</v>
      </c>
      <c r="I100" s="2" t="str">
        <f t="shared" si="64"/>
        <v>1#8000|2#700|3#700|4#600</v>
      </c>
      <c r="K100" s="2" t="str">
        <f t="shared" si="60"/>
        <v>2093003#10000,2093004#10000,2093005#10000,2001009#10000</v>
      </c>
      <c r="L100">
        <f t="shared" si="61"/>
        <v>2093003</v>
      </c>
      <c r="M100">
        <f t="shared" si="62"/>
        <v>2093004</v>
      </c>
      <c r="N100">
        <f t="shared" si="63"/>
        <v>2093005</v>
      </c>
      <c r="O100">
        <f t="shared" si="48"/>
        <v>2001006</v>
      </c>
      <c r="P100">
        <f t="shared" si="49"/>
        <v>2001007</v>
      </c>
      <c r="Q100">
        <f t="shared" si="50"/>
        <v>2001008</v>
      </c>
      <c r="R100">
        <f t="shared" si="51"/>
        <v>2001009</v>
      </c>
      <c r="S100">
        <v>0.2</v>
      </c>
      <c r="T100">
        <v>0.8</v>
      </c>
      <c r="U100" t="str">
        <f t="shared" si="44"/>
        <v/>
      </c>
      <c r="V100" t="str">
        <f t="shared" si="45"/>
        <v>2001006#175|2001007#175|2001008#175|2001009#175</v>
      </c>
      <c r="W100" t="str">
        <f t="shared" si="46"/>
        <v>2093003#8000,2093004#70,2001006#175|2001007#175|2001008#175|2001009#175,2093005#60</v>
      </c>
      <c r="X100" t="e">
        <f t="shared" ca="1" si="47"/>
        <v>#NAME?</v>
      </c>
      <c r="Y100" t="e">
        <f t="shared" ca="1" si="52"/>
        <v>#NAME?</v>
      </c>
      <c r="Z100">
        <f t="shared" si="53"/>
        <v>60093</v>
      </c>
      <c r="AA100">
        <f t="shared" si="54"/>
        <v>41</v>
      </c>
      <c r="AB100">
        <f t="shared" si="55"/>
        <v>42</v>
      </c>
      <c r="AC100">
        <f t="shared" si="56"/>
        <v>61000</v>
      </c>
    </row>
    <row r="101" spans="5:29" x14ac:dyDescent="0.2">
      <c r="E101" s="2" t="str">
        <f t="shared" si="57"/>
        <v>1#2094001|2#2094002</v>
      </c>
      <c r="F101" s="2">
        <f t="shared" si="58"/>
        <v>2094001</v>
      </c>
      <c r="G101" s="2">
        <f t="shared" si="59"/>
        <v>2094002</v>
      </c>
      <c r="H101" s="2" t="s">
        <v>22</v>
      </c>
      <c r="I101" s="2" t="str">
        <f t="shared" si="64"/>
        <v>1#8000|2#700|3#700|4#600</v>
      </c>
      <c r="K101" s="2" t="str">
        <f t="shared" si="60"/>
        <v>2094003#10000,2094004#10000,2094005#10000,2001009#10000</v>
      </c>
      <c r="L101">
        <f t="shared" si="61"/>
        <v>2094003</v>
      </c>
      <c r="M101">
        <f t="shared" si="62"/>
        <v>2094004</v>
      </c>
      <c r="N101">
        <f t="shared" si="63"/>
        <v>2094005</v>
      </c>
      <c r="O101">
        <f t="shared" si="48"/>
        <v>2001006</v>
      </c>
      <c r="P101">
        <f t="shared" si="49"/>
        <v>2001007</v>
      </c>
      <c r="Q101">
        <f t="shared" si="50"/>
        <v>2001008</v>
      </c>
      <c r="R101">
        <f t="shared" si="51"/>
        <v>2001009</v>
      </c>
      <c r="S101">
        <v>0.2</v>
      </c>
      <c r="T101">
        <v>0.8</v>
      </c>
      <c r="U101" t="str">
        <f t="shared" si="44"/>
        <v/>
      </c>
      <c r="V101" t="str">
        <f t="shared" si="45"/>
        <v>2001006#175|2001007#175|2001008#175|2001009#175</v>
      </c>
      <c r="W101" t="str">
        <f t="shared" si="46"/>
        <v>2094003#8000,2094004#70,2001006#175|2001007#175|2001008#175|2001009#175,2094005#60</v>
      </c>
      <c r="X101" t="e">
        <f t="shared" ca="1" si="47"/>
        <v>#NAME?</v>
      </c>
      <c r="Y101" t="e">
        <f t="shared" ca="1" si="52"/>
        <v>#NAME?</v>
      </c>
      <c r="Z101">
        <f t="shared" si="53"/>
        <v>60094</v>
      </c>
      <c r="AA101">
        <f t="shared" si="54"/>
        <v>41</v>
      </c>
      <c r="AB101">
        <f t="shared" si="55"/>
        <v>42</v>
      </c>
      <c r="AC101">
        <f t="shared" si="56"/>
        <v>61000</v>
      </c>
    </row>
    <row r="102" spans="5:29" x14ac:dyDescent="0.2">
      <c r="E102" s="2" t="str">
        <f t="shared" si="57"/>
        <v>1#2095001|2#2095002</v>
      </c>
      <c r="F102" s="2">
        <f t="shared" si="58"/>
        <v>2095001</v>
      </c>
      <c r="G102" s="2">
        <f t="shared" si="59"/>
        <v>2095002</v>
      </c>
      <c r="H102" s="2" t="s">
        <v>22</v>
      </c>
      <c r="I102" s="2" t="str">
        <f t="shared" si="64"/>
        <v>1#10000</v>
      </c>
      <c r="K102" s="2" t="str">
        <f t="shared" si="60"/>
        <v>2095003#10000,2095004#10000,2095005#10000,2001009#10000</v>
      </c>
      <c r="L102">
        <f t="shared" si="61"/>
        <v>2095003</v>
      </c>
      <c r="M102">
        <f t="shared" si="62"/>
        <v>2095004</v>
      </c>
      <c r="N102">
        <f t="shared" si="63"/>
        <v>2095005</v>
      </c>
      <c r="O102">
        <f t="shared" si="48"/>
        <v>2001006</v>
      </c>
      <c r="P102">
        <f t="shared" si="49"/>
        <v>2001007</v>
      </c>
      <c r="Q102">
        <f t="shared" si="50"/>
        <v>2001008</v>
      </c>
      <c r="R102">
        <f t="shared" si="51"/>
        <v>2001009</v>
      </c>
      <c r="S102">
        <v>0</v>
      </c>
      <c r="T102">
        <v>1</v>
      </c>
      <c r="U102" t="str">
        <f t="shared" si="44"/>
        <v>2095003#10000</v>
      </c>
      <c r="V102" t="str">
        <f t="shared" si="45"/>
        <v>2001006#175|2001007#175|2001008#175|2001009#175</v>
      </c>
      <c r="W102" t="str">
        <f t="shared" si="46"/>
        <v/>
      </c>
      <c r="X102" t="e">
        <f t="shared" ca="1" si="47"/>
        <v>#NAME?</v>
      </c>
      <c r="Y102" t="e">
        <f t="shared" ca="1" si="52"/>
        <v>#NAME?</v>
      </c>
      <c r="Z102">
        <f t="shared" si="53"/>
        <v>60095</v>
      </c>
      <c r="AA102">
        <f t="shared" si="54"/>
        <v>41</v>
      </c>
      <c r="AB102">
        <f t="shared" si="55"/>
        <v>42</v>
      </c>
      <c r="AC102">
        <f t="shared" si="56"/>
        <v>61000</v>
      </c>
    </row>
    <row r="103" spans="5:29" x14ac:dyDescent="0.2">
      <c r="E103" s="2" t="str">
        <f t="shared" si="57"/>
        <v>1#2096001|2#2096002</v>
      </c>
      <c r="F103" s="2">
        <f t="shared" si="58"/>
        <v>2096001</v>
      </c>
      <c r="G103" s="2">
        <f t="shared" si="59"/>
        <v>2096002</v>
      </c>
      <c r="H103" s="2" t="s">
        <v>22</v>
      </c>
      <c r="I103" s="2" t="str">
        <f t="shared" si="64"/>
        <v>1#8000|2#700|3#700|4#600</v>
      </c>
      <c r="K103" s="2" t="str">
        <f t="shared" si="60"/>
        <v>2096003#10000,2096004#10000,2096005#10000,2001009#10000</v>
      </c>
      <c r="L103">
        <f t="shared" si="61"/>
        <v>2096003</v>
      </c>
      <c r="M103">
        <f t="shared" si="62"/>
        <v>2096004</v>
      </c>
      <c r="N103">
        <f t="shared" si="63"/>
        <v>2096005</v>
      </c>
      <c r="O103">
        <f t="shared" si="48"/>
        <v>2001006</v>
      </c>
      <c r="P103">
        <f t="shared" si="49"/>
        <v>2001007</v>
      </c>
      <c r="Q103">
        <f t="shared" si="50"/>
        <v>2001008</v>
      </c>
      <c r="R103">
        <f t="shared" si="51"/>
        <v>2001009</v>
      </c>
      <c r="S103">
        <v>0.2</v>
      </c>
      <c r="T103">
        <v>0.8</v>
      </c>
      <c r="U103" t="str">
        <f t="shared" si="44"/>
        <v/>
      </c>
      <c r="V103" t="str">
        <f t="shared" si="45"/>
        <v>2001006#175|2001007#175|2001008#175|2001009#175</v>
      </c>
      <c r="W103" t="str">
        <f t="shared" si="46"/>
        <v>2096003#8000,2096004#70,2001006#175|2001007#175|2001008#175|2001009#175,2096005#60</v>
      </c>
      <c r="X103" t="e">
        <f t="shared" ca="1" si="47"/>
        <v>#NAME?</v>
      </c>
      <c r="Y103" t="e">
        <f t="shared" ca="1" si="52"/>
        <v>#NAME?</v>
      </c>
      <c r="Z103">
        <f t="shared" si="53"/>
        <v>60096</v>
      </c>
      <c r="AA103">
        <f t="shared" si="54"/>
        <v>41</v>
      </c>
      <c r="AB103">
        <f t="shared" si="55"/>
        <v>42</v>
      </c>
      <c r="AC103">
        <f t="shared" si="56"/>
        <v>61000</v>
      </c>
    </row>
    <row r="104" spans="5:29" x14ac:dyDescent="0.2">
      <c r="E104" s="2" t="str">
        <f t="shared" si="57"/>
        <v>1#2097001|2#2097002</v>
      </c>
      <c r="F104" s="2">
        <f t="shared" si="58"/>
        <v>2097001</v>
      </c>
      <c r="G104" s="2">
        <f t="shared" si="59"/>
        <v>2097002</v>
      </c>
      <c r="H104" s="2" t="s">
        <v>22</v>
      </c>
      <c r="I104" s="2" t="str">
        <f t="shared" si="64"/>
        <v>1#8000|2#700|3#700|4#600</v>
      </c>
      <c r="K104" s="2" t="str">
        <f t="shared" si="60"/>
        <v>2097003#10000,2097004#10000,2097005#10000,2001009#10000</v>
      </c>
      <c r="L104">
        <f t="shared" si="61"/>
        <v>2097003</v>
      </c>
      <c r="M104">
        <f t="shared" si="62"/>
        <v>2097004</v>
      </c>
      <c r="N104">
        <f t="shared" si="63"/>
        <v>2097005</v>
      </c>
      <c r="O104">
        <f t="shared" si="48"/>
        <v>2001006</v>
      </c>
      <c r="P104">
        <f t="shared" si="49"/>
        <v>2001007</v>
      </c>
      <c r="Q104">
        <f t="shared" si="50"/>
        <v>2001008</v>
      </c>
      <c r="R104">
        <f t="shared" si="51"/>
        <v>2001009</v>
      </c>
      <c r="S104">
        <v>0.2</v>
      </c>
      <c r="T104">
        <v>0.8</v>
      </c>
      <c r="U104" t="str">
        <f t="shared" si="44"/>
        <v/>
      </c>
      <c r="V104" t="str">
        <f t="shared" si="45"/>
        <v>2001006#175|2001007#175|2001008#175|2001009#175</v>
      </c>
      <c r="W104" t="str">
        <f t="shared" si="46"/>
        <v>2097003#8000,2097004#70,2001006#175|2001007#175|2001008#175|2001009#175,2097005#60</v>
      </c>
      <c r="X104" t="e">
        <f t="shared" ca="1" si="47"/>
        <v>#NAME?</v>
      </c>
      <c r="Y104" t="e">
        <f t="shared" ca="1" si="52"/>
        <v>#NAME?</v>
      </c>
      <c r="Z104">
        <f t="shared" si="53"/>
        <v>60097</v>
      </c>
      <c r="AA104">
        <f t="shared" si="54"/>
        <v>41</v>
      </c>
      <c r="AB104">
        <f t="shared" si="55"/>
        <v>42</v>
      </c>
      <c r="AC104">
        <f t="shared" si="56"/>
        <v>61000</v>
      </c>
    </row>
    <row r="105" spans="5:29" x14ac:dyDescent="0.2">
      <c r="E105" s="2" t="str">
        <f t="shared" si="57"/>
        <v>1#2098001|2#2098002</v>
      </c>
      <c r="F105" s="2">
        <f t="shared" si="58"/>
        <v>2098001</v>
      </c>
      <c r="G105" s="2">
        <f t="shared" si="59"/>
        <v>2098002</v>
      </c>
      <c r="H105" s="2" t="s">
        <v>22</v>
      </c>
      <c r="I105" s="2" t="str">
        <f t="shared" si="64"/>
        <v>1#8000|2#700|3#700|4#600</v>
      </c>
      <c r="K105" s="2" t="str">
        <f t="shared" si="60"/>
        <v>2098003#10000,2098004#10000,2098005#10000,2001009#10000</v>
      </c>
      <c r="L105">
        <f t="shared" si="61"/>
        <v>2098003</v>
      </c>
      <c r="M105">
        <f t="shared" si="62"/>
        <v>2098004</v>
      </c>
      <c r="N105">
        <f t="shared" si="63"/>
        <v>2098005</v>
      </c>
      <c r="O105">
        <f t="shared" si="48"/>
        <v>2001006</v>
      </c>
      <c r="P105">
        <f t="shared" si="49"/>
        <v>2001007</v>
      </c>
      <c r="Q105">
        <f t="shared" si="50"/>
        <v>2001008</v>
      </c>
      <c r="R105">
        <f t="shared" si="51"/>
        <v>2001009</v>
      </c>
      <c r="S105">
        <v>0.2</v>
      </c>
      <c r="T105">
        <v>0.8</v>
      </c>
      <c r="U105" t="str">
        <f t="shared" si="44"/>
        <v/>
      </c>
      <c r="V105" t="str">
        <f t="shared" si="45"/>
        <v>2001006#175|2001007#175|2001008#175|2001009#175</v>
      </c>
      <c r="W105" t="str">
        <f t="shared" si="46"/>
        <v>2098003#8000,2098004#70,2001006#175|2001007#175|2001008#175|2001009#175,2098005#60</v>
      </c>
      <c r="X105" t="e">
        <f t="shared" ca="1" si="47"/>
        <v>#NAME?</v>
      </c>
      <c r="Y105" t="e">
        <f t="shared" ca="1" si="52"/>
        <v>#NAME?</v>
      </c>
      <c r="Z105">
        <f t="shared" si="53"/>
        <v>60098</v>
      </c>
      <c r="AA105">
        <f t="shared" si="54"/>
        <v>41</v>
      </c>
      <c r="AB105">
        <f t="shared" si="55"/>
        <v>42</v>
      </c>
      <c r="AC105">
        <f t="shared" si="56"/>
        <v>61000</v>
      </c>
    </row>
    <row r="106" spans="5:29" x14ac:dyDescent="0.2">
      <c r="E106" s="2" t="str">
        <f t="shared" si="57"/>
        <v>1#2099001|2#2099002</v>
      </c>
      <c r="F106" s="2">
        <f t="shared" si="58"/>
        <v>2099001</v>
      </c>
      <c r="G106" s="2">
        <f t="shared" si="59"/>
        <v>2099002</v>
      </c>
      <c r="H106" s="2" t="s">
        <v>22</v>
      </c>
      <c r="I106" s="2" t="str">
        <f t="shared" si="64"/>
        <v>1#8000|2#700|3#700|4#600</v>
      </c>
      <c r="K106" s="2" t="str">
        <f t="shared" si="60"/>
        <v>2099003#10000,2099004#10000,2099005#10000,2001009#10000</v>
      </c>
      <c r="L106">
        <f t="shared" si="61"/>
        <v>2099003</v>
      </c>
      <c r="M106">
        <f t="shared" si="62"/>
        <v>2099004</v>
      </c>
      <c r="N106">
        <f t="shared" si="63"/>
        <v>2099005</v>
      </c>
      <c r="O106">
        <f t="shared" ref="O106:R107" si="65">O105</f>
        <v>2001006</v>
      </c>
      <c r="P106">
        <f t="shared" si="65"/>
        <v>2001007</v>
      </c>
      <c r="Q106">
        <f t="shared" si="65"/>
        <v>2001008</v>
      </c>
      <c r="R106">
        <f t="shared" si="65"/>
        <v>2001009</v>
      </c>
      <c r="S106">
        <v>0.2</v>
      </c>
      <c r="T106">
        <v>0.8</v>
      </c>
      <c r="U106" t="str">
        <f t="shared" si="44"/>
        <v/>
      </c>
      <c r="V106" t="str">
        <f t="shared" si="45"/>
        <v>2001006#175|2001007#175|2001008#175|2001009#175</v>
      </c>
      <c r="W106" t="str">
        <f t="shared" si="46"/>
        <v>2099003#8000,2099004#70,2001006#175|2001007#175|2001008#175|2001009#175,2099005#60</v>
      </c>
      <c r="X106" t="e">
        <f t="shared" ca="1" si="47"/>
        <v>#NAME?</v>
      </c>
      <c r="Y106" t="e">
        <f t="shared" ref="Y106:Y137" ca="1" si="66">_xlfn.TEXTJOIN("#",TRUE,Z106:AC106)</f>
        <v>#NAME?</v>
      </c>
      <c r="Z106">
        <f t="shared" ref="Z106:Z137" si="67">Z105+1</f>
        <v>60099</v>
      </c>
      <c r="AA106">
        <f t="shared" ref="AA106:AA137" si="68">AA105</f>
        <v>41</v>
      </c>
      <c r="AB106">
        <f t="shared" ref="AB106:AB137" si="69">AB105</f>
        <v>42</v>
      </c>
      <c r="AC106">
        <f t="shared" ref="AC106:AC137" si="70">AC105</f>
        <v>61000</v>
      </c>
    </row>
    <row r="107" spans="5:29" x14ac:dyDescent="0.2">
      <c r="E107" s="2" t="str">
        <f t="shared" si="57"/>
        <v>1#2100001|2#2100002</v>
      </c>
      <c r="F107" s="2">
        <f t="shared" si="58"/>
        <v>2100001</v>
      </c>
      <c r="G107" s="2">
        <f t="shared" si="59"/>
        <v>2100002</v>
      </c>
      <c r="H107" s="2" t="s">
        <v>22</v>
      </c>
      <c r="I107" s="2" t="str">
        <f t="shared" si="64"/>
        <v>1#10000</v>
      </c>
      <c r="K107" s="2" t="str">
        <f t="shared" si="60"/>
        <v>2100003#10000,2100004#10000,2100005#10000,2001009#10000</v>
      </c>
      <c r="L107">
        <f t="shared" si="61"/>
        <v>2100003</v>
      </c>
      <c r="M107">
        <f t="shared" si="62"/>
        <v>2100004</v>
      </c>
      <c r="N107">
        <f t="shared" si="63"/>
        <v>2100005</v>
      </c>
      <c r="O107">
        <f t="shared" si="65"/>
        <v>2001006</v>
      </c>
      <c r="P107">
        <f t="shared" si="65"/>
        <v>2001007</v>
      </c>
      <c r="Q107">
        <f t="shared" si="65"/>
        <v>2001008</v>
      </c>
      <c r="R107">
        <f t="shared" si="65"/>
        <v>2001009</v>
      </c>
      <c r="S107">
        <v>0</v>
      </c>
      <c r="T107">
        <v>1</v>
      </c>
      <c r="U107" t="str">
        <f t="shared" si="44"/>
        <v>2100003#10000</v>
      </c>
      <c r="V107" t="str">
        <f t="shared" si="45"/>
        <v>2001006#175|2001007#175|2001008#175|2001009#175</v>
      </c>
      <c r="W107" t="str">
        <f t="shared" si="46"/>
        <v/>
      </c>
      <c r="X107" t="e">
        <f t="shared" ca="1" si="47"/>
        <v>#NAME?</v>
      </c>
      <c r="Y107" t="e">
        <f t="shared" ca="1" si="66"/>
        <v>#NAME?</v>
      </c>
      <c r="Z107">
        <f t="shared" si="67"/>
        <v>60100</v>
      </c>
      <c r="AA107">
        <f t="shared" si="68"/>
        <v>41</v>
      </c>
      <c r="AB107">
        <f t="shared" si="69"/>
        <v>42</v>
      </c>
      <c r="AC107">
        <f t="shared" si="70"/>
        <v>61000</v>
      </c>
    </row>
    <row r="108" spans="5:29" s="1" customFormat="1" x14ac:dyDescent="0.2">
      <c r="E108" s="4" t="str">
        <f t="shared" ref="E108:E139" si="71">$A$4&amp;"#"&amp;F108&amp;"|"&amp;$B$4&amp;"#"&amp;G108</f>
        <v>1#2101001|2#2101002</v>
      </c>
      <c r="F108" s="4">
        <f t="shared" si="58"/>
        <v>2101001</v>
      </c>
      <c r="G108" s="4">
        <f t="shared" si="59"/>
        <v>2101002</v>
      </c>
      <c r="H108" s="4" t="s">
        <v>22</v>
      </c>
      <c r="I108" s="4" t="s">
        <v>25</v>
      </c>
      <c r="J108" s="4"/>
      <c r="K108" s="4" t="str">
        <f t="shared" ref="K108:K139" si="72">L108&amp;"#"&amp;$L$4&amp;","&amp;M108&amp;"#"&amp;$L$4&amp;","&amp;N108&amp;"#"&amp;$L$4&amp;","&amp;R108&amp;"#"&amp;$L$4</f>
        <v>2101003#10000,2101004#10000,2101005#10000,2001009#10000</v>
      </c>
      <c r="L108" s="1">
        <f t="shared" ref="L108:L125" si="73">L107+1000</f>
        <v>2101003</v>
      </c>
      <c r="M108" s="1">
        <f t="shared" ref="M108:M125" si="74">M107+1000</f>
        <v>2101004</v>
      </c>
      <c r="N108" s="1">
        <f t="shared" ref="N108:N125" si="75">N107+1000</f>
        <v>2101005</v>
      </c>
      <c r="O108" s="1">
        <f t="shared" ref="O108:O125" si="76">O107</f>
        <v>2001006</v>
      </c>
      <c r="P108" s="1">
        <f t="shared" ref="P108:P125" si="77">P107</f>
        <v>2001007</v>
      </c>
      <c r="Q108" s="1">
        <f t="shared" ref="Q108:Q125" si="78">Q107</f>
        <v>2001008</v>
      </c>
      <c r="R108" s="1">
        <f t="shared" ref="R108:R125" si="79">R107</f>
        <v>2001009</v>
      </c>
      <c r="S108" s="1">
        <v>0.1</v>
      </c>
      <c r="T108" s="1">
        <v>0.9</v>
      </c>
      <c r="U108" s="1" t="str">
        <f t="shared" ref="U108:U139" si="80">IF(S108=0,L108&amp;"#"&amp;$L$4,"")</f>
        <v/>
      </c>
      <c r="V108" s="1" t="str">
        <f>O108&amp;"#"&amp;$S$6&amp;"|"&amp;P108&amp;"#"&amp;$S$6&amp;"|"&amp;Q108&amp;"#"&amp;$S$6&amp;"|"&amp;R108&amp;"#"&amp;$S$6</f>
        <v>2001006#100|2001007#100|2001008#100|2001009#100</v>
      </c>
      <c r="W108" s="1" t="str">
        <f>IF(S108=0,"",L108&amp;"#"&amp;T108*10000&amp;","&amp;M108&amp;"#"&amp;$R$5*10000&amp;","&amp;V108&amp;","&amp;N108&amp;"#"&amp;$R$7*10000)</f>
        <v>2101003#9000,2101004#300,2001006#100|2001007#100|2001008#100|2001009#100,2101005#300</v>
      </c>
      <c r="X108" s="1" t="e">
        <f t="shared" ref="X108:X139" ca="1" si="81">_xlfn.TEXTJOIN("",TRUE,U108,W108)</f>
        <v>#NAME?</v>
      </c>
      <c r="Y108" s="1" t="e">
        <f t="shared" ca="1" si="66"/>
        <v>#NAME?</v>
      </c>
      <c r="Z108" s="1">
        <f t="shared" si="67"/>
        <v>60101</v>
      </c>
      <c r="AA108" s="1">
        <f t="shared" si="68"/>
        <v>41</v>
      </c>
      <c r="AB108" s="1">
        <f t="shared" si="69"/>
        <v>42</v>
      </c>
      <c r="AC108" s="1">
        <f t="shared" si="70"/>
        <v>61000</v>
      </c>
    </row>
    <row r="109" spans="5:29" x14ac:dyDescent="0.2">
      <c r="E109" s="2" t="str">
        <f t="shared" si="71"/>
        <v>1#2102001|2#2102002</v>
      </c>
      <c r="F109" s="2">
        <f t="shared" si="58"/>
        <v>2102001</v>
      </c>
      <c r="G109" s="2">
        <f t="shared" si="59"/>
        <v>2102002</v>
      </c>
      <c r="H109" s="2" t="s">
        <v>22</v>
      </c>
      <c r="I109" s="4" t="s">
        <v>25</v>
      </c>
      <c r="K109" s="2" t="str">
        <f t="shared" si="72"/>
        <v>2102003#10000,2102004#10000,2102005#10000,2001009#10000</v>
      </c>
      <c r="L109">
        <f t="shared" si="73"/>
        <v>2102003</v>
      </c>
      <c r="M109">
        <f t="shared" si="74"/>
        <v>2102004</v>
      </c>
      <c r="N109">
        <f t="shared" si="75"/>
        <v>2102005</v>
      </c>
      <c r="O109">
        <f t="shared" si="76"/>
        <v>2001006</v>
      </c>
      <c r="P109">
        <f t="shared" si="77"/>
        <v>2001007</v>
      </c>
      <c r="Q109">
        <f t="shared" si="78"/>
        <v>2001008</v>
      </c>
      <c r="R109">
        <f t="shared" si="79"/>
        <v>2001009</v>
      </c>
      <c r="S109">
        <v>0.1</v>
      </c>
      <c r="T109">
        <v>0.9</v>
      </c>
      <c r="U109" t="str">
        <f t="shared" si="80"/>
        <v/>
      </c>
      <c r="V109" s="1" t="str">
        <f t="shared" ref="V109:V140" si="82">O109&amp;"#"&amp;$S$6&amp;"|"&amp;P109&amp;"#"&amp;$S$6&amp;"|"&amp;Q109&amp;"#"&amp;$S$6&amp;"|"&amp;R109&amp;"#"&amp;$S$6</f>
        <v>2001006#100|2001007#100|2001008#100|2001009#100</v>
      </c>
      <c r="W109" s="1" t="str">
        <f t="shared" ref="W109:W140" si="83">IF(S109=0,"",L109&amp;"#"&amp;T109*10000&amp;","&amp;M109&amp;"#"&amp;$R$5*10000&amp;","&amp;V109&amp;","&amp;N109&amp;"#"&amp;$R$7*10000)</f>
        <v>2102003#9000,2102004#300,2001006#100|2001007#100|2001008#100|2001009#100,2102005#300</v>
      </c>
      <c r="X109" t="e">
        <f t="shared" ca="1" si="81"/>
        <v>#NAME?</v>
      </c>
      <c r="Y109" t="e">
        <f t="shared" ca="1" si="66"/>
        <v>#NAME?</v>
      </c>
      <c r="Z109">
        <f t="shared" si="67"/>
        <v>60102</v>
      </c>
      <c r="AA109">
        <f t="shared" si="68"/>
        <v>41</v>
      </c>
      <c r="AB109">
        <f t="shared" si="69"/>
        <v>42</v>
      </c>
      <c r="AC109">
        <f t="shared" si="70"/>
        <v>61000</v>
      </c>
    </row>
    <row r="110" spans="5:29" x14ac:dyDescent="0.2">
      <c r="E110" s="2" t="str">
        <f t="shared" si="71"/>
        <v>1#2103001|2#2103002</v>
      </c>
      <c r="F110" s="2">
        <f t="shared" si="58"/>
        <v>2103001</v>
      </c>
      <c r="G110" s="2">
        <f t="shared" si="59"/>
        <v>2103002</v>
      </c>
      <c r="H110" s="2" t="s">
        <v>22</v>
      </c>
      <c r="I110" s="4" t="s">
        <v>25</v>
      </c>
      <c r="K110" s="2" t="str">
        <f t="shared" si="72"/>
        <v>2103003#10000,2103004#10000,2103005#10000,2001009#10000</v>
      </c>
      <c r="L110">
        <f t="shared" si="73"/>
        <v>2103003</v>
      </c>
      <c r="M110">
        <f t="shared" si="74"/>
        <v>2103004</v>
      </c>
      <c r="N110">
        <f t="shared" si="75"/>
        <v>2103005</v>
      </c>
      <c r="O110">
        <f t="shared" si="76"/>
        <v>2001006</v>
      </c>
      <c r="P110">
        <f t="shared" si="77"/>
        <v>2001007</v>
      </c>
      <c r="Q110">
        <f t="shared" si="78"/>
        <v>2001008</v>
      </c>
      <c r="R110">
        <f t="shared" si="79"/>
        <v>2001009</v>
      </c>
      <c r="S110">
        <v>0.1</v>
      </c>
      <c r="T110">
        <v>0.9</v>
      </c>
      <c r="U110" t="str">
        <f t="shared" si="80"/>
        <v/>
      </c>
      <c r="V110" s="1" t="str">
        <f t="shared" si="82"/>
        <v>2001006#100|2001007#100|2001008#100|2001009#100</v>
      </c>
      <c r="W110" s="1" t="str">
        <f t="shared" si="83"/>
        <v>2103003#9000,2103004#300,2001006#100|2001007#100|2001008#100|2001009#100,2103005#300</v>
      </c>
      <c r="X110" t="e">
        <f t="shared" ca="1" si="81"/>
        <v>#NAME?</v>
      </c>
      <c r="Y110" t="e">
        <f t="shared" ca="1" si="66"/>
        <v>#NAME?</v>
      </c>
      <c r="Z110">
        <f t="shared" si="67"/>
        <v>60103</v>
      </c>
      <c r="AA110">
        <f t="shared" si="68"/>
        <v>41</v>
      </c>
      <c r="AB110">
        <f t="shared" si="69"/>
        <v>42</v>
      </c>
      <c r="AC110">
        <f t="shared" si="70"/>
        <v>61000</v>
      </c>
    </row>
    <row r="111" spans="5:29" x14ac:dyDescent="0.2">
      <c r="E111" s="2" t="str">
        <f t="shared" si="71"/>
        <v>1#2104001|2#2104002</v>
      </c>
      <c r="F111" s="2">
        <f t="shared" si="58"/>
        <v>2104001</v>
      </c>
      <c r="G111" s="2">
        <f t="shared" si="59"/>
        <v>2104002</v>
      </c>
      <c r="H111" s="2" t="s">
        <v>22</v>
      </c>
      <c r="I111" s="4" t="s">
        <v>25</v>
      </c>
      <c r="K111" s="2" t="str">
        <f t="shared" si="72"/>
        <v>2104003#10000,2104004#10000,2104005#10000,2001009#10000</v>
      </c>
      <c r="L111">
        <f t="shared" si="73"/>
        <v>2104003</v>
      </c>
      <c r="M111">
        <f t="shared" si="74"/>
        <v>2104004</v>
      </c>
      <c r="N111">
        <f t="shared" si="75"/>
        <v>2104005</v>
      </c>
      <c r="O111">
        <f t="shared" si="76"/>
        <v>2001006</v>
      </c>
      <c r="P111">
        <f t="shared" si="77"/>
        <v>2001007</v>
      </c>
      <c r="Q111">
        <f t="shared" si="78"/>
        <v>2001008</v>
      </c>
      <c r="R111">
        <f t="shared" si="79"/>
        <v>2001009</v>
      </c>
      <c r="S111">
        <v>0.1</v>
      </c>
      <c r="T111">
        <v>0.9</v>
      </c>
      <c r="U111" t="str">
        <f t="shared" si="80"/>
        <v/>
      </c>
      <c r="V111" s="1" t="str">
        <f t="shared" si="82"/>
        <v>2001006#100|2001007#100|2001008#100|2001009#100</v>
      </c>
      <c r="W111" s="1" t="str">
        <f t="shared" si="83"/>
        <v>2104003#9000,2104004#300,2001006#100|2001007#100|2001008#100|2001009#100,2104005#300</v>
      </c>
      <c r="X111" t="e">
        <f t="shared" ca="1" si="81"/>
        <v>#NAME?</v>
      </c>
      <c r="Y111" t="e">
        <f t="shared" ca="1" si="66"/>
        <v>#NAME?</v>
      </c>
      <c r="Z111">
        <f t="shared" si="67"/>
        <v>60104</v>
      </c>
      <c r="AA111">
        <f t="shared" si="68"/>
        <v>41</v>
      </c>
      <c r="AB111">
        <f t="shared" si="69"/>
        <v>42</v>
      </c>
      <c r="AC111">
        <f t="shared" si="70"/>
        <v>61000</v>
      </c>
    </row>
    <row r="112" spans="5:29" x14ac:dyDescent="0.2">
      <c r="E112" s="2" t="str">
        <f t="shared" si="71"/>
        <v>1#2105001|2#2105002</v>
      </c>
      <c r="F112" s="2">
        <f t="shared" ref="F112:F117" si="84">F111+1000</f>
        <v>2105001</v>
      </c>
      <c r="G112" s="2">
        <f t="shared" ref="G112:G117" si="85">G111+1000</f>
        <v>2105002</v>
      </c>
      <c r="H112" s="2" t="s">
        <v>22</v>
      </c>
      <c r="I112" s="2" t="str">
        <f t="shared" ref="I112:I139" si="86">I107</f>
        <v>1#10000</v>
      </c>
      <c r="K112" s="2" t="str">
        <f t="shared" si="72"/>
        <v>2105003#10000,2105004#10000,2105005#10000,2001009#10000</v>
      </c>
      <c r="L112">
        <f t="shared" si="73"/>
        <v>2105003</v>
      </c>
      <c r="M112">
        <f t="shared" si="74"/>
        <v>2105004</v>
      </c>
      <c r="N112">
        <f t="shared" si="75"/>
        <v>2105005</v>
      </c>
      <c r="O112">
        <f t="shared" si="76"/>
        <v>2001006</v>
      </c>
      <c r="P112">
        <f t="shared" si="77"/>
        <v>2001007</v>
      </c>
      <c r="Q112">
        <f t="shared" si="78"/>
        <v>2001008</v>
      </c>
      <c r="R112">
        <f t="shared" si="79"/>
        <v>2001009</v>
      </c>
      <c r="S112">
        <v>0</v>
      </c>
      <c r="T112">
        <v>1</v>
      </c>
      <c r="U112" t="str">
        <f t="shared" si="80"/>
        <v>2105003#10000</v>
      </c>
      <c r="V112" s="1" t="str">
        <f t="shared" si="82"/>
        <v>2001006#100|2001007#100|2001008#100|2001009#100</v>
      </c>
      <c r="W112" s="1" t="str">
        <f t="shared" si="83"/>
        <v/>
      </c>
      <c r="X112" t="e">
        <f t="shared" ca="1" si="81"/>
        <v>#NAME?</v>
      </c>
      <c r="Y112" t="e">
        <f t="shared" ca="1" si="66"/>
        <v>#NAME?</v>
      </c>
      <c r="Z112">
        <f t="shared" si="67"/>
        <v>60105</v>
      </c>
      <c r="AA112">
        <f t="shared" si="68"/>
        <v>41</v>
      </c>
      <c r="AB112">
        <f t="shared" si="69"/>
        <v>42</v>
      </c>
      <c r="AC112">
        <f t="shared" si="70"/>
        <v>61000</v>
      </c>
    </row>
    <row r="113" spans="5:29" x14ac:dyDescent="0.2">
      <c r="E113" s="2" t="str">
        <f t="shared" si="71"/>
        <v>1#2106001|2#2106002</v>
      </c>
      <c r="F113" s="2">
        <f t="shared" si="84"/>
        <v>2106001</v>
      </c>
      <c r="G113" s="2">
        <f t="shared" si="85"/>
        <v>2106002</v>
      </c>
      <c r="H113" s="2" t="s">
        <v>22</v>
      </c>
      <c r="I113" s="2" t="str">
        <f t="shared" si="86"/>
        <v>1#9000|2#300|3#400|4#300</v>
      </c>
      <c r="K113" s="2" t="str">
        <f t="shared" si="72"/>
        <v>2106003#10000,2106004#10000,2106005#10000,2001009#10000</v>
      </c>
      <c r="L113">
        <f t="shared" si="73"/>
        <v>2106003</v>
      </c>
      <c r="M113">
        <f t="shared" si="74"/>
        <v>2106004</v>
      </c>
      <c r="N113">
        <f t="shared" si="75"/>
        <v>2106005</v>
      </c>
      <c r="O113">
        <f t="shared" si="76"/>
        <v>2001006</v>
      </c>
      <c r="P113">
        <f t="shared" si="77"/>
        <v>2001007</v>
      </c>
      <c r="Q113">
        <f t="shared" si="78"/>
        <v>2001008</v>
      </c>
      <c r="R113">
        <f t="shared" si="79"/>
        <v>2001009</v>
      </c>
      <c r="S113">
        <v>0.1</v>
      </c>
      <c r="T113">
        <v>0.9</v>
      </c>
      <c r="U113" t="str">
        <f t="shared" si="80"/>
        <v/>
      </c>
      <c r="V113" s="1" t="str">
        <f t="shared" si="82"/>
        <v>2001006#100|2001007#100|2001008#100|2001009#100</v>
      </c>
      <c r="W113" s="1" t="str">
        <f t="shared" si="83"/>
        <v>2106003#9000,2106004#300,2001006#100|2001007#100|2001008#100|2001009#100,2106005#300</v>
      </c>
      <c r="X113" t="e">
        <f t="shared" ca="1" si="81"/>
        <v>#NAME?</v>
      </c>
      <c r="Y113" t="e">
        <f t="shared" ca="1" si="66"/>
        <v>#NAME?</v>
      </c>
      <c r="Z113">
        <f t="shared" si="67"/>
        <v>60106</v>
      </c>
      <c r="AA113">
        <f t="shared" si="68"/>
        <v>41</v>
      </c>
      <c r="AB113">
        <f t="shared" si="69"/>
        <v>42</v>
      </c>
      <c r="AC113">
        <f t="shared" si="70"/>
        <v>61000</v>
      </c>
    </row>
    <row r="114" spans="5:29" x14ac:dyDescent="0.2">
      <c r="E114" s="2" t="str">
        <f t="shared" si="71"/>
        <v>1#2107001|2#2107002</v>
      </c>
      <c r="F114" s="2">
        <f t="shared" si="84"/>
        <v>2107001</v>
      </c>
      <c r="G114" s="2">
        <f t="shared" si="85"/>
        <v>2107002</v>
      </c>
      <c r="H114" s="2" t="s">
        <v>22</v>
      </c>
      <c r="I114" s="2" t="str">
        <f t="shared" si="86"/>
        <v>1#9000|2#300|3#400|4#300</v>
      </c>
      <c r="K114" s="2" t="str">
        <f t="shared" si="72"/>
        <v>2107003#10000,2107004#10000,2107005#10000,2001009#10000</v>
      </c>
      <c r="L114">
        <f t="shared" si="73"/>
        <v>2107003</v>
      </c>
      <c r="M114">
        <f t="shared" si="74"/>
        <v>2107004</v>
      </c>
      <c r="N114">
        <f t="shared" si="75"/>
        <v>2107005</v>
      </c>
      <c r="O114">
        <f t="shared" si="76"/>
        <v>2001006</v>
      </c>
      <c r="P114">
        <f t="shared" si="77"/>
        <v>2001007</v>
      </c>
      <c r="Q114">
        <f t="shared" si="78"/>
        <v>2001008</v>
      </c>
      <c r="R114">
        <f t="shared" si="79"/>
        <v>2001009</v>
      </c>
      <c r="S114">
        <v>0.1</v>
      </c>
      <c r="T114">
        <v>0.9</v>
      </c>
      <c r="U114" t="str">
        <f t="shared" si="80"/>
        <v/>
      </c>
      <c r="V114" s="1" t="str">
        <f t="shared" si="82"/>
        <v>2001006#100|2001007#100|2001008#100|2001009#100</v>
      </c>
      <c r="W114" s="1" t="str">
        <f t="shared" si="83"/>
        <v>2107003#9000,2107004#300,2001006#100|2001007#100|2001008#100|2001009#100,2107005#300</v>
      </c>
      <c r="X114" t="e">
        <f t="shared" ca="1" si="81"/>
        <v>#NAME?</v>
      </c>
      <c r="Y114" t="e">
        <f t="shared" ca="1" si="66"/>
        <v>#NAME?</v>
      </c>
      <c r="Z114">
        <f t="shared" si="67"/>
        <v>60107</v>
      </c>
      <c r="AA114">
        <f t="shared" si="68"/>
        <v>41</v>
      </c>
      <c r="AB114">
        <f t="shared" si="69"/>
        <v>42</v>
      </c>
      <c r="AC114">
        <f t="shared" si="70"/>
        <v>61000</v>
      </c>
    </row>
    <row r="115" spans="5:29" x14ac:dyDescent="0.2">
      <c r="E115" s="2" t="str">
        <f t="shared" si="71"/>
        <v>1#2108001|2#2108002</v>
      </c>
      <c r="F115" s="2">
        <f t="shared" si="84"/>
        <v>2108001</v>
      </c>
      <c r="G115" s="2">
        <f t="shared" si="85"/>
        <v>2108002</v>
      </c>
      <c r="H115" s="2" t="s">
        <v>22</v>
      </c>
      <c r="I115" s="2" t="str">
        <f t="shared" si="86"/>
        <v>1#9000|2#300|3#400|4#300</v>
      </c>
      <c r="K115" s="2" t="str">
        <f t="shared" si="72"/>
        <v>2108003#10000,2108004#10000,2108005#10000,2001009#10000</v>
      </c>
      <c r="L115">
        <f t="shared" si="73"/>
        <v>2108003</v>
      </c>
      <c r="M115">
        <f t="shared" si="74"/>
        <v>2108004</v>
      </c>
      <c r="N115">
        <f t="shared" si="75"/>
        <v>2108005</v>
      </c>
      <c r="O115">
        <f t="shared" si="76"/>
        <v>2001006</v>
      </c>
      <c r="P115">
        <f t="shared" si="77"/>
        <v>2001007</v>
      </c>
      <c r="Q115">
        <f t="shared" si="78"/>
        <v>2001008</v>
      </c>
      <c r="R115">
        <f t="shared" si="79"/>
        <v>2001009</v>
      </c>
      <c r="S115">
        <v>0.1</v>
      </c>
      <c r="T115">
        <v>0.9</v>
      </c>
      <c r="U115" t="str">
        <f t="shared" si="80"/>
        <v/>
      </c>
      <c r="V115" s="1" t="str">
        <f t="shared" si="82"/>
        <v>2001006#100|2001007#100|2001008#100|2001009#100</v>
      </c>
      <c r="W115" s="1" t="str">
        <f t="shared" si="83"/>
        <v>2108003#9000,2108004#300,2001006#100|2001007#100|2001008#100|2001009#100,2108005#300</v>
      </c>
      <c r="X115" t="e">
        <f t="shared" ca="1" si="81"/>
        <v>#NAME?</v>
      </c>
      <c r="Y115" t="e">
        <f t="shared" ca="1" si="66"/>
        <v>#NAME?</v>
      </c>
      <c r="Z115">
        <f t="shared" si="67"/>
        <v>60108</v>
      </c>
      <c r="AA115">
        <f t="shared" si="68"/>
        <v>41</v>
      </c>
      <c r="AB115">
        <f t="shared" si="69"/>
        <v>42</v>
      </c>
      <c r="AC115">
        <f t="shared" si="70"/>
        <v>61000</v>
      </c>
    </row>
    <row r="116" spans="5:29" x14ac:dyDescent="0.2">
      <c r="E116" s="2" t="str">
        <f t="shared" si="71"/>
        <v>1#2109001|2#2109002</v>
      </c>
      <c r="F116" s="2">
        <f t="shared" si="84"/>
        <v>2109001</v>
      </c>
      <c r="G116" s="2">
        <f t="shared" si="85"/>
        <v>2109002</v>
      </c>
      <c r="H116" s="2" t="s">
        <v>22</v>
      </c>
      <c r="I116" s="2" t="str">
        <f t="shared" si="86"/>
        <v>1#9000|2#300|3#400|4#300</v>
      </c>
      <c r="K116" s="2" t="str">
        <f t="shared" si="72"/>
        <v>2109003#10000,2109004#10000,2109005#10000,2001009#10000</v>
      </c>
      <c r="L116">
        <f t="shared" si="73"/>
        <v>2109003</v>
      </c>
      <c r="M116">
        <f t="shared" si="74"/>
        <v>2109004</v>
      </c>
      <c r="N116">
        <f t="shared" si="75"/>
        <v>2109005</v>
      </c>
      <c r="O116">
        <f t="shared" si="76"/>
        <v>2001006</v>
      </c>
      <c r="P116">
        <f t="shared" si="77"/>
        <v>2001007</v>
      </c>
      <c r="Q116">
        <f t="shared" si="78"/>
        <v>2001008</v>
      </c>
      <c r="R116">
        <f t="shared" si="79"/>
        <v>2001009</v>
      </c>
      <c r="S116">
        <v>0.1</v>
      </c>
      <c r="T116">
        <v>0.9</v>
      </c>
      <c r="U116" t="str">
        <f t="shared" si="80"/>
        <v/>
      </c>
      <c r="V116" s="1" t="str">
        <f t="shared" si="82"/>
        <v>2001006#100|2001007#100|2001008#100|2001009#100</v>
      </c>
      <c r="W116" s="1" t="str">
        <f t="shared" si="83"/>
        <v>2109003#9000,2109004#300,2001006#100|2001007#100|2001008#100|2001009#100,2109005#300</v>
      </c>
      <c r="X116" t="e">
        <f t="shared" ca="1" si="81"/>
        <v>#NAME?</v>
      </c>
      <c r="Y116" t="e">
        <f t="shared" ca="1" si="66"/>
        <v>#NAME?</v>
      </c>
      <c r="Z116">
        <f t="shared" si="67"/>
        <v>60109</v>
      </c>
      <c r="AA116">
        <f t="shared" si="68"/>
        <v>41</v>
      </c>
      <c r="AB116">
        <f t="shared" si="69"/>
        <v>42</v>
      </c>
      <c r="AC116">
        <f t="shared" si="70"/>
        <v>61000</v>
      </c>
    </row>
    <row r="117" spans="5:29" x14ac:dyDescent="0.2">
      <c r="E117" s="2" t="str">
        <f t="shared" si="71"/>
        <v>1#2110001|2#2110002</v>
      </c>
      <c r="F117" s="2">
        <f t="shared" si="84"/>
        <v>2110001</v>
      </c>
      <c r="G117" s="2">
        <f t="shared" si="85"/>
        <v>2110002</v>
      </c>
      <c r="H117" s="2" t="s">
        <v>22</v>
      </c>
      <c r="I117" s="2" t="str">
        <f t="shared" si="86"/>
        <v>1#10000</v>
      </c>
      <c r="K117" s="2" t="str">
        <f t="shared" si="72"/>
        <v>2110003#10000,2110004#10000,2110005#10000,2001009#10000</v>
      </c>
      <c r="L117">
        <f t="shared" si="73"/>
        <v>2110003</v>
      </c>
      <c r="M117">
        <f t="shared" si="74"/>
        <v>2110004</v>
      </c>
      <c r="N117">
        <f t="shared" si="75"/>
        <v>2110005</v>
      </c>
      <c r="O117">
        <f t="shared" si="76"/>
        <v>2001006</v>
      </c>
      <c r="P117">
        <f t="shared" si="77"/>
        <v>2001007</v>
      </c>
      <c r="Q117">
        <f t="shared" si="78"/>
        <v>2001008</v>
      </c>
      <c r="R117">
        <f t="shared" si="79"/>
        <v>2001009</v>
      </c>
      <c r="S117">
        <v>0</v>
      </c>
      <c r="T117">
        <v>1</v>
      </c>
      <c r="U117" t="str">
        <f t="shared" si="80"/>
        <v>2110003#10000</v>
      </c>
      <c r="V117" s="1" t="str">
        <f t="shared" si="82"/>
        <v>2001006#100|2001007#100|2001008#100|2001009#100</v>
      </c>
      <c r="W117" s="1" t="str">
        <f t="shared" si="83"/>
        <v/>
      </c>
      <c r="X117" t="e">
        <f t="shared" ca="1" si="81"/>
        <v>#NAME?</v>
      </c>
      <c r="Y117" t="e">
        <f t="shared" ca="1" si="66"/>
        <v>#NAME?</v>
      </c>
      <c r="Z117">
        <f t="shared" si="67"/>
        <v>60110</v>
      </c>
      <c r="AA117">
        <f t="shared" si="68"/>
        <v>41</v>
      </c>
      <c r="AB117">
        <f t="shared" si="69"/>
        <v>42</v>
      </c>
      <c r="AC117">
        <f t="shared" si="70"/>
        <v>61000</v>
      </c>
    </row>
    <row r="118" spans="5:29" x14ac:dyDescent="0.2">
      <c r="E118" s="2" t="str">
        <f t="shared" si="71"/>
        <v>1#2111001|2#2111002</v>
      </c>
      <c r="F118" s="2">
        <f t="shared" ref="F118:F149" si="87">F117+1000</f>
        <v>2111001</v>
      </c>
      <c r="G118" s="2">
        <f t="shared" ref="G118:G149" si="88">G117+1000</f>
        <v>2111002</v>
      </c>
      <c r="H118" s="2" t="s">
        <v>22</v>
      </c>
      <c r="I118" s="2" t="str">
        <f t="shared" si="86"/>
        <v>1#9000|2#300|3#400|4#300</v>
      </c>
      <c r="K118" s="2" t="str">
        <f t="shared" si="72"/>
        <v>2111003#10000,2111004#10000,2111005#10000,2001009#10000</v>
      </c>
      <c r="L118">
        <f t="shared" si="73"/>
        <v>2111003</v>
      </c>
      <c r="M118">
        <f t="shared" si="74"/>
        <v>2111004</v>
      </c>
      <c r="N118">
        <f t="shared" si="75"/>
        <v>2111005</v>
      </c>
      <c r="O118">
        <f t="shared" si="76"/>
        <v>2001006</v>
      </c>
      <c r="P118">
        <f t="shared" si="77"/>
        <v>2001007</v>
      </c>
      <c r="Q118">
        <f t="shared" si="78"/>
        <v>2001008</v>
      </c>
      <c r="R118">
        <f t="shared" si="79"/>
        <v>2001009</v>
      </c>
      <c r="S118">
        <v>0.1</v>
      </c>
      <c r="T118">
        <v>0.9</v>
      </c>
      <c r="U118" t="str">
        <f t="shared" si="80"/>
        <v/>
      </c>
      <c r="V118" s="1" t="str">
        <f t="shared" si="82"/>
        <v>2001006#100|2001007#100|2001008#100|2001009#100</v>
      </c>
      <c r="W118" s="1" t="str">
        <f t="shared" si="83"/>
        <v>2111003#9000,2111004#300,2001006#100|2001007#100|2001008#100|2001009#100,2111005#300</v>
      </c>
      <c r="X118" t="e">
        <f t="shared" ca="1" si="81"/>
        <v>#NAME?</v>
      </c>
      <c r="Y118" t="e">
        <f t="shared" ca="1" si="66"/>
        <v>#NAME?</v>
      </c>
      <c r="Z118">
        <f t="shared" si="67"/>
        <v>60111</v>
      </c>
      <c r="AA118">
        <f t="shared" si="68"/>
        <v>41</v>
      </c>
      <c r="AB118">
        <f t="shared" si="69"/>
        <v>42</v>
      </c>
      <c r="AC118">
        <f t="shared" si="70"/>
        <v>61000</v>
      </c>
    </row>
    <row r="119" spans="5:29" x14ac:dyDescent="0.2">
      <c r="E119" s="2" t="str">
        <f t="shared" si="71"/>
        <v>1#2112001|2#2112002</v>
      </c>
      <c r="F119" s="2">
        <f t="shared" si="87"/>
        <v>2112001</v>
      </c>
      <c r="G119" s="2">
        <f t="shared" si="88"/>
        <v>2112002</v>
      </c>
      <c r="H119" s="2" t="s">
        <v>22</v>
      </c>
      <c r="I119" s="2" t="str">
        <f t="shared" si="86"/>
        <v>1#9000|2#300|3#400|4#300</v>
      </c>
      <c r="K119" s="2" t="str">
        <f t="shared" si="72"/>
        <v>2112003#10000,2112004#10000,2112005#10000,2001009#10000</v>
      </c>
      <c r="L119">
        <f t="shared" si="73"/>
        <v>2112003</v>
      </c>
      <c r="M119">
        <f t="shared" si="74"/>
        <v>2112004</v>
      </c>
      <c r="N119">
        <f t="shared" si="75"/>
        <v>2112005</v>
      </c>
      <c r="O119">
        <f t="shared" si="76"/>
        <v>2001006</v>
      </c>
      <c r="P119">
        <f t="shared" si="77"/>
        <v>2001007</v>
      </c>
      <c r="Q119">
        <f t="shared" si="78"/>
        <v>2001008</v>
      </c>
      <c r="R119">
        <f t="shared" si="79"/>
        <v>2001009</v>
      </c>
      <c r="S119">
        <v>0.1</v>
      </c>
      <c r="T119">
        <v>0.9</v>
      </c>
      <c r="U119" t="str">
        <f t="shared" si="80"/>
        <v/>
      </c>
      <c r="V119" s="1" t="str">
        <f t="shared" si="82"/>
        <v>2001006#100|2001007#100|2001008#100|2001009#100</v>
      </c>
      <c r="W119" s="1" t="str">
        <f t="shared" si="83"/>
        <v>2112003#9000,2112004#300,2001006#100|2001007#100|2001008#100|2001009#100,2112005#300</v>
      </c>
      <c r="X119" t="e">
        <f t="shared" ca="1" si="81"/>
        <v>#NAME?</v>
      </c>
      <c r="Y119" t="e">
        <f t="shared" ca="1" si="66"/>
        <v>#NAME?</v>
      </c>
      <c r="Z119">
        <f t="shared" si="67"/>
        <v>60112</v>
      </c>
      <c r="AA119">
        <f t="shared" si="68"/>
        <v>41</v>
      </c>
      <c r="AB119">
        <f t="shared" si="69"/>
        <v>42</v>
      </c>
      <c r="AC119">
        <f t="shared" si="70"/>
        <v>61000</v>
      </c>
    </row>
    <row r="120" spans="5:29" x14ac:dyDescent="0.2">
      <c r="E120" s="2" t="str">
        <f t="shared" si="71"/>
        <v>1#2113001|2#2113002</v>
      </c>
      <c r="F120" s="2">
        <f t="shared" si="87"/>
        <v>2113001</v>
      </c>
      <c r="G120" s="2">
        <f t="shared" si="88"/>
        <v>2113002</v>
      </c>
      <c r="H120" s="2" t="s">
        <v>22</v>
      </c>
      <c r="I120" s="2" t="str">
        <f t="shared" si="86"/>
        <v>1#9000|2#300|3#400|4#300</v>
      </c>
      <c r="K120" s="2" t="str">
        <f t="shared" si="72"/>
        <v>2113003#10000,2113004#10000,2113005#10000,2001009#10000</v>
      </c>
      <c r="L120">
        <f t="shared" si="73"/>
        <v>2113003</v>
      </c>
      <c r="M120">
        <f t="shared" si="74"/>
        <v>2113004</v>
      </c>
      <c r="N120">
        <f t="shared" si="75"/>
        <v>2113005</v>
      </c>
      <c r="O120">
        <f t="shared" si="76"/>
        <v>2001006</v>
      </c>
      <c r="P120">
        <f t="shared" si="77"/>
        <v>2001007</v>
      </c>
      <c r="Q120">
        <f t="shared" si="78"/>
        <v>2001008</v>
      </c>
      <c r="R120">
        <f t="shared" si="79"/>
        <v>2001009</v>
      </c>
      <c r="S120">
        <v>0.1</v>
      </c>
      <c r="T120">
        <v>0.9</v>
      </c>
      <c r="U120" t="str">
        <f t="shared" si="80"/>
        <v/>
      </c>
      <c r="V120" s="1" t="str">
        <f t="shared" si="82"/>
        <v>2001006#100|2001007#100|2001008#100|2001009#100</v>
      </c>
      <c r="W120" s="1" t="str">
        <f t="shared" si="83"/>
        <v>2113003#9000,2113004#300,2001006#100|2001007#100|2001008#100|2001009#100,2113005#300</v>
      </c>
      <c r="X120" t="e">
        <f t="shared" ca="1" si="81"/>
        <v>#NAME?</v>
      </c>
      <c r="Y120" t="e">
        <f t="shared" ca="1" si="66"/>
        <v>#NAME?</v>
      </c>
      <c r="Z120">
        <f t="shared" si="67"/>
        <v>60113</v>
      </c>
      <c r="AA120">
        <f t="shared" si="68"/>
        <v>41</v>
      </c>
      <c r="AB120">
        <f t="shared" si="69"/>
        <v>42</v>
      </c>
      <c r="AC120">
        <f t="shared" si="70"/>
        <v>61000</v>
      </c>
    </row>
    <row r="121" spans="5:29" x14ac:dyDescent="0.2">
      <c r="E121" s="2" t="str">
        <f t="shared" si="71"/>
        <v>1#2114001|2#2114002</v>
      </c>
      <c r="F121" s="2">
        <f t="shared" si="87"/>
        <v>2114001</v>
      </c>
      <c r="G121" s="2">
        <f t="shared" si="88"/>
        <v>2114002</v>
      </c>
      <c r="H121" s="2" t="s">
        <v>22</v>
      </c>
      <c r="I121" s="2" t="str">
        <f t="shared" si="86"/>
        <v>1#9000|2#300|3#400|4#300</v>
      </c>
      <c r="K121" s="2" t="str">
        <f t="shared" si="72"/>
        <v>2114003#10000,2114004#10000,2114005#10000,2001009#10000</v>
      </c>
      <c r="L121">
        <f t="shared" si="73"/>
        <v>2114003</v>
      </c>
      <c r="M121">
        <f t="shared" si="74"/>
        <v>2114004</v>
      </c>
      <c r="N121">
        <f t="shared" si="75"/>
        <v>2114005</v>
      </c>
      <c r="O121">
        <f t="shared" si="76"/>
        <v>2001006</v>
      </c>
      <c r="P121">
        <f t="shared" si="77"/>
        <v>2001007</v>
      </c>
      <c r="Q121">
        <f t="shared" si="78"/>
        <v>2001008</v>
      </c>
      <c r="R121">
        <f t="shared" si="79"/>
        <v>2001009</v>
      </c>
      <c r="S121">
        <v>0.1</v>
      </c>
      <c r="T121">
        <v>0.9</v>
      </c>
      <c r="U121" t="str">
        <f t="shared" si="80"/>
        <v/>
      </c>
      <c r="V121" s="1" t="str">
        <f t="shared" si="82"/>
        <v>2001006#100|2001007#100|2001008#100|2001009#100</v>
      </c>
      <c r="W121" s="1" t="str">
        <f t="shared" si="83"/>
        <v>2114003#9000,2114004#300,2001006#100|2001007#100|2001008#100|2001009#100,2114005#300</v>
      </c>
      <c r="X121" t="e">
        <f t="shared" ca="1" si="81"/>
        <v>#NAME?</v>
      </c>
      <c r="Y121" t="e">
        <f t="shared" ca="1" si="66"/>
        <v>#NAME?</v>
      </c>
      <c r="Z121">
        <f t="shared" si="67"/>
        <v>60114</v>
      </c>
      <c r="AA121">
        <f t="shared" si="68"/>
        <v>41</v>
      </c>
      <c r="AB121">
        <f t="shared" si="69"/>
        <v>42</v>
      </c>
      <c r="AC121">
        <f t="shared" si="70"/>
        <v>61000</v>
      </c>
    </row>
    <row r="122" spans="5:29" x14ac:dyDescent="0.2">
      <c r="E122" s="2" t="str">
        <f t="shared" si="71"/>
        <v>1#2115001|2#2115002</v>
      </c>
      <c r="F122" s="2">
        <f t="shared" si="87"/>
        <v>2115001</v>
      </c>
      <c r="G122" s="2">
        <f t="shared" si="88"/>
        <v>2115002</v>
      </c>
      <c r="H122" s="2" t="s">
        <v>22</v>
      </c>
      <c r="I122" s="2" t="str">
        <f t="shared" si="86"/>
        <v>1#10000</v>
      </c>
      <c r="K122" s="2" t="str">
        <f t="shared" si="72"/>
        <v>2115003#10000,2115004#10000,2115005#10000,2001009#10000</v>
      </c>
      <c r="L122">
        <f t="shared" si="73"/>
        <v>2115003</v>
      </c>
      <c r="M122">
        <f t="shared" si="74"/>
        <v>2115004</v>
      </c>
      <c r="N122">
        <f t="shared" si="75"/>
        <v>2115005</v>
      </c>
      <c r="O122">
        <f t="shared" si="76"/>
        <v>2001006</v>
      </c>
      <c r="P122">
        <f t="shared" si="77"/>
        <v>2001007</v>
      </c>
      <c r="Q122">
        <f t="shared" si="78"/>
        <v>2001008</v>
      </c>
      <c r="R122">
        <f t="shared" si="79"/>
        <v>2001009</v>
      </c>
      <c r="S122">
        <v>0</v>
      </c>
      <c r="T122">
        <v>1</v>
      </c>
      <c r="U122" t="str">
        <f t="shared" si="80"/>
        <v>2115003#10000</v>
      </c>
      <c r="V122" s="1" t="str">
        <f t="shared" si="82"/>
        <v>2001006#100|2001007#100|2001008#100|2001009#100</v>
      </c>
      <c r="W122" s="1" t="str">
        <f t="shared" si="83"/>
        <v/>
      </c>
      <c r="X122" t="e">
        <f t="shared" ca="1" si="81"/>
        <v>#NAME?</v>
      </c>
      <c r="Y122" t="e">
        <f t="shared" ca="1" si="66"/>
        <v>#NAME?</v>
      </c>
      <c r="Z122">
        <f t="shared" si="67"/>
        <v>60115</v>
      </c>
      <c r="AA122">
        <f t="shared" si="68"/>
        <v>41</v>
      </c>
      <c r="AB122">
        <f t="shared" si="69"/>
        <v>42</v>
      </c>
      <c r="AC122">
        <f t="shared" si="70"/>
        <v>61000</v>
      </c>
    </row>
    <row r="123" spans="5:29" x14ac:dyDescent="0.2">
      <c r="E123" s="2" t="str">
        <f t="shared" si="71"/>
        <v>1#2116001|2#2116002</v>
      </c>
      <c r="F123" s="2">
        <f t="shared" si="87"/>
        <v>2116001</v>
      </c>
      <c r="G123" s="2">
        <f t="shared" si="88"/>
        <v>2116002</v>
      </c>
      <c r="H123" s="2" t="s">
        <v>22</v>
      </c>
      <c r="I123" s="2" t="str">
        <f t="shared" si="86"/>
        <v>1#9000|2#300|3#400|4#300</v>
      </c>
      <c r="K123" s="2" t="str">
        <f t="shared" si="72"/>
        <v>2116003#10000,2116004#10000,2116005#10000,2001009#10000</v>
      </c>
      <c r="L123">
        <f t="shared" si="73"/>
        <v>2116003</v>
      </c>
      <c r="M123">
        <f t="shared" si="74"/>
        <v>2116004</v>
      </c>
      <c r="N123">
        <f t="shared" si="75"/>
        <v>2116005</v>
      </c>
      <c r="O123">
        <f t="shared" si="76"/>
        <v>2001006</v>
      </c>
      <c r="P123">
        <f t="shared" si="77"/>
        <v>2001007</v>
      </c>
      <c r="Q123">
        <f t="shared" si="78"/>
        <v>2001008</v>
      </c>
      <c r="R123">
        <f t="shared" si="79"/>
        <v>2001009</v>
      </c>
      <c r="S123">
        <v>0.1</v>
      </c>
      <c r="T123">
        <v>0.9</v>
      </c>
      <c r="U123" t="str">
        <f t="shared" si="80"/>
        <v/>
      </c>
      <c r="V123" s="1" t="str">
        <f t="shared" si="82"/>
        <v>2001006#100|2001007#100|2001008#100|2001009#100</v>
      </c>
      <c r="W123" s="1" t="str">
        <f t="shared" si="83"/>
        <v>2116003#9000,2116004#300,2001006#100|2001007#100|2001008#100|2001009#100,2116005#300</v>
      </c>
      <c r="X123" t="e">
        <f t="shared" ca="1" si="81"/>
        <v>#NAME?</v>
      </c>
      <c r="Y123" t="e">
        <f t="shared" ca="1" si="66"/>
        <v>#NAME?</v>
      </c>
      <c r="Z123">
        <f t="shared" si="67"/>
        <v>60116</v>
      </c>
      <c r="AA123">
        <f t="shared" si="68"/>
        <v>41</v>
      </c>
      <c r="AB123">
        <f t="shared" si="69"/>
        <v>42</v>
      </c>
      <c r="AC123">
        <f t="shared" si="70"/>
        <v>61000</v>
      </c>
    </row>
    <row r="124" spans="5:29" x14ac:dyDescent="0.2">
      <c r="E124" s="2" t="str">
        <f t="shared" si="71"/>
        <v>1#2117001|2#2117002</v>
      </c>
      <c r="F124" s="2">
        <f t="shared" si="87"/>
        <v>2117001</v>
      </c>
      <c r="G124" s="2">
        <f t="shared" si="88"/>
        <v>2117002</v>
      </c>
      <c r="H124" s="2" t="s">
        <v>22</v>
      </c>
      <c r="I124" s="2" t="str">
        <f t="shared" si="86"/>
        <v>1#9000|2#300|3#400|4#300</v>
      </c>
      <c r="K124" s="2" t="str">
        <f t="shared" si="72"/>
        <v>2117003#10000,2117004#10000,2117005#10000,2001009#10000</v>
      </c>
      <c r="L124">
        <f t="shared" si="73"/>
        <v>2117003</v>
      </c>
      <c r="M124">
        <f t="shared" si="74"/>
        <v>2117004</v>
      </c>
      <c r="N124">
        <f t="shared" si="75"/>
        <v>2117005</v>
      </c>
      <c r="O124">
        <f t="shared" si="76"/>
        <v>2001006</v>
      </c>
      <c r="P124">
        <f t="shared" si="77"/>
        <v>2001007</v>
      </c>
      <c r="Q124">
        <f t="shared" si="78"/>
        <v>2001008</v>
      </c>
      <c r="R124">
        <f t="shared" si="79"/>
        <v>2001009</v>
      </c>
      <c r="S124">
        <v>0.1</v>
      </c>
      <c r="T124">
        <v>0.9</v>
      </c>
      <c r="U124" t="str">
        <f t="shared" si="80"/>
        <v/>
      </c>
      <c r="V124" s="1" t="str">
        <f t="shared" si="82"/>
        <v>2001006#100|2001007#100|2001008#100|2001009#100</v>
      </c>
      <c r="W124" s="1" t="str">
        <f t="shared" si="83"/>
        <v>2117003#9000,2117004#300,2001006#100|2001007#100|2001008#100|2001009#100,2117005#300</v>
      </c>
      <c r="X124" t="e">
        <f t="shared" ca="1" si="81"/>
        <v>#NAME?</v>
      </c>
      <c r="Y124" t="e">
        <f t="shared" ca="1" si="66"/>
        <v>#NAME?</v>
      </c>
      <c r="Z124">
        <f t="shared" si="67"/>
        <v>60117</v>
      </c>
      <c r="AA124">
        <f t="shared" si="68"/>
        <v>41</v>
      </c>
      <c r="AB124">
        <f t="shared" si="69"/>
        <v>42</v>
      </c>
      <c r="AC124">
        <f t="shared" si="70"/>
        <v>61000</v>
      </c>
    </row>
    <row r="125" spans="5:29" x14ac:dyDescent="0.2">
      <c r="E125" s="2" t="str">
        <f t="shared" si="71"/>
        <v>1#2118001|2#2118002</v>
      </c>
      <c r="F125" s="2">
        <f t="shared" si="87"/>
        <v>2118001</v>
      </c>
      <c r="G125" s="2">
        <f t="shared" si="88"/>
        <v>2118002</v>
      </c>
      <c r="H125" s="2" t="s">
        <v>22</v>
      </c>
      <c r="I125" s="2" t="str">
        <f t="shared" si="86"/>
        <v>1#9000|2#300|3#400|4#300</v>
      </c>
      <c r="K125" s="2" t="str">
        <f t="shared" si="72"/>
        <v>2118003#10000,2118004#10000,2118005#10000,2001009#10000</v>
      </c>
      <c r="L125">
        <f t="shared" si="73"/>
        <v>2118003</v>
      </c>
      <c r="M125">
        <f t="shared" si="74"/>
        <v>2118004</v>
      </c>
      <c r="N125">
        <f t="shared" si="75"/>
        <v>2118005</v>
      </c>
      <c r="O125">
        <f t="shared" si="76"/>
        <v>2001006</v>
      </c>
      <c r="P125">
        <f t="shared" si="77"/>
        <v>2001007</v>
      </c>
      <c r="Q125">
        <f t="shared" si="78"/>
        <v>2001008</v>
      </c>
      <c r="R125">
        <f t="shared" si="79"/>
        <v>2001009</v>
      </c>
      <c r="S125">
        <v>0.1</v>
      </c>
      <c r="T125">
        <v>0.9</v>
      </c>
      <c r="U125" t="str">
        <f t="shared" si="80"/>
        <v/>
      </c>
      <c r="V125" s="1" t="str">
        <f t="shared" si="82"/>
        <v>2001006#100|2001007#100|2001008#100|2001009#100</v>
      </c>
      <c r="W125" s="1" t="str">
        <f t="shared" si="83"/>
        <v>2118003#9000,2118004#300,2001006#100|2001007#100|2001008#100|2001009#100,2118005#300</v>
      </c>
      <c r="X125" t="e">
        <f t="shared" ca="1" si="81"/>
        <v>#NAME?</v>
      </c>
      <c r="Y125" t="e">
        <f t="shared" ca="1" si="66"/>
        <v>#NAME?</v>
      </c>
      <c r="Z125">
        <f t="shared" si="67"/>
        <v>60118</v>
      </c>
      <c r="AA125">
        <f t="shared" si="68"/>
        <v>41</v>
      </c>
      <c r="AB125">
        <f t="shared" si="69"/>
        <v>42</v>
      </c>
      <c r="AC125">
        <f t="shared" si="70"/>
        <v>61000</v>
      </c>
    </row>
    <row r="126" spans="5:29" x14ac:dyDescent="0.2">
      <c r="E126" s="2" t="str">
        <f t="shared" si="71"/>
        <v>1#2119001|2#2119002</v>
      </c>
      <c r="F126" s="2">
        <f t="shared" si="87"/>
        <v>2119001</v>
      </c>
      <c r="G126" s="2">
        <f t="shared" si="88"/>
        <v>2119002</v>
      </c>
      <c r="H126" s="2" t="s">
        <v>22</v>
      </c>
      <c r="I126" s="2" t="str">
        <f t="shared" si="86"/>
        <v>1#9000|2#300|3#400|4#300</v>
      </c>
      <c r="K126" s="2" t="str">
        <f t="shared" si="72"/>
        <v>2119003#10000,2119004#10000,2119005#10000,2001009#10000</v>
      </c>
      <c r="L126">
        <f t="shared" ref="L126:L189" si="89">L125+1000</f>
        <v>2119003</v>
      </c>
      <c r="M126">
        <f t="shared" ref="M126:M189" si="90">M125+1000</f>
        <v>2119004</v>
      </c>
      <c r="N126">
        <f t="shared" ref="N126:N189" si="91">N125+1000</f>
        <v>2119005</v>
      </c>
      <c r="O126">
        <f t="shared" ref="O126:O189" si="92">O125</f>
        <v>2001006</v>
      </c>
      <c r="P126">
        <f t="shared" ref="P126:P189" si="93">P125</f>
        <v>2001007</v>
      </c>
      <c r="Q126">
        <f t="shared" ref="Q126:Q189" si="94">Q125</f>
        <v>2001008</v>
      </c>
      <c r="R126">
        <f t="shared" ref="R126:R189" si="95">R125</f>
        <v>2001009</v>
      </c>
      <c r="S126">
        <v>0.1</v>
      </c>
      <c r="T126">
        <v>0.9</v>
      </c>
      <c r="U126" t="str">
        <f t="shared" si="80"/>
        <v/>
      </c>
      <c r="V126" s="1" t="str">
        <f t="shared" si="82"/>
        <v>2001006#100|2001007#100|2001008#100|2001009#100</v>
      </c>
      <c r="W126" s="1" t="str">
        <f t="shared" si="83"/>
        <v>2119003#9000,2119004#300,2001006#100|2001007#100|2001008#100|2001009#100,2119005#300</v>
      </c>
      <c r="X126" t="e">
        <f t="shared" ca="1" si="81"/>
        <v>#NAME?</v>
      </c>
      <c r="Y126" t="e">
        <f t="shared" ca="1" si="66"/>
        <v>#NAME?</v>
      </c>
      <c r="Z126">
        <f t="shared" si="67"/>
        <v>60119</v>
      </c>
      <c r="AA126">
        <f t="shared" si="68"/>
        <v>41</v>
      </c>
      <c r="AB126">
        <f t="shared" si="69"/>
        <v>42</v>
      </c>
      <c r="AC126">
        <f t="shared" si="70"/>
        <v>61000</v>
      </c>
    </row>
    <row r="127" spans="5:29" x14ac:dyDescent="0.2">
      <c r="E127" s="2" t="str">
        <f t="shared" si="71"/>
        <v>1#2120001|2#2120002</v>
      </c>
      <c r="F127" s="2">
        <f t="shared" si="87"/>
        <v>2120001</v>
      </c>
      <c r="G127" s="2">
        <f t="shared" si="88"/>
        <v>2120002</v>
      </c>
      <c r="H127" s="2" t="s">
        <v>22</v>
      </c>
      <c r="I127" s="2" t="str">
        <f t="shared" si="86"/>
        <v>1#10000</v>
      </c>
      <c r="K127" s="2" t="str">
        <f t="shared" si="72"/>
        <v>2120003#10000,2120004#10000,2120005#10000,2001009#10000</v>
      </c>
      <c r="L127">
        <f t="shared" si="89"/>
        <v>2120003</v>
      </c>
      <c r="M127">
        <f t="shared" si="90"/>
        <v>2120004</v>
      </c>
      <c r="N127">
        <f t="shared" si="91"/>
        <v>2120005</v>
      </c>
      <c r="O127">
        <f t="shared" si="92"/>
        <v>2001006</v>
      </c>
      <c r="P127">
        <f t="shared" si="93"/>
        <v>2001007</v>
      </c>
      <c r="Q127">
        <f t="shared" si="94"/>
        <v>2001008</v>
      </c>
      <c r="R127">
        <f t="shared" si="95"/>
        <v>2001009</v>
      </c>
      <c r="S127">
        <v>0</v>
      </c>
      <c r="T127">
        <v>1</v>
      </c>
      <c r="U127" t="str">
        <f t="shared" si="80"/>
        <v>2120003#10000</v>
      </c>
      <c r="V127" s="1" t="str">
        <f t="shared" si="82"/>
        <v>2001006#100|2001007#100|2001008#100|2001009#100</v>
      </c>
      <c r="W127" s="1" t="str">
        <f t="shared" si="83"/>
        <v/>
      </c>
      <c r="X127" t="e">
        <f t="shared" ca="1" si="81"/>
        <v>#NAME?</v>
      </c>
      <c r="Y127" t="e">
        <f t="shared" ca="1" si="66"/>
        <v>#NAME?</v>
      </c>
      <c r="Z127">
        <f t="shared" si="67"/>
        <v>60120</v>
      </c>
      <c r="AA127">
        <f t="shared" si="68"/>
        <v>41</v>
      </c>
      <c r="AB127">
        <f t="shared" si="69"/>
        <v>42</v>
      </c>
      <c r="AC127">
        <f t="shared" si="70"/>
        <v>61000</v>
      </c>
    </row>
    <row r="128" spans="5:29" x14ac:dyDescent="0.2">
      <c r="E128" s="2" t="str">
        <f t="shared" si="71"/>
        <v>1#2121001|2#2121002</v>
      </c>
      <c r="F128" s="2">
        <f t="shared" si="87"/>
        <v>2121001</v>
      </c>
      <c r="G128" s="2">
        <f t="shared" si="88"/>
        <v>2121002</v>
      </c>
      <c r="H128" s="2" t="s">
        <v>22</v>
      </c>
      <c r="I128" s="2" t="str">
        <f t="shared" si="86"/>
        <v>1#9000|2#300|3#400|4#300</v>
      </c>
      <c r="K128" s="2" t="str">
        <f t="shared" si="72"/>
        <v>2121003#10000,2121004#10000,2121005#10000,2001009#10000</v>
      </c>
      <c r="L128">
        <f t="shared" si="89"/>
        <v>2121003</v>
      </c>
      <c r="M128">
        <f t="shared" si="90"/>
        <v>2121004</v>
      </c>
      <c r="N128">
        <f t="shared" si="91"/>
        <v>2121005</v>
      </c>
      <c r="O128">
        <f t="shared" si="92"/>
        <v>2001006</v>
      </c>
      <c r="P128">
        <f t="shared" si="93"/>
        <v>2001007</v>
      </c>
      <c r="Q128">
        <f t="shared" si="94"/>
        <v>2001008</v>
      </c>
      <c r="R128">
        <f t="shared" si="95"/>
        <v>2001009</v>
      </c>
      <c r="S128">
        <v>0.1</v>
      </c>
      <c r="T128">
        <v>0.9</v>
      </c>
      <c r="U128" t="str">
        <f t="shared" si="80"/>
        <v/>
      </c>
      <c r="V128" s="1" t="str">
        <f t="shared" si="82"/>
        <v>2001006#100|2001007#100|2001008#100|2001009#100</v>
      </c>
      <c r="W128" s="1" t="str">
        <f t="shared" si="83"/>
        <v>2121003#9000,2121004#300,2001006#100|2001007#100|2001008#100|2001009#100,2121005#300</v>
      </c>
      <c r="X128" t="e">
        <f t="shared" ca="1" si="81"/>
        <v>#NAME?</v>
      </c>
      <c r="Y128" t="e">
        <f t="shared" ca="1" si="66"/>
        <v>#NAME?</v>
      </c>
      <c r="Z128">
        <f t="shared" si="67"/>
        <v>60121</v>
      </c>
      <c r="AA128">
        <f t="shared" si="68"/>
        <v>41</v>
      </c>
      <c r="AB128">
        <f t="shared" si="69"/>
        <v>42</v>
      </c>
      <c r="AC128">
        <f t="shared" si="70"/>
        <v>61000</v>
      </c>
    </row>
    <row r="129" spans="5:29" x14ac:dyDescent="0.2">
      <c r="E129" s="2" t="str">
        <f t="shared" si="71"/>
        <v>1#2122001|2#2122002</v>
      </c>
      <c r="F129" s="2">
        <f t="shared" si="87"/>
        <v>2122001</v>
      </c>
      <c r="G129" s="2">
        <f t="shared" si="88"/>
        <v>2122002</v>
      </c>
      <c r="H129" s="2" t="s">
        <v>22</v>
      </c>
      <c r="I129" s="2" t="str">
        <f t="shared" si="86"/>
        <v>1#9000|2#300|3#400|4#300</v>
      </c>
      <c r="K129" s="2" t="str">
        <f t="shared" si="72"/>
        <v>2122003#10000,2122004#10000,2122005#10000,2001009#10000</v>
      </c>
      <c r="L129">
        <f t="shared" si="89"/>
        <v>2122003</v>
      </c>
      <c r="M129">
        <f t="shared" si="90"/>
        <v>2122004</v>
      </c>
      <c r="N129">
        <f t="shared" si="91"/>
        <v>2122005</v>
      </c>
      <c r="O129">
        <f t="shared" si="92"/>
        <v>2001006</v>
      </c>
      <c r="P129">
        <f t="shared" si="93"/>
        <v>2001007</v>
      </c>
      <c r="Q129">
        <f t="shared" si="94"/>
        <v>2001008</v>
      </c>
      <c r="R129">
        <f t="shared" si="95"/>
        <v>2001009</v>
      </c>
      <c r="S129">
        <v>0.1</v>
      </c>
      <c r="T129">
        <v>0.9</v>
      </c>
      <c r="U129" t="str">
        <f t="shared" si="80"/>
        <v/>
      </c>
      <c r="V129" s="1" t="str">
        <f t="shared" si="82"/>
        <v>2001006#100|2001007#100|2001008#100|2001009#100</v>
      </c>
      <c r="W129" s="1" t="str">
        <f t="shared" si="83"/>
        <v>2122003#9000,2122004#300,2001006#100|2001007#100|2001008#100|2001009#100,2122005#300</v>
      </c>
      <c r="X129" t="e">
        <f t="shared" ca="1" si="81"/>
        <v>#NAME?</v>
      </c>
      <c r="Y129" t="e">
        <f t="shared" ca="1" si="66"/>
        <v>#NAME?</v>
      </c>
      <c r="Z129">
        <f t="shared" si="67"/>
        <v>60122</v>
      </c>
      <c r="AA129">
        <f t="shared" si="68"/>
        <v>41</v>
      </c>
      <c r="AB129">
        <f t="shared" si="69"/>
        <v>42</v>
      </c>
      <c r="AC129">
        <f t="shared" si="70"/>
        <v>61000</v>
      </c>
    </row>
    <row r="130" spans="5:29" x14ac:dyDescent="0.2">
      <c r="E130" s="2" t="str">
        <f t="shared" si="71"/>
        <v>1#2123001|2#2123002</v>
      </c>
      <c r="F130" s="2">
        <f t="shared" si="87"/>
        <v>2123001</v>
      </c>
      <c r="G130" s="2">
        <f t="shared" si="88"/>
        <v>2123002</v>
      </c>
      <c r="H130" s="2" t="s">
        <v>22</v>
      </c>
      <c r="I130" s="2" t="str">
        <f t="shared" si="86"/>
        <v>1#9000|2#300|3#400|4#300</v>
      </c>
      <c r="K130" s="2" t="str">
        <f t="shared" si="72"/>
        <v>2123003#10000,2123004#10000,2123005#10000,2001009#10000</v>
      </c>
      <c r="L130">
        <f t="shared" si="89"/>
        <v>2123003</v>
      </c>
      <c r="M130">
        <f t="shared" si="90"/>
        <v>2123004</v>
      </c>
      <c r="N130">
        <f t="shared" si="91"/>
        <v>2123005</v>
      </c>
      <c r="O130">
        <f t="shared" si="92"/>
        <v>2001006</v>
      </c>
      <c r="P130">
        <f t="shared" si="93"/>
        <v>2001007</v>
      </c>
      <c r="Q130">
        <f t="shared" si="94"/>
        <v>2001008</v>
      </c>
      <c r="R130">
        <f t="shared" si="95"/>
        <v>2001009</v>
      </c>
      <c r="S130">
        <v>0.1</v>
      </c>
      <c r="T130">
        <v>0.9</v>
      </c>
      <c r="U130" t="str">
        <f t="shared" si="80"/>
        <v/>
      </c>
      <c r="V130" s="1" t="str">
        <f t="shared" si="82"/>
        <v>2001006#100|2001007#100|2001008#100|2001009#100</v>
      </c>
      <c r="W130" s="1" t="str">
        <f t="shared" si="83"/>
        <v>2123003#9000,2123004#300,2001006#100|2001007#100|2001008#100|2001009#100,2123005#300</v>
      </c>
      <c r="X130" t="e">
        <f t="shared" ca="1" si="81"/>
        <v>#NAME?</v>
      </c>
      <c r="Y130" t="e">
        <f t="shared" ca="1" si="66"/>
        <v>#NAME?</v>
      </c>
      <c r="Z130">
        <f t="shared" si="67"/>
        <v>60123</v>
      </c>
      <c r="AA130">
        <f t="shared" si="68"/>
        <v>41</v>
      </c>
      <c r="AB130">
        <f t="shared" si="69"/>
        <v>42</v>
      </c>
      <c r="AC130">
        <f t="shared" si="70"/>
        <v>61000</v>
      </c>
    </row>
    <row r="131" spans="5:29" x14ac:dyDescent="0.2">
      <c r="E131" s="2" t="str">
        <f t="shared" si="71"/>
        <v>1#2124001|2#2124002</v>
      </c>
      <c r="F131" s="2">
        <f t="shared" si="87"/>
        <v>2124001</v>
      </c>
      <c r="G131" s="2">
        <f t="shared" si="88"/>
        <v>2124002</v>
      </c>
      <c r="H131" s="2" t="s">
        <v>22</v>
      </c>
      <c r="I131" s="2" t="str">
        <f t="shared" si="86"/>
        <v>1#9000|2#300|3#400|4#300</v>
      </c>
      <c r="K131" s="2" t="str">
        <f t="shared" si="72"/>
        <v>2124003#10000,2124004#10000,2124005#10000,2001009#10000</v>
      </c>
      <c r="L131">
        <f t="shared" si="89"/>
        <v>2124003</v>
      </c>
      <c r="M131">
        <f t="shared" si="90"/>
        <v>2124004</v>
      </c>
      <c r="N131">
        <f t="shared" si="91"/>
        <v>2124005</v>
      </c>
      <c r="O131">
        <f t="shared" si="92"/>
        <v>2001006</v>
      </c>
      <c r="P131">
        <f t="shared" si="93"/>
        <v>2001007</v>
      </c>
      <c r="Q131">
        <f t="shared" si="94"/>
        <v>2001008</v>
      </c>
      <c r="R131">
        <f t="shared" si="95"/>
        <v>2001009</v>
      </c>
      <c r="S131">
        <v>0.1</v>
      </c>
      <c r="T131">
        <v>0.9</v>
      </c>
      <c r="U131" t="str">
        <f t="shared" si="80"/>
        <v/>
      </c>
      <c r="V131" s="1" t="str">
        <f t="shared" si="82"/>
        <v>2001006#100|2001007#100|2001008#100|2001009#100</v>
      </c>
      <c r="W131" s="1" t="str">
        <f t="shared" si="83"/>
        <v>2124003#9000,2124004#300,2001006#100|2001007#100|2001008#100|2001009#100,2124005#300</v>
      </c>
      <c r="X131" t="e">
        <f t="shared" ca="1" si="81"/>
        <v>#NAME?</v>
      </c>
      <c r="Y131" t="e">
        <f t="shared" ca="1" si="66"/>
        <v>#NAME?</v>
      </c>
      <c r="Z131">
        <f t="shared" si="67"/>
        <v>60124</v>
      </c>
      <c r="AA131">
        <f t="shared" si="68"/>
        <v>41</v>
      </c>
      <c r="AB131">
        <f t="shared" si="69"/>
        <v>42</v>
      </c>
      <c r="AC131">
        <f t="shared" si="70"/>
        <v>61000</v>
      </c>
    </row>
    <row r="132" spans="5:29" x14ac:dyDescent="0.2">
      <c r="E132" s="2" t="str">
        <f t="shared" si="71"/>
        <v>1#2125001|2#2125002</v>
      </c>
      <c r="F132" s="2">
        <f t="shared" si="87"/>
        <v>2125001</v>
      </c>
      <c r="G132" s="2">
        <f t="shared" si="88"/>
        <v>2125002</v>
      </c>
      <c r="H132" s="2" t="s">
        <v>22</v>
      </c>
      <c r="I132" s="2" t="str">
        <f t="shared" si="86"/>
        <v>1#10000</v>
      </c>
      <c r="K132" s="2" t="str">
        <f t="shared" si="72"/>
        <v>2125003#10000,2125004#10000,2125005#10000,2001009#10000</v>
      </c>
      <c r="L132">
        <f t="shared" si="89"/>
        <v>2125003</v>
      </c>
      <c r="M132">
        <f t="shared" si="90"/>
        <v>2125004</v>
      </c>
      <c r="N132">
        <f t="shared" si="91"/>
        <v>2125005</v>
      </c>
      <c r="O132">
        <f t="shared" si="92"/>
        <v>2001006</v>
      </c>
      <c r="P132">
        <f t="shared" si="93"/>
        <v>2001007</v>
      </c>
      <c r="Q132">
        <f t="shared" si="94"/>
        <v>2001008</v>
      </c>
      <c r="R132">
        <f t="shared" si="95"/>
        <v>2001009</v>
      </c>
      <c r="S132">
        <v>0</v>
      </c>
      <c r="T132">
        <v>1</v>
      </c>
      <c r="U132" t="str">
        <f t="shared" si="80"/>
        <v>2125003#10000</v>
      </c>
      <c r="V132" s="1" t="str">
        <f t="shared" si="82"/>
        <v>2001006#100|2001007#100|2001008#100|2001009#100</v>
      </c>
      <c r="W132" s="1" t="str">
        <f t="shared" si="83"/>
        <v/>
      </c>
      <c r="X132" t="e">
        <f t="shared" ca="1" si="81"/>
        <v>#NAME?</v>
      </c>
      <c r="Y132" t="e">
        <f t="shared" ca="1" si="66"/>
        <v>#NAME?</v>
      </c>
      <c r="Z132">
        <f t="shared" si="67"/>
        <v>60125</v>
      </c>
      <c r="AA132">
        <f t="shared" si="68"/>
        <v>41</v>
      </c>
      <c r="AB132">
        <f t="shared" si="69"/>
        <v>42</v>
      </c>
      <c r="AC132">
        <f t="shared" si="70"/>
        <v>61000</v>
      </c>
    </row>
    <row r="133" spans="5:29" x14ac:dyDescent="0.2">
      <c r="E133" s="2" t="str">
        <f t="shared" si="71"/>
        <v>1#2126001|2#2126002</v>
      </c>
      <c r="F133" s="2">
        <f t="shared" si="87"/>
        <v>2126001</v>
      </c>
      <c r="G133" s="2">
        <f t="shared" si="88"/>
        <v>2126002</v>
      </c>
      <c r="H133" s="2" t="s">
        <v>22</v>
      </c>
      <c r="I133" s="2" t="str">
        <f t="shared" si="86"/>
        <v>1#9000|2#300|3#400|4#300</v>
      </c>
      <c r="K133" s="2" t="str">
        <f t="shared" si="72"/>
        <v>2126003#10000,2126004#10000,2126005#10000,2001009#10000</v>
      </c>
      <c r="L133">
        <f t="shared" si="89"/>
        <v>2126003</v>
      </c>
      <c r="M133">
        <f t="shared" si="90"/>
        <v>2126004</v>
      </c>
      <c r="N133">
        <f t="shared" si="91"/>
        <v>2126005</v>
      </c>
      <c r="O133">
        <f t="shared" si="92"/>
        <v>2001006</v>
      </c>
      <c r="P133">
        <f t="shared" si="93"/>
        <v>2001007</v>
      </c>
      <c r="Q133">
        <f t="shared" si="94"/>
        <v>2001008</v>
      </c>
      <c r="R133">
        <f t="shared" si="95"/>
        <v>2001009</v>
      </c>
      <c r="S133">
        <v>0.1</v>
      </c>
      <c r="T133">
        <v>0.9</v>
      </c>
      <c r="U133" t="str">
        <f t="shared" si="80"/>
        <v/>
      </c>
      <c r="V133" s="1" t="str">
        <f t="shared" si="82"/>
        <v>2001006#100|2001007#100|2001008#100|2001009#100</v>
      </c>
      <c r="W133" s="1" t="str">
        <f t="shared" si="83"/>
        <v>2126003#9000,2126004#300,2001006#100|2001007#100|2001008#100|2001009#100,2126005#300</v>
      </c>
      <c r="X133" t="e">
        <f t="shared" ca="1" si="81"/>
        <v>#NAME?</v>
      </c>
      <c r="Y133" t="e">
        <f t="shared" ca="1" si="66"/>
        <v>#NAME?</v>
      </c>
      <c r="Z133">
        <f t="shared" si="67"/>
        <v>60126</v>
      </c>
      <c r="AA133">
        <f t="shared" si="68"/>
        <v>41</v>
      </c>
      <c r="AB133">
        <f t="shared" si="69"/>
        <v>42</v>
      </c>
      <c r="AC133">
        <f t="shared" si="70"/>
        <v>61000</v>
      </c>
    </row>
    <row r="134" spans="5:29" x14ac:dyDescent="0.2">
      <c r="E134" s="2" t="str">
        <f t="shared" si="71"/>
        <v>1#2127001|2#2127002</v>
      </c>
      <c r="F134" s="2">
        <f t="shared" si="87"/>
        <v>2127001</v>
      </c>
      <c r="G134" s="2">
        <f t="shared" si="88"/>
        <v>2127002</v>
      </c>
      <c r="H134" s="2" t="s">
        <v>22</v>
      </c>
      <c r="I134" s="2" t="str">
        <f t="shared" si="86"/>
        <v>1#9000|2#300|3#400|4#300</v>
      </c>
      <c r="K134" s="2" t="str">
        <f t="shared" si="72"/>
        <v>2127003#10000,2127004#10000,2127005#10000,2001009#10000</v>
      </c>
      <c r="L134">
        <f t="shared" si="89"/>
        <v>2127003</v>
      </c>
      <c r="M134">
        <f t="shared" si="90"/>
        <v>2127004</v>
      </c>
      <c r="N134">
        <f t="shared" si="91"/>
        <v>2127005</v>
      </c>
      <c r="O134">
        <f t="shared" si="92"/>
        <v>2001006</v>
      </c>
      <c r="P134">
        <f t="shared" si="93"/>
        <v>2001007</v>
      </c>
      <c r="Q134">
        <f t="shared" si="94"/>
        <v>2001008</v>
      </c>
      <c r="R134">
        <f t="shared" si="95"/>
        <v>2001009</v>
      </c>
      <c r="S134">
        <v>0.1</v>
      </c>
      <c r="T134">
        <v>0.9</v>
      </c>
      <c r="U134" t="str">
        <f t="shared" si="80"/>
        <v/>
      </c>
      <c r="V134" s="1" t="str">
        <f t="shared" si="82"/>
        <v>2001006#100|2001007#100|2001008#100|2001009#100</v>
      </c>
      <c r="W134" s="1" t="str">
        <f t="shared" si="83"/>
        <v>2127003#9000,2127004#300,2001006#100|2001007#100|2001008#100|2001009#100,2127005#300</v>
      </c>
      <c r="X134" t="e">
        <f t="shared" ca="1" si="81"/>
        <v>#NAME?</v>
      </c>
      <c r="Y134" t="e">
        <f t="shared" ca="1" si="66"/>
        <v>#NAME?</v>
      </c>
      <c r="Z134">
        <f t="shared" si="67"/>
        <v>60127</v>
      </c>
      <c r="AA134">
        <f t="shared" si="68"/>
        <v>41</v>
      </c>
      <c r="AB134">
        <f t="shared" si="69"/>
        <v>42</v>
      </c>
      <c r="AC134">
        <f t="shared" si="70"/>
        <v>61000</v>
      </c>
    </row>
    <row r="135" spans="5:29" x14ac:dyDescent="0.2">
      <c r="E135" s="2" t="str">
        <f t="shared" si="71"/>
        <v>1#2128001|2#2128002</v>
      </c>
      <c r="F135" s="2">
        <f t="shared" si="87"/>
        <v>2128001</v>
      </c>
      <c r="G135" s="2">
        <f t="shared" si="88"/>
        <v>2128002</v>
      </c>
      <c r="H135" s="2" t="s">
        <v>22</v>
      </c>
      <c r="I135" s="2" t="str">
        <f t="shared" si="86"/>
        <v>1#9000|2#300|3#400|4#300</v>
      </c>
      <c r="K135" s="2" t="str">
        <f t="shared" si="72"/>
        <v>2128003#10000,2128004#10000,2128005#10000,2001009#10000</v>
      </c>
      <c r="L135">
        <f t="shared" si="89"/>
        <v>2128003</v>
      </c>
      <c r="M135">
        <f t="shared" si="90"/>
        <v>2128004</v>
      </c>
      <c r="N135">
        <f t="shared" si="91"/>
        <v>2128005</v>
      </c>
      <c r="O135">
        <f t="shared" si="92"/>
        <v>2001006</v>
      </c>
      <c r="P135">
        <f t="shared" si="93"/>
        <v>2001007</v>
      </c>
      <c r="Q135">
        <f t="shared" si="94"/>
        <v>2001008</v>
      </c>
      <c r="R135">
        <f t="shared" si="95"/>
        <v>2001009</v>
      </c>
      <c r="S135">
        <v>0.1</v>
      </c>
      <c r="T135">
        <v>0.9</v>
      </c>
      <c r="U135" t="str">
        <f t="shared" si="80"/>
        <v/>
      </c>
      <c r="V135" s="1" t="str">
        <f t="shared" si="82"/>
        <v>2001006#100|2001007#100|2001008#100|2001009#100</v>
      </c>
      <c r="W135" s="1" t="str">
        <f t="shared" si="83"/>
        <v>2128003#9000,2128004#300,2001006#100|2001007#100|2001008#100|2001009#100,2128005#300</v>
      </c>
      <c r="X135" t="e">
        <f t="shared" ca="1" si="81"/>
        <v>#NAME?</v>
      </c>
      <c r="Y135" t="e">
        <f t="shared" ca="1" si="66"/>
        <v>#NAME?</v>
      </c>
      <c r="Z135">
        <f t="shared" si="67"/>
        <v>60128</v>
      </c>
      <c r="AA135">
        <f t="shared" si="68"/>
        <v>41</v>
      </c>
      <c r="AB135">
        <f t="shared" si="69"/>
        <v>42</v>
      </c>
      <c r="AC135">
        <f t="shared" si="70"/>
        <v>61000</v>
      </c>
    </row>
    <row r="136" spans="5:29" x14ac:dyDescent="0.2">
      <c r="E136" s="2" t="str">
        <f t="shared" si="71"/>
        <v>1#2129001|2#2129002</v>
      </c>
      <c r="F136" s="2">
        <f t="shared" si="87"/>
        <v>2129001</v>
      </c>
      <c r="G136" s="2">
        <f t="shared" si="88"/>
        <v>2129002</v>
      </c>
      <c r="H136" s="2" t="s">
        <v>22</v>
      </c>
      <c r="I136" s="2" t="str">
        <f t="shared" si="86"/>
        <v>1#9000|2#300|3#400|4#300</v>
      </c>
      <c r="K136" s="2" t="str">
        <f t="shared" si="72"/>
        <v>2129003#10000,2129004#10000,2129005#10000,2001009#10000</v>
      </c>
      <c r="L136">
        <f t="shared" si="89"/>
        <v>2129003</v>
      </c>
      <c r="M136">
        <f t="shared" si="90"/>
        <v>2129004</v>
      </c>
      <c r="N136">
        <f t="shared" si="91"/>
        <v>2129005</v>
      </c>
      <c r="O136">
        <f t="shared" si="92"/>
        <v>2001006</v>
      </c>
      <c r="P136">
        <f t="shared" si="93"/>
        <v>2001007</v>
      </c>
      <c r="Q136">
        <f t="shared" si="94"/>
        <v>2001008</v>
      </c>
      <c r="R136">
        <f t="shared" si="95"/>
        <v>2001009</v>
      </c>
      <c r="S136">
        <v>0.1</v>
      </c>
      <c r="T136">
        <v>0.9</v>
      </c>
      <c r="U136" t="str">
        <f t="shared" si="80"/>
        <v/>
      </c>
      <c r="V136" s="1" t="str">
        <f t="shared" si="82"/>
        <v>2001006#100|2001007#100|2001008#100|2001009#100</v>
      </c>
      <c r="W136" s="1" t="str">
        <f t="shared" si="83"/>
        <v>2129003#9000,2129004#300,2001006#100|2001007#100|2001008#100|2001009#100,2129005#300</v>
      </c>
      <c r="X136" t="e">
        <f t="shared" ca="1" si="81"/>
        <v>#NAME?</v>
      </c>
      <c r="Y136" t="e">
        <f t="shared" ca="1" si="66"/>
        <v>#NAME?</v>
      </c>
      <c r="Z136">
        <f t="shared" si="67"/>
        <v>60129</v>
      </c>
      <c r="AA136">
        <f t="shared" si="68"/>
        <v>41</v>
      </c>
      <c r="AB136">
        <f t="shared" si="69"/>
        <v>42</v>
      </c>
      <c r="AC136">
        <f t="shared" si="70"/>
        <v>61000</v>
      </c>
    </row>
    <row r="137" spans="5:29" x14ac:dyDescent="0.2">
      <c r="E137" s="2" t="str">
        <f t="shared" si="71"/>
        <v>1#2130001|2#2130002</v>
      </c>
      <c r="F137" s="2">
        <f t="shared" si="87"/>
        <v>2130001</v>
      </c>
      <c r="G137" s="2">
        <f t="shared" si="88"/>
        <v>2130002</v>
      </c>
      <c r="H137" s="2" t="s">
        <v>22</v>
      </c>
      <c r="I137" s="2" t="str">
        <f t="shared" si="86"/>
        <v>1#10000</v>
      </c>
      <c r="K137" s="2" t="str">
        <f t="shared" si="72"/>
        <v>2130003#10000,2130004#10000,2130005#10000,2001009#10000</v>
      </c>
      <c r="L137">
        <f t="shared" si="89"/>
        <v>2130003</v>
      </c>
      <c r="M137">
        <f t="shared" si="90"/>
        <v>2130004</v>
      </c>
      <c r="N137">
        <f t="shared" si="91"/>
        <v>2130005</v>
      </c>
      <c r="O137">
        <f t="shared" si="92"/>
        <v>2001006</v>
      </c>
      <c r="P137">
        <f t="shared" si="93"/>
        <v>2001007</v>
      </c>
      <c r="Q137">
        <f t="shared" si="94"/>
        <v>2001008</v>
      </c>
      <c r="R137">
        <f t="shared" si="95"/>
        <v>2001009</v>
      </c>
      <c r="S137">
        <v>0</v>
      </c>
      <c r="T137">
        <v>1</v>
      </c>
      <c r="U137" t="str">
        <f t="shared" si="80"/>
        <v>2130003#10000</v>
      </c>
      <c r="V137" s="1" t="str">
        <f t="shared" si="82"/>
        <v>2001006#100|2001007#100|2001008#100|2001009#100</v>
      </c>
      <c r="W137" s="1" t="str">
        <f t="shared" si="83"/>
        <v/>
      </c>
      <c r="X137" t="e">
        <f t="shared" ca="1" si="81"/>
        <v>#NAME?</v>
      </c>
      <c r="Y137" t="e">
        <f t="shared" ca="1" si="66"/>
        <v>#NAME?</v>
      </c>
      <c r="Z137">
        <f t="shared" si="67"/>
        <v>60130</v>
      </c>
      <c r="AA137">
        <f t="shared" si="68"/>
        <v>41</v>
      </c>
      <c r="AB137">
        <f t="shared" si="69"/>
        <v>42</v>
      </c>
      <c r="AC137">
        <f t="shared" si="70"/>
        <v>61000</v>
      </c>
    </row>
    <row r="138" spans="5:29" x14ac:dyDescent="0.2">
      <c r="E138" s="2" t="str">
        <f t="shared" si="71"/>
        <v>1#2131001|2#2131002</v>
      </c>
      <c r="F138" s="2">
        <f t="shared" si="87"/>
        <v>2131001</v>
      </c>
      <c r="G138" s="2">
        <f t="shared" si="88"/>
        <v>2131002</v>
      </c>
      <c r="H138" s="2" t="s">
        <v>22</v>
      </c>
      <c r="I138" s="2" t="str">
        <f t="shared" si="86"/>
        <v>1#9000|2#300|3#400|4#300</v>
      </c>
      <c r="K138" s="2" t="str">
        <f t="shared" si="72"/>
        <v>2131003#10000,2131004#10000,2131005#10000,2001009#10000</v>
      </c>
      <c r="L138">
        <f t="shared" si="89"/>
        <v>2131003</v>
      </c>
      <c r="M138">
        <f t="shared" si="90"/>
        <v>2131004</v>
      </c>
      <c r="N138">
        <f t="shared" si="91"/>
        <v>2131005</v>
      </c>
      <c r="O138">
        <f t="shared" si="92"/>
        <v>2001006</v>
      </c>
      <c r="P138">
        <f t="shared" si="93"/>
        <v>2001007</v>
      </c>
      <c r="Q138">
        <f t="shared" si="94"/>
        <v>2001008</v>
      </c>
      <c r="R138">
        <f t="shared" si="95"/>
        <v>2001009</v>
      </c>
      <c r="S138">
        <v>0.1</v>
      </c>
      <c r="T138">
        <v>0.9</v>
      </c>
      <c r="U138" t="str">
        <f t="shared" si="80"/>
        <v/>
      </c>
      <c r="V138" s="1" t="str">
        <f t="shared" si="82"/>
        <v>2001006#100|2001007#100|2001008#100|2001009#100</v>
      </c>
      <c r="W138" s="1" t="str">
        <f t="shared" si="83"/>
        <v>2131003#9000,2131004#300,2001006#100|2001007#100|2001008#100|2001009#100,2131005#300</v>
      </c>
      <c r="X138" t="e">
        <f t="shared" ca="1" si="81"/>
        <v>#NAME?</v>
      </c>
      <c r="Y138" t="e">
        <f t="shared" ref="Y138:Y169" ca="1" si="96">_xlfn.TEXTJOIN("#",TRUE,Z138:AC138)</f>
        <v>#NAME?</v>
      </c>
      <c r="Z138">
        <f t="shared" ref="Z138:Z169" si="97">Z137+1</f>
        <v>60131</v>
      </c>
      <c r="AA138">
        <f t="shared" ref="AA138:AA169" si="98">AA137</f>
        <v>41</v>
      </c>
      <c r="AB138">
        <f t="shared" ref="AB138:AB169" si="99">AB137</f>
        <v>42</v>
      </c>
      <c r="AC138">
        <f t="shared" ref="AC138:AC169" si="100">AC137</f>
        <v>61000</v>
      </c>
    </row>
    <row r="139" spans="5:29" x14ac:dyDescent="0.2">
      <c r="E139" s="2" t="str">
        <f t="shared" si="71"/>
        <v>1#2132001|2#2132002</v>
      </c>
      <c r="F139" s="2">
        <f t="shared" si="87"/>
        <v>2132001</v>
      </c>
      <c r="G139" s="2">
        <f t="shared" si="88"/>
        <v>2132002</v>
      </c>
      <c r="H139" s="2" t="s">
        <v>22</v>
      </c>
      <c r="I139" s="2" t="str">
        <f t="shared" si="86"/>
        <v>1#9000|2#300|3#400|4#300</v>
      </c>
      <c r="K139" s="2" t="str">
        <f t="shared" si="72"/>
        <v>2132003#10000,2132004#10000,2132005#10000,2001009#10000</v>
      </c>
      <c r="L139">
        <f t="shared" si="89"/>
        <v>2132003</v>
      </c>
      <c r="M139">
        <f t="shared" si="90"/>
        <v>2132004</v>
      </c>
      <c r="N139">
        <f t="shared" si="91"/>
        <v>2132005</v>
      </c>
      <c r="O139">
        <f t="shared" si="92"/>
        <v>2001006</v>
      </c>
      <c r="P139">
        <f t="shared" si="93"/>
        <v>2001007</v>
      </c>
      <c r="Q139">
        <f t="shared" si="94"/>
        <v>2001008</v>
      </c>
      <c r="R139">
        <f t="shared" si="95"/>
        <v>2001009</v>
      </c>
      <c r="S139">
        <v>0.1</v>
      </c>
      <c r="T139">
        <v>0.9</v>
      </c>
      <c r="U139" t="str">
        <f t="shared" si="80"/>
        <v/>
      </c>
      <c r="V139" s="1" t="str">
        <f t="shared" si="82"/>
        <v>2001006#100|2001007#100|2001008#100|2001009#100</v>
      </c>
      <c r="W139" s="1" t="str">
        <f t="shared" si="83"/>
        <v>2132003#9000,2132004#300,2001006#100|2001007#100|2001008#100|2001009#100,2132005#300</v>
      </c>
      <c r="X139" t="e">
        <f t="shared" ca="1" si="81"/>
        <v>#NAME?</v>
      </c>
      <c r="Y139" t="e">
        <f t="shared" ca="1" si="96"/>
        <v>#NAME?</v>
      </c>
      <c r="Z139">
        <f t="shared" si="97"/>
        <v>60132</v>
      </c>
      <c r="AA139">
        <f t="shared" si="98"/>
        <v>41</v>
      </c>
      <c r="AB139">
        <f t="shared" si="99"/>
        <v>42</v>
      </c>
      <c r="AC139">
        <f t="shared" si="100"/>
        <v>61000</v>
      </c>
    </row>
    <row r="140" spans="5:29" x14ac:dyDescent="0.2">
      <c r="E140" s="2" t="str">
        <f t="shared" ref="E140:E171" si="101">$A$4&amp;"#"&amp;F140&amp;"|"&amp;$B$4&amp;"#"&amp;G140</f>
        <v>1#2133001|2#2133002</v>
      </c>
      <c r="F140" s="2">
        <f t="shared" si="87"/>
        <v>2133001</v>
      </c>
      <c r="G140" s="2">
        <f t="shared" si="88"/>
        <v>2133002</v>
      </c>
      <c r="H140" s="2" t="s">
        <v>22</v>
      </c>
      <c r="I140" s="2" t="str">
        <f t="shared" ref="I140:I171" si="102">I135</f>
        <v>1#9000|2#300|3#400|4#300</v>
      </c>
      <c r="K140" s="2" t="str">
        <f t="shared" ref="K140:K171" si="103">L140&amp;"#"&amp;$L$4&amp;","&amp;M140&amp;"#"&amp;$L$4&amp;","&amp;N140&amp;"#"&amp;$L$4&amp;","&amp;R140&amp;"#"&amp;$L$4</f>
        <v>2133003#10000,2133004#10000,2133005#10000,2001009#10000</v>
      </c>
      <c r="L140">
        <f t="shared" si="89"/>
        <v>2133003</v>
      </c>
      <c r="M140">
        <f t="shared" si="90"/>
        <v>2133004</v>
      </c>
      <c r="N140">
        <f t="shared" si="91"/>
        <v>2133005</v>
      </c>
      <c r="O140">
        <f t="shared" si="92"/>
        <v>2001006</v>
      </c>
      <c r="P140">
        <f t="shared" si="93"/>
        <v>2001007</v>
      </c>
      <c r="Q140">
        <f t="shared" si="94"/>
        <v>2001008</v>
      </c>
      <c r="R140">
        <f t="shared" si="95"/>
        <v>2001009</v>
      </c>
      <c r="S140">
        <v>0.1</v>
      </c>
      <c r="T140">
        <v>0.9</v>
      </c>
      <c r="U140" t="str">
        <f t="shared" ref="U140:U171" si="104">IF(S140=0,L140&amp;"#"&amp;$L$4,"")</f>
        <v/>
      </c>
      <c r="V140" s="1" t="str">
        <f t="shared" si="82"/>
        <v>2001006#100|2001007#100|2001008#100|2001009#100</v>
      </c>
      <c r="W140" s="1" t="str">
        <f t="shared" si="83"/>
        <v>2133003#9000,2133004#300,2001006#100|2001007#100|2001008#100|2001009#100,2133005#300</v>
      </c>
      <c r="X140" t="e">
        <f t="shared" ref="X140:X171" ca="1" si="105">_xlfn.TEXTJOIN("",TRUE,U140,W140)</f>
        <v>#NAME?</v>
      </c>
      <c r="Y140" t="e">
        <f t="shared" ca="1" si="96"/>
        <v>#NAME?</v>
      </c>
      <c r="Z140">
        <f t="shared" si="97"/>
        <v>60133</v>
      </c>
      <c r="AA140">
        <f t="shared" si="98"/>
        <v>41</v>
      </c>
      <c r="AB140">
        <f t="shared" si="99"/>
        <v>42</v>
      </c>
      <c r="AC140">
        <f t="shared" si="100"/>
        <v>61000</v>
      </c>
    </row>
    <row r="141" spans="5:29" x14ac:dyDescent="0.2">
      <c r="E141" s="2" t="str">
        <f t="shared" si="101"/>
        <v>1#2134001|2#2134002</v>
      </c>
      <c r="F141" s="2">
        <f t="shared" si="87"/>
        <v>2134001</v>
      </c>
      <c r="G141" s="2">
        <f t="shared" si="88"/>
        <v>2134002</v>
      </c>
      <c r="H141" s="2" t="s">
        <v>22</v>
      </c>
      <c r="I141" s="2" t="str">
        <f t="shared" si="102"/>
        <v>1#9000|2#300|3#400|4#300</v>
      </c>
      <c r="K141" s="2" t="str">
        <f t="shared" si="103"/>
        <v>2134003#10000,2134004#10000,2134005#10000,2001009#10000</v>
      </c>
      <c r="L141">
        <f t="shared" si="89"/>
        <v>2134003</v>
      </c>
      <c r="M141">
        <f t="shared" si="90"/>
        <v>2134004</v>
      </c>
      <c r="N141">
        <f t="shared" si="91"/>
        <v>2134005</v>
      </c>
      <c r="O141">
        <f t="shared" si="92"/>
        <v>2001006</v>
      </c>
      <c r="P141">
        <f t="shared" si="93"/>
        <v>2001007</v>
      </c>
      <c r="Q141">
        <f t="shared" si="94"/>
        <v>2001008</v>
      </c>
      <c r="R141">
        <f t="shared" si="95"/>
        <v>2001009</v>
      </c>
      <c r="S141">
        <v>0.1</v>
      </c>
      <c r="T141">
        <v>0.9</v>
      </c>
      <c r="U141" t="str">
        <f t="shared" si="104"/>
        <v/>
      </c>
      <c r="V141" s="1" t="str">
        <f t="shared" ref="V141:V172" si="106">O141&amp;"#"&amp;$S$6&amp;"|"&amp;P141&amp;"#"&amp;$S$6&amp;"|"&amp;Q141&amp;"#"&amp;$S$6&amp;"|"&amp;R141&amp;"#"&amp;$S$6</f>
        <v>2001006#100|2001007#100|2001008#100|2001009#100</v>
      </c>
      <c r="W141" s="1" t="str">
        <f t="shared" ref="W141:W172" si="107">IF(S141=0,"",L141&amp;"#"&amp;T141*10000&amp;","&amp;M141&amp;"#"&amp;$R$5*10000&amp;","&amp;V141&amp;","&amp;N141&amp;"#"&amp;$R$7*10000)</f>
        <v>2134003#9000,2134004#300,2001006#100|2001007#100|2001008#100|2001009#100,2134005#300</v>
      </c>
      <c r="X141" t="e">
        <f t="shared" ca="1" si="105"/>
        <v>#NAME?</v>
      </c>
      <c r="Y141" t="e">
        <f t="shared" ca="1" si="96"/>
        <v>#NAME?</v>
      </c>
      <c r="Z141">
        <f t="shared" si="97"/>
        <v>60134</v>
      </c>
      <c r="AA141">
        <f t="shared" si="98"/>
        <v>41</v>
      </c>
      <c r="AB141">
        <f t="shared" si="99"/>
        <v>42</v>
      </c>
      <c r="AC141">
        <f t="shared" si="100"/>
        <v>61000</v>
      </c>
    </row>
    <row r="142" spans="5:29" x14ac:dyDescent="0.2">
      <c r="E142" s="2" t="str">
        <f t="shared" si="101"/>
        <v>1#2135001|2#2135002</v>
      </c>
      <c r="F142" s="2">
        <f t="shared" si="87"/>
        <v>2135001</v>
      </c>
      <c r="G142" s="2">
        <f t="shared" si="88"/>
        <v>2135002</v>
      </c>
      <c r="H142" s="2" t="s">
        <v>22</v>
      </c>
      <c r="I142" s="2" t="str">
        <f t="shared" si="102"/>
        <v>1#10000</v>
      </c>
      <c r="K142" s="2" t="str">
        <f t="shared" si="103"/>
        <v>2135003#10000,2135004#10000,2135005#10000,2001009#10000</v>
      </c>
      <c r="L142">
        <f t="shared" si="89"/>
        <v>2135003</v>
      </c>
      <c r="M142">
        <f t="shared" si="90"/>
        <v>2135004</v>
      </c>
      <c r="N142">
        <f t="shared" si="91"/>
        <v>2135005</v>
      </c>
      <c r="O142">
        <f t="shared" si="92"/>
        <v>2001006</v>
      </c>
      <c r="P142">
        <f t="shared" si="93"/>
        <v>2001007</v>
      </c>
      <c r="Q142">
        <f t="shared" si="94"/>
        <v>2001008</v>
      </c>
      <c r="R142">
        <f t="shared" si="95"/>
        <v>2001009</v>
      </c>
      <c r="S142">
        <v>0</v>
      </c>
      <c r="T142">
        <v>1</v>
      </c>
      <c r="U142" t="str">
        <f t="shared" si="104"/>
        <v>2135003#10000</v>
      </c>
      <c r="V142" s="1" t="str">
        <f t="shared" si="106"/>
        <v>2001006#100|2001007#100|2001008#100|2001009#100</v>
      </c>
      <c r="W142" s="1" t="str">
        <f t="shared" si="107"/>
        <v/>
      </c>
      <c r="X142" t="e">
        <f t="shared" ca="1" si="105"/>
        <v>#NAME?</v>
      </c>
      <c r="Y142" t="e">
        <f t="shared" ca="1" si="96"/>
        <v>#NAME?</v>
      </c>
      <c r="Z142">
        <f t="shared" si="97"/>
        <v>60135</v>
      </c>
      <c r="AA142">
        <f t="shared" si="98"/>
        <v>41</v>
      </c>
      <c r="AB142">
        <f t="shared" si="99"/>
        <v>42</v>
      </c>
      <c r="AC142">
        <f t="shared" si="100"/>
        <v>61000</v>
      </c>
    </row>
    <row r="143" spans="5:29" x14ac:dyDescent="0.2">
      <c r="E143" s="2" t="str">
        <f t="shared" si="101"/>
        <v>1#2136001|2#2136002</v>
      </c>
      <c r="F143" s="2">
        <f t="shared" si="87"/>
        <v>2136001</v>
      </c>
      <c r="G143" s="2">
        <f t="shared" si="88"/>
        <v>2136002</v>
      </c>
      <c r="H143" s="2" t="s">
        <v>22</v>
      </c>
      <c r="I143" s="2" t="str">
        <f t="shared" si="102"/>
        <v>1#9000|2#300|3#400|4#300</v>
      </c>
      <c r="K143" s="2" t="str">
        <f t="shared" si="103"/>
        <v>2136003#10000,2136004#10000,2136005#10000,2001009#10000</v>
      </c>
      <c r="L143">
        <f t="shared" si="89"/>
        <v>2136003</v>
      </c>
      <c r="M143">
        <f t="shared" si="90"/>
        <v>2136004</v>
      </c>
      <c r="N143">
        <f t="shared" si="91"/>
        <v>2136005</v>
      </c>
      <c r="O143">
        <f t="shared" si="92"/>
        <v>2001006</v>
      </c>
      <c r="P143">
        <f t="shared" si="93"/>
        <v>2001007</v>
      </c>
      <c r="Q143">
        <f t="shared" si="94"/>
        <v>2001008</v>
      </c>
      <c r="R143">
        <f t="shared" si="95"/>
        <v>2001009</v>
      </c>
      <c r="S143">
        <v>0.1</v>
      </c>
      <c r="T143">
        <v>0.9</v>
      </c>
      <c r="U143" t="str">
        <f t="shared" si="104"/>
        <v/>
      </c>
      <c r="V143" s="1" t="str">
        <f t="shared" si="106"/>
        <v>2001006#100|2001007#100|2001008#100|2001009#100</v>
      </c>
      <c r="W143" s="1" t="str">
        <f t="shared" si="107"/>
        <v>2136003#9000,2136004#300,2001006#100|2001007#100|2001008#100|2001009#100,2136005#300</v>
      </c>
      <c r="X143" t="e">
        <f t="shared" ca="1" si="105"/>
        <v>#NAME?</v>
      </c>
      <c r="Y143" t="e">
        <f t="shared" ca="1" si="96"/>
        <v>#NAME?</v>
      </c>
      <c r="Z143">
        <f t="shared" si="97"/>
        <v>60136</v>
      </c>
      <c r="AA143">
        <f t="shared" si="98"/>
        <v>41</v>
      </c>
      <c r="AB143">
        <f t="shared" si="99"/>
        <v>42</v>
      </c>
      <c r="AC143">
        <f t="shared" si="100"/>
        <v>61000</v>
      </c>
    </row>
    <row r="144" spans="5:29" x14ac:dyDescent="0.2">
      <c r="E144" s="2" t="str">
        <f t="shared" si="101"/>
        <v>1#2137001|2#2137002</v>
      </c>
      <c r="F144" s="2">
        <f t="shared" si="87"/>
        <v>2137001</v>
      </c>
      <c r="G144" s="2">
        <f t="shared" si="88"/>
        <v>2137002</v>
      </c>
      <c r="H144" s="2" t="s">
        <v>22</v>
      </c>
      <c r="I144" s="2" t="str">
        <f t="shared" si="102"/>
        <v>1#9000|2#300|3#400|4#300</v>
      </c>
      <c r="K144" s="2" t="str">
        <f t="shared" si="103"/>
        <v>2137003#10000,2137004#10000,2137005#10000,2001009#10000</v>
      </c>
      <c r="L144">
        <f t="shared" si="89"/>
        <v>2137003</v>
      </c>
      <c r="M144">
        <f t="shared" si="90"/>
        <v>2137004</v>
      </c>
      <c r="N144">
        <f t="shared" si="91"/>
        <v>2137005</v>
      </c>
      <c r="O144">
        <f t="shared" si="92"/>
        <v>2001006</v>
      </c>
      <c r="P144">
        <f t="shared" si="93"/>
        <v>2001007</v>
      </c>
      <c r="Q144">
        <f t="shared" si="94"/>
        <v>2001008</v>
      </c>
      <c r="R144">
        <f t="shared" si="95"/>
        <v>2001009</v>
      </c>
      <c r="S144">
        <v>0.1</v>
      </c>
      <c r="T144">
        <v>0.9</v>
      </c>
      <c r="U144" t="str">
        <f t="shared" si="104"/>
        <v/>
      </c>
      <c r="V144" s="1" t="str">
        <f t="shared" si="106"/>
        <v>2001006#100|2001007#100|2001008#100|2001009#100</v>
      </c>
      <c r="W144" s="1" t="str">
        <f t="shared" si="107"/>
        <v>2137003#9000,2137004#300,2001006#100|2001007#100|2001008#100|2001009#100,2137005#300</v>
      </c>
      <c r="X144" t="e">
        <f t="shared" ca="1" si="105"/>
        <v>#NAME?</v>
      </c>
      <c r="Y144" t="e">
        <f t="shared" ca="1" si="96"/>
        <v>#NAME?</v>
      </c>
      <c r="Z144">
        <f t="shared" si="97"/>
        <v>60137</v>
      </c>
      <c r="AA144">
        <f t="shared" si="98"/>
        <v>41</v>
      </c>
      <c r="AB144">
        <f t="shared" si="99"/>
        <v>42</v>
      </c>
      <c r="AC144">
        <f t="shared" si="100"/>
        <v>61000</v>
      </c>
    </row>
    <row r="145" spans="5:29" x14ac:dyDescent="0.2">
      <c r="E145" s="2" t="str">
        <f t="shared" si="101"/>
        <v>1#2138001|2#2138002</v>
      </c>
      <c r="F145" s="2">
        <f t="shared" si="87"/>
        <v>2138001</v>
      </c>
      <c r="G145" s="2">
        <f t="shared" si="88"/>
        <v>2138002</v>
      </c>
      <c r="H145" s="2" t="s">
        <v>22</v>
      </c>
      <c r="I145" s="2" t="str">
        <f t="shared" si="102"/>
        <v>1#9000|2#300|3#400|4#300</v>
      </c>
      <c r="K145" s="2" t="str">
        <f t="shared" si="103"/>
        <v>2138003#10000,2138004#10000,2138005#10000,2001009#10000</v>
      </c>
      <c r="L145">
        <f t="shared" si="89"/>
        <v>2138003</v>
      </c>
      <c r="M145">
        <f t="shared" si="90"/>
        <v>2138004</v>
      </c>
      <c r="N145">
        <f t="shared" si="91"/>
        <v>2138005</v>
      </c>
      <c r="O145">
        <f t="shared" si="92"/>
        <v>2001006</v>
      </c>
      <c r="P145">
        <f t="shared" si="93"/>
        <v>2001007</v>
      </c>
      <c r="Q145">
        <f t="shared" si="94"/>
        <v>2001008</v>
      </c>
      <c r="R145">
        <f t="shared" si="95"/>
        <v>2001009</v>
      </c>
      <c r="S145">
        <v>0.1</v>
      </c>
      <c r="T145">
        <v>0.9</v>
      </c>
      <c r="U145" t="str">
        <f t="shared" si="104"/>
        <v/>
      </c>
      <c r="V145" s="1" t="str">
        <f t="shared" si="106"/>
        <v>2001006#100|2001007#100|2001008#100|2001009#100</v>
      </c>
      <c r="W145" s="1" t="str">
        <f t="shared" si="107"/>
        <v>2138003#9000,2138004#300,2001006#100|2001007#100|2001008#100|2001009#100,2138005#300</v>
      </c>
      <c r="X145" t="e">
        <f t="shared" ca="1" si="105"/>
        <v>#NAME?</v>
      </c>
      <c r="Y145" t="e">
        <f t="shared" ca="1" si="96"/>
        <v>#NAME?</v>
      </c>
      <c r="Z145">
        <f t="shared" si="97"/>
        <v>60138</v>
      </c>
      <c r="AA145">
        <f t="shared" si="98"/>
        <v>41</v>
      </c>
      <c r="AB145">
        <f t="shared" si="99"/>
        <v>42</v>
      </c>
      <c r="AC145">
        <f t="shared" si="100"/>
        <v>61000</v>
      </c>
    </row>
    <row r="146" spans="5:29" x14ac:dyDescent="0.2">
      <c r="E146" s="2" t="str">
        <f t="shared" si="101"/>
        <v>1#2139001|2#2139002</v>
      </c>
      <c r="F146" s="2">
        <f t="shared" si="87"/>
        <v>2139001</v>
      </c>
      <c r="G146" s="2">
        <f t="shared" si="88"/>
        <v>2139002</v>
      </c>
      <c r="H146" s="2" t="s">
        <v>22</v>
      </c>
      <c r="I146" s="2" t="str">
        <f t="shared" si="102"/>
        <v>1#9000|2#300|3#400|4#300</v>
      </c>
      <c r="K146" s="2" t="str">
        <f t="shared" si="103"/>
        <v>2139003#10000,2139004#10000,2139005#10000,2001009#10000</v>
      </c>
      <c r="L146">
        <f t="shared" si="89"/>
        <v>2139003</v>
      </c>
      <c r="M146">
        <f t="shared" si="90"/>
        <v>2139004</v>
      </c>
      <c r="N146">
        <f t="shared" si="91"/>
        <v>2139005</v>
      </c>
      <c r="O146">
        <f t="shared" si="92"/>
        <v>2001006</v>
      </c>
      <c r="P146">
        <f t="shared" si="93"/>
        <v>2001007</v>
      </c>
      <c r="Q146">
        <f t="shared" si="94"/>
        <v>2001008</v>
      </c>
      <c r="R146">
        <f t="shared" si="95"/>
        <v>2001009</v>
      </c>
      <c r="S146">
        <v>0.1</v>
      </c>
      <c r="T146">
        <v>0.9</v>
      </c>
      <c r="U146" t="str">
        <f t="shared" si="104"/>
        <v/>
      </c>
      <c r="V146" s="1" t="str">
        <f t="shared" si="106"/>
        <v>2001006#100|2001007#100|2001008#100|2001009#100</v>
      </c>
      <c r="W146" s="1" t="str">
        <f t="shared" si="107"/>
        <v>2139003#9000,2139004#300,2001006#100|2001007#100|2001008#100|2001009#100,2139005#300</v>
      </c>
      <c r="X146" t="e">
        <f t="shared" ca="1" si="105"/>
        <v>#NAME?</v>
      </c>
      <c r="Y146" t="e">
        <f t="shared" ca="1" si="96"/>
        <v>#NAME?</v>
      </c>
      <c r="Z146">
        <f t="shared" si="97"/>
        <v>60139</v>
      </c>
      <c r="AA146">
        <f t="shared" si="98"/>
        <v>41</v>
      </c>
      <c r="AB146">
        <f t="shared" si="99"/>
        <v>42</v>
      </c>
      <c r="AC146">
        <f t="shared" si="100"/>
        <v>61000</v>
      </c>
    </row>
    <row r="147" spans="5:29" x14ac:dyDescent="0.2">
      <c r="E147" s="2" t="str">
        <f t="shared" si="101"/>
        <v>1#2140001|2#2140002</v>
      </c>
      <c r="F147" s="2">
        <f t="shared" si="87"/>
        <v>2140001</v>
      </c>
      <c r="G147" s="2">
        <f t="shared" si="88"/>
        <v>2140002</v>
      </c>
      <c r="H147" s="2" t="s">
        <v>22</v>
      </c>
      <c r="I147" s="2" t="str">
        <f t="shared" si="102"/>
        <v>1#10000</v>
      </c>
      <c r="K147" s="2" t="str">
        <f t="shared" si="103"/>
        <v>2140003#10000,2140004#10000,2140005#10000,2001009#10000</v>
      </c>
      <c r="L147">
        <f t="shared" si="89"/>
        <v>2140003</v>
      </c>
      <c r="M147">
        <f t="shared" si="90"/>
        <v>2140004</v>
      </c>
      <c r="N147">
        <f t="shared" si="91"/>
        <v>2140005</v>
      </c>
      <c r="O147">
        <f t="shared" si="92"/>
        <v>2001006</v>
      </c>
      <c r="P147">
        <f t="shared" si="93"/>
        <v>2001007</v>
      </c>
      <c r="Q147">
        <f t="shared" si="94"/>
        <v>2001008</v>
      </c>
      <c r="R147">
        <f t="shared" si="95"/>
        <v>2001009</v>
      </c>
      <c r="S147">
        <v>0</v>
      </c>
      <c r="T147">
        <v>1</v>
      </c>
      <c r="U147" t="str">
        <f t="shared" si="104"/>
        <v>2140003#10000</v>
      </c>
      <c r="V147" s="1" t="str">
        <f t="shared" si="106"/>
        <v>2001006#100|2001007#100|2001008#100|2001009#100</v>
      </c>
      <c r="W147" s="1" t="str">
        <f t="shared" si="107"/>
        <v/>
      </c>
      <c r="X147" t="e">
        <f t="shared" ca="1" si="105"/>
        <v>#NAME?</v>
      </c>
      <c r="Y147" t="e">
        <f t="shared" ca="1" si="96"/>
        <v>#NAME?</v>
      </c>
      <c r="Z147">
        <f t="shared" si="97"/>
        <v>60140</v>
      </c>
      <c r="AA147">
        <f t="shared" si="98"/>
        <v>41</v>
      </c>
      <c r="AB147">
        <f t="shared" si="99"/>
        <v>42</v>
      </c>
      <c r="AC147">
        <f t="shared" si="100"/>
        <v>61000</v>
      </c>
    </row>
    <row r="148" spans="5:29" x14ac:dyDescent="0.2">
      <c r="E148" s="2" t="str">
        <f t="shared" si="101"/>
        <v>1#2141001|2#2141002</v>
      </c>
      <c r="F148" s="2">
        <f t="shared" si="87"/>
        <v>2141001</v>
      </c>
      <c r="G148" s="2">
        <f t="shared" si="88"/>
        <v>2141002</v>
      </c>
      <c r="H148" s="2" t="s">
        <v>22</v>
      </c>
      <c r="I148" s="2" t="str">
        <f t="shared" si="102"/>
        <v>1#9000|2#300|3#400|4#300</v>
      </c>
      <c r="K148" s="2" t="str">
        <f t="shared" si="103"/>
        <v>2141003#10000,2141004#10000,2141005#10000,2001009#10000</v>
      </c>
      <c r="L148">
        <f t="shared" si="89"/>
        <v>2141003</v>
      </c>
      <c r="M148">
        <f t="shared" si="90"/>
        <v>2141004</v>
      </c>
      <c r="N148">
        <f t="shared" si="91"/>
        <v>2141005</v>
      </c>
      <c r="O148">
        <f t="shared" si="92"/>
        <v>2001006</v>
      </c>
      <c r="P148">
        <f t="shared" si="93"/>
        <v>2001007</v>
      </c>
      <c r="Q148">
        <f t="shared" si="94"/>
        <v>2001008</v>
      </c>
      <c r="R148">
        <f t="shared" si="95"/>
        <v>2001009</v>
      </c>
      <c r="S148">
        <v>0.1</v>
      </c>
      <c r="T148">
        <v>0.9</v>
      </c>
      <c r="U148" t="str">
        <f t="shared" si="104"/>
        <v/>
      </c>
      <c r="V148" s="1" t="str">
        <f t="shared" si="106"/>
        <v>2001006#100|2001007#100|2001008#100|2001009#100</v>
      </c>
      <c r="W148" s="1" t="str">
        <f t="shared" si="107"/>
        <v>2141003#9000,2141004#300,2001006#100|2001007#100|2001008#100|2001009#100,2141005#300</v>
      </c>
      <c r="X148" t="e">
        <f t="shared" ca="1" si="105"/>
        <v>#NAME?</v>
      </c>
      <c r="Y148" t="e">
        <f t="shared" ca="1" si="96"/>
        <v>#NAME?</v>
      </c>
      <c r="Z148">
        <f t="shared" si="97"/>
        <v>60141</v>
      </c>
      <c r="AA148">
        <f t="shared" si="98"/>
        <v>41</v>
      </c>
      <c r="AB148">
        <f t="shared" si="99"/>
        <v>42</v>
      </c>
      <c r="AC148">
        <f t="shared" si="100"/>
        <v>61000</v>
      </c>
    </row>
    <row r="149" spans="5:29" x14ac:dyDescent="0.2">
      <c r="E149" s="2" t="str">
        <f t="shared" si="101"/>
        <v>1#2142001|2#2142002</v>
      </c>
      <c r="F149" s="2">
        <f t="shared" si="87"/>
        <v>2142001</v>
      </c>
      <c r="G149" s="2">
        <f t="shared" si="88"/>
        <v>2142002</v>
      </c>
      <c r="H149" s="2" t="s">
        <v>22</v>
      </c>
      <c r="I149" s="2" t="str">
        <f t="shared" si="102"/>
        <v>1#9000|2#300|3#400|4#300</v>
      </c>
      <c r="K149" s="2" t="str">
        <f t="shared" si="103"/>
        <v>2142003#10000,2142004#10000,2142005#10000,2001009#10000</v>
      </c>
      <c r="L149">
        <f t="shared" si="89"/>
        <v>2142003</v>
      </c>
      <c r="M149">
        <f t="shared" si="90"/>
        <v>2142004</v>
      </c>
      <c r="N149">
        <f t="shared" si="91"/>
        <v>2142005</v>
      </c>
      <c r="O149">
        <f t="shared" si="92"/>
        <v>2001006</v>
      </c>
      <c r="P149">
        <f t="shared" si="93"/>
        <v>2001007</v>
      </c>
      <c r="Q149">
        <f t="shared" si="94"/>
        <v>2001008</v>
      </c>
      <c r="R149">
        <f t="shared" si="95"/>
        <v>2001009</v>
      </c>
      <c r="S149">
        <v>0.1</v>
      </c>
      <c r="T149">
        <v>0.9</v>
      </c>
      <c r="U149" t="str">
        <f t="shared" si="104"/>
        <v/>
      </c>
      <c r="V149" s="1" t="str">
        <f t="shared" si="106"/>
        <v>2001006#100|2001007#100|2001008#100|2001009#100</v>
      </c>
      <c r="W149" s="1" t="str">
        <f t="shared" si="107"/>
        <v>2142003#9000,2142004#300,2001006#100|2001007#100|2001008#100|2001009#100,2142005#300</v>
      </c>
      <c r="X149" t="e">
        <f t="shared" ca="1" si="105"/>
        <v>#NAME?</v>
      </c>
      <c r="Y149" t="e">
        <f t="shared" ca="1" si="96"/>
        <v>#NAME?</v>
      </c>
      <c r="Z149">
        <f t="shared" si="97"/>
        <v>60142</v>
      </c>
      <c r="AA149">
        <f t="shared" si="98"/>
        <v>41</v>
      </c>
      <c r="AB149">
        <f t="shared" si="99"/>
        <v>42</v>
      </c>
      <c r="AC149">
        <f t="shared" si="100"/>
        <v>61000</v>
      </c>
    </row>
    <row r="150" spans="5:29" x14ac:dyDescent="0.2">
      <c r="E150" s="2" t="str">
        <f t="shared" si="101"/>
        <v>1#2143001|2#2143002</v>
      </c>
      <c r="F150" s="2">
        <f t="shared" ref="F150:F181" si="108">F149+1000</f>
        <v>2143001</v>
      </c>
      <c r="G150" s="2">
        <f t="shared" ref="G150:G181" si="109">G149+1000</f>
        <v>2143002</v>
      </c>
      <c r="H150" s="2" t="s">
        <v>22</v>
      </c>
      <c r="I150" s="2" t="str">
        <f t="shared" si="102"/>
        <v>1#9000|2#300|3#400|4#300</v>
      </c>
      <c r="K150" s="2" t="str">
        <f t="shared" si="103"/>
        <v>2143003#10000,2143004#10000,2143005#10000,2001009#10000</v>
      </c>
      <c r="L150">
        <f t="shared" si="89"/>
        <v>2143003</v>
      </c>
      <c r="M150">
        <f t="shared" si="90"/>
        <v>2143004</v>
      </c>
      <c r="N150">
        <f t="shared" si="91"/>
        <v>2143005</v>
      </c>
      <c r="O150">
        <f t="shared" si="92"/>
        <v>2001006</v>
      </c>
      <c r="P150">
        <f t="shared" si="93"/>
        <v>2001007</v>
      </c>
      <c r="Q150">
        <f t="shared" si="94"/>
        <v>2001008</v>
      </c>
      <c r="R150">
        <f t="shared" si="95"/>
        <v>2001009</v>
      </c>
      <c r="S150">
        <v>0.1</v>
      </c>
      <c r="T150">
        <v>0.9</v>
      </c>
      <c r="U150" t="str">
        <f t="shared" si="104"/>
        <v/>
      </c>
      <c r="V150" s="1" t="str">
        <f t="shared" si="106"/>
        <v>2001006#100|2001007#100|2001008#100|2001009#100</v>
      </c>
      <c r="W150" s="1" t="str">
        <f t="shared" si="107"/>
        <v>2143003#9000,2143004#300,2001006#100|2001007#100|2001008#100|2001009#100,2143005#300</v>
      </c>
      <c r="X150" t="e">
        <f t="shared" ca="1" si="105"/>
        <v>#NAME?</v>
      </c>
      <c r="Y150" t="e">
        <f t="shared" ca="1" si="96"/>
        <v>#NAME?</v>
      </c>
      <c r="Z150">
        <f t="shared" si="97"/>
        <v>60143</v>
      </c>
      <c r="AA150">
        <f t="shared" si="98"/>
        <v>41</v>
      </c>
      <c r="AB150">
        <f t="shared" si="99"/>
        <v>42</v>
      </c>
      <c r="AC150">
        <f t="shared" si="100"/>
        <v>61000</v>
      </c>
    </row>
    <row r="151" spans="5:29" x14ac:dyDescent="0.2">
      <c r="E151" s="2" t="str">
        <f t="shared" si="101"/>
        <v>1#2144001|2#2144002</v>
      </c>
      <c r="F151" s="2">
        <f t="shared" si="108"/>
        <v>2144001</v>
      </c>
      <c r="G151" s="2">
        <f t="shared" si="109"/>
        <v>2144002</v>
      </c>
      <c r="H151" s="2" t="s">
        <v>22</v>
      </c>
      <c r="I151" s="2" t="str">
        <f t="shared" si="102"/>
        <v>1#9000|2#300|3#400|4#300</v>
      </c>
      <c r="K151" s="2" t="str">
        <f t="shared" si="103"/>
        <v>2144003#10000,2144004#10000,2144005#10000,2001009#10000</v>
      </c>
      <c r="L151">
        <f t="shared" si="89"/>
        <v>2144003</v>
      </c>
      <c r="M151">
        <f t="shared" si="90"/>
        <v>2144004</v>
      </c>
      <c r="N151">
        <f t="shared" si="91"/>
        <v>2144005</v>
      </c>
      <c r="O151">
        <f t="shared" si="92"/>
        <v>2001006</v>
      </c>
      <c r="P151">
        <f t="shared" si="93"/>
        <v>2001007</v>
      </c>
      <c r="Q151">
        <f t="shared" si="94"/>
        <v>2001008</v>
      </c>
      <c r="R151">
        <f t="shared" si="95"/>
        <v>2001009</v>
      </c>
      <c r="S151">
        <v>0.1</v>
      </c>
      <c r="T151">
        <v>0.9</v>
      </c>
      <c r="U151" t="str">
        <f t="shared" si="104"/>
        <v/>
      </c>
      <c r="V151" s="1" t="str">
        <f t="shared" si="106"/>
        <v>2001006#100|2001007#100|2001008#100|2001009#100</v>
      </c>
      <c r="W151" s="1" t="str">
        <f t="shared" si="107"/>
        <v>2144003#9000,2144004#300,2001006#100|2001007#100|2001008#100|2001009#100,2144005#300</v>
      </c>
      <c r="X151" t="e">
        <f t="shared" ca="1" si="105"/>
        <v>#NAME?</v>
      </c>
      <c r="Y151" t="e">
        <f t="shared" ca="1" si="96"/>
        <v>#NAME?</v>
      </c>
      <c r="Z151">
        <f t="shared" si="97"/>
        <v>60144</v>
      </c>
      <c r="AA151">
        <f t="shared" si="98"/>
        <v>41</v>
      </c>
      <c r="AB151">
        <f t="shared" si="99"/>
        <v>42</v>
      </c>
      <c r="AC151">
        <f t="shared" si="100"/>
        <v>61000</v>
      </c>
    </row>
    <row r="152" spans="5:29" x14ac:dyDescent="0.2">
      <c r="E152" s="2" t="str">
        <f t="shared" si="101"/>
        <v>1#2145001|2#2145002</v>
      </c>
      <c r="F152" s="2">
        <f t="shared" si="108"/>
        <v>2145001</v>
      </c>
      <c r="G152" s="2">
        <f t="shared" si="109"/>
        <v>2145002</v>
      </c>
      <c r="H152" s="2" t="s">
        <v>22</v>
      </c>
      <c r="I152" s="2" t="str">
        <f t="shared" si="102"/>
        <v>1#10000</v>
      </c>
      <c r="K152" s="2" t="str">
        <f t="shared" si="103"/>
        <v>2145003#10000,2145004#10000,2145005#10000,2001009#10000</v>
      </c>
      <c r="L152">
        <f t="shared" si="89"/>
        <v>2145003</v>
      </c>
      <c r="M152">
        <f t="shared" si="90"/>
        <v>2145004</v>
      </c>
      <c r="N152">
        <f t="shared" si="91"/>
        <v>2145005</v>
      </c>
      <c r="O152">
        <f t="shared" si="92"/>
        <v>2001006</v>
      </c>
      <c r="P152">
        <f t="shared" si="93"/>
        <v>2001007</v>
      </c>
      <c r="Q152">
        <f t="shared" si="94"/>
        <v>2001008</v>
      </c>
      <c r="R152">
        <f t="shared" si="95"/>
        <v>2001009</v>
      </c>
      <c r="S152">
        <v>0</v>
      </c>
      <c r="T152">
        <v>1</v>
      </c>
      <c r="U152" t="str">
        <f t="shared" si="104"/>
        <v>2145003#10000</v>
      </c>
      <c r="V152" s="1" t="str">
        <f t="shared" si="106"/>
        <v>2001006#100|2001007#100|2001008#100|2001009#100</v>
      </c>
      <c r="W152" s="1" t="str">
        <f t="shared" si="107"/>
        <v/>
      </c>
      <c r="X152" t="e">
        <f t="shared" ca="1" si="105"/>
        <v>#NAME?</v>
      </c>
      <c r="Y152" t="e">
        <f t="shared" ca="1" si="96"/>
        <v>#NAME?</v>
      </c>
      <c r="Z152">
        <f t="shared" si="97"/>
        <v>60145</v>
      </c>
      <c r="AA152">
        <f t="shared" si="98"/>
        <v>41</v>
      </c>
      <c r="AB152">
        <f t="shared" si="99"/>
        <v>42</v>
      </c>
      <c r="AC152">
        <f t="shared" si="100"/>
        <v>61000</v>
      </c>
    </row>
    <row r="153" spans="5:29" x14ac:dyDescent="0.2">
      <c r="E153" s="2" t="str">
        <f t="shared" si="101"/>
        <v>1#2146001|2#2146002</v>
      </c>
      <c r="F153" s="2">
        <f t="shared" si="108"/>
        <v>2146001</v>
      </c>
      <c r="G153" s="2">
        <f t="shared" si="109"/>
        <v>2146002</v>
      </c>
      <c r="H153" s="2" t="s">
        <v>22</v>
      </c>
      <c r="I153" s="2" t="str">
        <f t="shared" si="102"/>
        <v>1#9000|2#300|3#400|4#300</v>
      </c>
      <c r="K153" s="2" t="str">
        <f t="shared" si="103"/>
        <v>2146003#10000,2146004#10000,2146005#10000,2001009#10000</v>
      </c>
      <c r="L153">
        <f t="shared" si="89"/>
        <v>2146003</v>
      </c>
      <c r="M153">
        <f t="shared" si="90"/>
        <v>2146004</v>
      </c>
      <c r="N153">
        <f t="shared" si="91"/>
        <v>2146005</v>
      </c>
      <c r="O153">
        <f t="shared" si="92"/>
        <v>2001006</v>
      </c>
      <c r="P153">
        <f t="shared" si="93"/>
        <v>2001007</v>
      </c>
      <c r="Q153">
        <f t="shared" si="94"/>
        <v>2001008</v>
      </c>
      <c r="R153">
        <f t="shared" si="95"/>
        <v>2001009</v>
      </c>
      <c r="S153">
        <v>0.1</v>
      </c>
      <c r="T153">
        <v>0.9</v>
      </c>
      <c r="U153" t="str">
        <f t="shared" si="104"/>
        <v/>
      </c>
      <c r="V153" s="1" t="str">
        <f t="shared" si="106"/>
        <v>2001006#100|2001007#100|2001008#100|2001009#100</v>
      </c>
      <c r="W153" s="1" t="str">
        <f t="shared" si="107"/>
        <v>2146003#9000,2146004#300,2001006#100|2001007#100|2001008#100|2001009#100,2146005#300</v>
      </c>
      <c r="X153" t="e">
        <f t="shared" ca="1" si="105"/>
        <v>#NAME?</v>
      </c>
      <c r="Y153" t="e">
        <f t="shared" ca="1" si="96"/>
        <v>#NAME?</v>
      </c>
      <c r="Z153">
        <f t="shared" si="97"/>
        <v>60146</v>
      </c>
      <c r="AA153">
        <f t="shared" si="98"/>
        <v>41</v>
      </c>
      <c r="AB153">
        <f t="shared" si="99"/>
        <v>42</v>
      </c>
      <c r="AC153">
        <f t="shared" si="100"/>
        <v>61000</v>
      </c>
    </row>
    <row r="154" spans="5:29" x14ac:dyDescent="0.2">
      <c r="E154" s="2" t="str">
        <f t="shared" si="101"/>
        <v>1#2147001|2#2147002</v>
      </c>
      <c r="F154" s="2">
        <f t="shared" si="108"/>
        <v>2147001</v>
      </c>
      <c r="G154" s="2">
        <f t="shared" si="109"/>
        <v>2147002</v>
      </c>
      <c r="H154" s="2" t="s">
        <v>22</v>
      </c>
      <c r="I154" s="2" t="str">
        <f t="shared" si="102"/>
        <v>1#9000|2#300|3#400|4#300</v>
      </c>
      <c r="K154" s="2" t="str">
        <f t="shared" si="103"/>
        <v>2147003#10000,2147004#10000,2147005#10000,2001009#10000</v>
      </c>
      <c r="L154">
        <f t="shared" si="89"/>
        <v>2147003</v>
      </c>
      <c r="M154">
        <f t="shared" si="90"/>
        <v>2147004</v>
      </c>
      <c r="N154">
        <f t="shared" si="91"/>
        <v>2147005</v>
      </c>
      <c r="O154">
        <f t="shared" si="92"/>
        <v>2001006</v>
      </c>
      <c r="P154">
        <f t="shared" si="93"/>
        <v>2001007</v>
      </c>
      <c r="Q154">
        <f t="shared" si="94"/>
        <v>2001008</v>
      </c>
      <c r="R154">
        <f t="shared" si="95"/>
        <v>2001009</v>
      </c>
      <c r="S154">
        <v>0.1</v>
      </c>
      <c r="T154">
        <v>0.9</v>
      </c>
      <c r="U154" t="str">
        <f t="shared" si="104"/>
        <v/>
      </c>
      <c r="V154" s="1" t="str">
        <f t="shared" si="106"/>
        <v>2001006#100|2001007#100|2001008#100|2001009#100</v>
      </c>
      <c r="W154" s="1" t="str">
        <f t="shared" si="107"/>
        <v>2147003#9000,2147004#300,2001006#100|2001007#100|2001008#100|2001009#100,2147005#300</v>
      </c>
      <c r="X154" t="e">
        <f t="shared" ca="1" si="105"/>
        <v>#NAME?</v>
      </c>
      <c r="Y154" t="e">
        <f t="shared" ca="1" si="96"/>
        <v>#NAME?</v>
      </c>
      <c r="Z154">
        <f t="shared" si="97"/>
        <v>60147</v>
      </c>
      <c r="AA154">
        <f t="shared" si="98"/>
        <v>41</v>
      </c>
      <c r="AB154">
        <f t="shared" si="99"/>
        <v>42</v>
      </c>
      <c r="AC154">
        <f t="shared" si="100"/>
        <v>61000</v>
      </c>
    </row>
    <row r="155" spans="5:29" x14ac:dyDescent="0.2">
      <c r="E155" s="2" t="str">
        <f t="shared" si="101"/>
        <v>1#2148001|2#2148002</v>
      </c>
      <c r="F155" s="2">
        <f t="shared" si="108"/>
        <v>2148001</v>
      </c>
      <c r="G155" s="2">
        <f t="shared" si="109"/>
        <v>2148002</v>
      </c>
      <c r="H155" s="2" t="s">
        <v>22</v>
      </c>
      <c r="I155" s="2" t="str">
        <f t="shared" si="102"/>
        <v>1#9000|2#300|3#400|4#300</v>
      </c>
      <c r="K155" s="2" t="str">
        <f t="shared" si="103"/>
        <v>2148003#10000,2148004#10000,2148005#10000,2001009#10000</v>
      </c>
      <c r="L155">
        <f t="shared" si="89"/>
        <v>2148003</v>
      </c>
      <c r="M155">
        <f t="shared" si="90"/>
        <v>2148004</v>
      </c>
      <c r="N155">
        <f t="shared" si="91"/>
        <v>2148005</v>
      </c>
      <c r="O155">
        <f t="shared" si="92"/>
        <v>2001006</v>
      </c>
      <c r="P155">
        <f t="shared" si="93"/>
        <v>2001007</v>
      </c>
      <c r="Q155">
        <f t="shared" si="94"/>
        <v>2001008</v>
      </c>
      <c r="R155">
        <f t="shared" si="95"/>
        <v>2001009</v>
      </c>
      <c r="S155">
        <v>0.1</v>
      </c>
      <c r="T155">
        <v>0.9</v>
      </c>
      <c r="U155" t="str">
        <f t="shared" si="104"/>
        <v/>
      </c>
      <c r="V155" s="1" t="str">
        <f t="shared" si="106"/>
        <v>2001006#100|2001007#100|2001008#100|2001009#100</v>
      </c>
      <c r="W155" s="1" t="str">
        <f t="shared" si="107"/>
        <v>2148003#9000,2148004#300,2001006#100|2001007#100|2001008#100|2001009#100,2148005#300</v>
      </c>
      <c r="X155" t="e">
        <f t="shared" ca="1" si="105"/>
        <v>#NAME?</v>
      </c>
      <c r="Y155" t="e">
        <f t="shared" ca="1" si="96"/>
        <v>#NAME?</v>
      </c>
      <c r="Z155">
        <f t="shared" si="97"/>
        <v>60148</v>
      </c>
      <c r="AA155">
        <f t="shared" si="98"/>
        <v>41</v>
      </c>
      <c r="AB155">
        <f t="shared" si="99"/>
        <v>42</v>
      </c>
      <c r="AC155">
        <f t="shared" si="100"/>
        <v>61000</v>
      </c>
    </row>
    <row r="156" spans="5:29" x14ac:dyDescent="0.2">
      <c r="E156" s="2" t="str">
        <f t="shared" si="101"/>
        <v>1#2149001|2#2149002</v>
      </c>
      <c r="F156" s="2">
        <f t="shared" si="108"/>
        <v>2149001</v>
      </c>
      <c r="G156" s="2">
        <f t="shared" si="109"/>
        <v>2149002</v>
      </c>
      <c r="H156" s="2" t="s">
        <v>22</v>
      </c>
      <c r="I156" s="2" t="str">
        <f t="shared" si="102"/>
        <v>1#9000|2#300|3#400|4#300</v>
      </c>
      <c r="K156" s="2" t="str">
        <f t="shared" si="103"/>
        <v>2149003#10000,2149004#10000,2149005#10000,2001009#10000</v>
      </c>
      <c r="L156">
        <f t="shared" si="89"/>
        <v>2149003</v>
      </c>
      <c r="M156">
        <f t="shared" si="90"/>
        <v>2149004</v>
      </c>
      <c r="N156">
        <f t="shared" si="91"/>
        <v>2149005</v>
      </c>
      <c r="O156">
        <f t="shared" si="92"/>
        <v>2001006</v>
      </c>
      <c r="P156">
        <f t="shared" si="93"/>
        <v>2001007</v>
      </c>
      <c r="Q156">
        <f t="shared" si="94"/>
        <v>2001008</v>
      </c>
      <c r="R156">
        <f t="shared" si="95"/>
        <v>2001009</v>
      </c>
      <c r="S156">
        <v>0.1</v>
      </c>
      <c r="T156">
        <v>0.9</v>
      </c>
      <c r="U156" t="str">
        <f t="shared" si="104"/>
        <v/>
      </c>
      <c r="V156" s="1" t="str">
        <f t="shared" si="106"/>
        <v>2001006#100|2001007#100|2001008#100|2001009#100</v>
      </c>
      <c r="W156" s="1" t="str">
        <f t="shared" si="107"/>
        <v>2149003#9000,2149004#300,2001006#100|2001007#100|2001008#100|2001009#100,2149005#300</v>
      </c>
      <c r="X156" t="e">
        <f t="shared" ca="1" si="105"/>
        <v>#NAME?</v>
      </c>
      <c r="Y156" t="e">
        <f t="shared" ca="1" si="96"/>
        <v>#NAME?</v>
      </c>
      <c r="Z156">
        <f t="shared" si="97"/>
        <v>60149</v>
      </c>
      <c r="AA156">
        <f t="shared" si="98"/>
        <v>41</v>
      </c>
      <c r="AB156">
        <f t="shared" si="99"/>
        <v>42</v>
      </c>
      <c r="AC156">
        <f t="shared" si="100"/>
        <v>61000</v>
      </c>
    </row>
    <row r="157" spans="5:29" x14ac:dyDescent="0.2">
      <c r="E157" s="2" t="str">
        <f t="shared" si="101"/>
        <v>1#2150001|2#2150002</v>
      </c>
      <c r="F157" s="2">
        <f t="shared" si="108"/>
        <v>2150001</v>
      </c>
      <c r="G157" s="2">
        <f t="shared" si="109"/>
        <v>2150002</v>
      </c>
      <c r="H157" s="2" t="s">
        <v>22</v>
      </c>
      <c r="I157" s="2" t="str">
        <f t="shared" si="102"/>
        <v>1#10000</v>
      </c>
      <c r="K157" s="2" t="str">
        <f t="shared" si="103"/>
        <v>2150003#10000,2150004#10000,2150005#10000,2001009#10000</v>
      </c>
      <c r="L157">
        <f t="shared" si="89"/>
        <v>2150003</v>
      </c>
      <c r="M157">
        <f t="shared" si="90"/>
        <v>2150004</v>
      </c>
      <c r="N157">
        <f t="shared" si="91"/>
        <v>2150005</v>
      </c>
      <c r="O157">
        <f t="shared" si="92"/>
        <v>2001006</v>
      </c>
      <c r="P157">
        <f t="shared" si="93"/>
        <v>2001007</v>
      </c>
      <c r="Q157">
        <f t="shared" si="94"/>
        <v>2001008</v>
      </c>
      <c r="R157">
        <f t="shared" si="95"/>
        <v>2001009</v>
      </c>
      <c r="S157">
        <v>0</v>
      </c>
      <c r="T157">
        <v>1</v>
      </c>
      <c r="U157" t="str">
        <f t="shared" si="104"/>
        <v>2150003#10000</v>
      </c>
      <c r="V157" s="1" t="str">
        <f t="shared" si="106"/>
        <v>2001006#100|2001007#100|2001008#100|2001009#100</v>
      </c>
      <c r="W157" s="1" t="str">
        <f t="shared" si="107"/>
        <v/>
      </c>
      <c r="X157" t="e">
        <f t="shared" ca="1" si="105"/>
        <v>#NAME?</v>
      </c>
      <c r="Y157" t="e">
        <f t="shared" ca="1" si="96"/>
        <v>#NAME?</v>
      </c>
      <c r="Z157">
        <f t="shared" si="97"/>
        <v>60150</v>
      </c>
      <c r="AA157">
        <f t="shared" si="98"/>
        <v>41</v>
      </c>
      <c r="AB157">
        <f t="shared" si="99"/>
        <v>42</v>
      </c>
      <c r="AC157">
        <f t="shared" si="100"/>
        <v>61000</v>
      </c>
    </row>
    <row r="158" spans="5:29" x14ac:dyDescent="0.2">
      <c r="E158" s="2" t="str">
        <f t="shared" si="101"/>
        <v>1#2151001|2#2151002</v>
      </c>
      <c r="F158" s="2">
        <f t="shared" si="108"/>
        <v>2151001</v>
      </c>
      <c r="G158" s="2">
        <f t="shared" si="109"/>
        <v>2151002</v>
      </c>
      <c r="H158" s="2" t="s">
        <v>22</v>
      </c>
      <c r="I158" s="2" t="str">
        <f t="shared" si="102"/>
        <v>1#9000|2#300|3#400|4#300</v>
      </c>
      <c r="K158" s="2" t="str">
        <f t="shared" si="103"/>
        <v>2151003#10000,2151004#10000,2151005#10000,2001009#10000</v>
      </c>
      <c r="L158">
        <f t="shared" si="89"/>
        <v>2151003</v>
      </c>
      <c r="M158">
        <f t="shared" si="90"/>
        <v>2151004</v>
      </c>
      <c r="N158">
        <f t="shared" si="91"/>
        <v>2151005</v>
      </c>
      <c r="O158">
        <f t="shared" si="92"/>
        <v>2001006</v>
      </c>
      <c r="P158">
        <f t="shared" si="93"/>
        <v>2001007</v>
      </c>
      <c r="Q158">
        <f t="shared" si="94"/>
        <v>2001008</v>
      </c>
      <c r="R158">
        <f t="shared" si="95"/>
        <v>2001009</v>
      </c>
      <c r="S158">
        <v>0.1</v>
      </c>
      <c r="T158">
        <v>0.9</v>
      </c>
      <c r="U158" t="str">
        <f t="shared" si="104"/>
        <v/>
      </c>
      <c r="V158" s="1" t="str">
        <f t="shared" si="106"/>
        <v>2001006#100|2001007#100|2001008#100|2001009#100</v>
      </c>
      <c r="W158" s="1" t="str">
        <f t="shared" si="107"/>
        <v>2151003#9000,2151004#300,2001006#100|2001007#100|2001008#100|2001009#100,2151005#300</v>
      </c>
      <c r="X158" t="e">
        <f t="shared" ca="1" si="105"/>
        <v>#NAME?</v>
      </c>
      <c r="Y158" t="e">
        <f t="shared" ca="1" si="96"/>
        <v>#NAME?</v>
      </c>
      <c r="Z158">
        <f t="shared" si="97"/>
        <v>60151</v>
      </c>
      <c r="AA158">
        <f t="shared" si="98"/>
        <v>41</v>
      </c>
      <c r="AB158">
        <f t="shared" si="99"/>
        <v>42</v>
      </c>
      <c r="AC158">
        <f t="shared" si="100"/>
        <v>61000</v>
      </c>
    </row>
    <row r="159" spans="5:29" x14ac:dyDescent="0.2">
      <c r="E159" s="2" t="str">
        <f t="shared" si="101"/>
        <v>1#2152001|2#2152002</v>
      </c>
      <c r="F159" s="2">
        <f t="shared" si="108"/>
        <v>2152001</v>
      </c>
      <c r="G159" s="2">
        <f t="shared" si="109"/>
        <v>2152002</v>
      </c>
      <c r="H159" s="2" t="s">
        <v>22</v>
      </c>
      <c r="I159" s="2" t="str">
        <f t="shared" si="102"/>
        <v>1#9000|2#300|3#400|4#300</v>
      </c>
      <c r="K159" s="2" t="str">
        <f t="shared" si="103"/>
        <v>2152003#10000,2152004#10000,2152005#10000,2001009#10000</v>
      </c>
      <c r="L159">
        <f t="shared" si="89"/>
        <v>2152003</v>
      </c>
      <c r="M159">
        <f t="shared" si="90"/>
        <v>2152004</v>
      </c>
      <c r="N159">
        <f t="shared" si="91"/>
        <v>2152005</v>
      </c>
      <c r="O159">
        <f t="shared" si="92"/>
        <v>2001006</v>
      </c>
      <c r="P159">
        <f t="shared" si="93"/>
        <v>2001007</v>
      </c>
      <c r="Q159">
        <f t="shared" si="94"/>
        <v>2001008</v>
      </c>
      <c r="R159">
        <f t="shared" si="95"/>
        <v>2001009</v>
      </c>
      <c r="S159">
        <v>0.1</v>
      </c>
      <c r="T159">
        <v>0.9</v>
      </c>
      <c r="U159" t="str">
        <f t="shared" si="104"/>
        <v/>
      </c>
      <c r="V159" s="1" t="str">
        <f t="shared" si="106"/>
        <v>2001006#100|2001007#100|2001008#100|2001009#100</v>
      </c>
      <c r="W159" s="1" t="str">
        <f t="shared" si="107"/>
        <v>2152003#9000,2152004#300,2001006#100|2001007#100|2001008#100|2001009#100,2152005#300</v>
      </c>
      <c r="X159" t="e">
        <f t="shared" ca="1" si="105"/>
        <v>#NAME?</v>
      </c>
      <c r="Y159" t="e">
        <f t="shared" ca="1" si="96"/>
        <v>#NAME?</v>
      </c>
      <c r="Z159">
        <f t="shared" si="97"/>
        <v>60152</v>
      </c>
      <c r="AA159">
        <f t="shared" si="98"/>
        <v>41</v>
      </c>
      <c r="AB159">
        <f t="shared" si="99"/>
        <v>42</v>
      </c>
      <c r="AC159">
        <f t="shared" si="100"/>
        <v>61000</v>
      </c>
    </row>
    <row r="160" spans="5:29" x14ac:dyDescent="0.2">
      <c r="E160" s="2" t="str">
        <f t="shared" si="101"/>
        <v>1#2153001|2#2153002</v>
      </c>
      <c r="F160" s="2">
        <f t="shared" si="108"/>
        <v>2153001</v>
      </c>
      <c r="G160" s="2">
        <f t="shared" si="109"/>
        <v>2153002</v>
      </c>
      <c r="H160" s="2" t="s">
        <v>22</v>
      </c>
      <c r="I160" s="2" t="str">
        <f t="shared" si="102"/>
        <v>1#9000|2#300|3#400|4#300</v>
      </c>
      <c r="K160" s="2" t="str">
        <f t="shared" si="103"/>
        <v>2153003#10000,2153004#10000,2153005#10000,2001009#10000</v>
      </c>
      <c r="L160">
        <f t="shared" si="89"/>
        <v>2153003</v>
      </c>
      <c r="M160">
        <f t="shared" si="90"/>
        <v>2153004</v>
      </c>
      <c r="N160">
        <f t="shared" si="91"/>
        <v>2153005</v>
      </c>
      <c r="O160">
        <f t="shared" si="92"/>
        <v>2001006</v>
      </c>
      <c r="P160">
        <f t="shared" si="93"/>
        <v>2001007</v>
      </c>
      <c r="Q160">
        <f t="shared" si="94"/>
        <v>2001008</v>
      </c>
      <c r="R160">
        <f t="shared" si="95"/>
        <v>2001009</v>
      </c>
      <c r="S160">
        <v>0.1</v>
      </c>
      <c r="T160">
        <v>0.9</v>
      </c>
      <c r="U160" t="str">
        <f t="shared" si="104"/>
        <v/>
      </c>
      <c r="V160" s="1" t="str">
        <f t="shared" si="106"/>
        <v>2001006#100|2001007#100|2001008#100|2001009#100</v>
      </c>
      <c r="W160" s="1" t="str">
        <f t="shared" si="107"/>
        <v>2153003#9000,2153004#300,2001006#100|2001007#100|2001008#100|2001009#100,2153005#300</v>
      </c>
      <c r="X160" t="e">
        <f t="shared" ca="1" si="105"/>
        <v>#NAME?</v>
      </c>
      <c r="Y160" t="e">
        <f t="shared" ca="1" si="96"/>
        <v>#NAME?</v>
      </c>
      <c r="Z160">
        <f t="shared" si="97"/>
        <v>60153</v>
      </c>
      <c r="AA160">
        <f t="shared" si="98"/>
        <v>41</v>
      </c>
      <c r="AB160">
        <f t="shared" si="99"/>
        <v>42</v>
      </c>
      <c r="AC160">
        <f t="shared" si="100"/>
        <v>61000</v>
      </c>
    </row>
    <row r="161" spans="5:29" x14ac:dyDescent="0.2">
      <c r="E161" s="2" t="str">
        <f t="shared" si="101"/>
        <v>1#2154001|2#2154002</v>
      </c>
      <c r="F161" s="2">
        <f t="shared" si="108"/>
        <v>2154001</v>
      </c>
      <c r="G161" s="2">
        <f t="shared" si="109"/>
        <v>2154002</v>
      </c>
      <c r="H161" s="2" t="s">
        <v>22</v>
      </c>
      <c r="I161" s="2" t="str">
        <f t="shared" si="102"/>
        <v>1#9000|2#300|3#400|4#300</v>
      </c>
      <c r="K161" s="2" t="str">
        <f t="shared" si="103"/>
        <v>2154003#10000,2154004#10000,2154005#10000,2001009#10000</v>
      </c>
      <c r="L161">
        <f t="shared" si="89"/>
        <v>2154003</v>
      </c>
      <c r="M161">
        <f t="shared" si="90"/>
        <v>2154004</v>
      </c>
      <c r="N161">
        <f t="shared" si="91"/>
        <v>2154005</v>
      </c>
      <c r="O161">
        <f t="shared" si="92"/>
        <v>2001006</v>
      </c>
      <c r="P161">
        <f t="shared" si="93"/>
        <v>2001007</v>
      </c>
      <c r="Q161">
        <f t="shared" si="94"/>
        <v>2001008</v>
      </c>
      <c r="R161">
        <f t="shared" si="95"/>
        <v>2001009</v>
      </c>
      <c r="S161">
        <v>0.1</v>
      </c>
      <c r="T161">
        <v>0.9</v>
      </c>
      <c r="U161" t="str">
        <f t="shared" si="104"/>
        <v/>
      </c>
      <c r="V161" s="1" t="str">
        <f t="shared" si="106"/>
        <v>2001006#100|2001007#100|2001008#100|2001009#100</v>
      </c>
      <c r="W161" s="1" t="str">
        <f t="shared" si="107"/>
        <v>2154003#9000,2154004#300,2001006#100|2001007#100|2001008#100|2001009#100,2154005#300</v>
      </c>
      <c r="X161" t="e">
        <f t="shared" ca="1" si="105"/>
        <v>#NAME?</v>
      </c>
      <c r="Y161" t="e">
        <f t="shared" ca="1" si="96"/>
        <v>#NAME?</v>
      </c>
      <c r="Z161">
        <f t="shared" si="97"/>
        <v>60154</v>
      </c>
      <c r="AA161">
        <f t="shared" si="98"/>
        <v>41</v>
      </c>
      <c r="AB161">
        <f t="shared" si="99"/>
        <v>42</v>
      </c>
      <c r="AC161">
        <f t="shared" si="100"/>
        <v>61000</v>
      </c>
    </row>
    <row r="162" spans="5:29" x14ac:dyDescent="0.2">
      <c r="E162" s="2" t="str">
        <f t="shared" si="101"/>
        <v>1#2155001|2#2155002</v>
      </c>
      <c r="F162" s="2">
        <f t="shared" si="108"/>
        <v>2155001</v>
      </c>
      <c r="G162" s="2">
        <f t="shared" si="109"/>
        <v>2155002</v>
      </c>
      <c r="H162" s="2" t="s">
        <v>22</v>
      </c>
      <c r="I162" s="2" t="str">
        <f t="shared" si="102"/>
        <v>1#10000</v>
      </c>
      <c r="K162" s="2" t="str">
        <f t="shared" si="103"/>
        <v>2155003#10000,2155004#10000,2155005#10000,2001009#10000</v>
      </c>
      <c r="L162">
        <f t="shared" si="89"/>
        <v>2155003</v>
      </c>
      <c r="M162">
        <f t="shared" si="90"/>
        <v>2155004</v>
      </c>
      <c r="N162">
        <f t="shared" si="91"/>
        <v>2155005</v>
      </c>
      <c r="O162">
        <f t="shared" si="92"/>
        <v>2001006</v>
      </c>
      <c r="P162">
        <f t="shared" si="93"/>
        <v>2001007</v>
      </c>
      <c r="Q162">
        <f t="shared" si="94"/>
        <v>2001008</v>
      </c>
      <c r="R162">
        <f t="shared" si="95"/>
        <v>2001009</v>
      </c>
      <c r="S162">
        <v>0</v>
      </c>
      <c r="T162">
        <v>1</v>
      </c>
      <c r="U162" t="str">
        <f t="shared" si="104"/>
        <v>2155003#10000</v>
      </c>
      <c r="V162" s="1" t="str">
        <f t="shared" si="106"/>
        <v>2001006#100|2001007#100|2001008#100|2001009#100</v>
      </c>
      <c r="W162" s="1" t="str">
        <f t="shared" si="107"/>
        <v/>
      </c>
      <c r="X162" t="e">
        <f t="shared" ca="1" si="105"/>
        <v>#NAME?</v>
      </c>
      <c r="Y162" t="e">
        <f t="shared" ca="1" si="96"/>
        <v>#NAME?</v>
      </c>
      <c r="Z162">
        <f t="shared" si="97"/>
        <v>60155</v>
      </c>
      <c r="AA162">
        <f t="shared" si="98"/>
        <v>41</v>
      </c>
      <c r="AB162">
        <f t="shared" si="99"/>
        <v>42</v>
      </c>
      <c r="AC162">
        <f t="shared" si="100"/>
        <v>61000</v>
      </c>
    </row>
    <row r="163" spans="5:29" x14ac:dyDescent="0.2">
      <c r="E163" s="2" t="str">
        <f t="shared" si="101"/>
        <v>1#2156001|2#2156002</v>
      </c>
      <c r="F163" s="2">
        <f t="shared" si="108"/>
        <v>2156001</v>
      </c>
      <c r="G163" s="2">
        <f t="shared" si="109"/>
        <v>2156002</v>
      </c>
      <c r="H163" s="2" t="s">
        <v>22</v>
      </c>
      <c r="I163" s="2" t="str">
        <f t="shared" si="102"/>
        <v>1#9000|2#300|3#400|4#300</v>
      </c>
      <c r="K163" s="2" t="str">
        <f t="shared" si="103"/>
        <v>2156003#10000,2156004#10000,2156005#10000,2001009#10000</v>
      </c>
      <c r="L163">
        <f t="shared" si="89"/>
        <v>2156003</v>
      </c>
      <c r="M163">
        <f t="shared" si="90"/>
        <v>2156004</v>
      </c>
      <c r="N163">
        <f t="shared" si="91"/>
        <v>2156005</v>
      </c>
      <c r="O163">
        <f t="shared" si="92"/>
        <v>2001006</v>
      </c>
      <c r="P163">
        <f t="shared" si="93"/>
        <v>2001007</v>
      </c>
      <c r="Q163">
        <f t="shared" si="94"/>
        <v>2001008</v>
      </c>
      <c r="R163">
        <f t="shared" si="95"/>
        <v>2001009</v>
      </c>
      <c r="S163">
        <v>0.1</v>
      </c>
      <c r="T163">
        <v>0.9</v>
      </c>
      <c r="U163" t="str">
        <f t="shared" si="104"/>
        <v/>
      </c>
      <c r="V163" s="1" t="str">
        <f t="shared" si="106"/>
        <v>2001006#100|2001007#100|2001008#100|2001009#100</v>
      </c>
      <c r="W163" s="1" t="str">
        <f t="shared" si="107"/>
        <v>2156003#9000,2156004#300,2001006#100|2001007#100|2001008#100|2001009#100,2156005#300</v>
      </c>
      <c r="X163" t="e">
        <f t="shared" ca="1" si="105"/>
        <v>#NAME?</v>
      </c>
      <c r="Y163" t="e">
        <f t="shared" ca="1" si="96"/>
        <v>#NAME?</v>
      </c>
      <c r="Z163">
        <f t="shared" si="97"/>
        <v>60156</v>
      </c>
      <c r="AA163">
        <f t="shared" si="98"/>
        <v>41</v>
      </c>
      <c r="AB163">
        <f t="shared" si="99"/>
        <v>42</v>
      </c>
      <c r="AC163">
        <f t="shared" si="100"/>
        <v>61000</v>
      </c>
    </row>
    <row r="164" spans="5:29" x14ac:dyDescent="0.2">
      <c r="E164" s="2" t="str">
        <f t="shared" si="101"/>
        <v>1#2157001|2#2157002</v>
      </c>
      <c r="F164" s="2">
        <f t="shared" si="108"/>
        <v>2157001</v>
      </c>
      <c r="G164" s="2">
        <f t="shared" si="109"/>
        <v>2157002</v>
      </c>
      <c r="H164" s="2" t="s">
        <v>22</v>
      </c>
      <c r="I164" s="2" t="str">
        <f t="shared" si="102"/>
        <v>1#9000|2#300|3#400|4#300</v>
      </c>
      <c r="K164" s="2" t="str">
        <f t="shared" si="103"/>
        <v>2157003#10000,2157004#10000,2157005#10000,2001009#10000</v>
      </c>
      <c r="L164">
        <f t="shared" si="89"/>
        <v>2157003</v>
      </c>
      <c r="M164">
        <f t="shared" si="90"/>
        <v>2157004</v>
      </c>
      <c r="N164">
        <f t="shared" si="91"/>
        <v>2157005</v>
      </c>
      <c r="O164">
        <f t="shared" si="92"/>
        <v>2001006</v>
      </c>
      <c r="P164">
        <f t="shared" si="93"/>
        <v>2001007</v>
      </c>
      <c r="Q164">
        <f t="shared" si="94"/>
        <v>2001008</v>
      </c>
      <c r="R164">
        <f t="shared" si="95"/>
        <v>2001009</v>
      </c>
      <c r="S164">
        <v>0.1</v>
      </c>
      <c r="T164">
        <v>0.9</v>
      </c>
      <c r="U164" t="str">
        <f t="shared" si="104"/>
        <v/>
      </c>
      <c r="V164" s="1" t="str">
        <f t="shared" si="106"/>
        <v>2001006#100|2001007#100|2001008#100|2001009#100</v>
      </c>
      <c r="W164" s="1" t="str">
        <f t="shared" si="107"/>
        <v>2157003#9000,2157004#300,2001006#100|2001007#100|2001008#100|2001009#100,2157005#300</v>
      </c>
      <c r="X164" t="e">
        <f t="shared" ca="1" si="105"/>
        <v>#NAME?</v>
      </c>
      <c r="Y164" t="e">
        <f t="shared" ca="1" si="96"/>
        <v>#NAME?</v>
      </c>
      <c r="Z164">
        <f t="shared" si="97"/>
        <v>60157</v>
      </c>
      <c r="AA164">
        <f t="shared" si="98"/>
        <v>41</v>
      </c>
      <c r="AB164">
        <f t="shared" si="99"/>
        <v>42</v>
      </c>
      <c r="AC164">
        <f t="shared" si="100"/>
        <v>61000</v>
      </c>
    </row>
    <row r="165" spans="5:29" x14ac:dyDescent="0.2">
      <c r="E165" s="2" t="str">
        <f t="shared" si="101"/>
        <v>1#2158001|2#2158002</v>
      </c>
      <c r="F165" s="2">
        <f t="shared" si="108"/>
        <v>2158001</v>
      </c>
      <c r="G165" s="2">
        <f t="shared" si="109"/>
        <v>2158002</v>
      </c>
      <c r="H165" s="2" t="s">
        <v>22</v>
      </c>
      <c r="I165" s="2" t="str">
        <f t="shared" si="102"/>
        <v>1#9000|2#300|3#400|4#300</v>
      </c>
      <c r="K165" s="2" t="str">
        <f t="shared" si="103"/>
        <v>2158003#10000,2158004#10000,2158005#10000,2001009#10000</v>
      </c>
      <c r="L165">
        <f t="shared" si="89"/>
        <v>2158003</v>
      </c>
      <c r="M165">
        <f t="shared" si="90"/>
        <v>2158004</v>
      </c>
      <c r="N165">
        <f t="shared" si="91"/>
        <v>2158005</v>
      </c>
      <c r="O165">
        <f t="shared" si="92"/>
        <v>2001006</v>
      </c>
      <c r="P165">
        <f t="shared" si="93"/>
        <v>2001007</v>
      </c>
      <c r="Q165">
        <f t="shared" si="94"/>
        <v>2001008</v>
      </c>
      <c r="R165">
        <f t="shared" si="95"/>
        <v>2001009</v>
      </c>
      <c r="S165">
        <v>0.1</v>
      </c>
      <c r="T165">
        <v>0.9</v>
      </c>
      <c r="U165" t="str">
        <f t="shared" si="104"/>
        <v/>
      </c>
      <c r="V165" s="1" t="str">
        <f t="shared" si="106"/>
        <v>2001006#100|2001007#100|2001008#100|2001009#100</v>
      </c>
      <c r="W165" s="1" t="str">
        <f t="shared" si="107"/>
        <v>2158003#9000,2158004#300,2001006#100|2001007#100|2001008#100|2001009#100,2158005#300</v>
      </c>
      <c r="X165" t="e">
        <f t="shared" ca="1" si="105"/>
        <v>#NAME?</v>
      </c>
      <c r="Y165" t="e">
        <f t="shared" ca="1" si="96"/>
        <v>#NAME?</v>
      </c>
      <c r="Z165">
        <f t="shared" si="97"/>
        <v>60158</v>
      </c>
      <c r="AA165">
        <f t="shared" si="98"/>
        <v>41</v>
      </c>
      <c r="AB165">
        <f t="shared" si="99"/>
        <v>42</v>
      </c>
      <c r="AC165">
        <f t="shared" si="100"/>
        <v>61000</v>
      </c>
    </row>
    <row r="166" spans="5:29" x14ac:dyDescent="0.2">
      <c r="E166" s="2" t="str">
        <f t="shared" si="101"/>
        <v>1#2159001|2#2159002</v>
      </c>
      <c r="F166" s="2">
        <f t="shared" si="108"/>
        <v>2159001</v>
      </c>
      <c r="G166" s="2">
        <f t="shared" si="109"/>
        <v>2159002</v>
      </c>
      <c r="H166" s="2" t="s">
        <v>22</v>
      </c>
      <c r="I166" s="2" t="str">
        <f t="shared" si="102"/>
        <v>1#9000|2#300|3#400|4#300</v>
      </c>
      <c r="K166" s="2" t="str">
        <f t="shared" si="103"/>
        <v>2159003#10000,2159004#10000,2159005#10000,2001009#10000</v>
      </c>
      <c r="L166">
        <f t="shared" si="89"/>
        <v>2159003</v>
      </c>
      <c r="M166">
        <f t="shared" si="90"/>
        <v>2159004</v>
      </c>
      <c r="N166">
        <f t="shared" si="91"/>
        <v>2159005</v>
      </c>
      <c r="O166">
        <f t="shared" si="92"/>
        <v>2001006</v>
      </c>
      <c r="P166">
        <f t="shared" si="93"/>
        <v>2001007</v>
      </c>
      <c r="Q166">
        <f t="shared" si="94"/>
        <v>2001008</v>
      </c>
      <c r="R166">
        <f t="shared" si="95"/>
        <v>2001009</v>
      </c>
      <c r="S166">
        <v>0.1</v>
      </c>
      <c r="T166">
        <v>0.9</v>
      </c>
      <c r="U166" t="str">
        <f t="shared" si="104"/>
        <v/>
      </c>
      <c r="V166" s="1" t="str">
        <f t="shared" si="106"/>
        <v>2001006#100|2001007#100|2001008#100|2001009#100</v>
      </c>
      <c r="W166" s="1" t="str">
        <f t="shared" si="107"/>
        <v>2159003#9000,2159004#300,2001006#100|2001007#100|2001008#100|2001009#100,2159005#300</v>
      </c>
      <c r="X166" t="e">
        <f t="shared" ca="1" si="105"/>
        <v>#NAME?</v>
      </c>
      <c r="Y166" t="e">
        <f t="shared" ca="1" si="96"/>
        <v>#NAME?</v>
      </c>
      <c r="Z166">
        <f t="shared" si="97"/>
        <v>60159</v>
      </c>
      <c r="AA166">
        <f t="shared" si="98"/>
        <v>41</v>
      </c>
      <c r="AB166">
        <f t="shared" si="99"/>
        <v>42</v>
      </c>
      <c r="AC166">
        <f t="shared" si="100"/>
        <v>61000</v>
      </c>
    </row>
    <row r="167" spans="5:29" x14ac:dyDescent="0.2">
      <c r="E167" s="2" t="str">
        <f t="shared" si="101"/>
        <v>1#2160001|2#2160002</v>
      </c>
      <c r="F167" s="2">
        <f t="shared" si="108"/>
        <v>2160001</v>
      </c>
      <c r="G167" s="2">
        <f t="shared" si="109"/>
        <v>2160002</v>
      </c>
      <c r="H167" s="2" t="s">
        <v>22</v>
      </c>
      <c r="I167" s="2" t="str">
        <f t="shared" si="102"/>
        <v>1#10000</v>
      </c>
      <c r="K167" s="2" t="str">
        <f t="shared" si="103"/>
        <v>2160003#10000,2160004#10000,2160005#10000,2001009#10000</v>
      </c>
      <c r="L167">
        <f t="shared" si="89"/>
        <v>2160003</v>
      </c>
      <c r="M167">
        <f t="shared" si="90"/>
        <v>2160004</v>
      </c>
      <c r="N167">
        <f t="shared" si="91"/>
        <v>2160005</v>
      </c>
      <c r="O167">
        <f t="shared" si="92"/>
        <v>2001006</v>
      </c>
      <c r="P167">
        <f t="shared" si="93"/>
        <v>2001007</v>
      </c>
      <c r="Q167">
        <f t="shared" si="94"/>
        <v>2001008</v>
      </c>
      <c r="R167">
        <f t="shared" si="95"/>
        <v>2001009</v>
      </c>
      <c r="S167">
        <v>0</v>
      </c>
      <c r="T167">
        <v>1</v>
      </c>
      <c r="U167" t="str">
        <f t="shared" si="104"/>
        <v>2160003#10000</v>
      </c>
      <c r="V167" s="1" t="str">
        <f t="shared" si="106"/>
        <v>2001006#100|2001007#100|2001008#100|2001009#100</v>
      </c>
      <c r="W167" s="1" t="str">
        <f t="shared" si="107"/>
        <v/>
      </c>
      <c r="X167" t="e">
        <f t="shared" ca="1" si="105"/>
        <v>#NAME?</v>
      </c>
      <c r="Y167" t="e">
        <f t="shared" ca="1" si="96"/>
        <v>#NAME?</v>
      </c>
      <c r="Z167">
        <f t="shared" si="97"/>
        <v>60160</v>
      </c>
      <c r="AA167">
        <f t="shared" si="98"/>
        <v>41</v>
      </c>
      <c r="AB167">
        <f t="shared" si="99"/>
        <v>42</v>
      </c>
      <c r="AC167">
        <f t="shared" si="100"/>
        <v>61000</v>
      </c>
    </row>
    <row r="168" spans="5:29" x14ac:dyDescent="0.2">
      <c r="E168" s="2" t="str">
        <f t="shared" si="101"/>
        <v>1#2161001|2#2161002</v>
      </c>
      <c r="F168" s="2">
        <f t="shared" si="108"/>
        <v>2161001</v>
      </c>
      <c r="G168" s="2">
        <f t="shared" si="109"/>
        <v>2161002</v>
      </c>
      <c r="H168" s="2" t="s">
        <v>22</v>
      </c>
      <c r="I168" s="2" t="str">
        <f t="shared" si="102"/>
        <v>1#9000|2#300|3#400|4#300</v>
      </c>
      <c r="K168" s="2" t="str">
        <f t="shared" si="103"/>
        <v>2161003#10000,2161004#10000,2161005#10000,2001009#10000</v>
      </c>
      <c r="L168">
        <f t="shared" si="89"/>
        <v>2161003</v>
      </c>
      <c r="M168">
        <f t="shared" si="90"/>
        <v>2161004</v>
      </c>
      <c r="N168">
        <f t="shared" si="91"/>
        <v>2161005</v>
      </c>
      <c r="O168">
        <f t="shared" si="92"/>
        <v>2001006</v>
      </c>
      <c r="P168">
        <f t="shared" si="93"/>
        <v>2001007</v>
      </c>
      <c r="Q168">
        <f t="shared" si="94"/>
        <v>2001008</v>
      </c>
      <c r="R168">
        <f t="shared" si="95"/>
        <v>2001009</v>
      </c>
      <c r="S168">
        <v>0.1</v>
      </c>
      <c r="T168">
        <v>0.9</v>
      </c>
      <c r="U168" t="str">
        <f t="shared" si="104"/>
        <v/>
      </c>
      <c r="V168" s="1" t="str">
        <f t="shared" si="106"/>
        <v>2001006#100|2001007#100|2001008#100|2001009#100</v>
      </c>
      <c r="W168" s="1" t="str">
        <f t="shared" si="107"/>
        <v>2161003#9000,2161004#300,2001006#100|2001007#100|2001008#100|2001009#100,2161005#300</v>
      </c>
      <c r="X168" t="e">
        <f t="shared" ca="1" si="105"/>
        <v>#NAME?</v>
      </c>
      <c r="Y168" t="e">
        <f t="shared" ca="1" si="96"/>
        <v>#NAME?</v>
      </c>
      <c r="Z168">
        <f t="shared" si="97"/>
        <v>60161</v>
      </c>
      <c r="AA168">
        <f t="shared" si="98"/>
        <v>41</v>
      </c>
      <c r="AB168">
        <f t="shared" si="99"/>
        <v>42</v>
      </c>
      <c r="AC168">
        <f t="shared" si="100"/>
        <v>61000</v>
      </c>
    </row>
    <row r="169" spans="5:29" x14ac:dyDescent="0.2">
      <c r="E169" s="2" t="str">
        <f t="shared" si="101"/>
        <v>1#2162001|2#2162002</v>
      </c>
      <c r="F169" s="2">
        <f t="shared" si="108"/>
        <v>2162001</v>
      </c>
      <c r="G169" s="2">
        <f t="shared" si="109"/>
        <v>2162002</v>
      </c>
      <c r="H169" s="2" t="s">
        <v>22</v>
      </c>
      <c r="I169" s="2" t="str">
        <f t="shared" si="102"/>
        <v>1#9000|2#300|3#400|4#300</v>
      </c>
      <c r="K169" s="2" t="str">
        <f t="shared" si="103"/>
        <v>2162003#10000,2162004#10000,2162005#10000,2001009#10000</v>
      </c>
      <c r="L169">
        <f t="shared" si="89"/>
        <v>2162003</v>
      </c>
      <c r="M169">
        <f t="shared" si="90"/>
        <v>2162004</v>
      </c>
      <c r="N169">
        <f t="shared" si="91"/>
        <v>2162005</v>
      </c>
      <c r="O169">
        <f t="shared" si="92"/>
        <v>2001006</v>
      </c>
      <c r="P169">
        <f t="shared" si="93"/>
        <v>2001007</v>
      </c>
      <c r="Q169">
        <f t="shared" si="94"/>
        <v>2001008</v>
      </c>
      <c r="R169">
        <f t="shared" si="95"/>
        <v>2001009</v>
      </c>
      <c r="S169">
        <v>0.1</v>
      </c>
      <c r="T169">
        <v>0.9</v>
      </c>
      <c r="U169" t="str">
        <f t="shared" si="104"/>
        <v/>
      </c>
      <c r="V169" s="1" t="str">
        <f t="shared" si="106"/>
        <v>2001006#100|2001007#100|2001008#100|2001009#100</v>
      </c>
      <c r="W169" s="1" t="str">
        <f t="shared" si="107"/>
        <v>2162003#9000,2162004#300,2001006#100|2001007#100|2001008#100|2001009#100,2162005#300</v>
      </c>
      <c r="X169" t="e">
        <f t="shared" ca="1" si="105"/>
        <v>#NAME?</v>
      </c>
      <c r="Y169" t="e">
        <f t="shared" ca="1" si="96"/>
        <v>#NAME?</v>
      </c>
      <c r="Z169">
        <f t="shared" si="97"/>
        <v>60162</v>
      </c>
      <c r="AA169">
        <f t="shared" si="98"/>
        <v>41</v>
      </c>
      <c r="AB169">
        <f t="shared" si="99"/>
        <v>42</v>
      </c>
      <c r="AC169">
        <f t="shared" si="100"/>
        <v>61000</v>
      </c>
    </row>
    <row r="170" spans="5:29" x14ac:dyDescent="0.2">
      <c r="E170" s="2" t="str">
        <f t="shared" si="101"/>
        <v>1#2163001|2#2163002</v>
      </c>
      <c r="F170" s="2">
        <f t="shared" si="108"/>
        <v>2163001</v>
      </c>
      <c r="G170" s="2">
        <f t="shared" si="109"/>
        <v>2163002</v>
      </c>
      <c r="H170" s="2" t="s">
        <v>22</v>
      </c>
      <c r="I170" s="2" t="str">
        <f t="shared" si="102"/>
        <v>1#9000|2#300|3#400|4#300</v>
      </c>
      <c r="K170" s="2" t="str">
        <f t="shared" si="103"/>
        <v>2163003#10000,2163004#10000,2163005#10000,2001009#10000</v>
      </c>
      <c r="L170">
        <f t="shared" si="89"/>
        <v>2163003</v>
      </c>
      <c r="M170">
        <f t="shared" si="90"/>
        <v>2163004</v>
      </c>
      <c r="N170">
        <f t="shared" si="91"/>
        <v>2163005</v>
      </c>
      <c r="O170">
        <f t="shared" si="92"/>
        <v>2001006</v>
      </c>
      <c r="P170">
        <f t="shared" si="93"/>
        <v>2001007</v>
      </c>
      <c r="Q170">
        <f t="shared" si="94"/>
        <v>2001008</v>
      </c>
      <c r="R170">
        <f t="shared" si="95"/>
        <v>2001009</v>
      </c>
      <c r="S170">
        <v>0.1</v>
      </c>
      <c r="T170">
        <v>0.9</v>
      </c>
      <c r="U170" t="str">
        <f t="shared" si="104"/>
        <v/>
      </c>
      <c r="V170" s="1" t="str">
        <f t="shared" si="106"/>
        <v>2001006#100|2001007#100|2001008#100|2001009#100</v>
      </c>
      <c r="W170" s="1" t="str">
        <f t="shared" si="107"/>
        <v>2163003#9000,2163004#300,2001006#100|2001007#100|2001008#100|2001009#100,2163005#300</v>
      </c>
      <c r="X170" t="e">
        <f t="shared" ca="1" si="105"/>
        <v>#NAME?</v>
      </c>
      <c r="Y170" t="e">
        <f t="shared" ref="Y170:Y207" ca="1" si="110">_xlfn.TEXTJOIN("#",TRUE,Z170:AC170)</f>
        <v>#NAME?</v>
      </c>
      <c r="Z170">
        <f t="shared" ref="Z170:Z207" si="111">Z169+1</f>
        <v>60163</v>
      </c>
      <c r="AA170">
        <f t="shared" ref="AA170:AA207" si="112">AA169</f>
        <v>41</v>
      </c>
      <c r="AB170">
        <f t="shared" ref="AB170:AB207" si="113">AB169</f>
        <v>42</v>
      </c>
      <c r="AC170">
        <f t="shared" ref="AC170:AC207" si="114">AC169</f>
        <v>61000</v>
      </c>
    </row>
    <row r="171" spans="5:29" x14ac:dyDescent="0.2">
      <c r="E171" s="2" t="str">
        <f t="shared" si="101"/>
        <v>1#2164001|2#2164002</v>
      </c>
      <c r="F171" s="2">
        <f t="shared" si="108"/>
        <v>2164001</v>
      </c>
      <c r="G171" s="2">
        <f t="shared" si="109"/>
        <v>2164002</v>
      </c>
      <c r="H171" s="2" t="s">
        <v>22</v>
      </c>
      <c r="I171" s="2" t="str">
        <f t="shared" si="102"/>
        <v>1#9000|2#300|3#400|4#300</v>
      </c>
      <c r="K171" s="2" t="str">
        <f t="shared" si="103"/>
        <v>2164003#10000,2164004#10000,2164005#10000,2001009#10000</v>
      </c>
      <c r="L171">
        <f t="shared" si="89"/>
        <v>2164003</v>
      </c>
      <c r="M171">
        <f t="shared" si="90"/>
        <v>2164004</v>
      </c>
      <c r="N171">
        <f t="shared" si="91"/>
        <v>2164005</v>
      </c>
      <c r="O171">
        <f t="shared" si="92"/>
        <v>2001006</v>
      </c>
      <c r="P171">
        <f t="shared" si="93"/>
        <v>2001007</v>
      </c>
      <c r="Q171">
        <f t="shared" si="94"/>
        <v>2001008</v>
      </c>
      <c r="R171">
        <f t="shared" si="95"/>
        <v>2001009</v>
      </c>
      <c r="S171">
        <v>0.1</v>
      </c>
      <c r="T171">
        <v>0.9</v>
      </c>
      <c r="U171" t="str">
        <f t="shared" si="104"/>
        <v/>
      </c>
      <c r="V171" s="1" t="str">
        <f t="shared" si="106"/>
        <v>2001006#100|2001007#100|2001008#100|2001009#100</v>
      </c>
      <c r="W171" s="1" t="str">
        <f t="shared" si="107"/>
        <v>2164003#9000,2164004#300,2001006#100|2001007#100|2001008#100|2001009#100,2164005#300</v>
      </c>
      <c r="X171" t="e">
        <f t="shared" ca="1" si="105"/>
        <v>#NAME?</v>
      </c>
      <c r="Y171" t="e">
        <f t="shared" ca="1" si="110"/>
        <v>#NAME?</v>
      </c>
      <c r="Z171">
        <f t="shared" si="111"/>
        <v>60164</v>
      </c>
      <c r="AA171">
        <f t="shared" si="112"/>
        <v>41</v>
      </c>
      <c r="AB171">
        <f t="shared" si="113"/>
        <v>42</v>
      </c>
      <c r="AC171">
        <f t="shared" si="114"/>
        <v>61000</v>
      </c>
    </row>
    <row r="172" spans="5:29" x14ac:dyDescent="0.2">
      <c r="E172" s="2" t="str">
        <f t="shared" ref="E172:E207" si="115">$A$4&amp;"#"&amp;F172&amp;"|"&amp;$B$4&amp;"#"&amp;G172</f>
        <v>1#2165001|2#2165002</v>
      </c>
      <c r="F172" s="2">
        <f t="shared" si="108"/>
        <v>2165001</v>
      </c>
      <c r="G172" s="2">
        <f t="shared" si="109"/>
        <v>2165002</v>
      </c>
      <c r="H172" s="2" t="s">
        <v>22</v>
      </c>
      <c r="I172" s="2" t="str">
        <f t="shared" ref="I172:I207" si="116">I167</f>
        <v>1#10000</v>
      </c>
      <c r="K172" s="2" t="str">
        <f t="shared" ref="K172:K207" si="117">L172&amp;"#"&amp;$L$4&amp;","&amp;M172&amp;"#"&amp;$L$4&amp;","&amp;N172&amp;"#"&amp;$L$4&amp;","&amp;R172&amp;"#"&amp;$L$4</f>
        <v>2165003#10000,2165004#10000,2165005#10000,2001009#10000</v>
      </c>
      <c r="L172">
        <f t="shared" si="89"/>
        <v>2165003</v>
      </c>
      <c r="M172">
        <f t="shared" si="90"/>
        <v>2165004</v>
      </c>
      <c r="N172">
        <f t="shared" si="91"/>
        <v>2165005</v>
      </c>
      <c r="O172">
        <f t="shared" si="92"/>
        <v>2001006</v>
      </c>
      <c r="P172">
        <f t="shared" si="93"/>
        <v>2001007</v>
      </c>
      <c r="Q172">
        <f t="shared" si="94"/>
        <v>2001008</v>
      </c>
      <c r="R172">
        <f t="shared" si="95"/>
        <v>2001009</v>
      </c>
      <c r="S172">
        <v>0</v>
      </c>
      <c r="T172">
        <v>1</v>
      </c>
      <c r="U172" t="str">
        <f t="shared" ref="U172:U207" si="118">IF(S172=0,L172&amp;"#"&amp;$L$4,"")</f>
        <v>2165003#10000</v>
      </c>
      <c r="V172" s="1" t="str">
        <f t="shared" si="106"/>
        <v>2001006#100|2001007#100|2001008#100|2001009#100</v>
      </c>
      <c r="W172" s="1" t="str">
        <f t="shared" si="107"/>
        <v/>
      </c>
      <c r="X172" t="e">
        <f t="shared" ref="X172:X207" ca="1" si="119">_xlfn.TEXTJOIN("",TRUE,U172,W172)</f>
        <v>#NAME?</v>
      </c>
      <c r="Y172" t="e">
        <f t="shared" ca="1" si="110"/>
        <v>#NAME?</v>
      </c>
      <c r="Z172">
        <f t="shared" si="111"/>
        <v>60165</v>
      </c>
      <c r="AA172">
        <f t="shared" si="112"/>
        <v>41</v>
      </c>
      <c r="AB172">
        <f t="shared" si="113"/>
        <v>42</v>
      </c>
      <c r="AC172">
        <f t="shared" si="114"/>
        <v>61000</v>
      </c>
    </row>
    <row r="173" spans="5:29" x14ac:dyDescent="0.2">
      <c r="E173" s="2" t="str">
        <f t="shared" si="115"/>
        <v>1#2166001|2#2166002</v>
      </c>
      <c r="F173" s="2">
        <f t="shared" si="108"/>
        <v>2166001</v>
      </c>
      <c r="G173" s="2">
        <f t="shared" si="109"/>
        <v>2166002</v>
      </c>
      <c r="H173" s="2" t="s">
        <v>22</v>
      </c>
      <c r="I173" s="2" t="str">
        <f t="shared" si="116"/>
        <v>1#9000|2#300|3#400|4#300</v>
      </c>
      <c r="K173" s="2" t="str">
        <f t="shared" si="117"/>
        <v>2166003#10000,2166004#10000,2166005#10000,2001009#10000</v>
      </c>
      <c r="L173">
        <f t="shared" si="89"/>
        <v>2166003</v>
      </c>
      <c r="M173">
        <f t="shared" si="90"/>
        <v>2166004</v>
      </c>
      <c r="N173">
        <f t="shared" si="91"/>
        <v>2166005</v>
      </c>
      <c r="O173">
        <f t="shared" si="92"/>
        <v>2001006</v>
      </c>
      <c r="P173">
        <f t="shared" si="93"/>
        <v>2001007</v>
      </c>
      <c r="Q173">
        <f t="shared" si="94"/>
        <v>2001008</v>
      </c>
      <c r="R173">
        <f t="shared" si="95"/>
        <v>2001009</v>
      </c>
      <c r="S173">
        <v>0.1</v>
      </c>
      <c r="T173">
        <v>0.9</v>
      </c>
      <c r="U173" t="str">
        <f t="shared" si="118"/>
        <v/>
      </c>
      <c r="V173" s="1" t="str">
        <f t="shared" ref="V173:V207" si="120">O173&amp;"#"&amp;$S$6&amp;"|"&amp;P173&amp;"#"&amp;$S$6&amp;"|"&amp;Q173&amp;"#"&amp;$S$6&amp;"|"&amp;R173&amp;"#"&amp;$S$6</f>
        <v>2001006#100|2001007#100|2001008#100|2001009#100</v>
      </c>
      <c r="W173" s="1" t="str">
        <f t="shared" ref="W173:W207" si="121">IF(S173=0,"",L173&amp;"#"&amp;T173*10000&amp;","&amp;M173&amp;"#"&amp;$R$5*10000&amp;","&amp;V173&amp;","&amp;N173&amp;"#"&amp;$R$7*10000)</f>
        <v>2166003#9000,2166004#300,2001006#100|2001007#100|2001008#100|2001009#100,2166005#300</v>
      </c>
      <c r="X173" t="e">
        <f t="shared" ca="1" si="119"/>
        <v>#NAME?</v>
      </c>
      <c r="Y173" t="e">
        <f t="shared" ca="1" si="110"/>
        <v>#NAME?</v>
      </c>
      <c r="Z173">
        <f t="shared" si="111"/>
        <v>60166</v>
      </c>
      <c r="AA173">
        <f t="shared" si="112"/>
        <v>41</v>
      </c>
      <c r="AB173">
        <f t="shared" si="113"/>
        <v>42</v>
      </c>
      <c r="AC173">
        <f t="shared" si="114"/>
        <v>61000</v>
      </c>
    </row>
    <row r="174" spans="5:29" x14ac:dyDescent="0.2">
      <c r="E174" s="2" t="str">
        <f t="shared" si="115"/>
        <v>1#2167001|2#2167002</v>
      </c>
      <c r="F174" s="2">
        <f t="shared" si="108"/>
        <v>2167001</v>
      </c>
      <c r="G174" s="2">
        <f t="shared" si="109"/>
        <v>2167002</v>
      </c>
      <c r="H174" s="2" t="s">
        <v>22</v>
      </c>
      <c r="I174" s="2" t="str">
        <f t="shared" si="116"/>
        <v>1#9000|2#300|3#400|4#300</v>
      </c>
      <c r="K174" s="2" t="str">
        <f t="shared" si="117"/>
        <v>2167003#10000,2167004#10000,2167005#10000,2001009#10000</v>
      </c>
      <c r="L174">
        <f t="shared" si="89"/>
        <v>2167003</v>
      </c>
      <c r="M174">
        <f t="shared" si="90"/>
        <v>2167004</v>
      </c>
      <c r="N174">
        <f t="shared" si="91"/>
        <v>2167005</v>
      </c>
      <c r="O174">
        <f t="shared" si="92"/>
        <v>2001006</v>
      </c>
      <c r="P174">
        <f t="shared" si="93"/>
        <v>2001007</v>
      </c>
      <c r="Q174">
        <f t="shared" si="94"/>
        <v>2001008</v>
      </c>
      <c r="R174">
        <f t="shared" si="95"/>
        <v>2001009</v>
      </c>
      <c r="S174">
        <v>0.1</v>
      </c>
      <c r="T174">
        <v>0.9</v>
      </c>
      <c r="U174" t="str">
        <f t="shared" si="118"/>
        <v/>
      </c>
      <c r="V174" s="1" t="str">
        <f t="shared" si="120"/>
        <v>2001006#100|2001007#100|2001008#100|2001009#100</v>
      </c>
      <c r="W174" s="1" t="str">
        <f t="shared" si="121"/>
        <v>2167003#9000,2167004#300,2001006#100|2001007#100|2001008#100|2001009#100,2167005#300</v>
      </c>
      <c r="X174" t="e">
        <f t="shared" ca="1" si="119"/>
        <v>#NAME?</v>
      </c>
      <c r="Y174" t="e">
        <f t="shared" ca="1" si="110"/>
        <v>#NAME?</v>
      </c>
      <c r="Z174">
        <f t="shared" si="111"/>
        <v>60167</v>
      </c>
      <c r="AA174">
        <f t="shared" si="112"/>
        <v>41</v>
      </c>
      <c r="AB174">
        <f t="shared" si="113"/>
        <v>42</v>
      </c>
      <c r="AC174">
        <f t="shared" si="114"/>
        <v>61000</v>
      </c>
    </row>
    <row r="175" spans="5:29" x14ac:dyDescent="0.2">
      <c r="E175" s="2" t="str">
        <f t="shared" si="115"/>
        <v>1#2168001|2#2168002</v>
      </c>
      <c r="F175" s="2">
        <f t="shared" si="108"/>
        <v>2168001</v>
      </c>
      <c r="G175" s="2">
        <f t="shared" si="109"/>
        <v>2168002</v>
      </c>
      <c r="H175" s="2" t="s">
        <v>22</v>
      </c>
      <c r="I175" s="2" t="str">
        <f t="shared" si="116"/>
        <v>1#9000|2#300|3#400|4#300</v>
      </c>
      <c r="K175" s="2" t="str">
        <f t="shared" si="117"/>
        <v>2168003#10000,2168004#10000,2168005#10000,2001009#10000</v>
      </c>
      <c r="L175">
        <f t="shared" si="89"/>
        <v>2168003</v>
      </c>
      <c r="M175">
        <f t="shared" si="90"/>
        <v>2168004</v>
      </c>
      <c r="N175">
        <f t="shared" si="91"/>
        <v>2168005</v>
      </c>
      <c r="O175">
        <f t="shared" si="92"/>
        <v>2001006</v>
      </c>
      <c r="P175">
        <f t="shared" si="93"/>
        <v>2001007</v>
      </c>
      <c r="Q175">
        <f t="shared" si="94"/>
        <v>2001008</v>
      </c>
      <c r="R175">
        <f t="shared" si="95"/>
        <v>2001009</v>
      </c>
      <c r="S175">
        <v>0.1</v>
      </c>
      <c r="T175">
        <v>0.9</v>
      </c>
      <c r="U175" t="str">
        <f t="shared" si="118"/>
        <v/>
      </c>
      <c r="V175" s="1" t="str">
        <f t="shared" si="120"/>
        <v>2001006#100|2001007#100|2001008#100|2001009#100</v>
      </c>
      <c r="W175" s="1" t="str">
        <f t="shared" si="121"/>
        <v>2168003#9000,2168004#300,2001006#100|2001007#100|2001008#100|2001009#100,2168005#300</v>
      </c>
      <c r="X175" t="e">
        <f t="shared" ca="1" si="119"/>
        <v>#NAME?</v>
      </c>
      <c r="Y175" t="e">
        <f t="shared" ca="1" si="110"/>
        <v>#NAME?</v>
      </c>
      <c r="Z175">
        <f t="shared" si="111"/>
        <v>60168</v>
      </c>
      <c r="AA175">
        <f t="shared" si="112"/>
        <v>41</v>
      </c>
      <c r="AB175">
        <f t="shared" si="113"/>
        <v>42</v>
      </c>
      <c r="AC175">
        <f t="shared" si="114"/>
        <v>61000</v>
      </c>
    </row>
    <row r="176" spans="5:29" x14ac:dyDescent="0.2">
      <c r="E176" s="2" t="str">
        <f t="shared" si="115"/>
        <v>1#2169001|2#2169002</v>
      </c>
      <c r="F176" s="2">
        <f t="shared" si="108"/>
        <v>2169001</v>
      </c>
      <c r="G176" s="2">
        <f t="shared" si="109"/>
        <v>2169002</v>
      </c>
      <c r="H176" s="2" t="s">
        <v>22</v>
      </c>
      <c r="I176" s="2" t="str">
        <f t="shared" si="116"/>
        <v>1#9000|2#300|3#400|4#300</v>
      </c>
      <c r="K176" s="2" t="str">
        <f t="shared" si="117"/>
        <v>2169003#10000,2169004#10000,2169005#10000,2001009#10000</v>
      </c>
      <c r="L176">
        <f t="shared" si="89"/>
        <v>2169003</v>
      </c>
      <c r="M176">
        <f t="shared" si="90"/>
        <v>2169004</v>
      </c>
      <c r="N176">
        <f t="shared" si="91"/>
        <v>2169005</v>
      </c>
      <c r="O176">
        <f t="shared" si="92"/>
        <v>2001006</v>
      </c>
      <c r="P176">
        <f t="shared" si="93"/>
        <v>2001007</v>
      </c>
      <c r="Q176">
        <f t="shared" si="94"/>
        <v>2001008</v>
      </c>
      <c r="R176">
        <f t="shared" si="95"/>
        <v>2001009</v>
      </c>
      <c r="S176">
        <v>0.1</v>
      </c>
      <c r="T176">
        <v>0.9</v>
      </c>
      <c r="U176" t="str">
        <f t="shared" si="118"/>
        <v/>
      </c>
      <c r="V176" s="1" t="str">
        <f t="shared" si="120"/>
        <v>2001006#100|2001007#100|2001008#100|2001009#100</v>
      </c>
      <c r="W176" s="1" t="str">
        <f t="shared" si="121"/>
        <v>2169003#9000,2169004#300,2001006#100|2001007#100|2001008#100|2001009#100,2169005#300</v>
      </c>
      <c r="X176" t="e">
        <f t="shared" ca="1" si="119"/>
        <v>#NAME?</v>
      </c>
      <c r="Y176" t="e">
        <f t="shared" ca="1" si="110"/>
        <v>#NAME?</v>
      </c>
      <c r="Z176">
        <f t="shared" si="111"/>
        <v>60169</v>
      </c>
      <c r="AA176">
        <f t="shared" si="112"/>
        <v>41</v>
      </c>
      <c r="AB176">
        <f t="shared" si="113"/>
        <v>42</v>
      </c>
      <c r="AC176">
        <f t="shared" si="114"/>
        <v>61000</v>
      </c>
    </row>
    <row r="177" spans="5:29" x14ac:dyDescent="0.2">
      <c r="E177" s="2" t="str">
        <f t="shared" si="115"/>
        <v>1#2170001|2#2170002</v>
      </c>
      <c r="F177" s="2">
        <f t="shared" si="108"/>
        <v>2170001</v>
      </c>
      <c r="G177" s="2">
        <f t="shared" si="109"/>
        <v>2170002</v>
      </c>
      <c r="H177" s="2" t="s">
        <v>22</v>
      </c>
      <c r="I177" s="2" t="str">
        <f t="shared" si="116"/>
        <v>1#10000</v>
      </c>
      <c r="K177" s="2" t="str">
        <f t="shared" si="117"/>
        <v>2170003#10000,2170004#10000,2170005#10000,2001009#10000</v>
      </c>
      <c r="L177">
        <f t="shared" si="89"/>
        <v>2170003</v>
      </c>
      <c r="M177">
        <f t="shared" si="90"/>
        <v>2170004</v>
      </c>
      <c r="N177">
        <f t="shared" si="91"/>
        <v>2170005</v>
      </c>
      <c r="O177">
        <f t="shared" si="92"/>
        <v>2001006</v>
      </c>
      <c r="P177">
        <f t="shared" si="93"/>
        <v>2001007</v>
      </c>
      <c r="Q177">
        <f t="shared" si="94"/>
        <v>2001008</v>
      </c>
      <c r="R177">
        <f t="shared" si="95"/>
        <v>2001009</v>
      </c>
      <c r="S177">
        <v>0</v>
      </c>
      <c r="T177">
        <v>1</v>
      </c>
      <c r="U177" t="str">
        <f t="shared" si="118"/>
        <v>2170003#10000</v>
      </c>
      <c r="V177" s="1" t="str">
        <f t="shared" si="120"/>
        <v>2001006#100|2001007#100|2001008#100|2001009#100</v>
      </c>
      <c r="W177" s="1" t="str">
        <f t="shared" si="121"/>
        <v/>
      </c>
      <c r="X177" t="e">
        <f t="shared" ca="1" si="119"/>
        <v>#NAME?</v>
      </c>
      <c r="Y177" t="e">
        <f t="shared" ca="1" si="110"/>
        <v>#NAME?</v>
      </c>
      <c r="Z177">
        <f t="shared" si="111"/>
        <v>60170</v>
      </c>
      <c r="AA177">
        <f t="shared" si="112"/>
        <v>41</v>
      </c>
      <c r="AB177">
        <f t="shared" si="113"/>
        <v>42</v>
      </c>
      <c r="AC177">
        <f t="shared" si="114"/>
        <v>61000</v>
      </c>
    </row>
    <row r="178" spans="5:29" x14ac:dyDescent="0.2">
      <c r="E178" s="2" t="str">
        <f t="shared" si="115"/>
        <v>1#2171001|2#2171002</v>
      </c>
      <c r="F178" s="2">
        <f t="shared" si="108"/>
        <v>2171001</v>
      </c>
      <c r="G178" s="2">
        <f t="shared" si="109"/>
        <v>2171002</v>
      </c>
      <c r="H178" s="2" t="s">
        <v>22</v>
      </c>
      <c r="I178" s="2" t="str">
        <f t="shared" si="116"/>
        <v>1#9000|2#300|3#400|4#300</v>
      </c>
      <c r="K178" s="2" t="str">
        <f t="shared" si="117"/>
        <v>2171003#10000,2171004#10000,2171005#10000,2001009#10000</v>
      </c>
      <c r="L178">
        <f t="shared" si="89"/>
        <v>2171003</v>
      </c>
      <c r="M178">
        <f t="shared" si="90"/>
        <v>2171004</v>
      </c>
      <c r="N178">
        <f t="shared" si="91"/>
        <v>2171005</v>
      </c>
      <c r="O178">
        <f t="shared" si="92"/>
        <v>2001006</v>
      </c>
      <c r="P178">
        <f t="shared" si="93"/>
        <v>2001007</v>
      </c>
      <c r="Q178">
        <f t="shared" si="94"/>
        <v>2001008</v>
      </c>
      <c r="R178">
        <f t="shared" si="95"/>
        <v>2001009</v>
      </c>
      <c r="S178">
        <v>0.1</v>
      </c>
      <c r="T178">
        <v>0.9</v>
      </c>
      <c r="U178" t="str">
        <f t="shared" si="118"/>
        <v/>
      </c>
      <c r="V178" s="1" t="str">
        <f t="shared" si="120"/>
        <v>2001006#100|2001007#100|2001008#100|2001009#100</v>
      </c>
      <c r="W178" s="1" t="str">
        <f t="shared" si="121"/>
        <v>2171003#9000,2171004#300,2001006#100|2001007#100|2001008#100|2001009#100,2171005#300</v>
      </c>
      <c r="X178" t="e">
        <f t="shared" ca="1" si="119"/>
        <v>#NAME?</v>
      </c>
      <c r="Y178" t="e">
        <f t="shared" ca="1" si="110"/>
        <v>#NAME?</v>
      </c>
      <c r="Z178">
        <f t="shared" si="111"/>
        <v>60171</v>
      </c>
      <c r="AA178">
        <f t="shared" si="112"/>
        <v>41</v>
      </c>
      <c r="AB178">
        <f t="shared" si="113"/>
        <v>42</v>
      </c>
      <c r="AC178">
        <f t="shared" si="114"/>
        <v>61000</v>
      </c>
    </row>
    <row r="179" spans="5:29" x14ac:dyDescent="0.2">
      <c r="E179" s="2" t="str">
        <f t="shared" si="115"/>
        <v>1#2172001|2#2172002</v>
      </c>
      <c r="F179" s="2">
        <f t="shared" si="108"/>
        <v>2172001</v>
      </c>
      <c r="G179" s="2">
        <f t="shared" si="109"/>
        <v>2172002</v>
      </c>
      <c r="H179" s="2" t="s">
        <v>22</v>
      </c>
      <c r="I179" s="2" t="str">
        <f t="shared" si="116"/>
        <v>1#9000|2#300|3#400|4#300</v>
      </c>
      <c r="K179" s="2" t="str">
        <f t="shared" si="117"/>
        <v>2172003#10000,2172004#10000,2172005#10000,2001009#10000</v>
      </c>
      <c r="L179">
        <f t="shared" si="89"/>
        <v>2172003</v>
      </c>
      <c r="M179">
        <f t="shared" si="90"/>
        <v>2172004</v>
      </c>
      <c r="N179">
        <f t="shared" si="91"/>
        <v>2172005</v>
      </c>
      <c r="O179">
        <f t="shared" si="92"/>
        <v>2001006</v>
      </c>
      <c r="P179">
        <f t="shared" si="93"/>
        <v>2001007</v>
      </c>
      <c r="Q179">
        <f t="shared" si="94"/>
        <v>2001008</v>
      </c>
      <c r="R179">
        <f t="shared" si="95"/>
        <v>2001009</v>
      </c>
      <c r="S179">
        <v>0.1</v>
      </c>
      <c r="T179">
        <v>0.9</v>
      </c>
      <c r="U179" t="str">
        <f t="shared" si="118"/>
        <v/>
      </c>
      <c r="V179" s="1" t="str">
        <f t="shared" si="120"/>
        <v>2001006#100|2001007#100|2001008#100|2001009#100</v>
      </c>
      <c r="W179" s="1" t="str">
        <f t="shared" si="121"/>
        <v>2172003#9000,2172004#300,2001006#100|2001007#100|2001008#100|2001009#100,2172005#300</v>
      </c>
      <c r="X179" t="e">
        <f t="shared" ca="1" si="119"/>
        <v>#NAME?</v>
      </c>
      <c r="Y179" t="e">
        <f t="shared" ca="1" si="110"/>
        <v>#NAME?</v>
      </c>
      <c r="Z179">
        <f t="shared" si="111"/>
        <v>60172</v>
      </c>
      <c r="AA179">
        <f t="shared" si="112"/>
        <v>41</v>
      </c>
      <c r="AB179">
        <f t="shared" si="113"/>
        <v>42</v>
      </c>
      <c r="AC179">
        <f t="shared" si="114"/>
        <v>61000</v>
      </c>
    </row>
    <row r="180" spans="5:29" x14ac:dyDescent="0.2">
      <c r="E180" s="2" t="str">
        <f t="shared" si="115"/>
        <v>1#2173001|2#2173002</v>
      </c>
      <c r="F180" s="2">
        <f t="shared" si="108"/>
        <v>2173001</v>
      </c>
      <c r="G180" s="2">
        <f t="shared" si="109"/>
        <v>2173002</v>
      </c>
      <c r="H180" s="2" t="s">
        <v>22</v>
      </c>
      <c r="I180" s="2" t="str">
        <f t="shared" si="116"/>
        <v>1#9000|2#300|3#400|4#300</v>
      </c>
      <c r="K180" s="2" t="str">
        <f t="shared" si="117"/>
        <v>2173003#10000,2173004#10000,2173005#10000,2001009#10000</v>
      </c>
      <c r="L180">
        <f t="shared" si="89"/>
        <v>2173003</v>
      </c>
      <c r="M180">
        <f t="shared" si="90"/>
        <v>2173004</v>
      </c>
      <c r="N180">
        <f t="shared" si="91"/>
        <v>2173005</v>
      </c>
      <c r="O180">
        <f t="shared" si="92"/>
        <v>2001006</v>
      </c>
      <c r="P180">
        <f t="shared" si="93"/>
        <v>2001007</v>
      </c>
      <c r="Q180">
        <f t="shared" si="94"/>
        <v>2001008</v>
      </c>
      <c r="R180">
        <f t="shared" si="95"/>
        <v>2001009</v>
      </c>
      <c r="S180">
        <v>0.1</v>
      </c>
      <c r="T180">
        <v>0.9</v>
      </c>
      <c r="U180" t="str">
        <f t="shared" si="118"/>
        <v/>
      </c>
      <c r="V180" s="1" t="str">
        <f t="shared" si="120"/>
        <v>2001006#100|2001007#100|2001008#100|2001009#100</v>
      </c>
      <c r="W180" s="1" t="str">
        <f t="shared" si="121"/>
        <v>2173003#9000,2173004#300,2001006#100|2001007#100|2001008#100|2001009#100,2173005#300</v>
      </c>
      <c r="X180" t="e">
        <f t="shared" ca="1" si="119"/>
        <v>#NAME?</v>
      </c>
      <c r="Y180" t="e">
        <f t="shared" ca="1" si="110"/>
        <v>#NAME?</v>
      </c>
      <c r="Z180">
        <f t="shared" si="111"/>
        <v>60173</v>
      </c>
      <c r="AA180">
        <f t="shared" si="112"/>
        <v>41</v>
      </c>
      <c r="AB180">
        <f t="shared" si="113"/>
        <v>42</v>
      </c>
      <c r="AC180">
        <f t="shared" si="114"/>
        <v>61000</v>
      </c>
    </row>
    <row r="181" spans="5:29" x14ac:dyDescent="0.2">
      <c r="E181" s="2" t="str">
        <f t="shared" si="115"/>
        <v>1#2174001|2#2174002</v>
      </c>
      <c r="F181" s="2">
        <f t="shared" si="108"/>
        <v>2174001</v>
      </c>
      <c r="G181" s="2">
        <f t="shared" si="109"/>
        <v>2174002</v>
      </c>
      <c r="H181" s="2" t="s">
        <v>22</v>
      </c>
      <c r="I181" s="2" t="str">
        <f t="shared" si="116"/>
        <v>1#9000|2#300|3#400|4#300</v>
      </c>
      <c r="K181" s="2" t="str">
        <f t="shared" si="117"/>
        <v>2174003#10000,2174004#10000,2174005#10000,2001009#10000</v>
      </c>
      <c r="L181">
        <f t="shared" si="89"/>
        <v>2174003</v>
      </c>
      <c r="M181">
        <f t="shared" si="90"/>
        <v>2174004</v>
      </c>
      <c r="N181">
        <f t="shared" si="91"/>
        <v>2174005</v>
      </c>
      <c r="O181">
        <f t="shared" si="92"/>
        <v>2001006</v>
      </c>
      <c r="P181">
        <f t="shared" si="93"/>
        <v>2001007</v>
      </c>
      <c r="Q181">
        <f t="shared" si="94"/>
        <v>2001008</v>
      </c>
      <c r="R181">
        <f t="shared" si="95"/>
        <v>2001009</v>
      </c>
      <c r="S181">
        <v>0.1</v>
      </c>
      <c r="T181">
        <v>0.9</v>
      </c>
      <c r="U181" t="str">
        <f t="shared" si="118"/>
        <v/>
      </c>
      <c r="V181" s="1" t="str">
        <f t="shared" si="120"/>
        <v>2001006#100|2001007#100|2001008#100|2001009#100</v>
      </c>
      <c r="W181" s="1" t="str">
        <f t="shared" si="121"/>
        <v>2174003#9000,2174004#300,2001006#100|2001007#100|2001008#100|2001009#100,2174005#300</v>
      </c>
      <c r="X181" t="e">
        <f t="shared" ca="1" si="119"/>
        <v>#NAME?</v>
      </c>
      <c r="Y181" t="e">
        <f t="shared" ca="1" si="110"/>
        <v>#NAME?</v>
      </c>
      <c r="Z181">
        <f t="shared" si="111"/>
        <v>60174</v>
      </c>
      <c r="AA181">
        <f t="shared" si="112"/>
        <v>41</v>
      </c>
      <c r="AB181">
        <f t="shared" si="113"/>
        <v>42</v>
      </c>
      <c r="AC181">
        <f t="shared" si="114"/>
        <v>61000</v>
      </c>
    </row>
    <row r="182" spans="5:29" x14ac:dyDescent="0.2">
      <c r="E182" s="2" t="str">
        <f t="shared" si="115"/>
        <v>1#2175001|2#2175002</v>
      </c>
      <c r="F182" s="2">
        <f t="shared" ref="F182:F207" si="122">F181+1000</f>
        <v>2175001</v>
      </c>
      <c r="G182" s="2">
        <f t="shared" ref="G182:G207" si="123">G181+1000</f>
        <v>2175002</v>
      </c>
      <c r="H182" s="2" t="s">
        <v>22</v>
      </c>
      <c r="I182" s="2" t="str">
        <f t="shared" si="116"/>
        <v>1#10000</v>
      </c>
      <c r="K182" s="2" t="str">
        <f t="shared" si="117"/>
        <v>2175003#10000,2175004#10000,2175005#10000,2001009#10000</v>
      </c>
      <c r="L182">
        <f t="shared" si="89"/>
        <v>2175003</v>
      </c>
      <c r="M182">
        <f t="shared" si="90"/>
        <v>2175004</v>
      </c>
      <c r="N182">
        <f t="shared" si="91"/>
        <v>2175005</v>
      </c>
      <c r="O182">
        <f t="shared" si="92"/>
        <v>2001006</v>
      </c>
      <c r="P182">
        <f t="shared" si="93"/>
        <v>2001007</v>
      </c>
      <c r="Q182">
        <f t="shared" si="94"/>
        <v>2001008</v>
      </c>
      <c r="R182">
        <f t="shared" si="95"/>
        <v>2001009</v>
      </c>
      <c r="S182">
        <v>0</v>
      </c>
      <c r="T182">
        <v>1</v>
      </c>
      <c r="U182" t="str">
        <f t="shared" si="118"/>
        <v>2175003#10000</v>
      </c>
      <c r="V182" s="1" t="str">
        <f t="shared" si="120"/>
        <v>2001006#100|2001007#100|2001008#100|2001009#100</v>
      </c>
      <c r="W182" s="1" t="str">
        <f t="shared" si="121"/>
        <v/>
      </c>
      <c r="X182" t="e">
        <f t="shared" ca="1" si="119"/>
        <v>#NAME?</v>
      </c>
      <c r="Y182" t="e">
        <f t="shared" ca="1" si="110"/>
        <v>#NAME?</v>
      </c>
      <c r="Z182">
        <f t="shared" si="111"/>
        <v>60175</v>
      </c>
      <c r="AA182">
        <f t="shared" si="112"/>
        <v>41</v>
      </c>
      <c r="AB182">
        <f t="shared" si="113"/>
        <v>42</v>
      </c>
      <c r="AC182">
        <f t="shared" si="114"/>
        <v>61000</v>
      </c>
    </row>
    <row r="183" spans="5:29" x14ac:dyDescent="0.2">
      <c r="E183" s="2" t="str">
        <f t="shared" si="115"/>
        <v>1#2176001|2#2176002</v>
      </c>
      <c r="F183" s="2">
        <f t="shared" si="122"/>
        <v>2176001</v>
      </c>
      <c r="G183" s="2">
        <f t="shared" si="123"/>
        <v>2176002</v>
      </c>
      <c r="H183" s="2" t="s">
        <v>22</v>
      </c>
      <c r="I183" s="2" t="str">
        <f t="shared" si="116"/>
        <v>1#9000|2#300|3#400|4#300</v>
      </c>
      <c r="K183" s="2" t="str">
        <f t="shared" si="117"/>
        <v>2176003#10000,2176004#10000,2176005#10000,2001009#10000</v>
      </c>
      <c r="L183">
        <f t="shared" si="89"/>
        <v>2176003</v>
      </c>
      <c r="M183">
        <f t="shared" si="90"/>
        <v>2176004</v>
      </c>
      <c r="N183">
        <f t="shared" si="91"/>
        <v>2176005</v>
      </c>
      <c r="O183">
        <f t="shared" si="92"/>
        <v>2001006</v>
      </c>
      <c r="P183">
        <f t="shared" si="93"/>
        <v>2001007</v>
      </c>
      <c r="Q183">
        <f t="shared" si="94"/>
        <v>2001008</v>
      </c>
      <c r="R183">
        <f t="shared" si="95"/>
        <v>2001009</v>
      </c>
      <c r="S183">
        <v>0.1</v>
      </c>
      <c r="T183">
        <v>0.9</v>
      </c>
      <c r="U183" t="str">
        <f t="shared" si="118"/>
        <v/>
      </c>
      <c r="V183" s="1" t="str">
        <f t="shared" si="120"/>
        <v>2001006#100|2001007#100|2001008#100|2001009#100</v>
      </c>
      <c r="W183" s="1" t="str">
        <f t="shared" si="121"/>
        <v>2176003#9000,2176004#300,2001006#100|2001007#100|2001008#100|2001009#100,2176005#300</v>
      </c>
      <c r="X183" t="e">
        <f t="shared" ca="1" si="119"/>
        <v>#NAME?</v>
      </c>
      <c r="Y183" t="e">
        <f t="shared" ca="1" si="110"/>
        <v>#NAME?</v>
      </c>
      <c r="Z183">
        <f t="shared" si="111"/>
        <v>60176</v>
      </c>
      <c r="AA183">
        <f t="shared" si="112"/>
        <v>41</v>
      </c>
      <c r="AB183">
        <f t="shared" si="113"/>
        <v>42</v>
      </c>
      <c r="AC183">
        <f t="shared" si="114"/>
        <v>61000</v>
      </c>
    </row>
    <row r="184" spans="5:29" x14ac:dyDescent="0.2">
      <c r="E184" s="2" t="str">
        <f t="shared" si="115"/>
        <v>1#2177001|2#2177002</v>
      </c>
      <c r="F184" s="2">
        <f t="shared" si="122"/>
        <v>2177001</v>
      </c>
      <c r="G184" s="2">
        <f t="shared" si="123"/>
        <v>2177002</v>
      </c>
      <c r="H184" s="2" t="s">
        <v>22</v>
      </c>
      <c r="I184" s="2" t="str">
        <f t="shared" si="116"/>
        <v>1#9000|2#300|3#400|4#300</v>
      </c>
      <c r="K184" s="2" t="str">
        <f t="shared" si="117"/>
        <v>2177003#10000,2177004#10000,2177005#10000,2001009#10000</v>
      </c>
      <c r="L184">
        <f t="shared" si="89"/>
        <v>2177003</v>
      </c>
      <c r="M184">
        <f t="shared" si="90"/>
        <v>2177004</v>
      </c>
      <c r="N184">
        <f t="shared" si="91"/>
        <v>2177005</v>
      </c>
      <c r="O184">
        <f t="shared" si="92"/>
        <v>2001006</v>
      </c>
      <c r="P184">
        <f t="shared" si="93"/>
        <v>2001007</v>
      </c>
      <c r="Q184">
        <f t="shared" si="94"/>
        <v>2001008</v>
      </c>
      <c r="R184">
        <f t="shared" si="95"/>
        <v>2001009</v>
      </c>
      <c r="S184">
        <v>0.1</v>
      </c>
      <c r="T184">
        <v>0.9</v>
      </c>
      <c r="U184" t="str">
        <f t="shared" si="118"/>
        <v/>
      </c>
      <c r="V184" s="1" t="str">
        <f t="shared" si="120"/>
        <v>2001006#100|2001007#100|2001008#100|2001009#100</v>
      </c>
      <c r="W184" s="1" t="str">
        <f t="shared" si="121"/>
        <v>2177003#9000,2177004#300,2001006#100|2001007#100|2001008#100|2001009#100,2177005#300</v>
      </c>
      <c r="X184" t="e">
        <f t="shared" ca="1" si="119"/>
        <v>#NAME?</v>
      </c>
      <c r="Y184" t="e">
        <f t="shared" ca="1" si="110"/>
        <v>#NAME?</v>
      </c>
      <c r="Z184">
        <f t="shared" si="111"/>
        <v>60177</v>
      </c>
      <c r="AA184">
        <f t="shared" si="112"/>
        <v>41</v>
      </c>
      <c r="AB184">
        <f t="shared" si="113"/>
        <v>42</v>
      </c>
      <c r="AC184">
        <f t="shared" si="114"/>
        <v>61000</v>
      </c>
    </row>
    <row r="185" spans="5:29" x14ac:dyDescent="0.2">
      <c r="E185" s="2" t="str">
        <f t="shared" si="115"/>
        <v>1#2178001|2#2178002</v>
      </c>
      <c r="F185" s="2">
        <f t="shared" si="122"/>
        <v>2178001</v>
      </c>
      <c r="G185" s="2">
        <f t="shared" si="123"/>
        <v>2178002</v>
      </c>
      <c r="H185" s="2" t="s">
        <v>22</v>
      </c>
      <c r="I185" s="2" t="str">
        <f t="shared" si="116"/>
        <v>1#9000|2#300|3#400|4#300</v>
      </c>
      <c r="K185" s="2" t="str">
        <f t="shared" si="117"/>
        <v>2178003#10000,2178004#10000,2178005#10000,2001009#10000</v>
      </c>
      <c r="L185">
        <f t="shared" si="89"/>
        <v>2178003</v>
      </c>
      <c r="M185">
        <f t="shared" si="90"/>
        <v>2178004</v>
      </c>
      <c r="N185">
        <f t="shared" si="91"/>
        <v>2178005</v>
      </c>
      <c r="O185">
        <f t="shared" si="92"/>
        <v>2001006</v>
      </c>
      <c r="P185">
        <f t="shared" si="93"/>
        <v>2001007</v>
      </c>
      <c r="Q185">
        <f t="shared" si="94"/>
        <v>2001008</v>
      </c>
      <c r="R185">
        <f t="shared" si="95"/>
        <v>2001009</v>
      </c>
      <c r="S185">
        <v>0.1</v>
      </c>
      <c r="T185">
        <v>0.9</v>
      </c>
      <c r="U185" t="str">
        <f t="shared" si="118"/>
        <v/>
      </c>
      <c r="V185" s="1" t="str">
        <f t="shared" si="120"/>
        <v>2001006#100|2001007#100|2001008#100|2001009#100</v>
      </c>
      <c r="W185" s="1" t="str">
        <f t="shared" si="121"/>
        <v>2178003#9000,2178004#300,2001006#100|2001007#100|2001008#100|2001009#100,2178005#300</v>
      </c>
      <c r="X185" t="e">
        <f t="shared" ca="1" si="119"/>
        <v>#NAME?</v>
      </c>
      <c r="Y185" t="e">
        <f t="shared" ca="1" si="110"/>
        <v>#NAME?</v>
      </c>
      <c r="Z185">
        <f t="shared" si="111"/>
        <v>60178</v>
      </c>
      <c r="AA185">
        <f t="shared" si="112"/>
        <v>41</v>
      </c>
      <c r="AB185">
        <f t="shared" si="113"/>
        <v>42</v>
      </c>
      <c r="AC185">
        <f t="shared" si="114"/>
        <v>61000</v>
      </c>
    </row>
    <row r="186" spans="5:29" x14ac:dyDescent="0.2">
      <c r="E186" s="2" t="str">
        <f t="shared" si="115"/>
        <v>1#2179001|2#2179002</v>
      </c>
      <c r="F186" s="2">
        <f t="shared" si="122"/>
        <v>2179001</v>
      </c>
      <c r="G186" s="2">
        <f t="shared" si="123"/>
        <v>2179002</v>
      </c>
      <c r="H186" s="2" t="s">
        <v>22</v>
      </c>
      <c r="I186" s="2" t="str">
        <f t="shared" si="116"/>
        <v>1#9000|2#300|3#400|4#300</v>
      </c>
      <c r="K186" s="2" t="str">
        <f t="shared" si="117"/>
        <v>2179003#10000,2179004#10000,2179005#10000,2001009#10000</v>
      </c>
      <c r="L186">
        <f t="shared" si="89"/>
        <v>2179003</v>
      </c>
      <c r="M186">
        <f t="shared" si="90"/>
        <v>2179004</v>
      </c>
      <c r="N186">
        <f t="shared" si="91"/>
        <v>2179005</v>
      </c>
      <c r="O186">
        <f t="shared" si="92"/>
        <v>2001006</v>
      </c>
      <c r="P186">
        <f t="shared" si="93"/>
        <v>2001007</v>
      </c>
      <c r="Q186">
        <f t="shared" si="94"/>
        <v>2001008</v>
      </c>
      <c r="R186">
        <f t="shared" si="95"/>
        <v>2001009</v>
      </c>
      <c r="S186">
        <v>0.1</v>
      </c>
      <c r="T186">
        <v>0.9</v>
      </c>
      <c r="U186" t="str">
        <f t="shared" si="118"/>
        <v/>
      </c>
      <c r="V186" s="1" t="str">
        <f t="shared" si="120"/>
        <v>2001006#100|2001007#100|2001008#100|2001009#100</v>
      </c>
      <c r="W186" s="1" t="str">
        <f t="shared" si="121"/>
        <v>2179003#9000,2179004#300,2001006#100|2001007#100|2001008#100|2001009#100,2179005#300</v>
      </c>
      <c r="X186" t="e">
        <f t="shared" ca="1" si="119"/>
        <v>#NAME?</v>
      </c>
      <c r="Y186" t="e">
        <f t="shared" ca="1" si="110"/>
        <v>#NAME?</v>
      </c>
      <c r="Z186">
        <f t="shared" si="111"/>
        <v>60179</v>
      </c>
      <c r="AA186">
        <f t="shared" si="112"/>
        <v>41</v>
      </c>
      <c r="AB186">
        <f t="shared" si="113"/>
        <v>42</v>
      </c>
      <c r="AC186">
        <f t="shared" si="114"/>
        <v>61000</v>
      </c>
    </row>
    <row r="187" spans="5:29" x14ac:dyDescent="0.2">
      <c r="E187" s="2" t="str">
        <f t="shared" si="115"/>
        <v>1#2180001|2#2180002</v>
      </c>
      <c r="F187" s="2">
        <f t="shared" si="122"/>
        <v>2180001</v>
      </c>
      <c r="G187" s="2">
        <f t="shared" si="123"/>
        <v>2180002</v>
      </c>
      <c r="H187" s="2" t="s">
        <v>22</v>
      </c>
      <c r="I187" s="2" t="str">
        <f t="shared" si="116"/>
        <v>1#10000</v>
      </c>
      <c r="K187" s="2" t="str">
        <f t="shared" si="117"/>
        <v>2180003#10000,2180004#10000,2180005#10000,2001009#10000</v>
      </c>
      <c r="L187">
        <f t="shared" si="89"/>
        <v>2180003</v>
      </c>
      <c r="M187">
        <f t="shared" si="90"/>
        <v>2180004</v>
      </c>
      <c r="N187">
        <f t="shared" si="91"/>
        <v>2180005</v>
      </c>
      <c r="O187">
        <f t="shared" si="92"/>
        <v>2001006</v>
      </c>
      <c r="P187">
        <f t="shared" si="93"/>
        <v>2001007</v>
      </c>
      <c r="Q187">
        <f t="shared" si="94"/>
        <v>2001008</v>
      </c>
      <c r="R187">
        <f t="shared" si="95"/>
        <v>2001009</v>
      </c>
      <c r="S187">
        <v>0</v>
      </c>
      <c r="T187">
        <v>1</v>
      </c>
      <c r="U187" t="str">
        <f t="shared" si="118"/>
        <v>2180003#10000</v>
      </c>
      <c r="V187" s="1" t="str">
        <f t="shared" si="120"/>
        <v>2001006#100|2001007#100|2001008#100|2001009#100</v>
      </c>
      <c r="W187" s="1" t="str">
        <f t="shared" si="121"/>
        <v/>
      </c>
      <c r="X187" t="e">
        <f t="shared" ca="1" si="119"/>
        <v>#NAME?</v>
      </c>
      <c r="Y187" t="e">
        <f t="shared" ca="1" si="110"/>
        <v>#NAME?</v>
      </c>
      <c r="Z187">
        <f t="shared" si="111"/>
        <v>60180</v>
      </c>
      <c r="AA187">
        <f t="shared" si="112"/>
        <v>41</v>
      </c>
      <c r="AB187">
        <f t="shared" si="113"/>
        <v>42</v>
      </c>
      <c r="AC187">
        <f t="shared" si="114"/>
        <v>61000</v>
      </c>
    </row>
    <row r="188" spans="5:29" x14ac:dyDescent="0.2">
      <c r="E188" s="2" t="str">
        <f t="shared" si="115"/>
        <v>1#2181001|2#2181002</v>
      </c>
      <c r="F188" s="2">
        <f t="shared" si="122"/>
        <v>2181001</v>
      </c>
      <c r="G188" s="2">
        <f t="shared" si="123"/>
        <v>2181002</v>
      </c>
      <c r="H188" s="2" t="s">
        <v>22</v>
      </c>
      <c r="I188" s="2" t="str">
        <f t="shared" si="116"/>
        <v>1#9000|2#300|3#400|4#300</v>
      </c>
      <c r="K188" s="2" t="str">
        <f t="shared" si="117"/>
        <v>2181003#10000,2181004#10000,2181005#10000,2001009#10000</v>
      </c>
      <c r="L188">
        <f t="shared" si="89"/>
        <v>2181003</v>
      </c>
      <c r="M188">
        <f t="shared" si="90"/>
        <v>2181004</v>
      </c>
      <c r="N188">
        <f t="shared" si="91"/>
        <v>2181005</v>
      </c>
      <c r="O188">
        <f t="shared" si="92"/>
        <v>2001006</v>
      </c>
      <c r="P188">
        <f t="shared" si="93"/>
        <v>2001007</v>
      </c>
      <c r="Q188">
        <f t="shared" si="94"/>
        <v>2001008</v>
      </c>
      <c r="R188">
        <f t="shared" si="95"/>
        <v>2001009</v>
      </c>
      <c r="S188">
        <v>0.1</v>
      </c>
      <c r="T188">
        <v>0.9</v>
      </c>
      <c r="U188" t="str">
        <f t="shared" si="118"/>
        <v/>
      </c>
      <c r="V188" s="1" t="str">
        <f t="shared" si="120"/>
        <v>2001006#100|2001007#100|2001008#100|2001009#100</v>
      </c>
      <c r="W188" s="1" t="str">
        <f t="shared" si="121"/>
        <v>2181003#9000,2181004#300,2001006#100|2001007#100|2001008#100|2001009#100,2181005#300</v>
      </c>
      <c r="X188" t="e">
        <f t="shared" ca="1" si="119"/>
        <v>#NAME?</v>
      </c>
      <c r="Y188" t="e">
        <f t="shared" ca="1" si="110"/>
        <v>#NAME?</v>
      </c>
      <c r="Z188">
        <f t="shared" si="111"/>
        <v>60181</v>
      </c>
      <c r="AA188">
        <f t="shared" si="112"/>
        <v>41</v>
      </c>
      <c r="AB188">
        <f t="shared" si="113"/>
        <v>42</v>
      </c>
      <c r="AC188">
        <f t="shared" si="114"/>
        <v>61000</v>
      </c>
    </row>
    <row r="189" spans="5:29" x14ac:dyDescent="0.2">
      <c r="E189" s="2" t="str">
        <f t="shared" si="115"/>
        <v>1#2182001|2#2182002</v>
      </c>
      <c r="F189" s="2">
        <f t="shared" si="122"/>
        <v>2182001</v>
      </c>
      <c r="G189" s="2">
        <f t="shared" si="123"/>
        <v>2182002</v>
      </c>
      <c r="H189" s="2" t="s">
        <v>22</v>
      </c>
      <c r="I189" s="2" t="str">
        <f t="shared" si="116"/>
        <v>1#9000|2#300|3#400|4#300</v>
      </c>
      <c r="K189" s="2" t="str">
        <f t="shared" si="117"/>
        <v>2182003#10000,2182004#10000,2182005#10000,2001009#10000</v>
      </c>
      <c r="L189">
        <f t="shared" si="89"/>
        <v>2182003</v>
      </c>
      <c r="M189">
        <f t="shared" si="90"/>
        <v>2182004</v>
      </c>
      <c r="N189">
        <f t="shared" si="91"/>
        <v>2182005</v>
      </c>
      <c r="O189">
        <f t="shared" si="92"/>
        <v>2001006</v>
      </c>
      <c r="P189">
        <f t="shared" si="93"/>
        <v>2001007</v>
      </c>
      <c r="Q189">
        <f t="shared" si="94"/>
        <v>2001008</v>
      </c>
      <c r="R189">
        <f t="shared" si="95"/>
        <v>2001009</v>
      </c>
      <c r="S189">
        <v>0.1</v>
      </c>
      <c r="T189">
        <v>0.9</v>
      </c>
      <c r="U189" t="str">
        <f t="shared" si="118"/>
        <v/>
      </c>
      <c r="V189" s="1" t="str">
        <f t="shared" si="120"/>
        <v>2001006#100|2001007#100|2001008#100|2001009#100</v>
      </c>
      <c r="W189" s="1" t="str">
        <f t="shared" si="121"/>
        <v>2182003#9000,2182004#300,2001006#100|2001007#100|2001008#100|2001009#100,2182005#300</v>
      </c>
      <c r="X189" t="e">
        <f t="shared" ca="1" si="119"/>
        <v>#NAME?</v>
      </c>
      <c r="Y189" t="e">
        <f t="shared" ca="1" si="110"/>
        <v>#NAME?</v>
      </c>
      <c r="Z189">
        <f t="shared" si="111"/>
        <v>60182</v>
      </c>
      <c r="AA189">
        <f t="shared" si="112"/>
        <v>41</v>
      </c>
      <c r="AB189">
        <f t="shared" si="113"/>
        <v>42</v>
      </c>
      <c r="AC189">
        <f t="shared" si="114"/>
        <v>61000</v>
      </c>
    </row>
    <row r="190" spans="5:29" x14ac:dyDescent="0.2">
      <c r="E190" s="2" t="str">
        <f t="shared" si="115"/>
        <v>1#2183001|2#2183002</v>
      </c>
      <c r="F190" s="2">
        <f t="shared" si="122"/>
        <v>2183001</v>
      </c>
      <c r="G190" s="2">
        <f t="shared" si="123"/>
        <v>2183002</v>
      </c>
      <c r="H190" s="2" t="s">
        <v>22</v>
      </c>
      <c r="I190" s="2" t="str">
        <f t="shared" si="116"/>
        <v>1#9000|2#300|3#400|4#300</v>
      </c>
      <c r="K190" s="2" t="str">
        <f t="shared" si="117"/>
        <v>2183003#10000,2183004#10000,2183005#10000,2001009#10000</v>
      </c>
      <c r="L190">
        <f t="shared" ref="L190:N190" si="124">L189+1000</f>
        <v>2183003</v>
      </c>
      <c r="M190">
        <f t="shared" si="124"/>
        <v>2183004</v>
      </c>
      <c r="N190">
        <f t="shared" si="124"/>
        <v>2183005</v>
      </c>
      <c r="O190">
        <f t="shared" ref="O190:R190" si="125">O189</f>
        <v>2001006</v>
      </c>
      <c r="P190">
        <f t="shared" si="125"/>
        <v>2001007</v>
      </c>
      <c r="Q190">
        <f t="shared" si="125"/>
        <v>2001008</v>
      </c>
      <c r="R190">
        <f t="shared" si="125"/>
        <v>2001009</v>
      </c>
      <c r="S190">
        <v>0.1</v>
      </c>
      <c r="T190">
        <v>0.9</v>
      </c>
      <c r="U190" t="str">
        <f t="shared" si="118"/>
        <v/>
      </c>
      <c r="V190" s="1" t="str">
        <f t="shared" si="120"/>
        <v>2001006#100|2001007#100|2001008#100|2001009#100</v>
      </c>
      <c r="W190" s="1" t="str">
        <f t="shared" si="121"/>
        <v>2183003#9000,2183004#300,2001006#100|2001007#100|2001008#100|2001009#100,2183005#300</v>
      </c>
      <c r="X190" t="e">
        <f t="shared" ca="1" si="119"/>
        <v>#NAME?</v>
      </c>
      <c r="Y190" t="e">
        <f t="shared" ca="1" si="110"/>
        <v>#NAME?</v>
      </c>
      <c r="Z190">
        <f t="shared" si="111"/>
        <v>60183</v>
      </c>
      <c r="AA190">
        <f t="shared" si="112"/>
        <v>41</v>
      </c>
      <c r="AB190">
        <f t="shared" si="113"/>
        <v>42</v>
      </c>
      <c r="AC190">
        <f t="shared" si="114"/>
        <v>61000</v>
      </c>
    </row>
    <row r="191" spans="5:29" x14ac:dyDescent="0.2">
      <c r="E191" s="2" t="str">
        <f t="shared" si="115"/>
        <v>1#2184001|2#2184002</v>
      </c>
      <c r="F191" s="2">
        <f t="shared" si="122"/>
        <v>2184001</v>
      </c>
      <c r="G191" s="2">
        <f t="shared" si="123"/>
        <v>2184002</v>
      </c>
      <c r="H191" s="2" t="s">
        <v>22</v>
      </c>
      <c r="I191" s="2" t="str">
        <f t="shared" si="116"/>
        <v>1#9000|2#300|3#400|4#300</v>
      </c>
      <c r="K191" s="2" t="str">
        <f t="shared" si="117"/>
        <v>2184003#10000,2184004#10000,2184005#10000,2001009#10000</v>
      </c>
      <c r="L191">
        <f t="shared" ref="L191:N191" si="126">L190+1000</f>
        <v>2184003</v>
      </c>
      <c r="M191">
        <f t="shared" si="126"/>
        <v>2184004</v>
      </c>
      <c r="N191">
        <f t="shared" si="126"/>
        <v>2184005</v>
      </c>
      <c r="O191">
        <f t="shared" ref="O191:R191" si="127">O190</f>
        <v>2001006</v>
      </c>
      <c r="P191">
        <f t="shared" si="127"/>
        <v>2001007</v>
      </c>
      <c r="Q191">
        <f t="shared" si="127"/>
        <v>2001008</v>
      </c>
      <c r="R191">
        <f t="shared" si="127"/>
        <v>2001009</v>
      </c>
      <c r="S191">
        <v>0.1</v>
      </c>
      <c r="T191">
        <v>0.9</v>
      </c>
      <c r="U191" t="str">
        <f t="shared" si="118"/>
        <v/>
      </c>
      <c r="V191" s="1" t="str">
        <f t="shared" si="120"/>
        <v>2001006#100|2001007#100|2001008#100|2001009#100</v>
      </c>
      <c r="W191" s="1" t="str">
        <f t="shared" si="121"/>
        <v>2184003#9000,2184004#300,2001006#100|2001007#100|2001008#100|2001009#100,2184005#300</v>
      </c>
      <c r="X191" t="e">
        <f t="shared" ca="1" si="119"/>
        <v>#NAME?</v>
      </c>
      <c r="Y191" t="e">
        <f t="shared" ca="1" si="110"/>
        <v>#NAME?</v>
      </c>
      <c r="Z191">
        <f t="shared" si="111"/>
        <v>60184</v>
      </c>
      <c r="AA191">
        <f t="shared" si="112"/>
        <v>41</v>
      </c>
      <c r="AB191">
        <f t="shared" si="113"/>
        <v>42</v>
      </c>
      <c r="AC191">
        <f t="shared" si="114"/>
        <v>61000</v>
      </c>
    </row>
    <row r="192" spans="5:29" x14ac:dyDescent="0.2">
      <c r="E192" s="2" t="str">
        <f t="shared" si="115"/>
        <v>1#2185001|2#2185002</v>
      </c>
      <c r="F192" s="2">
        <f t="shared" si="122"/>
        <v>2185001</v>
      </c>
      <c r="G192" s="2">
        <f t="shared" si="123"/>
        <v>2185002</v>
      </c>
      <c r="H192" s="2" t="s">
        <v>22</v>
      </c>
      <c r="I192" s="2" t="str">
        <f t="shared" si="116"/>
        <v>1#10000</v>
      </c>
      <c r="K192" s="2" t="str">
        <f t="shared" si="117"/>
        <v>2185003#10000,2185004#10000,2185005#10000,2001009#10000</v>
      </c>
      <c r="L192">
        <f t="shared" ref="L192:N192" si="128">L191+1000</f>
        <v>2185003</v>
      </c>
      <c r="M192">
        <f t="shared" si="128"/>
        <v>2185004</v>
      </c>
      <c r="N192">
        <f t="shared" si="128"/>
        <v>2185005</v>
      </c>
      <c r="O192">
        <f t="shared" ref="O192:R192" si="129">O191</f>
        <v>2001006</v>
      </c>
      <c r="P192">
        <f t="shared" si="129"/>
        <v>2001007</v>
      </c>
      <c r="Q192">
        <f t="shared" si="129"/>
        <v>2001008</v>
      </c>
      <c r="R192">
        <f t="shared" si="129"/>
        <v>2001009</v>
      </c>
      <c r="S192">
        <v>0</v>
      </c>
      <c r="T192">
        <v>1</v>
      </c>
      <c r="U192" t="str">
        <f t="shared" si="118"/>
        <v>2185003#10000</v>
      </c>
      <c r="V192" s="1" t="str">
        <f t="shared" si="120"/>
        <v>2001006#100|2001007#100|2001008#100|2001009#100</v>
      </c>
      <c r="W192" s="1" t="str">
        <f t="shared" si="121"/>
        <v/>
      </c>
      <c r="X192" t="e">
        <f t="shared" ca="1" si="119"/>
        <v>#NAME?</v>
      </c>
      <c r="Y192" t="e">
        <f t="shared" ca="1" si="110"/>
        <v>#NAME?</v>
      </c>
      <c r="Z192">
        <f t="shared" si="111"/>
        <v>60185</v>
      </c>
      <c r="AA192">
        <f t="shared" si="112"/>
        <v>41</v>
      </c>
      <c r="AB192">
        <f t="shared" si="113"/>
        <v>42</v>
      </c>
      <c r="AC192">
        <f t="shared" si="114"/>
        <v>61000</v>
      </c>
    </row>
    <row r="193" spans="5:29" x14ac:dyDescent="0.2">
      <c r="E193" s="2" t="str">
        <f t="shared" si="115"/>
        <v>1#2186001|2#2186002</v>
      </c>
      <c r="F193" s="2">
        <f t="shared" si="122"/>
        <v>2186001</v>
      </c>
      <c r="G193" s="2">
        <f t="shared" si="123"/>
        <v>2186002</v>
      </c>
      <c r="H193" s="2" t="s">
        <v>22</v>
      </c>
      <c r="I193" s="2" t="str">
        <f t="shared" si="116"/>
        <v>1#9000|2#300|3#400|4#300</v>
      </c>
      <c r="K193" s="2" t="str">
        <f t="shared" si="117"/>
        <v>2186003#10000,2186004#10000,2186005#10000,2001009#10000</v>
      </c>
      <c r="L193">
        <f t="shared" ref="L193:N193" si="130">L192+1000</f>
        <v>2186003</v>
      </c>
      <c r="M193">
        <f t="shared" si="130"/>
        <v>2186004</v>
      </c>
      <c r="N193">
        <f t="shared" si="130"/>
        <v>2186005</v>
      </c>
      <c r="O193">
        <f t="shared" ref="O193:R193" si="131">O192</f>
        <v>2001006</v>
      </c>
      <c r="P193">
        <f t="shared" si="131"/>
        <v>2001007</v>
      </c>
      <c r="Q193">
        <f t="shared" si="131"/>
        <v>2001008</v>
      </c>
      <c r="R193">
        <f t="shared" si="131"/>
        <v>2001009</v>
      </c>
      <c r="S193">
        <v>0.1</v>
      </c>
      <c r="T193">
        <v>0.9</v>
      </c>
      <c r="U193" t="str">
        <f t="shared" si="118"/>
        <v/>
      </c>
      <c r="V193" s="1" t="str">
        <f t="shared" si="120"/>
        <v>2001006#100|2001007#100|2001008#100|2001009#100</v>
      </c>
      <c r="W193" s="1" t="str">
        <f t="shared" si="121"/>
        <v>2186003#9000,2186004#300,2001006#100|2001007#100|2001008#100|2001009#100,2186005#300</v>
      </c>
      <c r="X193" t="e">
        <f t="shared" ca="1" si="119"/>
        <v>#NAME?</v>
      </c>
      <c r="Y193" t="e">
        <f t="shared" ca="1" si="110"/>
        <v>#NAME?</v>
      </c>
      <c r="Z193">
        <f t="shared" si="111"/>
        <v>60186</v>
      </c>
      <c r="AA193">
        <f t="shared" si="112"/>
        <v>41</v>
      </c>
      <c r="AB193">
        <f t="shared" si="113"/>
        <v>42</v>
      </c>
      <c r="AC193">
        <f t="shared" si="114"/>
        <v>61000</v>
      </c>
    </row>
    <row r="194" spans="5:29" x14ac:dyDescent="0.2">
      <c r="E194" s="2" t="str">
        <f t="shared" si="115"/>
        <v>1#2187001|2#2187002</v>
      </c>
      <c r="F194" s="2">
        <f t="shared" si="122"/>
        <v>2187001</v>
      </c>
      <c r="G194" s="2">
        <f t="shared" si="123"/>
        <v>2187002</v>
      </c>
      <c r="H194" s="2" t="s">
        <v>22</v>
      </c>
      <c r="I194" s="2" t="str">
        <f t="shared" si="116"/>
        <v>1#9000|2#300|3#400|4#300</v>
      </c>
      <c r="K194" s="2" t="str">
        <f t="shared" si="117"/>
        <v>2187003#10000,2187004#10000,2187005#10000,2001009#10000</v>
      </c>
      <c r="L194">
        <f t="shared" ref="L194:N194" si="132">L193+1000</f>
        <v>2187003</v>
      </c>
      <c r="M194">
        <f t="shared" si="132"/>
        <v>2187004</v>
      </c>
      <c r="N194">
        <f t="shared" si="132"/>
        <v>2187005</v>
      </c>
      <c r="O194">
        <f t="shared" ref="O194:R194" si="133">O193</f>
        <v>2001006</v>
      </c>
      <c r="P194">
        <f t="shared" si="133"/>
        <v>2001007</v>
      </c>
      <c r="Q194">
        <f t="shared" si="133"/>
        <v>2001008</v>
      </c>
      <c r="R194">
        <f t="shared" si="133"/>
        <v>2001009</v>
      </c>
      <c r="S194">
        <v>0.1</v>
      </c>
      <c r="T194">
        <v>0.9</v>
      </c>
      <c r="U194" t="str">
        <f t="shared" si="118"/>
        <v/>
      </c>
      <c r="V194" s="1" t="str">
        <f t="shared" si="120"/>
        <v>2001006#100|2001007#100|2001008#100|2001009#100</v>
      </c>
      <c r="W194" s="1" t="str">
        <f t="shared" si="121"/>
        <v>2187003#9000,2187004#300,2001006#100|2001007#100|2001008#100|2001009#100,2187005#300</v>
      </c>
      <c r="X194" t="e">
        <f t="shared" ca="1" si="119"/>
        <v>#NAME?</v>
      </c>
      <c r="Y194" t="e">
        <f t="shared" ca="1" si="110"/>
        <v>#NAME?</v>
      </c>
      <c r="Z194">
        <f t="shared" si="111"/>
        <v>60187</v>
      </c>
      <c r="AA194">
        <f t="shared" si="112"/>
        <v>41</v>
      </c>
      <c r="AB194">
        <f t="shared" si="113"/>
        <v>42</v>
      </c>
      <c r="AC194">
        <f t="shared" si="114"/>
        <v>61000</v>
      </c>
    </row>
    <row r="195" spans="5:29" x14ac:dyDescent="0.2">
      <c r="E195" s="2" t="str">
        <f t="shared" si="115"/>
        <v>1#2188001|2#2188002</v>
      </c>
      <c r="F195" s="2">
        <f t="shared" si="122"/>
        <v>2188001</v>
      </c>
      <c r="G195" s="2">
        <f t="shared" si="123"/>
        <v>2188002</v>
      </c>
      <c r="H195" s="2" t="s">
        <v>22</v>
      </c>
      <c r="I195" s="2" t="str">
        <f t="shared" si="116"/>
        <v>1#9000|2#300|3#400|4#300</v>
      </c>
      <c r="K195" s="2" t="str">
        <f t="shared" si="117"/>
        <v>2188003#10000,2188004#10000,2188005#10000,2001009#10000</v>
      </c>
      <c r="L195">
        <f t="shared" ref="L195:N195" si="134">L194+1000</f>
        <v>2188003</v>
      </c>
      <c r="M195">
        <f t="shared" si="134"/>
        <v>2188004</v>
      </c>
      <c r="N195">
        <f t="shared" si="134"/>
        <v>2188005</v>
      </c>
      <c r="O195">
        <f t="shared" ref="O195:R195" si="135">O194</f>
        <v>2001006</v>
      </c>
      <c r="P195">
        <f t="shared" si="135"/>
        <v>2001007</v>
      </c>
      <c r="Q195">
        <f t="shared" si="135"/>
        <v>2001008</v>
      </c>
      <c r="R195">
        <f t="shared" si="135"/>
        <v>2001009</v>
      </c>
      <c r="S195">
        <v>0.1</v>
      </c>
      <c r="T195">
        <v>0.9</v>
      </c>
      <c r="U195" t="str">
        <f t="shared" si="118"/>
        <v/>
      </c>
      <c r="V195" s="1" t="str">
        <f t="shared" si="120"/>
        <v>2001006#100|2001007#100|2001008#100|2001009#100</v>
      </c>
      <c r="W195" s="1" t="str">
        <f t="shared" si="121"/>
        <v>2188003#9000,2188004#300,2001006#100|2001007#100|2001008#100|2001009#100,2188005#300</v>
      </c>
      <c r="X195" t="e">
        <f t="shared" ca="1" si="119"/>
        <v>#NAME?</v>
      </c>
      <c r="Y195" t="e">
        <f t="shared" ca="1" si="110"/>
        <v>#NAME?</v>
      </c>
      <c r="Z195">
        <f t="shared" si="111"/>
        <v>60188</v>
      </c>
      <c r="AA195">
        <f t="shared" si="112"/>
        <v>41</v>
      </c>
      <c r="AB195">
        <f t="shared" si="113"/>
        <v>42</v>
      </c>
      <c r="AC195">
        <f t="shared" si="114"/>
        <v>61000</v>
      </c>
    </row>
    <row r="196" spans="5:29" x14ac:dyDescent="0.2">
      <c r="E196" s="2" t="str">
        <f t="shared" si="115"/>
        <v>1#2189001|2#2189002</v>
      </c>
      <c r="F196" s="2">
        <f t="shared" si="122"/>
        <v>2189001</v>
      </c>
      <c r="G196" s="2">
        <f t="shared" si="123"/>
        <v>2189002</v>
      </c>
      <c r="H196" s="2" t="s">
        <v>22</v>
      </c>
      <c r="I196" s="2" t="str">
        <f t="shared" si="116"/>
        <v>1#9000|2#300|3#400|4#300</v>
      </c>
      <c r="K196" s="2" t="str">
        <f t="shared" si="117"/>
        <v>2189003#10000,2189004#10000,2189005#10000,2001009#10000</v>
      </c>
      <c r="L196">
        <f t="shared" ref="L196:N196" si="136">L195+1000</f>
        <v>2189003</v>
      </c>
      <c r="M196">
        <f t="shared" si="136"/>
        <v>2189004</v>
      </c>
      <c r="N196">
        <f t="shared" si="136"/>
        <v>2189005</v>
      </c>
      <c r="O196">
        <f t="shared" ref="O196:R196" si="137">O195</f>
        <v>2001006</v>
      </c>
      <c r="P196">
        <f t="shared" si="137"/>
        <v>2001007</v>
      </c>
      <c r="Q196">
        <f t="shared" si="137"/>
        <v>2001008</v>
      </c>
      <c r="R196">
        <f t="shared" si="137"/>
        <v>2001009</v>
      </c>
      <c r="S196">
        <v>0.1</v>
      </c>
      <c r="T196">
        <v>0.9</v>
      </c>
      <c r="U196" t="str">
        <f t="shared" si="118"/>
        <v/>
      </c>
      <c r="V196" s="1" t="str">
        <f t="shared" si="120"/>
        <v>2001006#100|2001007#100|2001008#100|2001009#100</v>
      </c>
      <c r="W196" s="1" t="str">
        <f t="shared" si="121"/>
        <v>2189003#9000,2189004#300,2001006#100|2001007#100|2001008#100|2001009#100,2189005#300</v>
      </c>
      <c r="X196" t="e">
        <f t="shared" ca="1" si="119"/>
        <v>#NAME?</v>
      </c>
      <c r="Y196" t="e">
        <f t="shared" ca="1" si="110"/>
        <v>#NAME?</v>
      </c>
      <c r="Z196">
        <f t="shared" si="111"/>
        <v>60189</v>
      </c>
      <c r="AA196">
        <f t="shared" si="112"/>
        <v>41</v>
      </c>
      <c r="AB196">
        <f t="shared" si="113"/>
        <v>42</v>
      </c>
      <c r="AC196">
        <f t="shared" si="114"/>
        <v>61000</v>
      </c>
    </row>
    <row r="197" spans="5:29" x14ac:dyDescent="0.2">
      <c r="E197" s="2" t="str">
        <f t="shared" si="115"/>
        <v>1#2190001|2#2190002</v>
      </c>
      <c r="F197" s="2">
        <f t="shared" si="122"/>
        <v>2190001</v>
      </c>
      <c r="G197" s="2">
        <f t="shared" si="123"/>
        <v>2190002</v>
      </c>
      <c r="H197" s="2" t="s">
        <v>22</v>
      </c>
      <c r="I197" s="2" t="str">
        <f t="shared" si="116"/>
        <v>1#10000</v>
      </c>
      <c r="K197" s="2" t="str">
        <f t="shared" si="117"/>
        <v>2190003#10000,2190004#10000,2190005#10000,2001009#10000</v>
      </c>
      <c r="L197">
        <f t="shared" ref="L197:N197" si="138">L196+1000</f>
        <v>2190003</v>
      </c>
      <c r="M197">
        <f t="shared" si="138"/>
        <v>2190004</v>
      </c>
      <c r="N197">
        <f t="shared" si="138"/>
        <v>2190005</v>
      </c>
      <c r="O197">
        <f t="shared" ref="O197:R197" si="139">O196</f>
        <v>2001006</v>
      </c>
      <c r="P197">
        <f t="shared" si="139"/>
        <v>2001007</v>
      </c>
      <c r="Q197">
        <f t="shared" si="139"/>
        <v>2001008</v>
      </c>
      <c r="R197">
        <f t="shared" si="139"/>
        <v>2001009</v>
      </c>
      <c r="S197">
        <v>0</v>
      </c>
      <c r="T197">
        <v>1</v>
      </c>
      <c r="U197" t="str">
        <f t="shared" si="118"/>
        <v>2190003#10000</v>
      </c>
      <c r="V197" s="1" t="str">
        <f t="shared" si="120"/>
        <v>2001006#100|2001007#100|2001008#100|2001009#100</v>
      </c>
      <c r="W197" s="1" t="str">
        <f t="shared" si="121"/>
        <v/>
      </c>
      <c r="X197" t="e">
        <f t="shared" ca="1" si="119"/>
        <v>#NAME?</v>
      </c>
      <c r="Y197" t="e">
        <f t="shared" ca="1" si="110"/>
        <v>#NAME?</v>
      </c>
      <c r="Z197">
        <f t="shared" si="111"/>
        <v>60190</v>
      </c>
      <c r="AA197">
        <f t="shared" si="112"/>
        <v>41</v>
      </c>
      <c r="AB197">
        <f t="shared" si="113"/>
        <v>42</v>
      </c>
      <c r="AC197">
        <f t="shared" si="114"/>
        <v>61000</v>
      </c>
    </row>
    <row r="198" spans="5:29" x14ac:dyDescent="0.2">
      <c r="E198" s="2" t="str">
        <f t="shared" si="115"/>
        <v>1#2191001|2#2191002</v>
      </c>
      <c r="F198" s="2">
        <f t="shared" si="122"/>
        <v>2191001</v>
      </c>
      <c r="G198" s="2">
        <f t="shared" si="123"/>
        <v>2191002</v>
      </c>
      <c r="H198" s="2" t="s">
        <v>22</v>
      </c>
      <c r="I198" s="2" t="str">
        <f t="shared" si="116"/>
        <v>1#9000|2#300|3#400|4#300</v>
      </c>
      <c r="K198" s="2" t="str">
        <f t="shared" si="117"/>
        <v>2191003#10000,2191004#10000,2191005#10000,2001009#10000</v>
      </c>
      <c r="L198">
        <f t="shared" ref="L198:N198" si="140">L197+1000</f>
        <v>2191003</v>
      </c>
      <c r="M198">
        <f t="shared" si="140"/>
        <v>2191004</v>
      </c>
      <c r="N198">
        <f t="shared" si="140"/>
        <v>2191005</v>
      </c>
      <c r="O198">
        <f t="shared" ref="O198:R198" si="141">O197</f>
        <v>2001006</v>
      </c>
      <c r="P198">
        <f t="shared" si="141"/>
        <v>2001007</v>
      </c>
      <c r="Q198">
        <f t="shared" si="141"/>
        <v>2001008</v>
      </c>
      <c r="R198">
        <f t="shared" si="141"/>
        <v>2001009</v>
      </c>
      <c r="S198">
        <v>0.1</v>
      </c>
      <c r="T198">
        <v>0.9</v>
      </c>
      <c r="U198" t="str">
        <f t="shared" si="118"/>
        <v/>
      </c>
      <c r="V198" s="1" t="str">
        <f t="shared" si="120"/>
        <v>2001006#100|2001007#100|2001008#100|2001009#100</v>
      </c>
      <c r="W198" s="1" t="str">
        <f t="shared" si="121"/>
        <v>2191003#9000,2191004#300,2001006#100|2001007#100|2001008#100|2001009#100,2191005#300</v>
      </c>
      <c r="X198" t="e">
        <f t="shared" ca="1" si="119"/>
        <v>#NAME?</v>
      </c>
      <c r="Y198" t="e">
        <f t="shared" ca="1" si="110"/>
        <v>#NAME?</v>
      </c>
      <c r="Z198">
        <f t="shared" si="111"/>
        <v>60191</v>
      </c>
      <c r="AA198">
        <f t="shared" si="112"/>
        <v>41</v>
      </c>
      <c r="AB198">
        <f t="shared" si="113"/>
        <v>42</v>
      </c>
      <c r="AC198">
        <f t="shared" si="114"/>
        <v>61000</v>
      </c>
    </row>
    <row r="199" spans="5:29" x14ac:dyDescent="0.2">
      <c r="E199" s="2" t="str">
        <f t="shared" si="115"/>
        <v>1#2192001|2#2192002</v>
      </c>
      <c r="F199" s="2">
        <f t="shared" si="122"/>
        <v>2192001</v>
      </c>
      <c r="G199" s="2">
        <f t="shared" si="123"/>
        <v>2192002</v>
      </c>
      <c r="H199" s="2" t="s">
        <v>22</v>
      </c>
      <c r="I199" s="2" t="str">
        <f t="shared" si="116"/>
        <v>1#9000|2#300|3#400|4#300</v>
      </c>
      <c r="K199" s="2" t="str">
        <f t="shared" si="117"/>
        <v>2192003#10000,2192004#10000,2192005#10000,2001009#10000</v>
      </c>
      <c r="L199">
        <f t="shared" ref="L199:N199" si="142">L198+1000</f>
        <v>2192003</v>
      </c>
      <c r="M199">
        <f t="shared" si="142"/>
        <v>2192004</v>
      </c>
      <c r="N199">
        <f t="shared" si="142"/>
        <v>2192005</v>
      </c>
      <c r="O199">
        <f t="shared" ref="O199:R199" si="143">O198</f>
        <v>2001006</v>
      </c>
      <c r="P199">
        <f t="shared" si="143"/>
        <v>2001007</v>
      </c>
      <c r="Q199">
        <f t="shared" si="143"/>
        <v>2001008</v>
      </c>
      <c r="R199">
        <f t="shared" si="143"/>
        <v>2001009</v>
      </c>
      <c r="S199">
        <v>0.1</v>
      </c>
      <c r="T199">
        <v>0.9</v>
      </c>
      <c r="U199" t="str">
        <f t="shared" si="118"/>
        <v/>
      </c>
      <c r="V199" s="1" t="str">
        <f t="shared" si="120"/>
        <v>2001006#100|2001007#100|2001008#100|2001009#100</v>
      </c>
      <c r="W199" s="1" t="str">
        <f t="shared" si="121"/>
        <v>2192003#9000,2192004#300,2001006#100|2001007#100|2001008#100|2001009#100,2192005#300</v>
      </c>
      <c r="X199" t="e">
        <f t="shared" ca="1" si="119"/>
        <v>#NAME?</v>
      </c>
      <c r="Y199" t="e">
        <f t="shared" ca="1" si="110"/>
        <v>#NAME?</v>
      </c>
      <c r="Z199">
        <f t="shared" si="111"/>
        <v>60192</v>
      </c>
      <c r="AA199">
        <f t="shared" si="112"/>
        <v>41</v>
      </c>
      <c r="AB199">
        <f t="shared" si="113"/>
        <v>42</v>
      </c>
      <c r="AC199">
        <f t="shared" si="114"/>
        <v>61000</v>
      </c>
    </row>
    <row r="200" spans="5:29" x14ac:dyDescent="0.2">
      <c r="E200" s="2" t="str">
        <f t="shared" si="115"/>
        <v>1#2193001|2#2193002</v>
      </c>
      <c r="F200" s="2">
        <f t="shared" si="122"/>
        <v>2193001</v>
      </c>
      <c r="G200" s="2">
        <f t="shared" si="123"/>
        <v>2193002</v>
      </c>
      <c r="H200" s="2" t="s">
        <v>22</v>
      </c>
      <c r="I200" s="2" t="str">
        <f t="shared" si="116"/>
        <v>1#9000|2#300|3#400|4#300</v>
      </c>
      <c r="K200" s="2" t="str">
        <f t="shared" si="117"/>
        <v>2193003#10000,2193004#10000,2193005#10000,2001009#10000</v>
      </c>
      <c r="L200">
        <f t="shared" ref="L200:N200" si="144">L199+1000</f>
        <v>2193003</v>
      </c>
      <c r="M200">
        <f t="shared" si="144"/>
        <v>2193004</v>
      </c>
      <c r="N200">
        <f t="shared" si="144"/>
        <v>2193005</v>
      </c>
      <c r="O200">
        <f t="shared" ref="O200:R200" si="145">O199</f>
        <v>2001006</v>
      </c>
      <c r="P200">
        <f t="shared" si="145"/>
        <v>2001007</v>
      </c>
      <c r="Q200">
        <f t="shared" si="145"/>
        <v>2001008</v>
      </c>
      <c r="R200">
        <f t="shared" si="145"/>
        <v>2001009</v>
      </c>
      <c r="S200">
        <v>0.1</v>
      </c>
      <c r="T200">
        <v>0.9</v>
      </c>
      <c r="U200" t="str">
        <f t="shared" si="118"/>
        <v/>
      </c>
      <c r="V200" s="1" t="str">
        <f t="shared" si="120"/>
        <v>2001006#100|2001007#100|2001008#100|2001009#100</v>
      </c>
      <c r="W200" s="1" t="str">
        <f t="shared" si="121"/>
        <v>2193003#9000,2193004#300,2001006#100|2001007#100|2001008#100|2001009#100,2193005#300</v>
      </c>
      <c r="X200" t="e">
        <f t="shared" ca="1" si="119"/>
        <v>#NAME?</v>
      </c>
      <c r="Y200" t="e">
        <f t="shared" ca="1" si="110"/>
        <v>#NAME?</v>
      </c>
      <c r="Z200">
        <f t="shared" si="111"/>
        <v>60193</v>
      </c>
      <c r="AA200">
        <f t="shared" si="112"/>
        <v>41</v>
      </c>
      <c r="AB200">
        <f t="shared" si="113"/>
        <v>42</v>
      </c>
      <c r="AC200">
        <f t="shared" si="114"/>
        <v>61000</v>
      </c>
    </row>
    <row r="201" spans="5:29" x14ac:dyDescent="0.2">
      <c r="E201" s="2" t="str">
        <f t="shared" si="115"/>
        <v>1#2194001|2#2194002</v>
      </c>
      <c r="F201" s="2">
        <f t="shared" si="122"/>
        <v>2194001</v>
      </c>
      <c r="G201" s="2">
        <f t="shared" si="123"/>
        <v>2194002</v>
      </c>
      <c r="H201" s="2" t="s">
        <v>22</v>
      </c>
      <c r="I201" s="2" t="str">
        <f t="shared" si="116"/>
        <v>1#9000|2#300|3#400|4#300</v>
      </c>
      <c r="K201" s="2" t="str">
        <f t="shared" si="117"/>
        <v>2194003#10000,2194004#10000,2194005#10000,2001009#10000</v>
      </c>
      <c r="L201">
        <f t="shared" ref="L201:N201" si="146">L200+1000</f>
        <v>2194003</v>
      </c>
      <c r="M201">
        <f t="shared" si="146"/>
        <v>2194004</v>
      </c>
      <c r="N201">
        <f t="shared" si="146"/>
        <v>2194005</v>
      </c>
      <c r="O201">
        <f t="shared" ref="O201:R201" si="147">O200</f>
        <v>2001006</v>
      </c>
      <c r="P201">
        <f t="shared" si="147"/>
        <v>2001007</v>
      </c>
      <c r="Q201">
        <f t="shared" si="147"/>
        <v>2001008</v>
      </c>
      <c r="R201">
        <f t="shared" si="147"/>
        <v>2001009</v>
      </c>
      <c r="S201">
        <v>0.1</v>
      </c>
      <c r="T201">
        <v>0.9</v>
      </c>
      <c r="U201" t="str">
        <f t="shared" si="118"/>
        <v/>
      </c>
      <c r="V201" s="1" t="str">
        <f t="shared" si="120"/>
        <v>2001006#100|2001007#100|2001008#100|2001009#100</v>
      </c>
      <c r="W201" s="1" t="str">
        <f t="shared" si="121"/>
        <v>2194003#9000,2194004#300,2001006#100|2001007#100|2001008#100|2001009#100,2194005#300</v>
      </c>
      <c r="X201" t="e">
        <f t="shared" ca="1" si="119"/>
        <v>#NAME?</v>
      </c>
      <c r="Y201" t="e">
        <f t="shared" ca="1" si="110"/>
        <v>#NAME?</v>
      </c>
      <c r="Z201">
        <f t="shared" si="111"/>
        <v>60194</v>
      </c>
      <c r="AA201">
        <f t="shared" si="112"/>
        <v>41</v>
      </c>
      <c r="AB201">
        <f t="shared" si="113"/>
        <v>42</v>
      </c>
      <c r="AC201">
        <f t="shared" si="114"/>
        <v>61000</v>
      </c>
    </row>
    <row r="202" spans="5:29" x14ac:dyDescent="0.2">
      <c r="E202" s="2" t="str">
        <f t="shared" si="115"/>
        <v>1#2195001|2#2195002</v>
      </c>
      <c r="F202" s="2">
        <f t="shared" si="122"/>
        <v>2195001</v>
      </c>
      <c r="G202" s="2">
        <f t="shared" si="123"/>
        <v>2195002</v>
      </c>
      <c r="H202" s="2" t="s">
        <v>22</v>
      </c>
      <c r="I202" s="2" t="str">
        <f t="shared" si="116"/>
        <v>1#10000</v>
      </c>
      <c r="K202" s="2" t="str">
        <f t="shared" si="117"/>
        <v>2195003#10000,2195004#10000,2195005#10000,2001009#10000</v>
      </c>
      <c r="L202">
        <f t="shared" ref="L202:N202" si="148">L201+1000</f>
        <v>2195003</v>
      </c>
      <c r="M202">
        <f t="shared" si="148"/>
        <v>2195004</v>
      </c>
      <c r="N202">
        <f t="shared" si="148"/>
        <v>2195005</v>
      </c>
      <c r="O202">
        <f t="shared" ref="O202:R202" si="149">O201</f>
        <v>2001006</v>
      </c>
      <c r="P202">
        <f t="shared" si="149"/>
        <v>2001007</v>
      </c>
      <c r="Q202">
        <f t="shared" si="149"/>
        <v>2001008</v>
      </c>
      <c r="R202">
        <f t="shared" si="149"/>
        <v>2001009</v>
      </c>
      <c r="S202">
        <v>0</v>
      </c>
      <c r="T202">
        <v>1</v>
      </c>
      <c r="U202" t="str">
        <f t="shared" si="118"/>
        <v>2195003#10000</v>
      </c>
      <c r="V202" s="1" t="str">
        <f t="shared" si="120"/>
        <v>2001006#100|2001007#100|2001008#100|2001009#100</v>
      </c>
      <c r="W202" s="1" t="str">
        <f t="shared" si="121"/>
        <v/>
      </c>
      <c r="X202" t="e">
        <f t="shared" ca="1" si="119"/>
        <v>#NAME?</v>
      </c>
      <c r="Y202" t="e">
        <f t="shared" ca="1" si="110"/>
        <v>#NAME?</v>
      </c>
      <c r="Z202">
        <f t="shared" si="111"/>
        <v>60195</v>
      </c>
      <c r="AA202">
        <f t="shared" si="112"/>
        <v>41</v>
      </c>
      <c r="AB202">
        <f t="shared" si="113"/>
        <v>42</v>
      </c>
      <c r="AC202">
        <f t="shared" si="114"/>
        <v>61000</v>
      </c>
    </row>
    <row r="203" spans="5:29" x14ac:dyDescent="0.2">
      <c r="E203" s="2" t="str">
        <f t="shared" si="115"/>
        <v>1#2196001|2#2196002</v>
      </c>
      <c r="F203" s="2">
        <f t="shared" si="122"/>
        <v>2196001</v>
      </c>
      <c r="G203" s="2">
        <f t="shared" si="123"/>
        <v>2196002</v>
      </c>
      <c r="H203" s="2" t="s">
        <v>22</v>
      </c>
      <c r="I203" s="2" t="str">
        <f t="shared" si="116"/>
        <v>1#9000|2#300|3#400|4#300</v>
      </c>
      <c r="K203" s="2" t="str">
        <f t="shared" si="117"/>
        <v>2196003#10000,2196004#10000,2196005#10000,2001009#10000</v>
      </c>
      <c r="L203">
        <f t="shared" ref="L203:N203" si="150">L202+1000</f>
        <v>2196003</v>
      </c>
      <c r="M203">
        <f t="shared" si="150"/>
        <v>2196004</v>
      </c>
      <c r="N203">
        <f t="shared" si="150"/>
        <v>2196005</v>
      </c>
      <c r="O203">
        <f t="shared" ref="O203:R203" si="151">O202</f>
        <v>2001006</v>
      </c>
      <c r="P203">
        <f t="shared" si="151"/>
        <v>2001007</v>
      </c>
      <c r="Q203">
        <f t="shared" si="151"/>
        <v>2001008</v>
      </c>
      <c r="R203">
        <f t="shared" si="151"/>
        <v>2001009</v>
      </c>
      <c r="S203">
        <v>0.1</v>
      </c>
      <c r="T203">
        <v>0.9</v>
      </c>
      <c r="U203" t="str">
        <f t="shared" si="118"/>
        <v/>
      </c>
      <c r="V203" s="1" t="str">
        <f t="shared" si="120"/>
        <v>2001006#100|2001007#100|2001008#100|2001009#100</v>
      </c>
      <c r="W203" s="1" t="str">
        <f t="shared" si="121"/>
        <v>2196003#9000,2196004#300,2001006#100|2001007#100|2001008#100|2001009#100,2196005#300</v>
      </c>
      <c r="X203" t="e">
        <f t="shared" ca="1" si="119"/>
        <v>#NAME?</v>
      </c>
      <c r="Y203" t="e">
        <f t="shared" ca="1" si="110"/>
        <v>#NAME?</v>
      </c>
      <c r="Z203">
        <f t="shared" si="111"/>
        <v>60196</v>
      </c>
      <c r="AA203">
        <f t="shared" si="112"/>
        <v>41</v>
      </c>
      <c r="AB203">
        <f t="shared" si="113"/>
        <v>42</v>
      </c>
      <c r="AC203">
        <f t="shared" si="114"/>
        <v>61000</v>
      </c>
    </row>
    <row r="204" spans="5:29" x14ac:dyDescent="0.2">
      <c r="E204" s="2" t="str">
        <f t="shared" si="115"/>
        <v>1#2197001|2#2197002</v>
      </c>
      <c r="F204" s="2">
        <f t="shared" si="122"/>
        <v>2197001</v>
      </c>
      <c r="G204" s="2">
        <f t="shared" si="123"/>
        <v>2197002</v>
      </c>
      <c r="H204" s="2" t="s">
        <v>22</v>
      </c>
      <c r="I204" s="2" t="str">
        <f t="shared" si="116"/>
        <v>1#9000|2#300|3#400|4#300</v>
      </c>
      <c r="K204" s="2" t="str">
        <f t="shared" si="117"/>
        <v>2197003#10000,2197004#10000,2197005#10000,2001009#10000</v>
      </c>
      <c r="L204">
        <f t="shared" ref="L204:N204" si="152">L203+1000</f>
        <v>2197003</v>
      </c>
      <c r="M204">
        <f t="shared" si="152"/>
        <v>2197004</v>
      </c>
      <c r="N204">
        <f t="shared" si="152"/>
        <v>2197005</v>
      </c>
      <c r="O204">
        <f t="shared" ref="O204:R204" si="153">O203</f>
        <v>2001006</v>
      </c>
      <c r="P204">
        <f t="shared" si="153"/>
        <v>2001007</v>
      </c>
      <c r="Q204">
        <f t="shared" si="153"/>
        <v>2001008</v>
      </c>
      <c r="R204">
        <f t="shared" si="153"/>
        <v>2001009</v>
      </c>
      <c r="S204">
        <v>0.1</v>
      </c>
      <c r="T204">
        <v>0.9</v>
      </c>
      <c r="U204" t="str">
        <f t="shared" si="118"/>
        <v/>
      </c>
      <c r="V204" s="1" t="str">
        <f t="shared" si="120"/>
        <v>2001006#100|2001007#100|2001008#100|2001009#100</v>
      </c>
      <c r="W204" s="1" t="str">
        <f t="shared" si="121"/>
        <v>2197003#9000,2197004#300,2001006#100|2001007#100|2001008#100|2001009#100,2197005#300</v>
      </c>
      <c r="X204" t="e">
        <f t="shared" ca="1" si="119"/>
        <v>#NAME?</v>
      </c>
      <c r="Y204" t="e">
        <f t="shared" ca="1" si="110"/>
        <v>#NAME?</v>
      </c>
      <c r="Z204">
        <f t="shared" si="111"/>
        <v>60197</v>
      </c>
      <c r="AA204">
        <f t="shared" si="112"/>
        <v>41</v>
      </c>
      <c r="AB204">
        <f t="shared" si="113"/>
        <v>42</v>
      </c>
      <c r="AC204">
        <f t="shared" si="114"/>
        <v>61000</v>
      </c>
    </row>
    <row r="205" spans="5:29" x14ac:dyDescent="0.2">
      <c r="E205" s="2" t="str">
        <f t="shared" si="115"/>
        <v>1#2198001|2#2198002</v>
      </c>
      <c r="F205" s="2">
        <f t="shared" si="122"/>
        <v>2198001</v>
      </c>
      <c r="G205" s="2">
        <f t="shared" si="123"/>
        <v>2198002</v>
      </c>
      <c r="H205" s="2" t="s">
        <v>22</v>
      </c>
      <c r="I205" s="2" t="str">
        <f t="shared" si="116"/>
        <v>1#9000|2#300|3#400|4#300</v>
      </c>
      <c r="K205" s="2" t="str">
        <f t="shared" si="117"/>
        <v>2198003#10000,2198004#10000,2198005#10000,2001009#10000</v>
      </c>
      <c r="L205">
        <f t="shared" ref="L205:N205" si="154">L204+1000</f>
        <v>2198003</v>
      </c>
      <c r="M205">
        <f t="shared" si="154"/>
        <v>2198004</v>
      </c>
      <c r="N205">
        <f t="shared" si="154"/>
        <v>2198005</v>
      </c>
      <c r="O205">
        <f t="shared" ref="O205:R205" si="155">O204</f>
        <v>2001006</v>
      </c>
      <c r="P205">
        <f t="shared" si="155"/>
        <v>2001007</v>
      </c>
      <c r="Q205">
        <f t="shared" si="155"/>
        <v>2001008</v>
      </c>
      <c r="R205">
        <f t="shared" si="155"/>
        <v>2001009</v>
      </c>
      <c r="S205">
        <v>0.1</v>
      </c>
      <c r="T205">
        <v>0.9</v>
      </c>
      <c r="U205" t="str">
        <f t="shared" si="118"/>
        <v/>
      </c>
      <c r="V205" s="1" t="str">
        <f t="shared" si="120"/>
        <v>2001006#100|2001007#100|2001008#100|2001009#100</v>
      </c>
      <c r="W205" s="1" t="str">
        <f t="shared" si="121"/>
        <v>2198003#9000,2198004#300,2001006#100|2001007#100|2001008#100|2001009#100,2198005#300</v>
      </c>
      <c r="X205" t="e">
        <f t="shared" ca="1" si="119"/>
        <v>#NAME?</v>
      </c>
      <c r="Y205" t="e">
        <f t="shared" ca="1" si="110"/>
        <v>#NAME?</v>
      </c>
      <c r="Z205">
        <f t="shared" si="111"/>
        <v>60198</v>
      </c>
      <c r="AA205">
        <f t="shared" si="112"/>
        <v>41</v>
      </c>
      <c r="AB205">
        <f t="shared" si="113"/>
        <v>42</v>
      </c>
      <c r="AC205">
        <f t="shared" si="114"/>
        <v>61000</v>
      </c>
    </row>
    <row r="206" spans="5:29" x14ac:dyDescent="0.2">
      <c r="E206" s="2" t="str">
        <f t="shared" si="115"/>
        <v>1#2199001|2#2199002</v>
      </c>
      <c r="F206" s="2">
        <f t="shared" si="122"/>
        <v>2199001</v>
      </c>
      <c r="G206" s="2">
        <f t="shared" si="123"/>
        <v>2199002</v>
      </c>
      <c r="H206" s="2" t="s">
        <v>22</v>
      </c>
      <c r="I206" s="2" t="str">
        <f t="shared" si="116"/>
        <v>1#9000|2#300|3#400|4#300</v>
      </c>
      <c r="K206" s="2" t="str">
        <f t="shared" si="117"/>
        <v>2199003#10000,2199004#10000,2199005#10000,2001009#10000</v>
      </c>
      <c r="L206">
        <f t="shared" ref="L206:N206" si="156">L205+1000</f>
        <v>2199003</v>
      </c>
      <c r="M206">
        <f t="shared" si="156"/>
        <v>2199004</v>
      </c>
      <c r="N206">
        <f t="shared" si="156"/>
        <v>2199005</v>
      </c>
      <c r="O206">
        <f t="shared" ref="O206:R206" si="157">O205</f>
        <v>2001006</v>
      </c>
      <c r="P206">
        <f t="shared" si="157"/>
        <v>2001007</v>
      </c>
      <c r="Q206">
        <f t="shared" si="157"/>
        <v>2001008</v>
      </c>
      <c r="R206">
        <f t="shared" si="157"/>
        <v>2001009</v>
      </c>
      <c r="S206">
        <v>0.1</v>
      </c>
      <c r="T206">
        <v>0.9</v>
      </c>
      <c r="U206" t="str">
        <f t="shared" si="118"/>
        <v/>
      </c>
      <c r="V206" s="1" t="str">
        <f t="shared" si="120"/>
        <v>2001006#100|2001007#100|2001008#100|2001009#100</v>
      </c>
      <c r="W206" s="1" t="str">
        <f t="shared" si="121"/>
        <v>2199003#9000,2199004#300,2001006#100|2001007#100|2001008#100|2001009#100,2199005#300</v>
      </c>
      <c r="X206" t="e">
        <f t="shared" ca="1" si="119"/>
        <v>#NAME?</v>
      </c>
      <c r="Y206" t="e">
        <f t="shared" ca="1" si="110"/>
        <v>#NAME?</v>
      </c>
      <c r="Z206">
        <f t="shared" si="111"/>
        <v>60199</v>
      </c>
      <c r="AA206">
        <f t="shared" si="112"/>
        <v>41</v>
      </c>
      <c r="AB206">
        <f t="shared" si="113"/>
        <v>42</v>
      </c>
      <c r="AC206">
        <f t="shared" si="114"/>
        <v>61000</v>
      </c>
    </row>
    <row r="207" spans="5:29" x14ac:dyDescent="0.2">
      <c r="E207" s="2" t="str">
        <f t="shared" si="115"/>
        <v>1#2200001|2#2200002</v>
      </c>
      <c r="F207" s="2">
        <f t="shared" si="122"/>
        <v>2200001</v>
      </c>
      <c r="G207" s="2">
        <f t="shared" si="123"/>
        <v>2200002</v>
      </c>
      <c r="H207" s="2" t="s">
        <v>22</v>
      </c>
      <c r="I207" s="2" t="str">
        <f t="shared" si="116"/>
        <v>1#10000</v>
      </c>
      <c r="K207" s="2" t="str">
        <f t="shared" si="117"/>
        <v>2200003#10000,2200004#10000,2200005#10000,2001009#10000</v>
      </c>
      <c r="L207">
        <f t="shared" ref="L207:N207" si="158">L206+1000</f>
        <v>2200003</v>
      </c>
      <c r="M207">
        <f t="shared" si="158"/>
        <v>2200004</v>
      </c>
      <c r="N207">
        <f t="shared" si="158"/>
        <v>2200005</v>
      </c>
      <c r="O207">
        <f t="shared" ref="O207:R207" si="159">O206</f>
        <v>2001006</v>
      </c>
      <c r="P207">
        <f t="shared" si="159"/>
        <v>2001007</v>
      </c>
      <c r="Q207">
        <f t="shared" si="159"/>
        <v>2001008</v>
      </c>
      <c r="R207">
        <f t="shared" si="159"/>
        <v>2001009</v>
      </c>
      <c r="S207">
        <v>0</v>
      </c>
      <c r="T207">
        <v>1</v>
      </c>
      <c r="U207" t="str">
        <f t="shared" si="118"/>
        <v>2200003#10000</v>
      </c>
      <c r="V207" s="1" t="str">
        <f t="shared" si="120"/>
        <v>2001006#100|2001007#100|2001008#100|2001009#100</v>
      </c>
      <c r="W207" s="1" t="str">
        <f t="shared" si="121"/>
        <v/>
      </c>
      <c r="X207" t="e">
        <f t="shared" ca="1" si="119"/>
        <v>#NAME?</v>
      </c>
      <c r="Y207" t="e">
        <f t="shared" ca="1" si="110"/>
        <v>#NAME?</v>
      </c>
      <c r="Z207">
        <f t="shared" si="111"/>
        <v>60200</v>
      </c>
      <c r="AA207">
        <f t="shared" si="112"/>
        <v>41</v>
      </c>
      <c r="AB207">
        <f t="shared" si="113"/>
        <v>42</v>
      </c>
      <c r="AC207">
        <f t="shared" si="114"/>
        <v>61000</v>
      </c>
    </row>
  </sheetData>
  <phoneticPr fontId="3" type="noConversion"/>
  <pageMargins left="0.75" right="0.75" top="1" bottom="1" header="0.51180555555555596" footer="0.51180555555555596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TrialwelfareConfig</vt:lpstr>
      <vt:lpstr>boss及奖励分配表</vt:lpstr>
      <vt:lpstr>mappoint辅助表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2020-06-12T08:33:37Z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