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-28920" yWindow="-120" windowWidth="29040" windowHeight="15840"/>
  </bookViews>
  <sheets>
    <sheet name="Sheet1" sheetId="1" r:id="rId1"/>
    <sheet name="Sheet2" sheetId="2" r:id="rId2"/>
    <sheet name="主线" sheetId="3" r:id="rId3"/>
    <sheet name="主线 (2)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3" l="1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6" i="3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9" i="4"/>
  <c r="V6" i="4"/>
  <c r="V7" i="4"/>
  <c r="V5" i="4"/>
  <c r="R27" i="4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26" i="4"/>
  <c r="R16" i="4"/>
  <c r="R17" i="4"/>
  <c r="R18" i="4"/>
  <c r="R19" i="4"/>
  <c r="R20" i="4" s="1"/>
  <c r="R21" i="4" s="1"/>
  <c r="R22" i="4" s="1"/>
  <c r="R23" i="4" s="1"/>
  <c r="R24" i="4" s="1"/>
  <c r="R25" i="4" s="1"/>
  <c r="R15" i="4"/>
  <c r="R9" i="4"/>
  <c r="R10" i="4"/>
  <c r="R11" i="4"/>
  <c r="R12" i="4"/>
  <c r="R13" i="4" s="1"/>
  <c r="R14" i="4" s="1"/>
  <c r="R8" i="4"/>
  <c r="T9" i="4" s="1"/>
  <c r="J53" i="4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52" i="4"/>
  <c r="J31" i="4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30" i="4"/>
  <c r="J21" i="4"/>
  <c r="J22" i="4" s="1"/>
  <c r="J20" i="4"/>
  <c r="O20" i="4" s="1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X8" i="4"/>
  <c r="T8" i="4"/>
  <c r="P8" i="4"/>
  <c r="O8" i="4"/>
  <c r="X7" i="4"/>
  <c r="T7" i="4"/>
  <c r="P7" i="4"/>
  <c r="O7" i="4"/>
  <c r="X6" i="4"/>
  <c r="T6" i="4"/>
  <c r="P6" i="4"/>
  <c r="O6" i="4"/>
  <c r="X5" i="4"/>
  <c r="T5" i="4"/>
  <c r="P5" i="4"/>
  <c r="O5" i="4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5" i="3"/>
  <c r="V9" i="3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8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5" i="3"/>
  <c r="R59" i="3"/>
  <c r="R60" i="3"/>
  <c r="R61" i="3" s="1"/>
  <c r="R62" i="3" s="1"/>
  <c r="R63" i="3" s="1"/>
  <c r="R64" i="3" s="1"/>
  <c r="R58" i="3"/>
  <c r="R46" i="3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45" i="3"/>
  <c r="R34" i="3"/>
  <c r="R35" i="3"/>
  <c r="R36" i="3"/>
  <c r="R37" i="3"/>
  <c r="R38" i="3" s="1"/>
  <c r="R39" i="3" s="1"/>
  <c r="R40" i="3" s="1"/>
  <c r="R41" i="3" s="1"/>
  <c r="R42" i="3" s="1"/>
  <c r="R43" i="3" s="1"/>
  <c r="R44" i="3" s="1"/>
  <c r="R33" i="3"/>
  <c r="R24" i="3"/>
  <c r="R25" i="3" s="1"/>
  <c r="R26" i="3" s="1"/>
  <c r="R27" i="3" s="1"/>
  <c r="R28" i="3" s="1"/>
  <c r="R29" i="3" s="1"/>
  <c r="R30" i="3" s="1"/>
  <c r="R31" i="3" s="1"/>
  <c r="R32" i="3" s="1"/>
  <c r="R23" i="3"/>
  <c r="R19" i="3"/>
  <c r="R20" i="3" s="1"/>
  <c r="R21" i="3" s="1"/>
  <c r="R22" i="3" s="1"/>
  <c r="R18" i="3"/>
  <c r="R12" i="3"/>
  <c r="R13" i="3" s="1"/>
  <c r="R14" i="3" s="1"/>
  <c r="R15" i="3" s="1"/>
  <c r="R16" i="3" s="1"/>
  <c r="R17" i="3" s="1"/>
  <c r="R11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5" i="3"/>
  <c r="O28" i="3"/>
  <c r="O31" i="3"/>
  <c r="O5" i="3"/>
  <c r="J37" i="3"/>
  <c r="J40" i="3" s="1"/>
  <c r="J24" i="3"/>
  <c r="O24" i="3" s="1"/>
  <c r="J25" i="3"/>
  <c r="J28" i="3" s="1"/>
  <c r="J31" i="3" s="1"/>
  <c r="J34" i="3" s="1"/>
  <c r="O34" i="3" s="1"/>
  <c r="J23" i="3"/>
  <c r="J26" i="3" s="1"/>
  <c r="J23" i="4" l="1"/>
  <c r="O22" i="4"/>
  <c r="O21" i="4"/>
  <c r="X10" i="4"/>
  <c r="X9" i="4"/>
  <c r="J43" i="3"/>
  <c r="O40" i="3"/>
  <c r="J29" i="3"/>
  <c r="O26" i="3"/>
  <c r="J27" i="3"/>
  <c r="O23" i="3"/>
  <c r="O37" i="3"/>
  <c r="T10" i="4" l="1"/>
  <c r="O23" i="4"/>
  <c r="J24" i="4"/>
  <c r="X11" i="4"/>
  <c r="J32" i="3"/>
  <c r="O29" i="3"/>
  <c r="J30" i="3"/>
  <c r="O27" i="3"/>
  <c r="J46" i="3"/>
  <c r="O43" i="3"/>
  <c r="T11" i="4" l="1"/>
  <c r="J25" i="4"/>
  <c r="O24" i="4"/>
  <c r="X12" i="4"/>
  <c r="J33" i="3"/>
  <c r="O30" i="3"/>
  <c r="J49" i="3"/>
  <c r="O46" i="3"/>
  <c r="J35" i="3"/>
  <c r="O32" i="3"/>
  <c r="T12" i="4" l="1"/>
  <c r="J26" i="4"/>
  <c r="O25" i="4"/>
  <c r="X13" i="4"/>
  <c r="J52" i="3"/>
  <c r="O49" i="3"/>
  <c r="J38" i="3"/>
  <c r="O35" i="3"/>
  <c r="O33" i="3"/>
  <c r="J36" i="3"/>
  <c r="T14" i="4" l="1"/>
  <c r="T13" i="4"/>
  <c r="J27" i="4"/>
  <c r="O26" i="4"/>
  <c r="X14" i="4"/>
  <c r="J39" i="3"/>
  <c r="O36" i="3"/>
  <c r="O38" i="3"/>
  <c r="J41" i="3"/>
  <c r="J55" i="3"/>
  <c r="O52" i="3"/>
  <c r="T15" i="4" l="1"/>
  <c r="J28" i="4"/>
  <c r="O27" i="4"/>
  <c r="X15" i="4"/>
  <c r="T16" i="4"/>
  <c r="J44" i="3"/>
  <c r="O41" i="3"/>
  <c r="J58" i="3"/>
  <c r="O55" i="3"/>
  <c r="J42" i="3"/>
  <c r="O39" i="3"/>
  <c r="J29" i="4" l="1"/>
  <c r="O28" i="4"/>
  <c r="T17" i="4"/>
  <c r="X16" i="4"/>
  <c r="J61" i="3"/>
  <c r="O58" i="3"/>
  <c r="J45" i="3"/>
  <c r="O42" i="3"/>
  <c r="O44" i="3"/>
  <c r="J47" i="3"/>
  <c r="O29" i="4" l="1"/>
  <c r="X17" i="4"/>
  <c r="T18" i="4"/>
  <c r="J48" i="3"/>
  <c r="O45" i="3"/>
  <c r="J50" i="3"/>
  <c r="O47" i="3"/>
  <c r="J64" i="3"/>
  <c r="O61" i="3"/>
  <c r="O30" i="4" l="1"/>
  <c r="T19" i="4"/>
  <c r="X18" i="4"/>
  <c r="J53" i="3"/>
  <c r="O50" i="3"/>
  <c r="J67" i="3"/>
  <c r="O64" i="3"/>
  <c r="J51" i="3"/>
  <c r="O48" i="3"/>
  <c r="O31" i="4" l="1"/>
  <c r="X19" i="4"/>
  <c r="T20" i="4"/>
  <c r="J70" i="3"/>
  <c r="O67" i="3"/>
  <c r="J54" i="3"/>
  <c r="O51" i="3"/>
  <c r="J56" i="3"/>
  <c r="O53" i="3"/>
  <c r="O32" i="4" l="1"/>
  <c r="T21" i="4"/>
  <c r="X20" i="4"/>
  <c r="J57" i="3"/>
  <c r="O54" i="3"/>
  <c r="J59" i="3"/>
  <c r="O56" i="3"/>
  <c r="O70" i="3"/>
  <c r="J73" i="3"/>
  <c r="O73" i="3" s="1"/>
  <c r="O33" i="4" l="1"/>
  <c r="X21" i="4"/>
  <c r="T22" i="4"/>
  <c r="J62" i="3"/>
  <c r="O59" i="3"/>
  <c r="J60" i="3"/>
  <c r="O57" i="3"/>
  <c r="O34" i="4" l="1"/>
  <c r="T23" i="4"/>
  <c r="X22" i="4"/>
  <c r="J63" i="3"/>
  <c r="O60" i="3"/>
  <c r="J65" i="3"/>
  <c r="O62" i="3"/>
  <c r="O35" i="4" l="1"/>
  <c r="X23" i="4"/>
  <c r="T24" i="4"/>
  <c r="J68" i="3"/>
  <c r="O65" i="3"/>
  <c r="J66" i="3"/>
  <c r="O63" i="3"/>
  <c r="O36" i="4" l="1"/>
  <c r="T25" i="4"/>
  <c r="X24" i="4"/>
  <c r="J69" i="3"/>
  <c r="O66" i="3"/>
  <c r="O68" i="3"/>
  <c r="J71" i="3"/>
  <c r="O37" i="4" l="1"/>
  <c r="T26" i="4"/>
  <c r="X25" i="4"/>
  <c r="O71" i="3"/>
  <c r="J74" i="3"/>
  <c r="O74" i="3" s="1"/>
  <c r="O69" i="3"/>
  <c r="J72" i="3"/>
  <c r="O72" i="3" s="1"/>
  <c r="O38" i="4" l="1"/>
  <c r="X26" i="4"/>
  <c r="T27" i="4"/>
  <c r="O39" i="4" l="1"/>
  <c r="T28" i="4"/>
  <c r="X27" i="4"/>
  <c r="O40" i="4" l="1"/>
  <c r="X28" i="4"/>
  <c r="T29" i="4"/>
  <c r="O41" i="4" l="1"/>
  <c r="T30" i="4"/>
  <c r="X29" i="4"/>
  <c r="O42" i="4" l="1"/>
  <c r="X30" i="4"/>
  <c r="T31" i="4"/>
  <c r="O43" i="4" l="1"/>
  <c r="T32" i="4"/>
  <c r="X31" i="4"/>
  <c r="O44" i="4" l="1"/>
  <c r="X32" i="4"/>
  <c r="T33" i="4"/>
  <c r="O45" i="4" l="1"/>
  <c r="T34" i="4"/>
  <c r="X33" i="4"/>
  <c r="O46" i="4" l="1"/>
  <c r="X34" i="4"/>
  <c r="T35" i="4"/>
  <c r="O47" i="4" l="1"/>
  <c r="T36" i="4"/>
  <c r="X35" i="4"/>
  <c r="O48" i="4" l="1"/>
  <c r="X36" i="4"/>
  <c r="T37" i="4"/>
  <c r="O49" i="4" l="1"/>
  <c r="T38" i="4"/>
  <c r="X37" i="4"/>
  <c r="O50" i="4" l="1"/>
  <c r="X38" i="4"/>
  <c r="T39" i="4"/>
  <c r="O51" i="4" l="1"/>
  <c r="T40" i="4"/>
  <c r="X39" i="4"/>
  <c r="O52" i="4" l="1"/>
  <c r="X40" i="4"/>
  <c r="T41" i="4"/>
  <c r="O53" i="4" l="1"/>
  <c r="T42" i="4"/>
  <c r="X41" i="4"/>
  <c r="O54" i="4" l="1"/>
  <c r="X42" i="4"/>
  <c r="T43" i="4"/>
  <c r="O55" i="4" l="1"/>
  <c r="T44" i="4"/>
  <c r="X43" i="4"/>
  <c r="O56" i="4" l="1"/>
  <c r="X44" i="4"/>
  <c r="T45" i="4"/>
  <c r="O57" i="4" l="1"/>
  <c r="T46" i="4"/>
  <c r="X45" i="4"/>
  <c r="O58" i="4" l="1"/>
  <c r="X46" i="4"/>
  <c r="T47" i="4"/>
  <c r="O59" i="4" l="1"/>
  <c r="T48" i="4"/>
  <c r="X47" i="4"/>
  <c r="O60" i="4" l="1"/>
  <c r="X48" i="4"/>
  <c r="T49" i="4"/>
  <c r="O61" i="4" l="1"/>
  <c r="T50" i="4"/>
  <c r="X49" i="4"/>
  <c r="O62" i="4" l="1"/>
  <c r="X50" i="4"/>
  <c r="T51" i="4"/>
  <c r="O63" i="4" l="1"/>
  <c r="X51" i="4"/>
  <c r="T52" i="4"/>
  <c r="O64" i="4" l="1"/>
  <c r="T53" i="4"/>
  <c r="X52" i="4"/>
  <c r="O65" i="4" l="1"/>
  <c r="X53" i="4"/>
  <c r="T54" i="4"/>
  <c r="O66" i="4" l="1"/>
  <c r="X54" i="4"/>
  <c r="O67" i="4" l="1"/>
  <c r="O68" i="4" l="1"/>
  <c r="O69" i="4" l="1"/>
  <c r="O70" i="4" l="1"/>
  <c r="O71" i="4" l="1"/>
  <c r="O72" i="4" l="1"/>
  <c r="O74" i="4" l="1"/>
  <c r="O73" i="4"/>
  <c r="H6" i="1" l="1"/>
  <c r="H7" i="1"/>
  <c r="H8" i="1"/>
  <c r="H9" i="1"/>
  <c r="H10" i="1"/>
  <c r="H11" i="1"/>
  <c r="H12" i="1"/>
  <c r="H13" i="1"/>
  <c r="H14" i="1"/>
  <c r="H15" i="1"/>
  <c r="H16" i="1"/>
  <c r="H17" i="1"/>
  <c r="H18" i="1"/>
</calcChain>
</file>

<file path=xl/comments1.xml><?xml version="1.0" encoding="utf-8"?>
<comments xmlns="http://schemas.openxmlformats.org/spreadsheetml/2006/main">
  <authors>
    <author>Microsoft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huhan:
{{目标个数,奖励ID}}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<sst xmlns="http://schemas.openxmlformats.org/spreadsheetml/2006/main" count="660" uniqueCount="237">
  <si>
    <t>主键</t>
  </si>
  <si>
    <t>预留</t>
  </si>
  <si>
    <t>id</t>
  </si>
  <si>
    <t>csk</t>
  </si>
  <si>
    <t>int</t>
  </si>
  <si>
    <t>额外条件</t>
    <phoneticPr fontId="1" type="noConversion"/>
  </si>
  <si>
    <t>addtiomCondition</t>
    <phoneticPr fontId="1" type="noConversion"/>
  </si>
  <si>
    <t>int</t>
    <phoneticPr fontId="1" type="noConversion"/>
  </si>
  <si>
    <t>targetCount</t>
    <phoneticPr fontId="1" type="noConversion"/>
  </si>
  <si>
    <t>达成目标</t>
    <phoneticPr fontId="1" type="noConversion"/>
  </si>
  <si>
    <t>没有的填0</t>
    <phoneticPr fontId="1" type="noConversion"/>
  </si>
  <si>
    <t>type</t>
    <phoneticPr fontId="1" type="noConversion"/>
  </si>
  <si>
    <t>成就类型</t>
    <phoneticPr fontId="1" type="noConversion"/>
  </si>
  <si>
    <t>cs</t>
    <phoneticPr fontId="1" type="noConversion"/>
  </si>
  <si>
    <t>成就名称</t>
    <phoneticPr fontId="1" type="noConversion"/>
  </si>
  <si>
    <t>name</t>
    <phoneticPr fontId="1" type="noConversion"/>
  </si>
  <si>
    <t>c</t>
    <phoneticPr fontId="1" type="noConversion"/>
  </si>
  <si>
    <t>int</t>
    <phoneticPr fontId="1" type="noConversion"/>
  </si>
  <si>
    <t>成就描述</t>
    <phoneticPr fontId="1" type="noConversion"/>
  </si>
  <si>
    <t>desc</t>
    <phoneticPr fontId="1" type="noConversion"/>
  </si>
  <si>
    <t>cs</t>
    <phoneticPr fontId="1" type="noConversion"/>
  </si>
  <si>
    <t>{{1,403001}|{2,403002}|{3,403003}|{4,403004}|{5,403005}|{6,403006}|{7,403007}|{8,403008}|{9,403009}}</t>
  </si>
  <si>
    <t>{{5,413001}|{10,413002}|{15,413003}|{20,413004}|{25,413005}|{30,413006}|{35,413007}|{40,413008}|{45,413009}|{50,413010}|{55,413011}|{60,413012}|{65,413013}|{70,413014}|{75,413015}|{80,413016}|{85,413017}|{90,413018}|{95,413019}|{100,413020}}</t>
  </si>
  <si>
    <t>{{5,414001}|{10,414002}|{15,414003}|{20,414004}|{25,414005}|{30,414006}|{35,414007}|{40,414008}|{45,414009}|{50,414010}|{55,414011}|{60,414012}|{65,414013}|{70,414014}|{75,414015}|{80,414016}|{85,414017}|{90,414018}|{95,414019}|{100,414020}}</t>
  </si>
  <si>
    <t>{{5,415001}|{10,415002}|{15,415003}|{20,415004}|{25,415005}|{30,415006}|{35,415007}|{40,415008}|{45,415009}|{50,415010}|{55,415011}|{60,415012}|{65,415013}|{70,415014}|{75,415015}|{80,415016}|{85,415017}|{90,415018}|{95,415019}|{100,415020}}</t>
  </si>
  <si>
    <t>{{5,416001}|{10,416002}|{15,416003}|{20,416004}|{25,416005}|{30,416006}|{35,416007}|{40,416008}|{45,416009}|{50,416010}|{55,416011}|{60,416012}|{65,416013}|{70,416014}|{75,416015}|{80,416016}|{85,416017}|{90,416018}|{95,416019}|{100,416020}}</t>
  </si>
  <si>
    <t>{{5,417001}|{10,417002}|{15,417003}|{20,417004}|{25,417005}|{30,417006}|{35,417007}|{40,417008}|{45,417009}|{50,417010}|{55,417011}|{60,417012}|{65,417013}|{70,417014}|{75,417015}|{80,417016}|{85,417017}|{90,417018}|{95,417019}|{100,417020}}</t>
  </si>
  <si>
    <t>{{5,418001}|{10,418002}|{15,418003}|{20,418004}|{25,418005}|{30,418006}|{35,418007}|{40,418008}|{45,418009}|{50,418010}|{55,418011}|{60,418012}|{65,418013}|{70,418014}|{75,418015}|{80,418016}|{85,418017}|{90,418018}|{95,418019}|{100,418020}}</t>
  </si>
  <si>
    <t>intList2</t>
    <phoneticPr fontId="1" type="noConversion"/>
  </si>
  <si>
    <t>cs</t>
    <phoneticPr fontId="1" type="noConversion"/>
  </si>
  <si>
    <t>//累积收取挂机资源</t>
  </si>
  <si>
    <t>//累积完成矿区掠夺或者占领(尽量不使用该枚举,请使用35号)</t>
  </si>
  <si>
    <t>//累积完成x次宠物升级</t>
  </si>
  <si>
    <t>//累积完成x次x品质宠物觉醒(额外条件:品质)</t>
  </si>
  <si>
    <t>//累积完成x次迷雾深林战斗胜利(Pvp和Pve)</t>
  </si>
  <si>
    <t>//累积完成x次x星宠物委托(额外条件：委托星级)</t>
  </si>
  <si>
    <t>//累积参加x次资源副本(扫荡也算)</t>
  </si>
  <si>
    <t>//累积参加x次巡逻队</t>
  </si>
  <si>
    <t>//累积参加x次勇气试炼战斗</t>
  </si>
  <si>
    <t>//玩家等级达到x级(全量)</t>
  </si>
  <si>
    <t>//累积将x只宠物提升到x级(额外条件：宠物等级)</t>
  </si>
  <si>
    <t>//符文强化等级达到(全量)</t>
  </si>
  <si>
    <t>//累积获得x只x品质宠物(额外条件：宠物品质)</t>
  </si>
  <si>
    <t>//累积获得x个x品质符文(额外条件：符文品质)</t>
  </si>
  <si>
    <t>//通关主线节点(全量)(节点序号)</t>
  </si>
  <si>
    <t>//通关爬塔第x层（全量）</t>
  </si>
  <si>
    <t>//迷雾深林达到x阶层(全量)</t>
  </si>
  <si>
    <t>//累积开启迷雾深林x个x品质宝箱(额外条件:宝箱Id)</t>
  </si>
  <si>
    <t>//迷雾深林累积击杀玩家(五分钟内击杀同一玩家不算进度)</t>
  </si>
  <si>
    <t>//迷雾深林连续击杀玩家(全量，特殊处理传入是否是胜利)</t>
  </si>
  <si>
    <t>//迷雾深林累积击杀Boss</t>
  </si>
  <si>
    <t>//累积通过x次x级黄金(金币)副本(额外条件:副本序号)</t>
  </si>
  <si>
    <t>//累积通过x次x级生命石副本(额外条件:副本序号)</t>
  </si>
  <si>
    <t>//累积通过x次x级灵魂副本(额外条件:副本序号)</t>
  </si>
  <si>
    <t>//累计通过x次x级神器副本(额外条件:副本序号)</t>
  </si>
  <si>
    <t>//累积进行x次普通抽卡</t>
  </si>
  <si>
    <t>//累积进行x次钻石(高级)抽卡</t>
  </si>
  <si>
    <t>//累积进行x次远古召唤</t>
  </si>
  <si>
    <t>//累积进行x次x品质宠物转化(额外条件:宠物品质)</t>
  </si>
  <si>
    <t>//累积提升x次宠物星级</t>
  </si>
  <si>
    <t>//累积合成x只x品质宠物(额外条件:宠物品质)</t>
  </si>
  <si>
    <t>//累积手动刷新x次黑市</t>
  </si>
  <si>
    <t>//累积通过x次x难度勇气试炼（额外条件:勇气试炼难度）</t>
  </si>
  <si>
    <t>//累积占领x个x品质矿脉(额外条件:矿脉品质)*逻辑服暂且拿不到矿脉品质</t>
  </si>
  <si>
    <t>//累积击杀x次巡逻队boss</t>
  </si>
  <si>
    <t>//累积击杀x只外敌入侵小怪</t>
  </si>
  <si>
    <t>//累积击杀x只外敌入侵boss</t>
  </si>
  <si>
    <t>//累积消费钻石</t>
  </si>
  <si>
    <t>//累积兑换x次金币</t>
  </si>
  <si>
    <t>//累积强化符文</t>
  </si>
  <si>
    <t>//累积购买次数</t>
  </si>
  <si>
    <t>//累积将x只宠物觉醒到x级(额外条件:等级)</t>
  </si>
  <si>
    <t>//累积登陆</t>
  </si>
  <si>
    <t>//累计通过x次x级觉醒副本(额外条件:副本序号)</t>
  </si>
  <si>
    <t>//累积签到</t>
  </si>
  <si>
    <t>//玩家好友数达到(全量)</t>
  </si>
  <si>
    <t>//累积放生宠物x次</t>
  </si>
  <si>
    <t>//累积重新签订契约x次</t>
  </si>
  <si>
    <t>//累积获得x只宠物(额外条件：宠物id)</t>
  </si>
  <si>
    <t>//累积将x只宠物提升到x星级(额外条件：星级)</t>
  </si>
  <si>
    <t>//指定宠物等级提升到x等级(全量)(额外条件：宠物id)</t>
  </si>
  <si>
    <t>//指定宠物星级提升到x星(全量)（额外条件:宠物id）</t>
  </si>
  <si>
    <t>//指定宠物觉醒到x级（全量）（额外条件：宠物id）</t>
  </si>
  <si>
    <t>//累积击杀迷雾深林x只野怪</t>
  </si>
  <si>
    <t>//累积进入x次迷雾深林</t>
  </si>
  <si>
    <t>//迷雾深林本服排名达到x(全量)，目标数量填1，(额外条件：名次)</t>
  </si>
  <si>
    <t>//迷雾深林跨服排名达到x(全量)，目标数量填1，(额外条件：名次)</t>
  </si>
  <si>
    <t>//迷雾森林达到积分(全量)</t>
  </si>
  <si>
    <t>//迷雾森林累计获得资源点数</t>
  </si>
  <si>
    <t>//迷雾森林打开宝箱次数</t>
  </si>
  <si>
    <t>//迷雾森林使用道具次数</t>
  </si>
  <si>
    <t>//迷雾森林击杀Boss次数</t>
  </si>
  <si>
    <t>//迷雾深林组成x次</t>
  </si>
  <si>
    <t>//秘境探索打开箱子x次</t>
  </si>
  <si>
    <t>//指定贪婪值完成秘境探索x次（全量）（额外条件：贪婪值）</t>
  </si>
  <si>
    <t>//累积参加外敌入侵(战斗即算,不论胜负)</t>
  </si>
  <si>
    <t>//外敌入侵累积对boss造成伤害</t>
  </si>
  <si>
    <t>//累积参加x次积分副本</t>
  </si>
  <si>
    <t>//累积获得x积分副本积分</t>
  </si>
  <si>
    <t>//累积充值点券</t>
  </si>
  <si>
    <t>//累积完成助战</t>
  </si>
  <si>
    <t>//累积参加x此竞技场战斗</t>
  </si>
  <si>
    <t>//累积获得x竞技场积分</t>
  </si>
  <si>
    <t>//段位达到(全量更新)(额外条件:排名)</t>
  </si>
  <si>
    <t>//成长基金（等级达到）</t>
  </si>
  <si>
    <t>//在线时长</t>
  </si>
  <si>
    <t>//功能解锁(额外条件：Common.EnumFunction中对应的枚举值,目标个数固定填1)</t>
  </si>
  <si>
    <t>//累积获得功勋</t>
  </si>
  <si>
    <t>//累计获得X个X品质的宝石(额外条件:宝石品质),只计算初始获得</t>
  </si>
  <si>
    <t>//累积x个宝石到x等级(额外条件:宝石等级)</t>
  </si>
  <si>
    <t>//解锁神器(额外条件:神器Id)</t>
  </si>
  <si>
    <t>//x个神器等级达到x(额外条件:等级)</t>
  </si>
  <si>
    <t>//x个神器星级达到x(额外条件:星级)</t>
  </si>
  <si>
    <t>//x个宠物攻击觉醒到x阶(额外条件:阶级)</t>
  </si>
  <si>
    <t>//x个宠物防御觉醒到x阶(额外条件:阶级)</t>
  </si>
  <si>
    <t>//x个宠物血量觉醒到x阶(额外条件:阶级)</t>
  </si>
  <si>
    <t>//x个宠物总觉醒等级到x阶(额外条件:阶级)</t>
  </si>
  <si>
    <t>//矿区累积获得x点特权经验</t>
  </si>
  <si>
    <t>//矿区累积获得x个魔石</t>
  </si>
  <si>
    <t>//矿区累积获得x个远古精华</t>
  </si>
  <si>
    <t>//boss塔解锁到x层(全量)</t>
  </si>
  <si>
    <t>//boss塔击败某层某难度x次(额外条件:层数和难度对应的FightMakeId)</t>
  </si>
  <si>
    <t>//天启赐福累计到达点数</t>
  </si>
  <si>
    <t>//单笔充值点券</t>
  </si>
  <si>
    <t>//累积消费点券/魔晶</t>
  </si>
  <si>
    <t>TTE_CumuSettleOnHookReward=2</t>
  </si>
  <si>
    <t>TTE_CumuMineFightOrOccpy=3</t>
  </si>
  <si>
    <t>TTE_CumuLevelUpPet=4</t>
  </si>
  <si>
    <t>TTE_CumuAwakePet=5</t>
  </si>
  <si>
    <t>TTE_CumuMistBattleVictory=6</t>
  </si>
  <si>
    <t>TTE_CumuFinishedPetEntrust=7</t>
  </si>
  <si>
    <t>TTE_CumuJoinResCopy=8</t>
  </si>
  <si>
    <t>TTE_CumuJoinPatrol=9</t>
  </si>
  <si>
    <t>TTE_CumuJoinCourageBattle=10</t>
  </si>
  <si>
    <t>TTE_PlayerLvReach=11</t>
  </si>
  <si>
    <t>TTE_CumuPetLevelReach=12</t>
  </si>
  <si>
    <t>TTE_RuneIntensifyLv=13</t>
  </si>
  <si>
    <t>TTE_CumuGainPet=14</t>
  </si>
  <si>
    <t>TTE_CumuGainRune=15</t>
  </si>
  <si>
    <t>TTE_PassMianLineChapter=16</t>
  </si>
  <si>
    <t>TTE_PassSpireLv=17</t>
  </si>
  <si>
    <t>TTE_MistLevel=18</t>
  </si>
  <si>
    <t>TTE_CumuOpenMistBox=19</t>
  </si>
  <si>
    <t>TTE_CumuMistKillPlayer=20</t>
  </si>
  <si>
    <t>TTE_MistContinuousKillPlayer=21</t>
  </si>
  <si>
    <t>TTE_CumuMistKillBoss=22</t>
  </si>
  <si>
    <t>TTE_CumuPassGoldResCopy=23</t>
  </si>
  <si>
    <t>TTE_CumuPassCrystalResCopy=24</t>
  </si>
  <si>
    <t>TTE_CumuPassSoulResCopy=25</t>
  </si>
  <si>
    <t>TTE_CumuPassRuneResCopy=26</t>
  </si>
  <si>
    <t>TTE_CumuCommonDrawCard=27</t>
  </si>
  <si>
    <t>TTE_CumuHighDrwaCard=28</t>
  </si>
  <si>
    <t>TTE_CumuCallAncient=29</t>
  </si>
  <si>
    <t>TTE_CumuPetTransfer=30</t>
  </si>
  <si>
    <t>TTE_CumuUpPetStar=31</t>
  </si>
  <si>
    <t>TTE_CumuCompoundPet=32</t>
  </si>
  <si>
    <t>TTE_CumuManualRefreshBlack=33</t>
  </si>
  <si>
    <t>TTE_CumuPassCouragePoint=34</t>
  </si>
  <si>
    <t>TTE_CumuOccupyMine=35</t>
  </si>
  <si>
    <t>TTE_CumuKillPatrolBoss=36</t>
  </si>
  <si>
    <t>TTE_CumuKillForInvMonster=37</t>
  </si>
  <si>
    <t>TTE_CumuKillForInvBoss=38</t>
  </si>
  <si>
    <t>TTE_CumuConsumeDiamond=39</t>
  </si>
  <si>
    <t>TTE_CumuExchangeGold=40</t>
  </si>
  <si>
    <t>TTE_CumuRuneIntensify=41</t>
  </si>
  <si>
    <t>TTE_CumuBuyGoods=42</t>
  </si>
  <si>
    <t>TTE_CumuPetAwakeRech=43</t>
  </si>
  <si>
    <t>TTE_CumuLogin=45</t>
  </si>
  <si>
    <t>TTE_CumuPassAwakeResCopy=46</t>
  </si>
  <si>
    <t>TTE_CumuSignIn=47</t>
  </si>
  <si>
    <t>TTE_PlayerFriendReach=48</t>
  </si>
  <si>
    <t>TTE_PetDischarge=49</t>
  </si>
  <si>
    <t>TTE_PetRestore=50</t>
  </si>
  <si>
    <t>TTE_Pet_CumuGainSpecifyPet=51</t>
  </si>
  <si>
    <t>TTE_Pet_CumuPetStarReach=52</t>
  </si>
  <si>
    <t>TTE_Pet_SpecifyPetLvUpReach=53</t>
  </si>
  <si>
    <t>TTE_Pet_SpecifyPetStarUpReach=54</t>
  </si>
  <si>
    <t>TTE_Pet_SpecifyPetAwakeUpReach=55</t>
  </si>
  <si>
    <t>TEE_Mist_CumuKillMonster=56</t>
  </si>
  <si>
    <t>TEE_Mist_CumuEnterMist=57</t>
  </si>
  <si>
    <t>TEE_Mist_LocalRankingReach=58</t>
  </si>
  <si>
    <t>TEE_Mist_TransRankingReach=59</t>
  </si>
  <si>
    <t>TTE_MistSeasonTask_ReachIntegral=60</t>
  </si>
  <si>
    <t>TTE_MistSeasonTask_GainBagCount=61</t>
  </si>
  <si>
    <t>TTE_MistSeasonTask_OpenBoxCount=62</t>
  </si>
  <si>
    <t>TTE_MistSeasonTask_UseItemCount=63</t>
  </si>
  <si>
    <t>TTE_MistSeasonTask_KillBossCount=64</t>
  </si>
  <si>
    <t>TEE_Mist_CumuFormATeam=65</t>
  </si>
  <si>
    <t>TEE_Patrol_OpenBox=66</t>
  </si>
  <si>
    <t>TEE_Patrol_SpecialGreedFinish=67</t>
  </si>
  <si>
    <t>TEE_Foreign_CumuJoin=68</t>
  </si>
  <si>
    <t>TEE_Foreign_CumuBossDamage=69</t>
  </si>
  <si>
    <t>TEE_PointCopy_CumuJoin=70</t>
  </si>
  <si>
    <t>TEE_PointCopy_CumuPoint=71</t>
  </si>
  <si>
    <t>TEE_Player_CumuRechargeCoupon=72</t>
  </si>
  <si>
    <t>TEE_Mine_FinishedFriendHelp=73</t>
  </si>
  <si>
    <t>TEE_Arena_CumuBattle=74</t>
  </si>
  <si>
    <t>TEE_Arena_CumuGainScore=75</t>
  </si>
  <si>
    <t>TEE_Arena_DanReach=76</t>
  </si>
  <si>
    <t>TEE_GrowthFund_Lvl=77</t>
  </si>
  <si>
    <t>TEE_OnlineTime=78</t>
  </si>
  <si>
    <t>TEE_Function_Unlock=79</t>
  </si>
  <si>
    <t>TEE_Feats_CumuGain=80</t>
  </si>
  <si>
    <t>TEE_Gem_CumuGain=81</t>
  </si>
  <si>
    <t>TEE_Gem_LvReach=82</t>
  </si>
  <si>
    <t>TEE_Artifact_Unlock=83</t>
  </si>
  <si>
    <t>TEE_Artifact_LvReach=84</t>
  </si>
  <si>
    <t>TEE_Artifact_StarReach=85</t>
  </si>
  <si>
    <t>TEE_PetAwake_AttackReach=86</t>
  </si>
  <si>
    <t>TEE_PetAwake_DefenseReach=87</t>
  </si>
  <si>
    <t>TEE_PetAwake_HpReach=88</t>
  </si>
  <si>
    <t>TEE_PetAwake_TotalReach=89</t>
  </si>
  <si>
    <t>TEE_Mine_CumuGainVipExp=90</t>
  </si>
  <si>
    <t>TEE_Mine_CumuGainDiamond=91</t>
  </si>
  <si>
    <t>TEE_Mine_CumuGainAncientEssence=92</t>
  </si>
  <si>
    <t>TEE_BossTower_UnlockLvReach=93</t>
  </si>
  <si>
    <t>TEE_BossTower_DefeatBoss=94</t>
  </si>
  <si>
    <t>TEE_ApocalypseBlessing_CumuGainScore=95</t>
  </si>
  <si>
    <t>TEE_Player_RechargeCoupon=120</t>
  </si>
  <si>
    <t>TTE_CumuConsumeCoupon=121</t>
  </si>
  <si>
    <t>{</t>
    <phoneticPr fontId="1" type="noConversion"/>
  </si>
  <si>
    <t>}</t>
    <phoneticPr fontId="1" type="noConversion"/>
  </si>
  <si>
    <t>,</t>
    <phoneticPr fontId="1" type="noConversion"/>
  </si>
  <si>
    <t>关卡ID</t>
    <phoneticPr fontId="1" type="noConversion"/>
  </si>
  <si>
    <t>奖励ID</t>
    <phoneticPr fontId="1" type="noConversion"/>
  </si>
  <si>
    <t>蓝钻数量</t>
    <phoneticPr fontId="1" type="noConversion"/>
  </si>
  <si>
    <t>{{5,404001}|{10,404002}|{15,404003}|{20,404004}|{25,404005}|{30,404006}|{40,404007}|{50,404008}|{60,404009}|{70,404010}|{80,404011}|{90,404012}|{100,404013}|{120,404014}|{140,404015}|{160,404016}|{180,404017}|{200,404018}|{240,404019}|{280,404020}|{320,404021}|{360,404022}|{400,404023}|{440,404024}|{480,404025}|{520,404026}|{560,404027}|{600,404028}|{650,404029}|{700,404030}|{750,404031}|{800,404032}|{850,404033}|{900,404034}|{950,404035}|{1000,404036}|{1050,404037}|{1100,404038}|{1150,404039}|{1200,404040}|{1300,404041}|{1400,404042}|{1500,404043}|{1600,404044}|{1700,404045}|{1800,404046}|{1900,404047}|{2000,404048}|{2100,404049}|{2200,404050}|{2300,404051}|{2400,404052}|{2500,404053}|{3000,404054}|{3500,404055}|{4000,404056}|{4500,404057}|{5000,404058}|{5500,404059}|{6000,404060}}</t>
  </si>
  <si>
    <t>击杀人数量</t>
    <phoneticPr fontId="1" type="noConversion"/>
  </si>
  <si>
    <t>击杀boss数量</t>
    <phoneticPr fontId="1" type="noConversion"/>
  </si>
  <si>
    <t>{{1,419001}|{2,419002}|{3,419003}|{5,419004}|{7,419005}|{9,419006}|{11,419007}|{13,419008}|{15,419009}|{17,419010}|{20,419011}|{23,419012}|{26,419013}|{29,419014}|{32,419015}|{35,419016}|{38,419017}|{41,419018}|{44,419019}|{47,419020}|{50,419021}|{55,419022}|{60,419023}|{65,419024}|{70,419025}|{75,419026}|{80,419027}|{85,419028}|{90,419029}|{95,419030}|{100,419031}|{105,419032}|{110,419033}|{115,419034}|{120,419035}|{125,419036}|{130,419037}|{135,419038}|{140,419039}|{145,419040}|{150,419041}|{155,419042}|{160,419043}|{165,419044}|{170,419045}|{175,419046}|{180,419047}|{185,419048}|{190,419049}|{195,419050}}</t>
  </si>
  <si>
    <t>巡逻队</t>
    <phoneticPr fontId="1" type="noConversion"/>
  </si>
  <si>
    <t>勇气试炼</t>
    <phoneticPr fontId="1" type="noConversion"/>
  </si>
  <si>
    <t>{{1,420001}|{2,420002}|{3,420003}|{4,420004}|{6,420005}|{8,420006}|{10,420007}|{12,420008}|{14,420009}|{16,420010}|{18,420011}|{21,420012}|{24,420013}|{27,420014}|{30,420015}|{33,420016}|{36,420017}|{39,420018}|{42,420019}|{45,420020}|{48,420021}|{51,420022}|{56,420023}|{61,420024}|{66,420025}|{71,420026}|{76,420027}|{81,420028}|{86,420029}|{91,420030}|{96,420031}|{101,420032}|{106,420033}|{111,420034}|{116,420035}|{121,420036}|{126,420037}|{131,420038}|{136,420039}|{141,420040}|{146,420041}|{151,420042}|{156,420043}|{161,420044}|{166,420045}|{171,420046}|{176,420047}|{181,420048}|{186,420049}|{191,420050}}</t>
  </si>
  <si>
    <t>{{5,405001}|{10,405002}|{15,405003}|{20,405004}|{25,405005}|{35,405006}|{45,405007}|{55,405008}|{70,405009}|{85,405010}|{100,405011}|{120,405012}|{140,405013}|{160,405014}|{185,405015}|{210,405016}|{235,405017}|{265,405018}|{295,405019}|{325,405020}|{360,405021}|{395,405022}|{430,405023}|{470,405024}|{510,405025}|{550,405026}|{595,405027}|{640,405028}|{685,405029}|{735,405030}|{785,405031}|{835,405032}|{890,405033}|{945,405034}|{1000,405035}|{1060,405036}|{1120,405037}|{1180,405038}|{1245,405039}|{1310,405040}|{1375,405041}|{1445,405042}|{1515,405043}|{1585,405044}|{1660,405045}|{1735,405046}|{1810,405047}|{1890,405048}|{1970,405049}|{2050,405050}|{2135,405051}|{2220,405052}|{2305,405053}|{2395,405054}|{2485,405055}|{2575,405056}|{2670,405057}|{2765,405058}|{2860,405059}|{2960,405060}}</t>
  </si>
  <si>
    <t>{{10,401001}|{20,401002}|{30,401003}|{40,401004}|{50,401005}|{60,401006}|{70,401007}|{80,401008}|{90,401009}|{100,401010}|{120,401011}|{140,401012}|{160,401013}|{180,401014}|{200,401015}|{230,401016}|{260,401017}|{300,401018}|{330,401019}|{360,401020}|{400,401021}|{430,401022}|{460,401023}|{500,401024}|{530,401025}|{560,401026}|{600,401027}|{630,401028}|{660,401029}|{700,401030}|{730,401031}|{760,401032}|{800,401033}|{830,401034}|{860,401035}|{900,401036}|{930,401037}|{960,401038}|{1000,401039}|{1030,401040}|{1060,401041}|{1100,401042}|{1130,401043}|{1160,401044}|{1200,401045}|{1230,401046}|{1260,401047}|{1300,401048}|{1330,401049}|{1360,401050}|{1400,401051}|{1430,401052}|{1460,401053}|{1500,401054}|{1530,401055}|{1560,401056}|{1600,401057}|{1630,401058}|{1660,401059}|{1700,401060}|{1730,401061}|{1760,401062}|{1800,401063}|{1830,401064}|{1860,401065}|{1900,401066}|{1930,401067}|{1960,401068}|{2000,401069}|{2030,401070}}</t>
    <phoneticPr fontId="1" type="noConversion"/>
  </si>
  <si>
    <t>{{10,409001}|{20,409002}|{30,409003}|{40,409004}|{50,409005}|{60,409006}|{70,409007}|{80,409008}|{90,409009}|{100,409010}|{110,409011}|{120,409012}|{130,409013}|{140,409014}|{150,409015}|{170,409016}|{190,409017}|{210,409018}|{230,409019}|{250,409020}|{270,409021}|{290,409022}|{310,409023}|{330,409024}|{350,409025}|{380,409026}|{410,409027}|{440,409028}|{470,409029}|{500,409030}|{530,409031}|{560,409032}|{590,409033}|{620,409034}|{650,409035}|{680,409036}|{710,409037}|{740,409038}|{770,409039}|{800,409040}|{830,409041}|{860,409042}|{890,409043}|{920,409044}|{950,409045}|{980,409046}|{1010,409047}|{1050,409048}|{1090,409049}|{1130,409050}|{1170,409051}|{1210,409052}|{1250,409053}|{1290,409054}|{1330,409055}|{1370,409056}|{1410,409057}|{1450,409058}|{1490,409059}|{1530,409060}|{1570,409061}|{1610,409062}|{1650,409063}|{1690,409064}|{1730,409065}|{1770,409066}|{1810,409067}|{1850,409068}|{1890,409069}|{1930,409070}}</t>
    <phoneticPr fontId="1" type="noConversion"/>
  </si>
  <si>
    <t>严格按照升序排列（条件,RewardConfig奖励ID）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</si>
</sst>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/>
    </xf>
    <xf numFmtId="0" fontId="4" fillId="2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topLeftCell="D1" zoomScaleNormal="100" workbookViewId="0">
      <selection activeCell="G27" sqref="G27"/>
    </sheetView>
  </sheetViews>
  <sheetFormatPr defaultRowHeight="13.5"/>
  <cols>
    <col min="1" max="1" width="9" style="1"/>
    <col min="2" max="2" width="14.25" style="1" customWidth="1"/>
    <col min="3" max="3" width="18.625" style="1" customWidth="1"/>
    <col min="4" max="4" width="123.125" style="1" customWidth="1"/>
    <col min="5" max="7" width="14.25" style="1" customWidth="1"/>
    <col min="8" max="8" width="53.25" bestFit="1" customWidth="1"/>
  </cols>
  <sheetData>
    <row r="1" spans="1:8">
      <c r="A1" s="1" t="s">
        <v>0</v>
      </c>
      <c r="B1" s="1" t="s">
        <v>12</v>
      </c>
      <c r="C1" s="1" t="s">
        <v>5</v>
      </c>
      <c r="D1" s="1" t="s">
        <v>9</v>
      </c>
      <c r="E1" s="1" t="s">
        <v>14</v>
      </c>
      <c r="F1" s="1" t="s">
        <v>18</v>
      </c>
    </row>
    <row r="2" spans="1:8">
      <c r="A2" s="1" t="s">
        <v>1</v>
      </c>
      <c r="C2" s="1" t="s">
        <v>10</v>
      </c>
      <c r="D2" s="1" t="s">
        <v>236</v>
      </c>
      <c r="E2" s="2"/>
      <c r="F2" s="2"/>
      <c r="G2" s="2"/>
    </row>
    <row r="3" spans="1:8">
      <c r="A3" s="1" t="s">
        <v>2</v>
      </c>
      <c r="B3" s="1" t="s">
        <v>11</v>
      </c>
      <c r="C3" s="1" t="s">
        <v>6</v>
      </c>
      <c r="D3" s="1" t="s">
        <v>8</v>
      </c>
      <c r="E3" s="1" t="s">
        <v>15</v>
      </c>
      <c r="F3" s="1" t="s">
        <v>19</v>
      </c>
    </row>
    <row r="4" spans="1:8">
      <c r="A4" s="1" t="s">
        <v>3</v>
      </c>
      <c r="B4" s="1" t="s">
        <v>13</v>
      </c>
      <c r="C4" s="1" t="s">
        <v>29</v>
      </c>
      <c r="D4" s="1" t="s">
        <v>20</v>
      </c>
      <c r="E4" s="1" t="s">
        <v>16</v>
      </c>
      <c r="F4" s="1" t="s">
        <v>16</v>
      </c>
    </row>
    <row r="5" spans="1:8">
      <c r="A5" s="1" t="s">
        <v>4</v>
      </c>
      <c r="B5" s="1" t="s">
        <v>4</v>
      </c>
      <c r="C5" s="1" t="s">
        <v>7</v>
      </c>
      <c r="D5" s="1" t="s">
        <v>28</v>
      </c>
      <c r="E5" s="1" t="s">
        <v>17</v>
      </c>
      <c r="F5" s="1" t="s">
        <v>17</v>
      </c>
    </row>
    <row r="6" spans="1:8">
      <c r="A6" s="1">
        <v>1</v>
      </c>
      <c r="B6" s="3">
        <v>16</v>
      </c>
      <c r="C6" s="1">
        <v>0</v>
      </c>
      <c r="D6" s="7" t="s">
        <v>234</v>
      </c>
      <c r="E6" s="1">
        <v>1002</v>
      </c>
      <c r="F6" s="1">
        <v>2907</v>
      </c>
      <c r="G6" s="1">
        <v>100</v>
      </c>
      <c r="H6" s="4" t="str">
        <f>_xlfn.XLOOKUP(B6,Sheet2!$J$6:$J$62,Sheet2!$K$6:$K$62)</f>
        <v>//通关主线节点(全量)(节点序号)</v>
      </c>
    </row>
    <row r="7" spans="1:8">
      <c r="A7" s="1">
        <v>3</v>
      </c>
      <c r="B7" s="3">
        <v>18</v>
      </c>
      <c r="C7" s="1">
        <v>0</v>
      </c>
      <c r="D7" s="7" t="s">
        <v>21</v>
      </c>
      <c r="E7" s="1">
        <v>1002</v>
      </c>
      <c r="F7" s="1">
        <v>2909</v>
      </c>
      <c r="G7" s="1">
        <v>50</v>
      </c>
      <c r="H7" t="str">
        <f>_xlfn.XLOOKUP(B7,Sheet2!$J$6:$J$62,Sheet2!$K$6:$K$62)</f>
        <v>//迷雾深林达到x阶层(全量)</v>
      </c>
    </row>
    <row r="8" spans="1:8" s="4" customFormat="1">
      <c r="A8" s="5">
        <v>4</v>
      </c>
      <c r="B8" s="6">
        <v>20</v>
      </c>
      <c r="C8" s="5">
        <v>0</v>
      </c>
      <c r="D8" s="8" t="s">
        <v>226</v>
      </c>
      <c r="E8" s="5">
        <v>1002</v>
      </c>
      <c r="F8" s="5">
        <v>2910</v>
      </c>
      <c r="G8" s="5">
        <v>50</v>
      </c>
      <c r="H8" s="4" t="str">
        <f>_xlfn.XLOOKUP(B8,Sheet2!$J$6:$J$62,Sheet2!$K$6:$K$62)</f>
        <v>//迷雾深林累积击杀玩家(五分钟内击杀同一玩家不算进度)</v>
      </c>
    </row>
    <row r="9" spans="1:8" s="12" customFormat="1">
      <c r="A9" s="10">
        <v>5</v>
      </c>
      <c r="B9" s="11">
        <v>22</v>
      </c>
      <c r="C9" s="10">
        <v>0</v>
      </c>
      <c r="D9" s="7" t="s">
        <v>233</v>
      </c>
      <c r="E9" s="10">
        <v>1002</v>
      </c>
      <c r="F9" s="10">
        <v>2911</v>
      </c>
      <c r="G9" s="10">
        <v>50</v>
      </c>
      <c r="H9" s="12" t="str">
        <f>_xlfn.XLOOKUP(B9,Sheet2!$J$6:$J$62,Sheet2!$K$6:$K$62)</f>
        <v>//迷雾深林累积击杀Boss</v>
      </c>
    </row>
    <row r="10" spans="1:8" s="4" customFormat="1">
      <c r="A10" s="5">
        <v>33</v>
      </c>
      <c r="B10" s="6">
        <v>17</v>
      </c>
      <c r="C10" s="5">
        <v>0</v>
      </c>
      <c r="D10" s="8" t="s">
        <v>235</v>
      </c>
      <c r="E10" s="5">
        <v>1002</v>
      </c>
      <c r="F10" s="5">
        <v>2915</v>
      </c>
      <c r="G10" s="5">
        <v>100</v>
      </c>
      <c r="H10" s="4" t="str">
        <f>_xlfn.XLOOKUP(B10,Sheet2!$J$6:$J$62,Sheet2!$K$6:$K$62)</f>
        <v>//通关爬塔第x层（全量）</v>
      </c>
    </row>
    <row r="11" spans="1:8">
      <c r="A11" s="1">
        <v>37</v>
      </c>
      <c r="B11" s="3">
        <v>7</v>
      </c>
      <c r="C11" s="1">
        <v>1</v>
      </c>
      <c r="D11" s="7" t="s">
        <v>22</v>
      </c>
      <c r="E11" s="1">
        <v>1002</v>
      </c>
      <c r="F11" s="3">
        <v>2919</v>
      </c>
      <c r="G11" s="3">
        <v>10</v>
      </c>
      <c r="H11" t="str">
        <f>_xlfn.XLOOKUP(B11,Sheet2!$J$6:$J$62,Sheet2!$K$6:$K$62)</f>
        <v>//累积完成x次x星宠物委托(额外条件：委托星级)</v>
      </c>
    </row>
    <row r="12" spans="1:8">
      <c r="A12" s="1">
        <v>38</v>
      </c>
      <c r="B12" s="3">
        <v>7</v>
      </c>
      <c r="C12" s="1">
        <v>2</v>
      </c>
      <c r="D12" s="7" t="s">
        <v>23</v>
      </c>
      <c r="E12" s="1">
        <v>1002</v>
      </c>
      <c r="F12" s="3">
        <v>2919</v>
      </c>
      <c r="G12" s="3">
        <v>20</v>
      </c>
      <c r="H12" t="str">
        <f>_xlfn.XLOOKUP(B12,Sheet2!$J$6:$J$62,Sheet2!$K$6:$K$62)</f>
        <v>//累积完成x次x星宠物委托(额外条件：委托星级)</v>
      </c>
    </row>
    <row r="13" spans="1:8">
      <c r="A13" s="1">
        <v>39</v>
      </c>
      <c r="B13" s="3">
        <v>7</v>
      </c>
      <c r="C13" s="1">
        <v>3</v>
      </c>
      <c r="D13" s="7" t="s">
        <v>24</v>
      </c>
      <c r="E13" s="1">
        <v>1002</v>
      </c>
      <c r="F13" s="3">
        <v>2919</v>
      </c>
      <c r="G13" s="3">
        <v>30</v>
      </c>
      <c r="H13" t="str">
        <f>_xlfn.XLOOKUP(B13,Sheet2!$J$6:$J$62,Sheet2!$K$6:$K$62)</f>
        <v>//累积完成x次x星宠物委托(额外条件：委托星级)</v>
      </c>
    </row>
    <row r="14" spans="1:8">
      <c r="A14" s="1">
        <v>40</v>
      </c>
      <c r="B14" s="3">
        <v>7</v>
      </c>
      <c r="C14" s="1">
        <v>4</v>
      </c>
      <c r="D14" s="7" t="s">
        <v>25</v>
      </c>
      <c r="E14" s="1">
        <v>1002</v>
      </c>
      <c r="F14" s="3">
        <v>2919</v>
      </c>
      <c r="G14" s="3">
        <v>40</v>
      </c>
      <c r="H14" t="str">
        <f>_xlfn.XLOOKUP(B14,Sheet2!$J$6:$J$62,Sheet2!$K$6:$K$62)</f>
        <v>//累积完成x次x星宠物委托(额外条件：委托星级)</v>
      </c>
    </row>
    <row r="15" spans="1:8">
      <c r="A15" s="1">
        <v>41</v>
      </c>
      <c r="B15" s="3">
        <v>7</v>
      </c>
      <c r="C15" s="1">
        <v>5</v>
      </c>
      <c r="D15" s="7" t="s">
        <v>26</v>
      </c>
      <c r="E15" s="1">
        <v>1002</v>
      </c>
      <c r="F15" s="3">
        <v>2919</v>
      </c>
      <c r="G15" s="3">
        <v>50</v>
      </c>
      <c r="H15" t="str">
        <f>_xlfn.XLOOKUP(B15,Sheet2!$J$6:$J$62,Sheet2!$K$6:$K$62)</f>
        <v>//累积完成x次x星宠物委托(额外条件：委托星级)</v>
      </c>
    </row>
    <row r="16" spans="1:8">
      <c r="A16" s="1">
        <v>42</v>
      </c>
      <c r="B16" s="3">
        <v>7</v>
      </c>
      <c r="C16" s="1">
        <v>6</v>
      </c>
      <c r="D16" s="7" t="s">
        <v>27</v>
      </c>
      <c r="E16" s="1">
        <v>1002</v>
      </c>
      <c r="F16" s="3">
        <v>2919</v>
      </c>
      <c r="G16" s="3">
        <v>60</v>
      </c>
      <c r="H16" t="str">
        <f>_xlfn.XLOOKUP(B16,Sheet2!$J$6:$J$62,Sheet2!$K$6:$K$62)</f>
        <v>//累积完成x次x星宠物委托(额外条件：委托星级)</v>
      </c>
    </row>
    <row r="17" spans="1:8">
      <c r="A17" s="1">
        <v>43</v>
      </c>
      <c r="B17" s="3">
        <v>36</v>
      </c>
      <c r="C17" s="1">
        <v>0</v>
      </c>
      <c r="D17" s="7" t="s">
        <v>229</v>
      </c>
      <c r="E17" s="1">
        <v>1002</v>
      </c>
      <c r="F17" s="1">
        <v>2920</v>
      </c>
      <c r="G17" s="1">
        <v>40</v>
      </c>
      <c r="H17" t="str">
        <f>_xlfn.XLOOKUP(B17,Sheet2!$J$6:$J$62,Sheet2!$K$6:$K$62)</f>
        <v>//累积击杀x次巡逻队boss</v>
      </c>
    </row>
    <row r="18" spans="1:8">
      <c r="A18" s="1">
        <v>44</v>
      </c>
      <c r="B18" s="3">
        <v>34</v>
      </c>
      <c r="C18" s="1">
        <v>0</v>
      </c>
      <c r="D18" s="7" t="s">
        <v>232</v>
      </c>
      <c r="E18" s="1">
        <v>1002</v>
      </c>
      <c r="F18" s="1">
        <v>2921</v>
      </c>
      <c r="G18" s="1">
        <v>40</v>
      </c>
      <c r="H18" t="str">
        <f>_xlfn.XLOOKUP(B18,Sheet2!$J$6:$J$62,Sheet2!$K$6:$K$62)</f>
        <v>//累积通过x次x难度勇气试炼（额外条件:勇气试炼难度）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L100"/>
  <sheetViews>
    <sheetView workbookViewId="0">
      <selection activeCell="I6" sqref="I6:L100"/>
    </sheetView>
  </sheetViews>
  <sheetFormatPr defaultRowHeight="13.5"/>
  <cols>
    <col min="9" max="9" width="41.25" bestFit="1" customWidth="1"/>
  </cols>
  <sheetData>
    <row r="6" spans="9:12">
      <c r="I6" t="s">
        <v>125</v>
      </c>
      <c r="J6">
        <v>2</v>
      </c>
      <c r="K6" t="s">
        <v>30</v>
      </c>
    </row>
    <row r="7" spans="9:12">
      <c r="I7" t="s">
        <v>126</v>
      </c>
      <c r="J7">
        <v>3</v>
      </c>
      <c r="K7" t="s">
        <v>31</v>
      </c>
    </row>
    <row r="8" spans="9:12">
      <c r="I8" s="4" t="s">
        <v>127</v>
      </c>
      <c r="J8" s="4">
        <v>4</v>
      </c>
      <c r="K8" s="4" t="s">
        <v>32</v>
      </c>
      <c r="L8" s="4"/>
    </row>
    <row r="9" spans="9:12">
      <c r="I9" t="s">
        <v>128</v>
      </c>
      <c r="J9">
        <v>5</v>
      </c>
      <c r="K9" t="s">
        <v>33</v>
      </c>
    </row>
    <row r="10" spans="9:12">
      <c r="I10" t="s">
        <v>129</v>
      </c>
      <c r="J10">
        <v>6</v>
      </c>
      <c r="K10" t="s">
        <v>34</v>
      </c>
    </row>
    <row r="11" spans="9:12">
      <c r="I11" t="s">
        <v>130</v>
      </c>
      <c r="J11">
        <v>7</v>
      </c>
      <c r="K11" t="s">
        <v>35</v>
      </c>
    </row>
    <row r="12" spans="9:12">
      <c r="I12" t="s">
        <v>131</v>
      </c>
      <c r="J12">
        <v>8</v>
      </c>
      <c r="K12" t="s">
        <v>36</v>
      </c>
    </row>
    <row r="13" spans="9:12">
      <c r="I13" t="s">
        <v>132</v>
      </c>
      <c r="J13">
        <v>9</v>
      </c>
      <c r="K13" t="s">
        <v>37</v>
      </c>
    </row>
    <row r="14" spans="9:12">
      <c r="I14" t="s">
        <v>133</v>
      </c>
      <c r="J14">
        <v>10</v>
      </c>
      <c r="K14" t="s">
        <v>38</v>
      </c>
    </row>
    <row r="15" spans="9:12">
      <c r="I15" t="s">
        <v>134</v>
      </c>
      <c r="J15">
        <v>11</v>
      </c>
      <c r="K15" t="s">
        <v>39</v>
      </c>
    </row>
    <row r="16" spans="9:12">
      <c r="I16" t="s">
        <v>135</v>
      </c>
      <c r="J16">
        <v>12</v>
      </c>
      <c r="K16" t="s">
        <v>40</v>
      </c>
    </row>
    <row r="17" spans="9:11">
      <c r="I17" t="s">
        <v>136</v>
      </c>
      <c r="J17">
        <v>13</v>
      </c>
      <c r="K17" t="s">
        <v>41</v>
      </c>
    </row>
    <row r="18" spans="9:11">
      <c r="I18" t="s">
        <v>137</v>
      </c>
      <c r="J18">
        <v>14</v>
      </c>
      <c r="K18" t="s">
        <v>42</v>
      </c>
    </row>
    <row r="19" spans="9:11">
      <c r="I19" t="s">
        <v>138</v>
      </c>
      <c r="J19">
        <v>15</v>
      </c>
      <c r="K19" t="s">
        <v>43</v>
      </c>
    </row>
    <row r="20" spans="9:11">
      <c r="I20" t="s">
        <v>139</v>
      </c>
      <c r="J20">
        <v>16</v>
      </c>
      <c r="K20" t="s">
        <v>44</v>
      </c>
    </row>
    <row r="21" spans="9:11">
      <c r="I21" t="s">
        <v>140</v>
      </c>
      <c r="J21">
        <v>17</v>
      </c>
      <c r="K21" t="s">
        <v>45</v>
      </c>
    </row>
    <row r="22" spans="9:11">
      <c r="I22" t="s">
        <v>141</v>
      </c>
      <c r="J22">
        <v>18</v>
      </c>
      <c r="K22" t="s">
        <v>46</v>
      </c>
    </row>
    <row r="23" spans="9:11">
      <c r="I23" t="s">
        <v>142</v>
      </c>
      <c r="J23">
        <v>19</v>
      </c>
      <c r="K23" t="s">
        <v>47</v>
      </c>
    </row>
    <row r="24" spans="9:11">
      <c r="I24" t="s">
        <v>143</v>
      </c>
      <c r="J24">
        <v>20</v>
      </c>
      <c r="K24" t="s">
        <v>48</v>
      </c>
    </row>
    <row r="25" spans="9:11">
      <c r="I25" t="s">
        <v>144</v>
      </c>
      <c r="J25">
        <v>21</v>
      </c>
      <c r="K25" t="s">
        <v>49</v>
      </c>
    </row>
    <row r="26" spans="9:11">
      <c r="I26" t="s">
        <v>145</v>
      </c>
      <c r="J26">
        <v>22</v>
      </c>
      <c r="K26" t="s">
        <v>50</v>
      </c>
    </row>
    <row r="27" spans="9:11">
      <c r="I27" t="s">
        <v>146</v>
      </c>
      <c r="J27">
        <v>23</v>
      </c>
      <c r="K27" t="s">
        <v>51</v>
      </c>
    </row>
    <row r="28" spans="9:11">
      <c r="I28" t="s">
        <v>147</v>
      </c>
      <c r="J28">
        <v>24</v>
      </c>
      <c r="K28" t="s">
        <v>52</v>
      </c>
    </row>
    <row r="29" spans="9:11">
      <c r="I29" t="s">
        <v>148</v>
      </c>
      <c r="J29">
        <v>25</v>
      </c>
      <c r="K29" t="s">
        <v>53</v>
      </c>
    </row>
    <row r="30" spans="9:11">
      <c r="I30" t="s">
        <v>149</v>
      </c>
      <c r="J30">
        <v>26</v>
      </c>
      <c r="K30" t="s">
        <v>54</v>
      </c>
    </row>
    <row r="31" spans="9:11">
      <c r="I31" t="s">
        <v>150</v>
      </c>
      <c r="J31">
        <v>27</v>
      </c>
      <c r="K31" t="s">
        <v>55</v>
      </c>
    </row>
    <row r="32" spans="9:11">
      <c r="I32" t="s">
        <v>151</v>
      </c>
      <c r="J32">
        <v>28</v>
      </c>
      <c r="K32" t="s">
        <v>56</v>
      </c>
    </row>
    <row r="33" spans="9:12">
      <c r="I33" t="s">
        <v>152</v>
      </c>
      <c r="J33">
        <v>29</v>
      </c>
      <c r="K33" t="s">
        <v>57</v>
      </c>
    </row>
    <row r="34" spans="9:12">
      <c r="I34" t="s">
        <v>153</v>
      </c>
      <c r="J34">
        <v>30</v>
      </c>
      <c r="K34" t="s">
        <v>58</v>
      </c>
    </row>
    <row r="35" spans="9:12">
      <c r="I35" t="s">
        <v>154</v>
      </c>
      <c r="J35">
        <v>31</v>
      </c>
      <c r="K35" t="s">
        <v>59</v>
      </c>
    </row>
    <row r="36" spans="9:12">
      <c r="I36" t="s">
        <v>155</v>
      </c>
      <c r="J36">
        <v>32</v>
      </c>
      <c r="K36" t="s">
        <v>60</v>
      </c>
    </row>
    <row r="37" spans="9:12">
      <c r="I37" s="4" t="s">
        <v>156</v>
      </c>
      <c r="J37" s="4">
        <v>33</v>
      </c>
      <c r="K37" s="4" t="s">
        <v>61</v>
      </c>
      <c r="L37" s="4"/>
    </row>
    <row r="38" spans="9:12">
      <c r="I38" t="s">
        <v>157</v>
      </c>
      <c r="J38">
        <v>34</v>
      </c>
      <c r="K38" t="s">
        <v>62</v>
      </c>
    </row>
    <row r="39" spans="9:12">
      <c r="I39" t="s">
        <v>158</v>
      </c>
      <c r="J39">
        <v>35</v>
      </c>
      <c r="K39" t="s">
        <v>63</v>
      </c>
    </row>
    <row r="40" spans="9:12">
      <c r="I40" t="s">
        <v>159</v>
      </c>
      <c r="J40">
        <v>36</v>
      </c>
      <c r="K40" t="s">
        <v>64</v>
      </c>
    </row>
    <row r="41" spans="9:12">
      <c r="I41" t="s">
        <v>160</v>
      </c>
      <c r="J41">
        <v>37</v>
      </c>
      <c r="K41" t="s">
        <v>65</v>
      </c>
    </row>
    <row r="42" spans="9:12">
      <c r="I42" t="s">
        <v>161</v>
      </c>
      <c r="J42">
        <v>38</v>
      </c>
      <c r="K42" t="s">
        <v>66</v>
      </c>
    </row>
    <row r="43" spans="9:12">
      <c r="I43" t="s">
        <v>162</v>
      </c>
      <c r="J43">
        <v>39</v>
      </c>
      <c r="K43" t="s">
        <v>67</v>
      </c>
    </row>
    <row r="44" spans="9:12">
      <c r="I44" t="s">
        <v>163</v>
      </c>
      <c r="J44">
        <v>40</v>
      </c>
      <c r="K44" t="s">
        <v>68</v>
      </c>
    </row>
    <row r="45" spans="9:12">
      <c r="I45" t="s">
        <v>164</v>
      </c>
      <c r="J45">
        <v>41</v>
      </c>
      <c r="K45" t="s">
        <v>69</v>
      </c>
    </row>
    <row r="46" spans="9:12">
      <c r="I46" t="s">
        <v>165</v>
      </c>
      <c r="J46">
        <v>42</v>
      </c>
      <c r="K46" t="s">
        <v>70</v>
      </c>
    </row>
    <row r="47" spans="9:12">
      <c r="I47" t="s">
        <v>166</v>
      </c>
      <c r="J47">
        <v>43</v>
      </c>
      <c r="K47" t="s">
        <v>71</v>
      </c>
    </row>
    <row r="48" spans="9:12">
      <c r="I48" t="s">
        <v>167</v>
      </c>
      <c r="J48">
        <v>45</v>
      </c>
      <c r="K48" t="s">
        <v>72</v>
      </c>
    </row>
    <row r="49" spans="9:11">
      <c r="I49" t="s">
        <v>168</v>
      </c>
      <c r="J49">
        <v>46</v>
      </c>
      <c r="K49" t="s">
        <v>73</v>
      </c>
    </row>
    <row r="50" spans="9:11">
      <c r="I50" t="s">
        <v>169</v>
      </c>
      <c r="J50">
        <v>47</v>
      </c>
      <c r="K50" t="s">
        <v>74</v>
      </c>
    </row>
    <row r="51" spans="9:11">
      <c r="I51" t="s">
        <v>170</v>
      </c>
      <c r="J51">
        <v>48</v>
      </c>
      <c r="K51" t="s">
        <v>75</v>
      </c>
    </row>
    <row r="52" spans="9:11">
      <c r="I52" t="s">
        <v>171</v>
      </c>
      <c r="J52">
        <v>49</v>
      </c>
      <c r="K52" t="s">
        <v>76</v>
      </c>
    </row>
    <row r="53" spans="9:11">
      <c r="I53" t="s">
        <v>172</v>
      </c>
      <c r="J53">
        <v>50</v>
      </c>
      <c r="K53" t="s">
        <v>77</v>
      </c>
    </row>
    <row r="54" spans="9:11">
      <c r="I54" t="s">
        <v>173</v>
      </c>
      <c r="J54">
        <v>51</v>
      </c>
      <c r="K54" t="s">
        <v>78</v>
      </c>
    </row>
    <row r="55" spans="9:11">
      <c r="I55" t="s">
        <v>174</v>
      </c>
      <c r="J55">
        <v>52</v>
      </c>
      <c r="K55" t="s">
        <v>79</v>
      </c>
    </row>
    <row r="56" spans="9:11">
      <c r="I56" t="s">
        <v>175</v>
      </c>
      <c r="J56">
        <v>53</v>
      </c>
      <c r="K56" t="s">
        <v>80</v>
      </c>
    </row>
    <row r="57" spans="9:11">
      <c r="I57" t="s">
        <v>176</v>
      </c>
      <c r="J57">
        <v>54</v>
      </c>
      <c r="K57" t="s">
        <v>81</v>
      </c>
    </row>
    <row r="58" spans="9:11">
      <c r="I58" t="s">
        <v>177</v>
      </c>
      <c r="J58">
        <v>55</v>
      </c>
      <c r="K58" t="s">
        <v>82</v>
      </c>
    </row>
    <row r="59" spans="9:11">
      <c r="I59" t="s">
        <v>178</v>
      </c>
      <c r="J59">
        <v>56</v>
      </c>
      <c r="K59" t="s">
        <v>83</v>
      </c>
    </row>
    <row r="60" spans="9:11">
      <c r="I60" t="s">
        <v>179</v>
      </c>
      <c r="J60">
        <v>57</v>
      </c>
      <c r="K60" t="s">
        <v>84</v>
      </c>
    </row>
    <row r="61" spans="9:11">
      <c r="I61" t="s">
        <v>180</v>
      </c>
      <c r="J61">
        <v>58</v>
      </c>
      <c r="K61" t="s">
        <v>85</v>
      </c>
    </row>
    <row r="62" spans="9:11">
      <c r="I62" t="s">
        <v>181</v>
      </c>
      <c r="J62">
        <v>59</v>
      </c>
      <c r="K62" t="s">
        <v>86</v>
      </c>
    </row>
    <row r="63" spans="9:11">
      <c r="I63" t="s">
        <v>182</v>
      </c>
      <c r="J63">
        <v>60</v>
      </c>
      <c r="K63" t="s">
        <v>87</v>
      </c>
    </row>
    <row r="64" spans="9:11">
      <c r="I64" t="s">
        <v>183</v>
      </c>
      <c r="J64">
        <v>61</v>
      </c>
      <c r="K64" t="s">
        <v>88</v>
      </c>
    </row>
    <row r="65" spans="9:11">
      <c r="I65" t="s">
        <v>184</v>
      </c>
      <c r="J65">
        <v>62</v>
      </c>
      <c r="K65" t="s">
        <v>89</v>
      </c>
    </row>
    <row r="66" spans="9:11">
      <c r="I66" t="s">
        <v>185</v>
      </c>
      <c r="J66">
        <v>63</v>
      </c>
      <c r="K66" t="s">
        <v>90</v>
      </c>
    </row>
    <row r="67" spans="9:11">
      <c r="I67" t="s">
        <v>186</v>
      </c>
      <c r="J67">
        <v>64</v>
      </c>
      <c r="K67" t="s">
        <v>91</v>
      </c>
    </row>
    <row r="68" spans="9:11">
      <c r="I68" t="s">
        <v>187</v>
      </c>
      <c r="J68">
        <v>65</v>
      </c>
      <c r="K68" t="s">
        <v>92</v>
      </c>
    </row>
    <row r="69" spans="9:11">
      <c r="I69" t="s">
        <v>188</v>
      </c>
      <c r="J69">
        <v>66</v>
      </c>
      <c r="K69" t="s">
        <v>93</v>
      </c>
    </row>
    <row r="70" spans="9:11">
      <c r="I70" t="s">
        <v>189</v>
      </c>
      <c r="J70">
        <v>67</v>
      </c>
      <c r="K70" t="s">
        <v>94</v>
      </c>
    </row>
    <row r="71" spans="9:11">
      <c r="I71" t="s">
        <v>190</v>
      </c>
      <c r="J71">
        <v>68</v>
      </c>
      <c r="K71" t="s">
        <v>95</v>
      </c>
    </row>
    <row r="72" spans="9:11">
      <c r="I72" t="s">
        <v>191</v>
      </c>
      <c r="J72">
        <v>69</v>
      </c>
      <c r="K72" t="s">
        <v>96</v>
      </c>
    </row>
    <row r="73" spans="9:11">
      <c r="I73" t="s">
        <v>192</v>
      </c>
      <c r="J73">
        <v>70</v>
      </c>
      <c r="K73" t="s">
        <v>97</v>
      </c>
    </row>
    <row r="74" spans="9:11">
      <c r="I74" t="s">
        <v>193</v>
      </c>
      <c r="J74">
        <v>71</v>
      </c>
      <c r="K74" t="s">
        <v>98</v>
      </c>
    </row>
    <row r="75" spans="9:11">
      <c r="I75" t="s">
        <v>194</v>
      </c>
      <c r="J75">
        <v>72</v>
      </c>
      <c r="K75" t="s">
        <v>99</v>
      </c>
    </row>
    <row r="76" spans="9:11">
      <c r="I76" t="s">
        <v>195</v>
      </c>
      <c r="J76">
        <v>73</v>
      </c>
      <c r="K76" t="s">
        <v>100</v>
      </c>
    </row>
    <row r="77" spans="9:11">
      <c r="I77" t="s">
        <v>196</v>
      </c>
      <c r="J77">
        <v>74</v>
      </c>
      <c r="K77" t="s">
        <v>101</v>
      </c>
    </row>
    <row r="78" spans="9:11">
      <c r="I78" t="s">
        <v>197</v>
      </c>
      <c r="J78">
        <v>75</v>
      </c>
      <c r="K78" t="s">
        <v>102</v>
      </c>
    </row>
    <row r="79" spans="9:11">
      <c r="I79" t="s">
        <v>198</v>
      </c>
      <c r="J79">
        <v>76</v>
      </c>
      <c r="K79" t="s">
        <v>103</v>
      </c>
    </row>
    <row r="80" spans="9:11">
      <c r="I80" t="s">
        <v>199</v>
      </c>
      <c r="J80">
        <v>77</v>
      </c>
      <c r="K80" t="s">
        <v>104</v>
      </c>
    </row>
    <row r="81" spans="9:11">
      <c r="I81" t="s">
        <v>200</v>
      </c>
      <c r="J81">
        <v>78</v>
      </c>
      <c r="K81" t="s">
        <v>105</v>
      </c>
    </row>
    <row r="82" spans="9:11">
      <c r="I82" t="s">
        <v>201</v>
      </c>
      <c r="J82">
        <v>79</v>
      </c>
      <c r="K82" t="s">
        <v>106</v>
      </c>
    </row>
    <row r="83" spans="9:11">
      <c r="I83" t="s">
        <v>202</v>
      </c>
      <c r="J83">
        <v>80</v>
      </c>
      <c r="K83" t="s">
        <v>107</v>
      </c>
    </row>
    <row r="84" spans="9:11">
      <c r="I84" t="s">
        <v>203</v>
      </c>
      <c r="J84">
        <v>81</v>
      </c>
      <c r="K84" t="s">
        <v>108</v>
      </c>
    </row>
    <row r="85" spans="9:11">
      <c r="I85" t="s">
        <v>204</v>
      </c>
      <c r="J85">
        <v>82</v>
      </c>
      <c r="K85" t="s">
        <v>109</v>
      </c>
    </row>
    <row r="86" spans="9:11">
      <c r="I86" t="s">
        <v>205</v>
      </c>
      <c r="J86">
        <v>83</v>
      </c>
      <c r="K86" t="s">
        <v>110</v>
      </c>
    </row>
    <row r="87" spans="9:11">
      <c r="I87" t="s">
        <v>206</v>
      </c>
      <c r="J87">
        <v>84</v>
      </c>
      <c r="K87" t="s">
        <v>111</v>
      </c>
    </row>
    <row r="88" spans="9:11">
      <c r="I88" t="s">
        <v>207</v>
      </c>
      <c r="J88">
        <v>85</v>
      </c>
      <c r="K88" t="s">
        <v>112</v>
      </c>
    </row>
    <row r="89" spans="9:11">
      <c r="I89" t="s">
        <v>208</v>
      </c>
      <c r="J89">
        <v>86</v>
      </c>
      <c r="K89" t="s">
        <v>113</v>
      </c>
    </row>
    <row r="90" spans="9:11">
      <c r="I90" t="s">
        <v>209</v>
      </c>
      <c r="J90">
        <v>87</v>
      </c>
      <c r="K90" t="s">
        <v>114</v>
      </c>
    </row>
    <row r="91" spans="9:11">
      <c r="I91" t="s">
        <v>210</v>
      </c>
      <c r="J91">
        <v>88</v>
      </c>
      <c r="K91" t="s">
        <v>115</v>
      </c>
    </row>
    <row r="92" spans="9:11">
      <c r="I92" t="s">
        <v>211</v>
      </c>
      <c r="J92">
        <v>89</v>
      </c>
      <c r="K92" t="s">
        <v>116</v>
      </c>
    </row>
    <row r="93" spans="9:11">
      <c r="I93" t="s">
        <v>212</v>
      </c>
      <c r="J93">
        <v>90</v>
      </c>
      <c r="K93" t="s">
        <v>117</v>
      </c>
    </row>
    <row r="94" spans="9:11">
      <c r="I94" t="s">
        <v>213</v>
      </c>
      <c r="J94">
        <v>91</v>
      </c>
      <c r="K94" t="s">
        <v>118</v>
      </c>
    </row>
    <row r="95" spans="9:11">
      <c r="I95" t="s">
        <v>214</v>
      </c>
      <c r="J95">
        <v>92</v>
      </c>
      <c r="K95" t="s">
        <v>119</v>
      </c>
    </row>
    <row r="96" spans="9:11">
      <c r="I96" t="s">
        <v>215</v>
      </c>
      <c r="J96">
        <v>93</v>
      </c>
      <c r="K96" t="s">
        <v>120</v>
      </c>
    </row>
    <row r="97" spans="9:11">
      <c r="I97" t="s">
        <v>216</v>
      </c>
      <c r="J97">
        <v>94</v>
      </c>
      <c r="K97" t="s">
        <v>121</v>
      </c>
    </row>
    <row r="98" spans="9:11">
      <c r="I98" t="s">
        <v>217</v>
      </c>
      <c r="J98">
        <v>95</v>
      </c>
      <c r="K98" t="s">
        <v>122</v>
      </c>
    </row>
    <row r="99" spans="9:11">
      <c r="I99" t="s">
        <v>218</v>
      </c>
      <c r="J99">
        <v>120</v>
      </c>
      <c r="K99" t="s">
        <v>123</v>
      </c>
    </row>
    <row r="100" spans="9:11">
      <c r="I100" t="s">
        <v>219</v>
      </c>
      <c r="J100">
        <v>121</v>
      </c>
      <c r="K100" t="s">
        <v>124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Y74"/>
  <sheetViews>
    <sheetView topLeftCell="B22" workbookViewId="0">
      <selection activeCell="X64" sqref="X64"/>
    </sheetView>
  </sheetViews>
  <sheetFormatPr defaultRowHeight="13.5"/>
  <cols>
    <col min="15" max="15" width="13.125" bestFit="1" customWidth="1"/>
  </cols>
  <sheetData>
    <row r="4" spans="8:25">
      <c r="I4" t="s">
        <v>225</v>
      </c>
      <c r="J4" s="9" t="s">
        <v>223</v>
      </c>
      <c r="K4" s="9" t="s">
        <v>224</v>
      </c>
      <c r="L4" s="9"/>
      <c r="M4" s="9"/>
      <c r="N4" s="9"/>
      <c r="O4" s="9"/>
      <c r="P4" s="9"/>
      <c r="R4" s="4" t="s">
        <v>227</v>
      </c>
      <c r="S4" s="4"/>
      <c r="T4" s="4"/>
      <c r="V4" t="s">
        <v>228</v>
      </c>
    </row>
    <row r="5" spans="8:25">
      <c r="H5">
        <v>1</v>
      </c>
      <c r="I5">
        <v>100</v>
      </c>
      <c r="J5">
        <v>10</v>
      </c>
      <c r="K5">
        <v>401001</v>
      </c>
      <c r="L5" t="s">
        <v>220</v>
      </c>
      <c r="M5" t="s">
        <v>221</v>
      </c>
      <c r="N5" t="s">
        <v>222</v>
      </c>
      <c r="O5" t="str">
        <f>L5&amp;J5&amp;N5&amp;K5&amp;M5</f>
        <v>{10,401001}</v>
      </c>
      <c r="P5" t="str">
        <f>"{{2,0,"&amp;I5&amp;"}}"</f>
        <v>{{2,0,100}}</v>
      </c>
      <c r="R5">
        <v>5</v>
      </c>
      <c r="S5">
        <v>404001</v>
      </c>
      <c r="T5" t="str">
        <f>L5&amp;R5&amp;N5&amp;S5&amp;M5</f>
        <v>{5,404001}</v>
      </c>
      <c r="V5">
        <v>5</v>
      </c>
      <c r="W5">
        <v>405001</v>
      </c>
      <c r="X5" t="str">
        <f>L5&amp;V5&amp;N5&amp;W5&amp;M5</f>
        <v>{5,405001}</v>
      </c>
    </row>
    <row r="6" spans="8:25">
      <c r="H6">
        <v>2</v>
      </c>
      <c r="I6">
        <v>100</v>
      </c>
      <c r="J6">
        <v>20</v>
      </c>
      <c r="K6">
        <v>401002</v>
      </c>
      <c r="L6" t="s">
        <v>220</v>
      </c>
      <c r="M6" t="s">
        <v>221</v>
      </c>
      <c r="N6" t="s">
        <v>222</v>
      </c>
      <c r="O6" t="str">
        <f t="shared" ref="O6:O69" si="0">L6&amp;J6&amp;N6&amp;K6&amp;M6</f>
        <v>{20,401002}</v>
      </c>
      <c r="P6" t="str">
        <f t="shared" ref="P6:P69" si="1">"{{2,0,"&amp;I6&amp;"}}"</f>
        <v>{{2,0,100}}</v>
      </c>
      <c r="Q6">
        <f>R6-R5</f>
        <v>5</v>
      </c>
      <c r="R6">
        <v>10</v>
      </c>
      <c r="S6">
        <v>404002</v>
      </c>
      <c r="T6" t="str">
        <f t="shared" ref="T6:T64" si="2">L6&amp;R6&amp;N6&amp;S6&amp;M6</f>
        <v>{10,404002}</v>
      </c>
      <c r="V6">
        <v>10</v>
      </c>
      <c r="W6">
        <v>405002</v>
      </c>
      <c r="X6" t="str">
        <f t="shared" ref="X6:X64" si="3">L6&amp;V6&amp;N6&amp;W6&amp;M6</f>
        <v>{10,405002}</v>
      </c>
      <c r="Y6">
        <f>V6-V5</f>
        <v>5</v>
      </c>
    </row>
    <row r="7" spans="8:25">
      <c r="H7">
        <v>3</v>
      </c>
      <c r="I7">
        <v>100</v>
      </c>
      <c r="J7">
        <v>30</v>
      </c>
      <c r="K7">
        <v>401003</v>
      </c>
      <c r="L7" t="s">
        <v>220</v>
      </c>
      <c r="M7" t="s">
        <v>221</v>
      </c>
      <c r="N7" t="s">
        <v>222</v>
      </c>
      <c r="O7" t="str">
        <f t="shared" si="0"/>
        <v>{30,401003}</v>
      </c>
      <c r="P7" t="str">
        <f t="shared" si="1"/>
        <v>{{2,0,100}}</v>
      </c>
      <c r="Q7">
        <f t="shared" ref="Q7:Q70" si="4">R7-R6</f>
        <v>5</v>
      </c>
      <c r="R7">
        <v>15</v>
      </c>
      <c r="S7">
        <v>404003</v>
      </c>
      <c r="T7" t="str">
        <f t="shared" si="2"/>
        <v>{15,404003}</v>
      </c>
      <c r="V7">
        <v>15</v>
      </c>
      <c r="W7">
        <v>405003</v>
      </c>
      <c r="X7" t="str">
        <f t="shared" si="3"/>
        <v>{15,405003}</v>
      </c>
      <c r="Y7">
        <f t="shared" ref="Y7:Y64" si="5">V7-V6</f>
        <v>5</v>
      </c>
    </row>
    <row r="8" spans="8:25">
      <c r="H8">
        <v>4</v>
      </c>
      <c r="I8">
        <v>100</v>
      </c>
      <c r="J8">
        <v>40</v>
      </c>
      <c r="K8">
        <v>401004</v>
      </c>
      <c r="L8" t="s">
        <v>220</v>
      </c>
      <c r="M8" t="s">
        <v>221</v>
      </c>
      <c r="N8" t="s">
        <v>222</v>
      </c>
      <c r="O8" t="str">
        <f t="shared" si="0"/>
        <v>{40,401004}</v>
      </c>
      <c r="P8" t="str">
        <f t="shared" si="1"/>
        <v>{{2,0,100}}</v>
      </c>
      <c r="Q8">
        <f t="shared" si="4"/>
        <v>5</v>
      </c>
      <c r="R8">
        <v>20</v>
      </c>
      <c r="S8">
        <v>404004</v>
      </c>
      <c r="T8" t="str">
        <f t="shared" si="2"/>
        <v>{20,404004}</v>
      </c>
      <c r="V8">
        <f>_xlfn.FLOOR.MATH(INT(H8/3*5)+V7,5)</f>
        <v>20</v>
      </c>
      <c r="W8">
        <v>405004</v>
      </c>
      <c r="X8" t="str">
        <f t="shared" si="3"/>
        <v>{20,405004}</v>
      </c>
      <c r="Y8">
        <f t="shared" si="5"/>
        <v>5</v>
      </c>
    </row>
    <row r="9" spans="8:25">
      <c r="H9">
        <v>5</v>
      </c>
      <c r="I9">
        <v>100</v>
      </c>
      <c r="J9">
        <v>50</v>
      </c>
      <c r="K9">
        <v>401005</v>
      </c>
      <c r="L9" t="s">
        <v>220</v>
      </c>
      <c r="M9" t="s">
        <v>221</v>
      </c>
      <c r="N9" t="s">
        <v>222</v>
      </c>
      <c r="O9" t="str">
        <f t="shared" si="0"/>
        <v>{50,401005}</v>
      </c>
      <c r="P9" t="str">
        <f t="shared" si="1"/>
        <v>{{2,0,100}}</v>
      </c>
      <c r="Q9">
        <f t="shared" si="4"/>
        <v>5</v>
      </c>
      <c r="R9">
        <v>25</v>
      </c>
      <c r="S9">
        <v>404005</v>
      </c>
      <c r="T9" t="str">
        <f t="shared" si="2"/>
        <v>{25,404005}</v>
      </c>
      <c r="V9">
        <f t="shared" ref="V9:V64" si="6">_xlfn.FLOOR.MATH(INT(H9/3*5)+V8,5)</f>
        <v>25</v>
      </c>
      <c r="W9">
        <v>405005</v>
      </c>
      <c r="X9" t="str">
        <f t="shared" si="3"/>
        <v>{25,405005}</v>
      </c>
      <c r="Y9">
        <f t="shared" si="5"/>
        <v>5</v>
      </c>
    </row>
    <row r="10" spans="8:25">
      <c r="H10">
        <v>6</v>
      </c>
      <c r="I10">
        <v>100</v>
      </c>
      <c r="J10">
        <v>60</v>
      </c>
      <c r="K10">
        <v>401006</v>
      </c>
      <c r="L10" t="s">
        <v>220</v>
      </c>
      <c r="M10" t="s">
        <v>221</v>
      </c>
      <c r="N10" t="s">
        <v>222</v>
      </c>
      <c r="O10" t="str">
        <f t="shared" si="0"/>
        <v>{60,401006}</v>
      </c>
      <c r="P10" t="str">
        <f t="shared" si="1"/>
        <v>{{2,0,100}}</v>
      </c>
      <c r="Q10">
        <f t="shared" si="4"/>
        <v>5</v>
      </c>
      <c r="R10">
        <v>30</v>
      </c>
      <c r="S10">
        <v>404006</v>
      </c>
      <c r="T10" t="str">
        <f t="shared" si="2"/>
        <v>{30,404006}</v>
      </c>
      <c r="V10">
        <f t="shared" si="6"/>
        <v>35</v>
      </c>
      <c r="W10">
        <v>405006</v>
      </c>
      <c r="X10" t="str">
        <f t="shared" si="3"/>
        <v>{35,405006}</v>
      </c>
      <c r="Y10">
        <f t="shared" si="5"/>
        <v>10</v>
      </c>
    </row>
    <row r="11" spans="8:25">
      <c r="H11">
        <v>7</v>
      </c>
      <c r="I11">
        <v>100</v>
      </c>
      <c r="J11">
        <v>70</v>
      </c>
      <c r="K11">
        <v>401007</v>
      </c>
      <c r="L11" t="s">
        <v>220</v>
      </c>
      <c r="M11" t="s">
        <v>221</v>
      </c>
      <c r="N11" t="s">
        <v>222</v>
      </c>
      <c r="O11" t="str">
        <f t="shared" si="0"/>
        <v>{70,401007}</v>
      </c>
      <c r="P11" t="str">
        <f t="shared" si="1"/>
        <v>{{2,0,100}}</v>
      </c>
      <c r="Q11">
        <f t="shared" si="4"/>
        <v>10</v>
      </c>
      <c r="R11">
        <f>R10+10</f>
        <v>40</v>
      </c>
      <c r="S11">
        <v>404007</v>
      </c>
      <c r="T11" t="str">
        <f t="shared" si="2"/>
        <v>{40,404007}</v>
      </c>
      <c r="V11">
        <f t="shared" si="6"/>
        <v>45</v>
      </c>
      <c r="W11">
        <v>405007</v>
      </c>
      <c r="X11" t="str">
        <f t="shared" si="3"/>
        <v>{45,405007}</v>
      </c>
      <c r="Y11">
        <f t="shared" si="5"/>
        <v>10</v>
      </c>
    </row>
    <row r="12" spans="8:25">
      <c r="H12">
        <v>8</v>
      </c>
      <c r="I12">
        <v>100</v>
      </c>
      <c r="J12">
        <v>80</v>
      </c>
      <c r="K12">
        <v>401008</v>
      </c>
      <c r="L12" t="s">
        <v>220</v>
      </c>
      <c r="M12" t="s">
        <v>221</v>
      </c>
      <c r="N12" t="s">
        <v>222</v>
      </c>
      <c r="O12" t="str">
        <f t="shared" si="0"/>
        <v>{80,401008}</v>
      </c>
      <c r="P12" t="str">
        <f t="shared" si="1"/>
        <v>{{2,0,100}}</v>
      </c>
      <c r="Q12">
        <f t="shared" si="4"/>
        <v>10</v>
      </c>
      <c r="R12">
        <f t="shared" ref="R12:R17" si="7">R11+10</f>
        <v>50</v>
      </c>
      <c r="S12">
        <v>404008</v>
      </c>
      <c r="T12" t="str">
        <f t="shared" si="2"/>
        <v>{50,404008}</v>
      </c>
      <c r="V12">
        <f t="shared" si="6"/>
        <v>55</v>
      </c>
      <c r="W12">
        <v>405008</v>
      </c>
      <c r="X12" t="str">
        <f t="shared" si="3"/>
        <v>{55,405008}</v>
      </c>
      <c r="Y12">
        <f t="shared" si="5"/>
        <v>10</v>
      </c>
    </row>
    <row r="13" spans="8:25">
      <c r="H13">
        <v>9</v>
      </c>
      <c r="I13">
        <v>100</v>
      </c>
      <c r="J13">
        <v>90</v>
      </c>
      <c r="K13">
        <v>401009</v>
      </c>
      <c r="L13" t="s">
        <v>220</v>
      </c>
      <c r="M13" t="s">
        <v>221</v>
      </c>
      <c r="N13" t="s">
        <v>222</v>
      </c>
      <c r="O13" t="str">
        <f t="shared" si="0"/>
        <v>{90,401009}</v>
      </c>
      <c r="P13" t="str">
        <f t="shared" si="1"/>
        <v>{{2,0,100}}</v>
      </c>
      <c r="Q13">
        <f t="shared" si="4"/>
        <v>10</v>
      </c>
      <c r="R13">
        <f t="shared" si="7"/>
        <v>60</v>
      </c>
      <c r="S13">
        <v>404009</v>
      </c>
      <c r="T13" t="str">
        <f t="shared" si="2"/>
        <v>{60,404009}</v>
      </c>
      <c r="V13">
        <f t="shared" si="6"/>
        <v>70</v>
      </c>
      <c r="W13">
        <v>405009</v>
      </c>
      <c r="X13" t="str">
        <f t="shared" si="3"/>
        <v>{70,405009}</v>
      </c>
      <c r="Y13">
        <f t="shared" si="5"/>
        <v>15</v>
      </c>
    </row>
    <row r="14" spans="8:25">
      <c r="H14">
        <v>10</v>
      </c>
      <c r="I14">
        <v>100</v>
      </c>
      <c r="J14">
        <v>100</v>
      </c>
      <c r="K14">
        <v>401010</v>
      </c>
      <c r="L14" t="s">
        <v>220</v>
      </c>
      <c r="M14" t="s">
        <v>221</v>
      </c>
      <c r="N14" t="s">
        <v>222</v>
      </c>
      <c r="O14" t="str">
        <f t="shared" si="0"/>
        <v>{100,401010}</v>
      </c>
      <c r="P14" t="str">
        <f t="shared" si="1"/>
        <v>{{2,0,100}}</v>
      </c>
      <c r="Q14">
        <f t="shared" si="4"/>
        <v>10</v>
      </c>
      <c r="R14">
        <f t="shared" si="7"/>
        <v>70</v>
      </c>
      <c r="S14">
        <v>404010</v>
      </c>
      <c r="T14" t="str">
        <f t="shared" si="2"/>
        <v>{70,404010}</v>
      </c>
      <c r="V14">
        <f t="shared" si="6"/>
        <v>85</v>
      </c>
      <c r="W14">
        <v>405010</v>
      </c>
      <c r="X14" t="str">
        <f t="shared" si="3"/>
        <v>{85,405010}</v>
      </c>
      <c r="Y14">
        <f t="shared" si="5"/>
        <v>15</v>
      </c>
    </row>
    <row r="15" spans="8:25">
      <c r="H15">
        <v>11</v>
      </c>
      <c r="I15">
        <v>200</v>
      </c>
      <c r="J15">
        <v>120</v>
      </c>
      <c r="K15">
        <v>401011</v>
      </c>
      <c r="L15" t="s">
        <v>220</v>
      </c>
      <c r="M15" t="s">
        <v>221</v>
      </c>
      <c r="N15" t="s">
        <v>222</v>
      </c>
      <c r="O15" t="str">
        <f t="shared" si="0"/>
        <v>{120,401011}</v>
      </c>
      <c r="P15" t="str">
        <f t="shared" si="1"/>
        <v>{{2,0,200}}</v>
      </c>
      <c r="Q15">
        <f t="shared" si="4"/>
        <v>10</v>
      </c>
      <c r="R15">
        <f t="shared" si="7"/>
        <v>80</v>
      </c>
      <c r="S15">
        <v>404011</v>
      </c>
      <c r="T15" t="str">
        <f t="shared" si="2"/>
        <v>{80,404011}</v>
      </c>
      <c r="V15">
        <f t="shared" si="6"/>
        <v>100</v>
      </c>
      <c r="W15">
        <v>405011</v>
      </c>
      <c r="X15" t="str">
        <f t="shared" si="3"/>
        <v>{100,405011}</v>
      </c>
      <c r="Y15">
        <f t="shared" si="5"/>
        <v>15</v>
      </c>
    </row>
    <row r="16" spans="8:25">
      <c r="H16">
        <v>12</v>
      </c>
      <c r="I16">
        <v>200</v>
      </c>
      <c r="J16">
        <v>140</v>
      </c>
      <c r="K16">
        <v>401012</v>
      </c>
      <c r="L16" t="s">
        <v>220</v>
      </c>
      <c r="M16" t="s">
        <v>221</v>
      </c>
      <c r="N16" t="s">
        <v>222</v>
      </c>
      <c r="O16" t="str">
        <f t="shared" si="0"/>
        <v>{140,401012}</v>
      </c>
      <c r="P16" t="str">
        <f t="shared" si="1"/>
        <v>{{2,0,200}}</v>
      </c>
      <c r="Q16">
        <f t="shared" si="4"/>
        <v>10</v>
      </c>
      <c r="R16">
        <f t="shared" si="7"/>
        <v>90</v>
      </c>
      <c r="S16">
        <v>404012</v>
      </c>
      <c r="T16" t="str">
        <f t="shared" si="2"/>
        <v>{90,404012}</v>
      </c>
      <c r="V16">
        <f t="shared" si="6"/>
        <v>120</v>
      </c>
      <c r="W16">
        <v>405012</v>
      </c>
      <c r="X16" t="str">
        <f t="shared" si="3"/>
        <v>{120,405012}</v>
      </c>
      <c r="Y16">
        <f t="shared" si="5"/>
        <v>20</v>
      </c>
    </row>
    <row r="17" spans="8:25">
      <c r="H17">
        <v>13</v>
      </c>
      <c r="I17">
        <v>200</v>
      </c>
      <c r="J17">
        <v>160</v>
      </c>
      <c r="K17">
        <v>401013</v>
      </c>
      <c r="L17" t="s">
        <v>220</v>
      </c>
      <c r="M17" t="s">
        <v>221</v>
      </c>
      <c r="N17" t="s">
        <v>222</v>
      </c>
      <c r="O17" t="str">
        <f t="shared" si="0"/>
        <v>{160,401013}</v>
      </c>
      <c r="P17" t="str">
        <f t="shared" si="1"/>
        <v>{{2,0,200}}</v>
      </c>
      <c r="Q17">
        <f t="shared" si="4"/>
        <v>10</v>
      </c>
      <c r="R17">
        <f t="shared" si="7"/>
        <v>100</v>
      </c>
      <c r="S17">
        <v>404013</v>
      </c>
      <c r="T17" t="str">
        <f t="shared" si="2"/>
        <v>{100,404013}</v>
      </c>
      <c r="V17">
        <f t="shared" si="6"/>
        <v>140</v>
      </c>
      <c r="W17">
        <v>405013</v>
      </c>
      <c r="X17" t="str">
        <f t="shared" si="3"/>
        <v>{140,405013}</v>
      </c>
      <c r="Y17">
        <f t="shared" si="5"/>
        <v>20</v>
      </c>
    </row>
    <row r="18" spans="8:25">
      <c r="H18">
        <v>14</v>
      </c>
      <c r="I18">
        <v>200</v>
      </c>
      <c r="J18">
        <v>180</v>
      </c>
      <c r="K18">
        <v>401014</v>
      </c>
      <c r="L18" t="s">
        <v>220</v>
      </c>
      <c r="M18" t="s">
        <v>221</v>
      </c>
      <c r="N18" t="s">
        <v>222</v>
      </c>
      <c r="O18" t="str">
        <f t="shared" si="0"/>
        <v>{180,401014}</v>
      </c>
      <c r="P18" t="str">
        <f t="shared" si="1"/>
        <v>{{2,0,200}}</v>
      </c>
      <c r="Q18">
        <f t="shared" si="4"/>
        <v>20</v>
      </c>
      <c r="R18">
        <f>R17+20</f>
        <v>120</v>
      </c>
      <c r="S18">
        <v>404014</v>
      </c>
      <c r="T18" t="str">
        <f t="shared" si="2"/>
        <v>{120,404014}</v>
      </c>
      <c r="V18">
        <f t="shared" si="6"/>
        <v>160</v>
      </c>
      <c r="W18">
        <v>405014</v>
      </c>
      <c r="X18" t="str">
        <f t="shared" si="3"/>
        <v>{160,405014}</v>
      </c>
      <c r="Y18">
        <f t="shared" si="5"/>
        <v>20</v>
      </c>
    </row>
    <row r="19" spans="8:25">
      <c r="H19">
        <v>15</v>
      </c>
      <c r="I19">
        <v>200</v>
      </c>
      <c r="J19">
        <v>200</v>
      </c>
      <c r="K19">
        <v>401015</v>
      </c>
      <c r="L19" t="s">
        <v>220</v>
      </c>
      <c r="M19" t="s">
        <v>221</v>
      </c>
      <c r="N19" t="s">
        <v>222</v>
      </c>
      <c r="O19" t="str">
        <f t="shared" si="0"/>
        <v>{200,401015}</v>
      </c>
      <c r="P19" t="str">
        <f t="shared" si="1"/>
        <v>{{2,0,200}}</v>
      </c>
      <c r="Q19">
        <f t="shared" si="4"/>
        <v>20</v>
      </c>
      <c r="R19">
        <f t="shared" ref="R19:R22" si="8">R18+20</f>
        <v>140</v>
      </c>
      <c r="S19">
        <v>404015</v>
      </c>
      <c r="T19" t="str">
        <f t="shared" si="2"/>
        <v>{140,404015}</v>
      </c>
      <c r="V19">
        <f t="shared" si="6"/>
        <v>185</v>
      </c>
      <c r="W19">
        <v>405015</v>
      </c>
      <c r="X19" t="str">
        <f t="shared" si="3"/>
        <v>{185,405015}</v>
      </c>
      <c r="Y19">
        <f t="shared" si="5"/>
        <v>25</v>
      </c>
    </row>
    <row r="20" spans="8:25">
      <c r="H20">
        <v>16</v>
      </c>
      <c r="I20">
        <v>300</v>
      </c>
      <c r="J20">
        <v>230</v>
      </c>
      <c r="K20">
        <v>401016</v>
      </c>
      <c r="L20" t="s">
        <v>220</v>
      </c>
      <c r="M20" t="s">
        <v>221</v>
      </c>
      <c r="N20" t="s">
        <v>222</v>
      </c>
      <c r="O20" t="str">
        <f t="shared" si="0"/>
        <v>{230,401016}</v>
      </c>
      <c r="P20" t="str">
        <f t="shared" si="1"/>
        <v>{{2,0,300}}</v>
      </c>
      <c r="Q20">
        <f t="shared" si="4"/>
        <v>20</v>
      </c>
      <c r="R20">
        <f t="shared" si="8"/>
        <v>160</v>
      </c>
      <c r="S20">
        <v>404016</v>
      </c>
      <c r="T20" t="str">
        <f t="shared" si="2"/>
        <v>{160,404016}</v>
      </c>
      <c r="V20">
        <f t="shared" si="6"/>
        <v>210</v>
      </c>
      <c r="W20">
        <v>405016</v>
      </c>
      <c r="X20" t="str">
        <f t="shared" si="3"/>
        <v>{210,405016}</v>
      </c>
      <c r="Y20">
        <f t="shared" si="5"/>
        <v>25</v>
      </c>
    </row>
    <row r="21" spans="8:25">
      <c r="H21">
        <v>17</v>
      </c>
      <c r="I21">
        <v>300</v>
      </c>
      <c r="J21">
        <v>260</v>
      </c>
      <c r="K21">
        <v>401017</v>
      </c>
      <c r="L21" t="s">
        <v>220</v>
      </c>
      <c r="M21" t="s">
        <v>221</v>
      </c>
      <c r="N21" t="s">
        <v>222</v>
      </c>
      <c r="O21" t="str">
        <f t="shared" si="0"/>
        <v>{260,401017}</v>
      </c>
      <c r="P21" t="str">
        <f t="shared" si="1"/>
        <v>{{2,0,300}}</v>
      </c>
      <c r="Q21">
        <f t="shared" si="4"/>
        <v>20</v>
      </c>
      <c r="R21">
        <f t="shared" si="8"/>
        <v>180</v>
      </c>
      <c r="S21">
        <v>404017</v>
      </c>
      <c r="T21" t="str">
        <f t="shared" si="2"/>
        <v>{180,404017}</v>
      </c>
      <c r="V21">
        <f t="shared" si="6"/>
        <v>235</v>
      </c>
      <c r="W21">
        <v>405017</v>
      </c>
      <c r="X21" t="str">
        <f t="shared" si="3"/>
        <v>{235,405017}</v>
      </c>
      <c r="Y21">
        <f t="shared" si="5"/>
        <v>25</v>
      </c>
    </row>
    <row r="22" spans="8:25">
      <c r="H22">
        <v>18</v>
      </c>
      <c r="I22">
        <v>300</v>
      </c>
      <c r="J22">
        <v>300</v>
      </c>
      <c r="K22">
        <v>401018</v>
      </c>
      <c r="L22" t="s">
        <v>220</v>
      </c>
      <c r="M22" t="s">
        <v>221</v>
      </c>
      <c r="N22" t="s">
        <v>222</v>
      </c>
      <c r="O22" t="str">
        <f t="shared" si="0"/>
        <v>{300,401018}</v>
      </c>
      <c r="P22" t="str">
        <f t="shared" si="1"/>
        <v>{{2,0,300}}</v>
      </c>
      <c r="Q22">
        <f t="shared" si="4"/>
        <v>20</v>
      </c>
      <c r="R22">
        <f t="shared" si="8"/>
        <v>200</v>
      </c>
      <c r="S22">
        <v>404018</v>
      </c>
      <c r="T22" t="str">
        <f t="shared" si="2"/>
        <v>{200,404018}</v>
      </c>
      <c r="V22">
        <f t="shared" si="6"/>
        <v>265</v>
      </c>
      <c r="W22">
        <v>405018</v>
      </c>
      <c r="X22" t="str">
        <f t="shared" si="3"/>
        <v>{265,405018}</v>
      </c>
      <c r="Y22">
        <f t="shared" si="5"/>
        <v>30</v>
      </c>
    </row>
    <row r="23" spans="8:25">
      <c r="H23">
        <v>19</v>
      </c>
      <c r="I23">
        <v>300</v>
      </c>
      <c r="J23">
        <f>J20+100</f>
        <v>330</v>
      </c>
      <c r="K23">
        <v>401019</v>
      </c>
      <c r="L23" t="s">
        <v>220</v>
      </c>
      <c r="M23" t="s">
        <v>221</v>
      </c>
      <c r="N23" t="s">
        <v>222</v>
      </c>
      <c r="O23" t="str">
        <f t="shared" si="0"/>
        <v>{330,401019}</v>
      </c>
      <c r="P23" t="str">
        <f t="shared" si="1"/>
        <v>{{2,0,300}}</v>
      </c>
      <c r="Q23">
        <f t="shared" si="4"/>
        <v>40</v>
      </c>
      <c r="R23">
        <f>R22+40</f>
        <v>240</v>
      </c>
      <c r="S23">
        <v>404019</v>
      </c>
      <c r="T23" t="str">
        <f t="shared" si="2"/>
        <v>{240,404019}</v>
      </c>
      <c r="V23">
        <f t="shared" si="6"/>
        <v>295</v>
      </c>
      <c r="W23">
        <v>405019</v>
      </c>
      <c r="X23" t="str">
        <f t="shared" si="3"/>
        <v>{295,405019}</v>
      </c>
      <c r="Y23">
        <f t="shared" si="5"/>
        <v>30</v>
      </c>
    </row>
    <row r="24" spans="8:25">
      <c r="H24">
        <v>20</v>
      </c>
      <c r="I24">
        <v>300</v>
      </c>
      <c r="J24">
        <f t="shared" ref="J24:J74" si="9">J21+100</f>
        <v>360</v>
      </c>
      <c r="K24">
        <v>401020</v>
      </c>
      <c r="L24" t="s">
        <v>220</v>
      </c>
      <c r="M24" t="s">
        <v>221</v>
      </c>
      <c r="N24" t="s">
        <v>222</v>
      </c>
      <c r="O24" t="str">
        <f t="shared" si="0"/>
        <v>{360,401020}</v>
      </c>
      <c r="P24" t="str">
        <f t="shared" si="1"/>
        <v>{{2,0,300}}</v>
      </c>
      <c r="Q24">
        <f t="shared" si="4"/>
        <v>40</v>
      </c>
      <c r="R24">
        <f t="shared" ref="R24:R32" si="10">R23+40</f>
        <v>280</v>
      </c>
      <c r="S24">
        <v>404020</v>
      </c>
      <c r="T24" t="str">
        <f t="shared" si="2"/>
        <v>{280,404020}</v>
      </c>
      <c r="V24">
        <f t="shared" si="6"/>
        <v>325</v>
      </c>
      <c r="W24">
        <v>405020</v>
      </c>
      <c r="X24" t="str">
        <f t="shared" si="3"/>
        <v>{325,405020}</v>
      </c>
      <c r="Y24">
        <f t="shared" si="5"/>
        <v>30</v>
      </c>
    </row>
    <row r="25" spans="8:25">
      <c r="H25">
        <v>21</v>
      </c>
      <c r="I25">
        <v>300</v>
      </c>
      <c r="J25">
        <f t="shared" si="9"/>
        <v>400</v>
      </c>
      <c r="K25">
        <v>401021</v>
      </c>
      <c r="L25" t="s">
        <v>220</v>
      </c>
      <c r="M25" t="s">
        <v>221</v>
      </c>
      <c r="N25" t="s">
        <v>222</v>
      </c>
      <c r="O25" t="str">
        <f t="shared" si="0"/>
        <v>{400,401021}</v>
      </c>
      <c r="P25" t="str">
        <f t="shared" si="1"/>
        <v>{{2,0,300}}</v>
      </c>
      <c r="Q25">
        <f t="shared" si="4"/>
        <v>40</v>
      </c>
      <c r="R25">
        <f t="shared" si="10"/>
        <v>320</v>
      </c>
      <c r="S25">
        <v>404021</v>
      </c>
      <c r="T25" t="str">
        <f t="shared" si="2"/>
        <v>{320,404021}</v>
      </c>
      <c r="V25">
        <f t="shared" si="6"/>
        <v>360</v>
      </c>
      <c r="W25">
        <v>405021</v>
      </c>
      <c r="X25" t="str">
        <f t="shared" si="3"/>
        <v>{360,405021}</v>
      </c>
      <c r="Y25">
        <f t="shared" si="5"/>
        <v>35</v>
      </c>
    </row>
    <row r="26" spans="8:25">
      <c r="H26">
        <v>22</v>
      </c>
      <c r="I26">
        <v>300</v>
      </c>
      <c r="J26">
        <f t="shared" si="9"/>
        <v>430</v>
      </c>
      <c r="K26">
        <v>401022</v>
      </c>
      <c r="L26" t="s">
        <v>220</v>
      </c>
      <c r="M26" t="s">
        <v>221</v>
      </c>
      <c r="N26" t="s">
        <v>222</v>
      </c>
      <c r="O26" t="str">
        <f t="shared" si="0"/>
        <v>{430,401022}</v>
      </c>
      <c r="P26" t="str">
        <f t="shared" si="1"/>
        <v>{{2,0,300}}</v>
      </c>
      <c r="Q26">
        <f t="shared" si="4"/>
        <v>40</v>
      </c>
      <c r="R26">
        <f t="shared" si="10"/>
        <v>360</v>
      </c>
      <c r="S26">
        <v>404022</v>
      </c>
      <c r="T26" t="str">
        <f t="shared" si="2"/>
        <v>{360,404022}</v>
      </c>
      <c r="V26">
        <f t="shared" si="6"/>
        <v>395</v>
      </c>
      <c r="W26">
        <v>405022</v>
      </c>
      <c r="X26" t="str">
        <f t="shared" si="3"/>
        <v>{395,405022}</v>
      </c>
      <c r="Y26">
        <f t="shared" si="5"/>
        <v>35</v>
      </c>
    </row>
    <row r="27" spans="8:25">
      <c r="H27">
        <v>23</v>
      </c>
      <c r="I27">
        <v>300</v>
      </c>
      <c r="J27">
        <f t="shared" si="9"/>
        <v>460</v>
      </c>
      <c r="K27">
        <v>401023</v>
      </c>
      <c r="L27" t="s">
        <v>220</v>
      </c>
      <c r="M27" t="s">
        <v>221</v>
      </c>
      <c r="N27" t="s">
        <v>222</v>
      </c>
      <c r="O27" t="str">
        <f t="shared" si="0"/>
        <v>{460,401023}</v>
      </c>
      <c r="P27" t="str">
        <f t="shared" si="1"/>
        <v>{{2,0,300}}</v>
      </c>
      <c r="Q27">
        <f t="shared" si="4"/>
        <v>40</v>
      </c>
      <c r="R27">
        <f t="shared" si="10"/>
        <v>400</v>
      </c>
      <c r="S27">
        <v>404023</v>
      </c>
      <c r="T27" t="str">
        <f t="shared" si="2"/>
        <v>{400,404023}</v>
      </c>
      <c r="V27">
        <f t="shared" si="6"/>
        <v>430</v>
      </c>
      <c r="W27">
        <v>405023</v>
      </c>
      <c r="X27" t="str">
        <f t="shared" si="3"/>
        <v>{430,405023}</v>
      </c>
      <c r="Y27">
        <f t="shared" si="5"/>
        <v>35</v>
      </c>
    </row>
    <row r="28" spans="8:25">
      <c r="H28">
        <v>24</v>
      </c>
      <c r="I28">
        <v>300</v>
      </c>
      <c r="J28">
        <f t="shared" si="9"/>
        <v>500</v>
      </c>
      <c r="K28">
        <v>401024</v>
      </c>
      <c r="L28" t="s">
        <v>220</v>
      </c>
      <c r="M28" t="s">
        <v>221</v>
      </c>
      <c r="N28" t="s">
        <v>222</v>
      </c>
      <c r="O28" t="str">
        <f t="shared" si="0"/>
        <v>{500,401024}</v>
      </c>
      <c r="P28" t="str">
        <f t="shared" si="1"/>
        <v>{{2,0,300}}</v>
      </c>
      <c r="Q28">
        <f t="shared" si="4"/>
        <v>40</v>
      </c>
      <c r="R28">
        <f t="shared" si="10"/>
        <v>440</v>
      </c>
      <c r="S28">
        <v>404024</v>
      </c>
      <c r="T28" t="str">
        <f t="shared" si="2"/>
        <v>{440,404024}</v>
      </c>
      <c r="V28">
        <f t="shared" si="6"/>
        <v>470</v>
      </c>
      <c r="W28">
        <v>405024</v>
      </c>
      <c r="X28" t="str">
        <f t="shared" si="3"/>
        <v>{470,405024}</v>
      </c>
      <c r="Y28">
        <f t="shared" si="5"/>
        <v>40</v>
      </c>
    </row>
    <row r="29" spans="8:25">
      <c r="H29">
        <v>25</v>
      </c>
      <c r="I29">
        <v>300</v>
      </c>
      <c r="J29">
        <f t="shared" si="9"/>
        <v>530</v>
      </c>
      <c r="K29">
        <v>401025</v>
      </c>
      <c r="L29" t="s">
        <v>220</v>
      </c>
      <c r="M29" t="s">
        <v>221</v>
      </c>
      <c r="N29" t="s">
        <v>222</v>
      </c>
      <c r="O29" t="str">
        <f t="shared" si="0"/>
        <v>{530,401025}</v>
      </c>
      <c r="P29" t="str">
        <f t="shared" si="1"/>
        <v>{{2,0,300}}</v>
      </c>
      <c r="Q29">
        <f t="shared" si="4"/>
        <v>40</v>
      </c>
      <c r="R29">
        <f t="shared" si="10"/>
        <v>480</v>
      </c>
      <c r="S29">
        <v>404025</v>
      </c>
      <c r="T29" t="str">
        <f t="shared" si="2"/>
        <v>{480,404025}</v>
      </c>
      <c r="V29">
        <f t="shared" si="6"/>
        <v>510</v>
      </c>
      <c r="W29">
        <v>405025</v>
      </c>
      <c r="X29" t="str">
        <f t="shared" si="3"/>
        <v>{510,405025}</v>
      </c>
      <c r="Y29">
        <f t="shared" si="5"/>
        <v>40</v>
      </c>
    </row>
    <row r="30" spans="8:25">
      <c r="H30">
        <v>26</v>
      </c>
      <c r="I30">
        <v>300</v>
      </c>
      <c r="J30">
        <f t="shared" si="9"/>
        <v>560</v>
      </c>
      <c r="K30">
        <v>401026</v>
      </c>
      <c r="L30" t="s">
        <v>220</v>
      </c>
      <c r="M30" t="s">
        <v>221</v>
      </c>
      <c r="N30" t="s">
        <v>222</v>
      </c>
      <c r="O30" t="str">
        <f t="shared" si="0"/>
        <v>{560,401026}</v>
      </c>
      <c r="P30" t="str">
        <f t="shared" si="1"/>
        <v>{{2,0,300}}</v>
      </c>
      <c r="Q30">
        <f t="shared" si="4"/>
        <v>40</v>
      </c>
      <c r="R30">
        <f t="shared" si="10"/>
        <v>520</v>
      </c>
      <c r="S30">
        <v>404026</v>
      </c>
      <c r="T30" t="str">
        <f t="shared" si="2"/>
        <v>{520,404026}</v>
      </c>
      <c r="V30">
        <f t="shared" si="6"/>
        <v>550</v>
      </c>
      <c r="W30">
        <v>405026</v>
      </c>
      <c r="X30" t="str">
        <f t="shared" si="3"/>
        <v>{550,405026}</v>
      </c>
      <c r="Y30">
        <f t="shared" si="5"/>
        <v>40</v>
      </c>
    </row>
    <row r="31" spans="8:25">
      <c r="H31">
        <v>27</v>
      </c>
      <c r="I31">
        <v>300</v>
      </c>
      <c r="J31">
        <f t="shared" si="9"/>
        <v>600</v>
      </c>
      <c r="K31">
        <v>401027</v>
      </c>
      <c r="L31" t="s">
        <v>220</v>
      </c>
      <c r="M31" t="s">
        <v>221</v>
      </c>
      <c r="N31" t="s">
        <v>222</v>
      </c>
      <c r="O31" t="str">
        <f t="shared" si="0"/>
        <v>{600,401027}</v>
      </c>
      <c r="P31" t="str">
        <f t="shared" si="1"/>
        <v>{{2,0,300}}</v>
      </c>
      <c r="Q31">
        <f t="shared" si="4"/>
        <v>40</v>
      </c>
      <c r="R31">
        <f t="shared" si="10"/>
        <v>560</v>
      </c>
      <c r="S31">
        <v>404027</v>
      </c>
      <c r="T31" t="str">
        <f t="shared" si="2"/>
        <v>{560,404027}</v>
      </c>
      <c r="V31">
        <f t="shared" si="6"/>
        <v>595</v>
      </c>
      <c r="W31">
        <v>405027</v>
      </c>
      <c r="X31" t="str">
        <f t="shared" si="3"/>
        <v>{595,405027}</v>
      </c>
      <c r="Y31">
        <f t="shared" si="5"/>
        <v>45</v>
      </c>
    </row>
    <row r="32" spans="8:25">
      <c r="H32">
        <v>28</v>
      </c>
      <c r="I32">
        <v>300</v>
      </c>
      <c r="J32">
        <f t="shared" si="9"/>
        <v>630</v>
      </c>
      <c r="K32">
        <v>401028</v>
      </c>
      <c r="L32" t="s">
        <v>220</v>
      </c>
      <c r="M32" t="s">
        <v>221</v>
      </c>
      <c r="N32" t="s">
        <v>222</v>
      </c>
      <c r="O32" t="str">
        <f t="shared" si="0"/>
        <v>{630,401028}</v>
      </c>
      <c r="P32" t="str">
        <f t="shared" si="1"/>
        <v>{{2,0,300}}</v>
      </c>
      <c r="Q32">
        <f t="shared" si="4"/>
        <v>40</v>
      </c>
      <c r="R32">
        <f t="shared" si="10"/>
        <v>600</v>
      </c>
      <c r="S32">
        <v>404028</v>
      </c>
      <c r="T32" t="str">
        <f t="shared" si="2"/>
        <v>{600,404028}</v>
      </c>
      <c r="V32">
        <f t="shared" si="6"/>
        <v>640</v>
      </c>
      <c r="W32">
        <v>405028</v>
      </c>
      <c r="X32" t="str">
        <f t="shared" si="3"/>
        <v>{640,405028}</v>
      </c>
      <c r="Y32">
        <f t="shared" si="5"/>
        <v>45</v>
      </c>
    </row>
    <row r="33" spans="8:25">
      <c r="H33">
        <v>29</v>
      </c>
      <c r="I33">
        <v>300</v>
      </c>
      <c r="J33">
        <f t="shared" si="9"/>
        <v>660</v>
      </c>
      <c r="K33">
        <v>401029</v>
      </c>
      <c r="L33" t="s">
        <v>220</v>
      </c>
      <c r="M33" t="s">
        <v>221</v>
      </c>
      <c r="N33" t="s">
        <v>222</v>
      </c>
      <c r="O33" t="str">
        <f t="shared" si="0"/>
        <v>{660,401029}</v>
      </c>
      <c r="P33" t="str">
        <f t="shared" si="1"/>
        <v>{{2,0,300}}</v>
      </c>
      <c r="Q33">
        <f t="shared" si="4"/>
        <v>50</v>
      </c>
      <c r="R33">
        <f>R32+50</f>
        <v>650</v>
      </c>
      <c r="S33">
        <v>404029</v>
      </c>
      <c r="T33" t="str">
        <f t="shared" si="2"/>
        <v>{650,404029}</v>
      </c>
      <c r="V33">
        <f t="shared" si="6"/>
        <v>685</v>
      </c>
      <c r="W33">
        <v>405029</v>
      </c>
      <c r="X33" t="str">
        <f t="shared" si="3"/>
        <v>{685,405029}</v>
      </c>
      <c r="Y33">
        <f t="shared" si="5"/>
        <v>45</v>
      </c>
    </row>
    <row r="34" spans="8:25">
      <c r="H34">
        <v>30</v>
      </c>
      <c r="I34">
        <v>300</v>
      </c>
      <c r="J34">
        <f t="shared" si="9"/>
        <v>700</v>
      </c>
      <c r="K34">
        <v>401030</v>
      </c>
      <c r="L34" t="s">
        <v>220</v>
      </c>
      <c r="M34" t="s">
        <v>221</v>
      </c>
      <c r="N34" t="s">
        <v>222</v>
      </c>
      <c r="O34" t="str">
        <f t="shared" si="0"/>
        <v>{700,401030}</v>
      </c>
      <c r="P34" t="str">
        <f t="shared" si="1"/>
        <v>{{2,0,300}}</v>
      </c>
      <c r="Q34">
        <f t="shared" si="4"/>
        <v>50</v>
      </c>
      <c r="R34">
        <f t="shared" ref="R34:R44" si="11">R33+50</f>
        <v>700</v>
      </c>
      <c r="S34">
        <v>404030</v>
      </c>
      <c r="T34" t="str">
        <f t="shared" si="2"/>
        <v>{700,404030}</v>
      </c>
      <c r="V34">
        <f t="shared" si="6"/>
        <v>735</v>
      </c>
      <c r="W34">
        <v>405030</v>
      </c>
      <c r="X34" t="str">
        <f t="shared" si="3"/>
        <v>{735,405030}</v>
      </c>
      <c r="Y34">
        <f t="shared" si="5"/>
        <v>50</v>
      </c>
    </row>
    <row r="35" spans="8:25">
      <c r="H35">
        <v>31</v>
      </c>
      <c r="I35">
        <v>300</v>
      </c>
      <c r="J35">
        <f t="shared" si="9"/>
        <v>730</v>
      </c>
      <c r="K35">
        <v>401031</v>
      </c>
      <c r="L35" t="s">
        <v>220</v>
      </c>
      <c r="M35" t="s">
        <v>221</v>
      </c>
      <c r="N35" t="s">
        <v>222</v>
      </c>
      <c r="O35" t="str">
        <f t="shared" si="0"/>
        <v>{730,401031}</v>
      </c>
      <c r="P35" t="str">
        <f t="shared" si="1"/>
        <v>{{2,0,300}}</v>
      </c>
      <c r="Q35">
        <f t="shared" si="4"/>
        <v>50</v>
      </c>
      <c r="R35">
        <f t="shared" si="11"/>
        <v>750</v>
      </c>
      <c r="S35">
        <v>404031</v>
      </c>
      <c r="T35" t="str">
        <f t="shared" si="2"/>
        <v>{750,404031}</v>
      </c>
      <c r="V35">
        <f t="shared" si="6"/>
        <v>785</v>
      </c>
      <c r="W35">
        <v>405031</v>
      </c>
      <c r="X35" t="str">
        <f t="shared" si="3"/>
        <v>{785,405031}</v>
      </c>
      <c r="Y35">
        <f t="shared" si="5"/>
        <v>50</v>
      </c>
    </row>
    <row r="36" spans="8:25">
      <c r="H36">
        <v>32</v>
      </c>
      <c r="I36">
        <v>300</v>
      </c>
      <c r="J36">
        <f t="shared" si="9"/>
        <v>760</v>
      </c>
      <c r="K36">
        <v>401032</v>
      </c>
      <c r="L36" t="s">
        <v>220</v>
      </c>
      <c r="M36" t="s">
        <v>221</v>
      </c>
      <c r="N36" t="s">
        <v>222</v>
      </c>
      <c r="O36" t="str">
        <f t="shared" si="0"/>
        <v>{760,401032}</v>
      </c>
      <c r="P36" t="str">
        <f t="shared" si="1"/>
        <v>{{2,0,300}}</v>
      </c>
      <c r="Q36">
        <f t="shared" si="4"/>
        <v>50</v>
      </c>
      <c r="R36">
        <f t="shared" si="11"/>
        <v>800</v>
      </c>
      <c r="S36">
        <v>404032</v>
      </c>
      <c r="T36" t="str">
        <f t="shared" si="2"/>
        <v>{800,404032}</v>
      </c>
      <c r="V36">
        <f t="shared" si="6"/>
        <v>835</v>
      </c>
      <c r="W36">
        <v>405032</v>
      </c>
      <c r="X36" t="str">
        <f t="shared" si="3"/>
        <v>{835,405032}</v>
      </c>
      <c r="Y36">
        <f t="shared" si="5"/>
        <v>50</v>
      </c>
    </row>
    <row r="37" spans="8:25">
      <c r="H37">
        <v>33</v>
      </c>
      <c r="I37">
        <v>300</v>
      </c>
      <c r="J37">
        <f t="shared" si="9"/>
        <v>800</v>
      </c>
      <c r="K37">
        <v>401033</v>
      </c>
      <c r="L37" t="s">
        <v>220</v>
      </c>
      <c r="M37" t="s">
        <v>221</v>
      </c>
      <c r="N37" t="s">
        <v>222</v>
      </c>
      <c r="O37" t="str">
        <f t="shared" si="0"/>
        <v>{800,401033}</v>
      </c>
      <c r="P37" t="str">
        <f t="shared" si="1"/>
        <v>{{2,0,300}}</v>
      </c>
      <c r="Q37">
        <f t="shared" si="4"/>
        <v>50</v>
      </c>
      <c r="R37">
        <f t="shared" si="11"/>
        <v>850</v>
      </c>
      <c r="S37">
        <v>404033</v>
      </c>
      <c r="T37" t="str">
        <f t="shared" si="2"/>
        <v>{850,404033}</v>
      </c>
      <c r="V37">
        <f t="shared" si="6"/>
        <v>890</v>
      </c>
      <c r="W37">
        <v>405033</v>
      </c>
      <c r="X37" t="str">
        <f t="shared" si="3"/>
        <v>{890,405033}</v>
      </c>
      <c r="Y37">
        <f t="shared" si="5"/>
        <v>55</v>
      </c>
    </row>
    <row r="38" spans="8:25">
      <c r="H38">
        <v>34</v>
      </c>
      <c r="I38">
        <v>300</v>
      </c>
      <c r="J38">
        <f t="shared" si="9"/>
        <v>830</v>
      </c>
      <c r="K38">
        <v>401034</v>
      </c>
      <c r="L38" t="s">
        <v>220</v>
      </c>
      <c r="M38" t="s">
        <v>221</v>
      </c>
      <c r="N38" t="s">
        <v>222</v>
      </c>
      <c r="O38" t="str">
        <f t="shared" si="0"/>
        <v>{830,401034}</v>
      </c>
      <c r="P38" t="str">
        <f t="shared" si="1"/>
        <v>{{2,0,300}}</v>
      </c>
      <c r="Q38">
        <f t="shared" si="4"/>
        <v>50</v>
      </c>
      <c r="R38">
        <f t="shared" si="11"/>
        <v>900</v>
      </c>
      <c r="S38">
        <v>404034</v>
      </c>
      <c r="T38" t="str">
        <f t="shared" si="2"/>
        <v>{900,404034}</v>
      </c>
      <c r="V38">
        <f t="shared" si="6"/>
        <v>945</v>
      </c>
      <c r="W38">
        <v>405034</v>
      </c>
      <c r="X38" t="str">
        <f t="shared" si="3"/>
        <v>{945,405034}</v>
      </c>
      <c r="Y38">
        <f t="shared" si="5"/>
        <v>55</v>
      </c>
    </row>
    <row r="39" spans="8:25">
      <c r="H39">
        <v>35</v>
      </c>
      <c r="I39">
        <v>300</v>
      </c>
      <c r="J39">
        <f t="shared" si="9"/>
        <v>860</v>
      </c>
      <c r="K39">
        <v>401035</v>
      </c>
      <c r="L39" t="s">
        <v>220</v>
      </c>
      <c r="M39" t="s">
        <v>221</v>
      </c>
      <c r="N39" t="s">
        <v>222</v>
      </c>
      <c r="O39" t="str">
        <f t="shared" si="0"/>
        <v>{860,401035}</v>
      </c>
      <c r="P39" t="str">
        <f t="shared" si="1"/>
        <v>{{2,0,300}}</v>
      </c>
      <c r="Q39">
        <f t="shared" si="4"/>
        <v>50</v>
      </c>
      <c r="R39">
        <f t="shared" si="11"/>
        <v>950</v>
      </c>
      <c r="S39">
        <v>404035</v>
      </c>
      <c r="T39" t="str">
        <f t="shared" si="2"/>
        <v>{950,404035}</v>
      </c>
      <c r="V39">
        <f t="shared" si="6"/>
        <v>1000</v>
      </c>
      <c r="W39">
        <v>405035</v>
      </c>
      <c r="X39" t="str">
        <f t="shared" si="3"/>
        <v>{1000,405035}</v>
      </c>
      <c r="Y39">
        <f t="shared" si="5"/>
        <v>55</v>
      </c>
    </row>
    <row r="40" spans="8:25">
      <c r="H40">
        <v>36</v>
      </c>
      <c r="I40">
        <v>300</v>
      </c>
      <c r="J40">
        <f t="shared" si="9"/>
        <v>900</v>
      </c>
      <c r="K40">
        <v>401036</v>
      </c>
      <c r="L40" t="s">
        <v>220</v>
      </c>
      <c r="M40" t="s">
        <v>221</v>
      </c>
      <c r="N40" t="s">
        <v>222</v>
      </c>
      <c r="O40" t="str">
        <f t="shared" si="0"/>
        <v>{900,401036}</v>
      </c>
      <c r="P40" t="str">
        <f t="shared" si="1"/>
        <v>{{2,0,300}}</v>
      </c>
      <c r="Q40">
        <f t="shared" si="4"/>
        <v>50</v>
      </c>
      <c r="R40">
        <f t="shared" si="11"/>
        <v>1000</v>
      </c>
      <c r="S40">
        <v>404036</v>
      </c>
      <c r="T40" t="str">
        <f t="shared" si="2"/>
        <v>{1000,404036}</v>
      </c>
      <c r="V40">
        <f t="shared" si="6"/>
        <v>1060</v>
      </c>
      <c r="W40">
        <v>405036</v>
      </c>
      <c r="X40" t="str">
        <f t="shared" si="3"/>
        <v>{1060,405036}</v>
      </c>
      <c r="Y40">
        <f t="shared" si="5"/>
        <v>60</v>
      </c>
    </row>
    <row r="41" spans="8:25">
      <c r="H41">
        <v>37</v>
      </c>
      <c r="I41">
        <v>300</v>
      </c>
      <c r="J41">
        <f t="shared" si="9"/>
        <v>930</v>
      </c>
      <c r="K41">
        <v>401037</v>
      </c>
      <c r="L41" t="s">
        <v>220</v>
      </c>
      <c r="M41" t="s">
        <v>221</v>
      </c>
      <c r="N41" t="s">
        <v>222</v>
      </c>
      <c r="O41" t="str">
        <f t="shared" si="0"/>
        <v>{930,401037}</v>
      </c>
      <c r="P41" t="str">
        <f t="shared" si="1"/>
        <v>{{2,0,300}}</v>
      </c>
      <c r="Q41">
        <f t="shared" si="4"/>
        <v>50</v>
      </c>
      <c r="R41">
        <f t="shared" si="11"/>
        <v>1050</v>
      </c>
      <c r="S41">
        <v>404037</v>
      </c>
      <c r="T41" t="str">
        <f t="shared" si="2"/>
        <v>{1050,404037}</v>
      </c>
      <c r="V41">
        <f t="shared" si="6"/>
        <v>1120</v>
      </c>
      <c r="W41">
        <v>405037</v>
      </c>
      <c r="X41" t="str">
        <f t="shared" si="3"/>
        <v>{1120,405037}</v>
      </c>
      <c r="Y41">
        <f t="shared" si="5"/>
        <v>60</v>
      </c>
    </row>
    <row r="42" spans="8:25">
      <c r="H42">
        <v>38</v>
      </c>
      <c r="I42">
        <v>300</v>
      </c>
      <c r="J42">
        <f t="shared" si="9"/>
        <v>960</v>
      </c>
      <c r="K42">
        <v>401038</v>
      </c>
      <c r="L42" t="s">
        <v>220</v>
      </c>
      <c r="M42" t="s">
        <v>221</v>
      </c>
      <c r="N42" t="s">
        <v>222</v>
      </c>
      <c r="O42" t="str">
        <f t="shared" si="0"/>
        <v>{960,401038}</v>
      </c>
      <c r="P42" t="str">
        <f t="shared" si="1"/>
        <v>{{2,0,300}}</v>
      </c>
      <c r="Q42">
        <f t="shared" si="4"/>
        <v>50</v>
      </c>
      <c r="R42">
        <f t="shared" si="11"/>
        <v>1100</v>
      </c>
      <c r="S42">
        <v>404038</v>
      </c>
      <c r="T42" t="str">
        <f t="shared" si="2"/>
        <v>{1100,404038}</v>
      </c>
      <c r="V42">
        <f t="shared" si="6"/>
        <v>1180</v>
      </c>
      <c r="W42">
        <v>405038</v>
      </c>
      <c r="X42" t="str">
        <f t="shared" si="3"/>
        <v>{1180,405038}</v>
      </c>
      <c r="Y42">
        <f t="shared" si="5"/>
        <v>60</v>
      </c>
    </row>
    <row r="43" spans="8:25">
      <c r="H43">
        <v>39</v>
      </c>
      <c r="I43">
        <v>300</v>
      </c>
      <c r="J43">
        <f t="shared" si="9"/>
        <v>1000</v>
      </c>
      <c r="K43">
        <v>401039</v>
      </c>
      <c r="L43" t="s">
        <v>220</v>
      </c>
      <c r="M43" t="s">
        <v>221</v>
      </c>
      <c r="N43" t="s">
        <v>222</v>
      </c>
      <c r="O43" t="str">
        <f t="shared" si="0"/>
        <v>{1000,401039}</v>
      </c>
      <c r="P43" t="str">
        <f t="shared" si="1"/>
        <v>{{2,0,300}}</v>
      </c>
      <c r="Q43">
        <f t="shared" si="4"/>
        <v>50</v>
      </c>
      <c r="R43">
        <f t="shared" si="11"/>
        <v>1150</v>
      </c>
      <c r="S43">
        <v>404039</v>
      </c>
      <c r="T43" t="str">
        <f t="shared" si="2"/>
        <v>{1150,404039}</v>
      </c>
      <c r="V43">
        <f t="shared" si="6"/>
        <v>1245</v>
      </c>
      <c r="W43">
        <v>405039</v>
      </c>
      <c r="X43" t="str">
        <f t="shared" si="3"/>
        <v>{1245,405039}</v>
      </c>
      <c r="Y43">
        <f t="shared" si="5"/>
        <v>65</v>
      </c>
    </row>
    <row r="44" spans="8:25">
      <c r="H44">
        <v>40</v>
      </c>
      <c r="I44">
        <v>300</v>
      </c>
      <c r="J44">
        <f t="shared" si="9"/>
        <v>1030</v>
      </c>
      <c r="K44">
        <v>401040</v>
      </c>
      <c r="L44" t="s">
        <v>220</v>
      </c>
      <c r="M44" t="s">
        <v>221</v>
      </c>
      <c r="N44" t="s">
        <v>222</v>
      </c>
      <c r="O44" t="str">
        <f t="shared" si="0"/>
        <v>{1030,401040}</v>
      </c>
      <c r="P44" t="str">
        <f t="shared" si="1"/>
        <v>{{2,0,300}}</v>
      </c>
      <c r="Q44">
        <f t="shared" si="4"/>
        <v>50</v>
      </c>
      <c r="R44">
        <f t="shared" si="11"/>
        <v>1200</v>
      </c>
      <c r="S44">
        <v>404040</v>
      </c>
      <c r="T44" t="str">
        <f t="shared" si="2"/>
        <v>{1200,404040}</v>
      </c>
      <c r="V44">
        <f t="shared" si="6"/>
        <v>1310</v>
      </c>
      <c r="W44">
        <v>405040</v>
      </c>
      <c r="X44" t="str">
        <f t="shared" si="3"/>
        <v>{1310,405040}</v>
      </c>
      <c r="Y44">
        <f t="shared" si="5"/>
        <v>65</v>
      </c>
    </row>
    <row r="45" spans="8:25">
      <c r="H45">
        <v>41</v>
      </c>
      <c r="I45">
        <v>300</v>
      </c>
      <c r="J45">
        <f t="shared" si="9"/>
        <v>1060</v>
      </c>
      <c r="K45">
        <v>401041</v>
      </c>
      <c r="L45" t="s">
        <v>220</v>
      </c>
      <c r="M45" t="s">
        <v>221</v>
      </c>
      <c r="N45" t="s">
        <v>222</v>
      </c>
      <c r="O45" t="str">
        <f t="shared" si="0"/>
        <v>{1060,401041}</v>
      </c>
      <c r="P45" t="str">
        <f t="shared" si="1"/>
        <v>{{2,0,300}}</v>
      </c>
      <c r="Q45">
        <f t="shared" si="4"/>
        <v>100</v>
      </c>
      <c r="R45">
        <f>R44+100</f>
        <v>1300</v>
      </c>
      <c r="S45">
        <v>404041</v>
      </c>
      <c r="T45" t="str">
        <f t="shared" si="2"/>
        <v>{1300,404041}</v>
      </c>
      <c r="V45">
        <f t="shared" si="6"/>
        <v>1375</v>
      </c>
      <c r="W45">
        <v>405041</v>
      </c>
      <c r="X45" t="str">
        <f t="shared" si="3"/>
        <v>{1375,405041}</v>
      </c>
      <c r="Y45">
        <f t="shared" si="5"/>
        <v>65</v>
      </c>
    </row>
    <row r="46" spans="8:25">
      <c r="H46">
        <v>42</v>
      </c>
      <c r="I46">
        <v>300</v>
      </c>
      <c r="J46">
        <f t="shared" si="9"/>
        <v>1100</v>
      </c>
      <c r="K46">
        <v>401042</v>
      </c>
      <c r="L46" t="s">
        <v>220</v>
      </c>
      <c r="M46" t="s">
        <v>221</v>
      </c>
      <c r="N46" t="s">
        <v>222</v>
      </c>
      <c r="O46" t="str">
        <f t="shared" si="0"/>
        <v>{1100,401042}</v>
      </c>
      <c r="P46" t="str">
        <f t="shared" si="1"/>
        <v>{{2,0,300}}</v>
      </c>
      <c r="Q46">
        <f t="shared" si="4"/>
        <v>100</v>
      </c>
      <c r="R46">
        <f t="shared" ref="R46:R57" si="12">R45+100</f>
        <v>1400</v>
      </c>
      <c r="S46">
        <v>404042</v>
      </c>
      <c r="T46" t="str">
        <f t="shared" si="2"/>
        <v>{1400,404042}</v>
      </c>
      <c r="V46">
        <f t="shared" si="6"/>
        <v>1445</v>
      </c>
      <c r="W46">
        <v>405042</v>
      </c>
      <c r="X46" t="str">
        <f t="shared" si="3"/>
        <v>{1445,405042}</v>
      </c>
      <c r="Y46">
        <f t="shared" si="5"/>
        <v>70</v>
      </c>
    </row>
    <row r="47" spans="8:25">
      <c r="H47">
        <v>43</v>
      </c>
      <c r="I47">
        <v>300</v>
      </c>
      <c r="J47">
        <f t="shared" si="9"/>
        <v>1130</v>
      </c>
      <c r="K47">
        <v>401043</v>
      </c>
      <c r="L47" t="s">
        <v>220</v>
      </c>
      <c r="M47" t="s">
        <v>221</v>
      </c>
      <c r="N47" t="s">
        <v>222</v>
      </c>
      <c r="O47" t="str">
        <f t="shared" si="0"/>
        <v>{1130,401043}</v>
      </c>
      <c r="P47" t="str">
        <f t="shared" si="1"/>
        <v>{{2,0,300}}</v>
      </c>
      <c r="Q47">
        <f t="shared" si="4"/>
        <v>100</v>
      </c>
      <c r="R47">
        <f t="shared" si="12"/>
        <v>1500</v>
      </c>
      <c r="S47">
        <v>404043</v>
      </c>
      <c r="T47" t="str">
        <f t="shared" si="2"/>
        <v>{1500,404043}</v>
      </c>
      <c r="V47">
        <f t="shared" si="6"/>
        <v>1515</v>
      </c>
      <c r="W47">
        <v>405043</v>
      </c>
      <c r="X47" t="str">
        <f t="shared" si="3"/>
        <v>{1515,405043}</v>
      </c>
      <c r="Y47">
        <f t="shared" si="5"/>
        <v>70</v>
      </c>
    </row>
    <row r="48" spans="8:25">
      <c r="H48">
        <v>44</v>
      </c>
      <c r="I48">
        <v>300</v>
      </c>
      <c r="J48">
        <f t="shared" si="9"/>
        <v>1160</v>
      </c>
      <c r="K48">
        <v>401044</v>
      </c>
      <c r="L48" t="s">
        <v>220</v>
      </c>
      <c r="M48" t="s">
        <v>221</v>
      </c>
      <c r="N48" t="s">
        <v>222</v>
      </c>
      <c r="O48" t="str">
        <f t="shared" si="0"/>
        <v>{1160,401044}</v>
      </c>
      <c r="P48" t="str">
        <f t="shared" si="1"/>
        <v>{{2,0,300}}</v>
      </c>
      <c r="Q48">
        <f t="shared" si="4"/>
        <v>100</v>
      </c>
      <c r="R48">
        <f t="shared" si="12"/>
        <v>1600</v>
      </c>
      <c r="S48">
        <v>404044</v>
      </c>
      <c r="T48" t="str">
        <f t="shared" si="2"/>
        <v>{1600,404044}</v>
      </c>
      <c r="V48">
        <f t="shared" si="6"/>
        <v>1585</v>
      </c>
      <c r="W48">
        <v>405044</v>
      </c>
      <c r="X48" t="str">
        <f t="shared" si="3"/>
        <v>{1585,405044}</v>
      </c>
      <c r="Y48">
        <f t="shared" si="5"/>
        <v>70</v>
      </c>
    </row>
    <row r="49" spans="8:25">
      <c r="H49">
        <v>45</v>
      </c>
      <c r="I49">
        <v>300</v>
      </c>
      <c r="J49">
        <f t="shared" si="9"/>
        <v>1200</v>
      </c>
      <c r="K49">
        <v>401045</v>
      </c>
      <c r="L49" t="s">
        <v>220</v>
      </c>
      <c r="M49" t="s">
        <v>221</v>
      </c>
      <c r="N49" t="s">
        <v>222</v>
      </c>
      <c r="O49" t="str">
        <f t="shared" si="0"/>
        <v>{1200,401045}</v>
      </c>
      <c r="P49" t="str">
        <f t="shared" si="1"/>
        <v>{{2,0,300}}</v>
      </c>
      <c r="Q49">
        <f t="shared" si="4"/>
        <v>100</v>
      </c>
      <c r="R49">
        <f t="shared" si="12"/>
        <v>1700</v>
      </c>
      <c r="S49">
        <v>404045</v>
      </c>
      <c r="T49" t="str">
        <f t="shared" si="2"/>
        <v>{1700,404045}</v>
      </c>
      <c r="V49">
        <f t="shared" si="6"/>
        <v>1660</v>
      </c>
      <c r="W49">
        <v>405045</v>
      </c>
      <c r="X49" t="str">
        <f t="shared" si="3"/>
        <v>{1660,405045}</v>
      </c>
      <c r="Y49">
        <f t="shared" si="5"/>
        <v>75</v>
      </c>
    </row>
    <row r="50" spans="8:25">
      <c r="H50">
        <v>46</v>
      </c>
      <c r="I50">
        <v>300</v>
      </c>
      <c r="J50">
        <f t="shared" si="9"/>
        <v>1230</v>
      </c>
      <c r="K50">
        <v>401046</v>
      </c>
      <c r="L50" t="s">
        <v>220</v>
      </c>
      <c r="M50" t="s">
        <v>221</v>
      </c>
      <c r="N50" t="s">
        <v>222</v>
      </c>
      <c r="O50" t="str">
        <f t="shared" si="0"/>
        <v>{1230,401046}</v>
      </c>
      <c r="P50" t="str">
        <f t="shared" si="1"/>
        <v>{{2,0,300}}</v>
      </c>
      <c r="Q50">
        <f t="shared" si="4"/>
        <v>100</v>
      </c>
      <c r="R50">
        <f t="shared" si="12"/>
        <v>1800</v>
      </c>
      <c r="S50">
        <v>404046</v>
      </c>
      <c r="T50" t="str">
        <f t="shared" si="2"/>
        <v>{1800,404046}</v>
      </c>
      <c r="V50">
        <f t="shared" si="6"/>
        <v>1735</v>
      </c>
      <c r="W50">
        <v>405046</v>
      </c>
      <c r="X50" t="str">
        <f t="shared" si="3"/>
        <v>{1735,405046}</v>
      </c>
      <c r="Y50">
        <f t="shared" si="5"/>
        <v>75</v>
      </c>
    </row>
    <row r="51" spans="8:25">
      <c r="H51">
        <v>47</v>
      </c>
      <c r="I51">
        <v>300</v>
      </c>
      <c r="J51">
        <f t="shared" si="9"/>
        <v>1260</v>
      </c>
      <c r="K51">
        <v>401047</v>
      </c>
      <c r="L51" t="s">
        <v>220</v>
      </c>
      <c r="M51" t="s">
        <v>221</v>
      </c>
      <c r="N51" t="s">
        <v>222</v>
      </c>
      <c r="O51" t="str">
        <f t="shared" si="0"/>
        <v>{1260,401047}</v>
      </c>
      <c r="P51" t="str">
        <f t="shared" si="1"/>
        <v>{{2,0,300}}</v>
      </c>
      <c r="Q51">
        <f t="shared" si="4"/>
        <v>100</v>
      </c>
      <c r="R51">
        <f t="shared" si="12"/>
        <v>1900</v>
      </c>
      <c r="S51">
        <v>404047</v>
      </c>
      <c r="T51" t="str">
        <f t="shared" si="2"/>
        <v>{1900,404047}</v>
      </c>
      <c r="V51">
        <f t="shared" si="6"/>
        <v>1810</v>
      </c>
      <c r="W51">
        <v>405047</v>
      </c>
      <c r="X51" t="str">
        <f t="shared" si="3"/>
        <v>{1810,405047}</v>
      </c>
      <c r="Y51">
        <f t="shared" si="5"/>
        <v>75</v>
      </c>
    </row>
    <row r="52" spans="8:25">
      <c r="H52">
        <v>48</v>
      </c>
      <c r="I52">
        <v>300</v>
      </c>
      <c r="J52">
        <f t="shared" si="9"/>
        <v>1300</v>
      </c>
      <c r="K52">
        <v>401048</v>
      </c>
      <c r="L52" t="s">
        <v>220</v>
      </c>
      <c r="M52" t="s">
        <v>221</v>
      </c>
      <c r="N52" t="s">
        <v>222</v>
      </c>
      <c r="O52" t="str">
        <f t="shared" si="0"/>
        <v>{1300,401048}</v>
      </c>
      <c r="P52" t="str">
        <f t="shared" si="1"/>
        <v>{{2,0,300}}</v>
      </c>
      <c r="Q52">
        <f t="shared" si="4"/>
        <v>100</v>
      </c>
      <c r="R52">
        <f t="shared" si="12"/>
        <v>2000</v>
      </c>
      <c r="S52">
        <v>404048</v>
      </c>
      <c r="T52" t="str">
        <f t="shared" si="2"/>
        <v>{2000,404048}</v>
      </c>
      <c r="V52">
        <f t="shared" si="6"/>
        <v>1890</v>
      </c>
      <c r="W52">
        <v>405048</v>
      </c>
      <c r="X52" t="str">
        <f t="shared" si="3"/>
        <v>{1890,405048}</v>
      </c>
      <c r="Y52">
        <f t="shared" si="5"/>
        <v>80</v>
      </c>
    </row>
    <row r="53" spans="8:25">
      <c r="H53">
        <v>49</v>
      </c>
      <c r="I53">
        <v>300</v>
      </c>
      <c r="J53">
        <f t="shared" si="9"/>
        <v>1330</v>
      </c>
      <c r="K53">
        <v>401049</v>
      </c>
      <c r="L53" t="s">
        <v>220</v>
      </c>
      <c r="M53" t="s">
        <v>221</v>
      </c>
      <c r="N53" t="s">
        <v>222</v>
      </c>
      <c r="O53" t="str">
        <f t="shared" si="0"/>
        <v>{1330,401049}</v>
      </c>
      <c r="P53" t="str">
        <f t="shared" si="1"/>
        <v>{{2,0,300}}</v>
      </c>
      <c r="Q53">
        <f t="shared" si="4"/>
        <v>100</v>
      </c>
      <c r="R53">
        <f t="shared" si="12"/>
        <v>2100</v>
      </c>
      <c r="S53">
        <v>404049</v>
      </c>
      <c r="T53" t="str">
        <f t="shared" si="2"/>
        <v>{2100,404049}</v>
      </c>
      <c r="V53">
        <f t="shared" si="6"/>
        <v>1970</v>
      </c>
      <c r="W53">
        <v>405049</v>
      </c>
      <c r="X53" t="str">
        <f t="shared" si="3"/>
        <v>{1970,405049}</v>
      </c>
      <c r="Y53">
        <f t="shared" si="5"/>
        <v>80</v>
      </c>
    </row>
    <row r="54" spans="8:25">
      <c r="H54">
        <v>50</v>
      </c>
      <c r="I54">
        <v>300</v>
      </c>
      <c r="J54">
        <f t="shared" si="9"/>
        <v>1360</v>
      </c>
      <c r="K54">
        <v>401050</v>
      </c>
      <c r="L54" t="s">
        <v>220</v>
      </c>
      <c r="M54" t="s">
        <v>221</v>
      </c>
      <c r="N54" t="s">
        <v>222</v>
      </c>
      <c r="O54" t="str">
        <f t="shared" si="0"/>
        <v>{1360,401050}</v>
      </c>
      <c r="P54" t="str">
        <f t="shared" si="1"/>
        <v>{{2,0,300}}</v>
      </c>
      <c r="Q54">
        <f t="shared" si="4"/>
        <v>100</v>
      </c>
      <c r="R54">
        <f t="shared" si="12"/>
        <v>2200</v>
      </c>
      <c r="S54">
        <v>404050</v>
      </c>
      <c r="T54" t="str">
        <f t="shared" si="2"/>
        <v>{2200,404050}</v>
      </c>
      <c r="V54">
        <f t="shared" si="6"/>
        <v>2050</v>
      </c>
      <c r="W54">
        <v>405050</v>
      </c>
      <c r="X54" t="str">
        <f t="shared" si="3"/>
        <v>{2050,405050}</v>
      </c>
      <c r="Y54">
        <f t="shared" si="5"/>
        <v>80</v>
      </c>
    </row>
    <row r="55" spans="8:25">
      <c r="H55">
        <v>51</v>
      </c>
      <c r="I55">
        <v>300</v>
      </c>
      <c r="J55">
        <f t="shared" si="9"/>
        <v>1400</v>
      </c>
      <c r="K55">
        <v>401051</v>
      </c>
      <c r="L55" t="s">
        <v>220</v>
      </c>
      <c r="M55" t="s">
        <v>221</v>
      </c>
      <c r="N55" t="s">
        <v>222</v>
      </c>
      <c r="O55" t="str">
        <f t="shared" si="0"/>
        <v>{1400,401051}</v>
      </c>
      <c r="P55" t="str">
        <f t="shared" si="1"/>
        <v>{{2,0,300}}</v>
      </c>
      <c r="Q55">
        <f t="shared" si="4"/>
        <v>100</v>
      </c>
      <c r="R55">
        <f t="shared" si="12"/>
        <v>2300</v>
      </c>
      <c r="S55">
        <v>404051</v>
      </c>
      <c r="T55" t="str">
        <f t="shared" si="2"/>
        <v>{2300,404051}</v>
      </c>
      <c r="V55">
        <f t="shared" si="6"/>
        <v>2135</v>
      </c>
      <c r="W55">
        <v>405051</v>
      </c>
      <c r="X55" t="str">
        <f t="shared" si="3"/>
        <v>{2135,405051}</v>
      </c>
      <c r="Y55">
        <f t="shared" si="5"/>
        <v>85</v>
      </c>
    </row>
    <row r="56" spans="8:25">
      <c r="H56">
        <v>52</v>
      </c>
      <c r="I56">
        <v>300</v>
      </c>
      <c r="J56">
        <f t="shared" si="9"/>
        <v>1430</v>
      </c>
      <c r="K56">
        <v>401052</v>
      </c>
      <c r="L56" t="s">
        <v>220</v>
      </c>
      <c r="M56" t="s">
        <v>221</v>
      </c>
      <c r="N56" t="s">
        <v>222</v>
      </c>
      <c r="O56" t="str">
        <f t="shared" si="0"/>
        <v>{1430,401052}</v>
      </c>
      <c r="P56" t="str">
        <f t="shared" si="1"/>
        <v>{{2,0,300}}</v>
      </c>
      <c r="Q56">
        <f t="shared" si="4"/>
        <v>100</v>
      </c>
      <c r="R56">
        <f t="shared" si="12"/>
        <v>2400</v>
      </c>
      <c r="S56">
        <v>404052</v>
      </c>
      <c r="T56" t="str">
        <f t="shared" si="2"/>
        <v>{2400,404052}</v>
      </c>
      <c r="V56">
        <f t="shared" si="6"/>
        <v>2220</v>
      </c>
      <c r="W56">
        <v>405052</v>
      </c>
      <c r="X56" t="str">
        <f t="shared" si="3"/>
        <v>{2220,405052}</v>
      </c>
      <c r="Y56">
        <f t="shared" si="5"/>
        <v>85</v>
      </c>
    </row>
    <row r="57" spans="8:25">
      <c r="H57">
        <v>53</v>
      </c>
      <c r="I57">
        <v>300</v>
      </c>
      <c r="J57">
        <f t="shared" si="9"/>
        <v>1460</v>
      </c>
      <c r="K57">
        <v>401053</v>
      </c>
      <c r="L57" t="s">
        <v>220</v>
      </c>
      <c r="M57" t="s">
        <v>221</v>
      </c>
      <c r="N57" t="s">
        <v>222</v>
      </c>
      <c r="O57" t="str">
        <f t="shared" si="0"/>
        <v>{1460,401053}</v>
      </c>
      <c r="P57" t="str">
        <f t="shared" si="1"/>
        <v>{{2,0,300}}</v>
      </c>
      <c r="Q57">
        <f t="shared" si="4"/>
        <v>100</v>
      </c>
      <c r="R57">
        <f t="shared" si="12"/>
        <v>2500</v>
      </c>
      <c r="S57">
        <v>404053</v>
      </c>
      <c r="T57" t="str">
        <f t="shared" si="2"/>
        <v>{2500,404053}</v>
      </c>
      <c r="V57">
        <f t="shared" si="6"/>
        <v>2305</v>
      </c>
      <c r="W57">
        <v>405053</v>
      </c>
      <c r="X57" t="str">
        <f t="shared" si="3"/>
        <v>{2305,405053}</v>
      </c>
      <c r="Y57">
        <f t="shared" si="5"/>
        <v>85</v>
      </c>
    </row>
    <row r="58" spans="8:25">
      <c r="H58">
        <v>54</v>
      </c>
      <c r="I58">
        <v>300</v>
      </c>
      <c r="J58">
        <f t="shared" si="9"/>
        <v>1500</v>
      </c>
      <c r="K58">
        <v>401054</v>
      </c>
      <c r="L58" t="s">
        <v>220</v>
      </c>
      <c r="M58" t="s">
        <v>221</v>
      </c>
      <c r="N58" t="s">
        <v>222</v>
      </c>
      <c r="O58" t="str">
        <f t="shared" si="0"/>
        <v>{1500,401054}</v>
      </c>
      <c r="P58" t="str">
        <f t="shared" si="1"/>
        <v>{{2,0,300}}</v>
      </c>
      <c r="Q58">
        <f t="shared" si="4"/>
        <v>500</v>
      </c>
      <c r="R58">
        <f>R57+500</f>
        <v>3000</v>
      </c>
      <c r="S58">
        <v>404054</v>
      </c>
      <c r="T58" t="str">
        <f t="shared" si="2"/>
        <v>{3000,404054}</v>
      </c>
      <c r="V58">
        <f t="shared" si="6"/>
        <v>2395</v>
      </c>
      <c r="W58">
        <v>405054</v>
      </c>
      <c r="X58" t="str">
        <f t="shared" si="3"/>
        <v>{2395,405054}</v>
      </c>
      <c r="Y58">
        <f t="shared" si="5"/>
        <v>90</v>
      </c>
    </row>
    <row r="59" spans="8:25">
      <c r="H59">
        <v>55</v>
      </c>
      <c r="I59">
        <v>300</v>
      </c>
      <c r="J59">
        <f t="shared" si="9"/>
        <v>1530</v>
      </c>
      <c r="K59">
        <v>401055</v>
      </c>
      <c r="L59" t="s">
        <v>220</v>
      </c>
      <c r="M59" t="s">
        <v>221</v>
      </c>
      <c r="N59" t="s">
        <v>222</v>
      </c>
      <c r="O59" t="str">
        <f t="shared" si="0"/>
        <v>{1530,401055}</v>
      </c>
      <c r="P59" t="str">
        <f t="shared" si="1"/>
        <v>{{2,0,300}}</v>
      </c>
      <c r="Q59">
        <f t="shared" si="4"/>
        <v>500</v>
      </c>
      <c r="R59">
        <f t="shared" ref="R59:R64" si="13">R58+500</f>
        <v>3500</v>
      </c>
      <c r="S59">
        <v>404055</v>
      </c>
      <c r="T59" t="str">
        <f t="shared" si="2"/>
        <v>{3500,404055}</v>
      </c>
      <c r="V59">
        <f t="shared" si="6"/>
        <v>2485</v>
      </c>
      <c r="W59">
        <v>405055</v>
      </c>
      <c r="X59" t="str">
        <f t="shared" si="3"/>
        <v>{2485,405055}</v>
      </c>
      <c r="Y59">
        <f t="shared" si="5"/>
        <v>90</v>
      </c>
    </row>
    <row r="60" spans="8:25">
      <c r="H60">
        <v>56</v>
      </c>
      <c r="I60">
        <v>300</v>
      </c>
      <c r="J60">
        <f t="shared" si="9"/>
        <v>1560</v>
      </c>
      <c r="K60">
        <v>401056</v>
      </c>
      <c r="L60" t="s">
        <v>220</v>
      </c>
      <c r="M60" t="s">
        <v>221</v>
      </c>
      <c r="N60" t="s">
        <v>222</v>
      </c>
      <c r="O60" t="str">
        <f t="shared" si="0"/>
        <v>{1560,401056}</v>
      </c>
      <c r="P60" t="str">
        <f t="shared" si="1"/>
        <v>{{2,0,300}}</v>
      </c>
      <c r="Q60">
        <f t="shared" si="4"/>
        <v>500</v>
      </c>
      <c r="R60">
        <f t="shared" si="13"/>
        <v>4000</v>
      </c>
      <c r="S60">
        <v>404056</v>
      </c>
      <c r="T60" t="str">
        <f t="shared" si="2"/>
        <v>{4000,404056}</v>
      </c>
      <c r="V60">
        <f t="shared" si="6"/>
        <v>2575</v>
      </c>
      <c r="W60">
        <v>405056</v>
      </c>
      <c r="X60" t="str">
        <f t="shared" si="3"/>
        <v>{2575,405056}</v>
      </c>
      <c r="Y60">
        <f t="shared" si="5"/>
        <v>90</v>
      </c>
    </row>
    <row r="61" spans="8:25">
      <c r="H61">
        <v>57</v>
      </c>
      <c r="I61">
        <v>300</v>
      </c>
      <c r="J61">
        <f t="shared" si="9"/>
        <v>1600</v>
      </c>
      <c r="K61">
        <v>401057</v>
      </c>
      <c r="L61" t="s">
        <v>220</v>
      </c>
      <c r="M61" t="s">
        <v>221</v>
      </c>
      <c r="N61" t="s">
        <v>222</v>
      </c>
      <c r="O61" t="str">
        <f t="shared" si="0"/>
        <v>{1600,401057}</v>
      </c>
      <c r="P61" t="str">
        <f t="shared" si="1"/>
        <v>{{2,0,300}}</v>
      </c>
      <c r="Q61">
        <f t="shared" si="4"/>
        <v>500</v>
      </c>
      <c r="R61">
        <f t="shared" si="13"/>
        <v>4500</v>
      </c>
      <c r="S61">
        <v>404057</v>
      </c>
      <c r="T61" t="str">
        <f t="shared" si="2"/>
        <v>{4500,404057}</v>
      </c>
      <c r="V61">
        <f t="shared" si="6"/>
        <v>2670</v>
      </c>
      <c r="W61">
        <v>405057</v>
      </c>
      <c r="X61" t="str">
        <f t="shared" si="3"/>
        <v>{2670,405057}</v>
      </c>
      <c r="Y61">
        <f t="shared" si="5"/>
        <v>95</v>
      </c>
    </row>
    <row r="62" spans="8:25">
      <c r="H62">
        <v>58</v>
      </c>
      <c r="I62">
        <v>300</v>
      </c>
      <c r="J62">
        <f t="shared" si="9"/>
        <v>1630</v>
      </c>
      <c r="K62">
        <v>401058</v>
      </c>
      <c r="L62" t="s">
        <v>220</v>
      </c>
      <c r="M62" t="s">
        <v>221</v>
      </c>
      <c r="N62" t="s">
        <v>222</v>
      </c>
      <c r="O62" t="str">
        <f t="shared" si="0"/>
        <v>{1630,401058}</v>
      </c>
      <c r="P62" t="str">
        <f t="shared" si="1"/>
        <v>{{2,0,300}}</v>
      </c>
      <c r="Q62">
        <f t="shared" si="4"/>
        <v>500</v>
      </c>
      <c r="R62">
        <f t="shared" si="13"/>
        <v>5000</v>
      </c>
      <c r="S62">
        <v>404058</v>
      </c>
      <c r="T62" t="str">
        <f t="shared" si="2"/>
        <v>{5000,404058}</v>
      </c>
      <c r="V62">
        <f t="shared" si="6"/>
        <v>2765</v>
      </c>
      <c r="W62">
        <v>405058</v>
      </c>
      <c r="X62" t="str">
        <f t="shared" si="3"/>
        <v>{2765,405058}</v>
      </c>
      <c r="Y62">
        <f t="shared" si="5"/>
        <v>95</v>
      </c>
    </row>
    <row r="63" spans="8:25">
      <c r="H63">
        <v>59</v>
      </c>
      <c r="I63">
        <v>300</v>
      </c>
      <c r="J63">
        <f t="shared" si="9"/>
        <v>1660</v>
      </c>
      <c r="K63">
        <v>401059</v>
      </c>
      <c r="L63" t="s">
        <v>220</v>
      </c>
      <c r="M63" t="s">
        <v>221</v>
      </c>
      <c r="N63" t="s">
        <v>222</v>
      </c>
      <c r="O63" t="str">
        <f t="shared" si="0"/>
        <v>{1660,401059}</v>
      </c>
      <c r="P63" t="str">
        <f t="shared" si="1"/>
        <v>{{2,0,300}}</v>
      </c>
      <c r="Q63">
        <f t="shared" si="4"/>
        <v>500</v>
      </c>
      <c r="R63">
        <f t="shared" si="13"/>
        <v>5500</v>
      </c>
      <c r="S63">
        <v>404059</v>
      </c>
      <c r="T63" t="str">
        <f t="shared" si="2"/>
        <v>{5500,404059}</v>
      </c>
      <c r="V63">
        <f t="shared" si="6"/>
        <v>2860</v>
      </c>
      <c r="W63">
        <v>405059</v>
      </c>
      <c r="X63" t="str">
        <f t="shared" si="3"/>
        <v>{2860,405059}</v>
      </c>
      <c r="Y63">
        <f t="shared" si="5"/>
        <v>95</v>
      </c>
    </row>
    <row r="64" spans="8:25">
      <c r="H64">
        <v>60</v>
      </c>
      <c r="I64">
        <v>300</v>
      </c>
      <c r="J64">
        <f t="shared" si="9"/>
        <v>1700</v>
      </c>
      <c r="K64">
        <v>401060</v>
      </c>
      <c r="L64" t="s">
        <v>220</v>
      </c>
      <c r="M64" t="s">
        <v>221</v>
      </c>
      <c r="N64" t="s">
        <v>222</v>
      </c>
      <c r="O64" t="str">
        <f t="shared" si="0"/>
        <v>{1700,401060}</v>
      </c>
      <c r="P64" t="str">
        <f t="shared" si="1"/>
        <v>{{2,0,300}}</v>
      </c>
      <c r="Q64">
        <f t="shared" si="4"/>
        <v>500</v>
      </c>
      <c r="R64">
        <f t="shared" si="13"/>
        <v>6000</v>
      </c>
      <c r="S64">
        <v>404060</v>
      </c>
      <c r="T64" t="str">
        <f t="shared" si="2"/>
        <v>{6000,404060}</v>
      </c>
      <c r="V64">
        <f t="shared" si="6"/>
        <v>2960</v>
      </c>
      <c r="W64">
        <v>405060</v>
      </c>
      <c r="X64" t="str">
        <f t="shared" si="3"/>
        <v>{2960,405060}</v>
      </c>
      <c r="Y64">
        <f t="shared" si="5"/>
        <v>100</v>
      </c>
    </row>
    <row r="65" spans="8:17">
      <c r="H65">
        <v>61</v>
      </c>
      <c r="I65">
        <v>300</v>
      </c>
      <c r="J65">
        <f t="shared" si="9"/>
        <v>1730</v>
      </c>
      <c r="K65">
        <v>401061</v>
      </c>
      <c r="L65" t="s">
        <v>220</v>
      </c>
      <c r="M65" t="s">
        <v>221</v>
      </c>
      <c r="N65" t="s">
        <v>222</v>
      </c>
      <c r="O65" t="str">
        <f t="shared" si="0"/>
        <v>{1730,401061}</v>
      </c>
      <c r="P65" t="str">
        <f t="shared" si="1"/>
        <v>{{2,0,300}}</v>
      </c>
      <c r="Q65">
        <f t="shared" si="4"/>
        <v>-6000</v>
      </c>
    </row>
    <row r="66" spans="8:17">
      <c r="H66">
        <v>62</v>
      </c>
      <c r="I66">
        <v>300</v>
      </c>
      <c r="J66">
        <f t="shared" si="9"/>
        <v>1760</v>
      </c>
      <c r="K66">
        <v>401062</v>
      </c>
      <c r="L66" t="s">
        <v>220</v>
      </c>
      <c r="M66" t="s">
        <v>221</v>
      </c>
      <c r="N66" t="s">
        <v>222</v>
      </c>
      <c r="O66" t="str">
        <f t="shared" si="0"/>
        <v>{1760,401062}</v>
      </c>
      <c r="P66" t="str">
        <f t="shared" si="1"/>
        <v>{{2,0,300}}</v>
      </c>
      <c r="Q66">
        <f t="shared" si="4"/>
        <v>0</v>
      </c>
    </row>
    <row r="67" spans="8:17">
      <c r="H67">
        <v>63</v>
      </c>
      <c r="I67">
        <v>300</v>
      </c>
      <c r="J67">
        <f t="shared" si="9"/>
        <v>1800</v>
      </c>
      <c r="K67">
        <v>401063</v>
      </c>
      <c r="L67" t="s">
        <v>220</v>
      </c>
      <c r="M67" t="s">
        <v>221</v>
      </c>
      <c r="N67" t="s">
        <v>222</v>
      </c>
      <c r="O67" t="str">
        <f t="shared" si="0"/>
        <v>{1800,401063}</v>
      </c>
      <c r="P67" t="str">
        <f t="shared" si="1"/>
        <v>{{2,0,300}}</v>
      </c>
      <c r="Q67">
        <f t="shared" si="4"/>
        <v>0</v>
      </c>
    </row>
    <row r="68" spans="8:17">
      <c r="H68">
        <v>64</v>
      </c>
      <c r="I68">
        <v>300</v>
      </c>
      <c r="J68">
        <f t="shared" si="9"/>
        <v>1830</v>
      </c>
      <c r="K68">
        <v>401064</v>
      </c>
      <c r="L68" t="s">
        <v>220</v>
      </c>
      <c r="M68" t="s">
        <v>221</v>
      </c>
      <c r="N68" t="s">
        <v>222</v>
      </c>
      <c r="O68" t="str">
        <f t="shared" si="0"/>
        <v>{1830,401064}</v>
      </c>
      <c r="P68" t="str">
        <f t="shared" si="1"/>
        <v>{{2,0,300}}</v>
      </c>
      <c r="Q68">
        <f t="shared" si="4"/>
        <v>0</v>
      </c>
    </row>
    <row r="69" spans="8:17">
      <c r="H69">
        <v>65</v>
      </c>
      <c r="I69">
        <v>300</v>
      </c>
      <c r="J69">
        <f t="shared" si="9"/>
        <v>1860</v>
      </c>
      <c r="K69">
        <v>401065</v>
      </c>
      <c r="L69" t="s">
        <v>220</v>
      </c>
      <c r="M69" t="s">
        <v>221</v>
      </c>
      <c r="N69" t="s">
        <v>222</v>
      </c>
      <c r="O69" t="str">
        <f t="shared" si="0"/>
        <v>{1860,401065}</v>
      </c>
      <c r="P69" t="str">
        <f t="shared" si="1"/>
        <v>{{2,0,300}}</v>
      </c>
      <c r="Q69">
        <f t="shared" si="4"/>
        <v>0</v>
      </c>
    </row>
    <row r="70" spans="8:17">
      <c r="H70">
        <v>66</v>
      </c>
      <c r="I70">
        <v>300</v>
      </c>
      <c r="J70">
        <f t="shared" si="9"/>
        <v>1900</v>
      </c>
      <c r="K70">
        <v>401066</v>
      </c>
      <c r="L70" t="s">
        <v>220</v>
      </c>
      <c r="M70" t="s">
        <v>221</v>
      </c>
      <c r="N70" t="s">
        <v>222</v>
      </c>
      <c r="O70" t="str">
        <f t="shared" ref="O70:O74" si="14">L70&amp;J70&amp;N70&amp;K70&amp;M70</f>
        <v>{1900,401066}</v>
      </c>
      <c r="P70" t="str">
        <f t="shared" ref="P70:P74" si="15">"{{2,0,"&amp;I70&amp;"}}"</f>
        <v>{{2,0,300}}</v>
      </c>
      <c r="Q70">
        <f t="shared" si="4"/>
        <v>0</v>
      </c>
    </row>
    <row r="71" spans="8:17">
      <c r="H71">
        <v>67</v>
      </c>
      <c r="I71">
        <v>300</v>
      </c>
      <c r="J71">
        <f t="shared" si="9"/>
        <v>1930</v>
      </c>
      <c r="K71">
        <v>401067</v>
      </c>
      <c r="L71" t="s">
        <v>220</v>
      </c>
      <c r="M71" t="s">
        <v>221</v>
      </c>
      <c r="N71" t="s">
        <v>222</v>
      </c>
      <c r="O71" t="str">
        <f t="shared" si="14"/>
        <v>{1930,401067}</v>
      </c>
      <c r="P71" t="str">
        <f t="shared" si="15"/>
        <v>{{2,0,300}}</v>
      </c>
      <c r="Q71">
        <f t="shared" ref="Q71:Q74" si="16">R71-R70</f>
        <v>0</v>
      </c>
    </row>
    <row r="72" spans="8:17">
      <c r="H72">
        <v>68</v>
      </c>
      <c r="I72">
        <v>300</v>
      </c>
      <c r="J72">
        <f t="shared" si="9"/>
        <v>1960</v>
      </c>
      <c r="K72">
        <v>401068</v>
      </c>
      <c r="L72" t="s">
        <v>220</v>
      </c>
      <c r="M72" t="s">
        <v>221</v>
      </c>
      <c r="N72" t="s">
        <v>222</v>
      </c>
      <c r="O72" t="str">
        <f t="shared" si="14"/>
        <v>{1960,401068}</v>
      </c>
      <c r="P72" t="str">
        <f t="shared" si="15"/>
        <v>{{2,0,300}}</v>
      </c>
      <c r="Q72">
        <f t="shared" si="16"/>
        <v>0</v>
      </c>
    </row>
    <row r="73" spans="8:17">
      <c r="H73">
        <v>69</v>
      </c>
      <c r="I73">
        <v>300</v>
      </c>
      <c r="J73">
        <f t="shared" si="9"/>
        <v>2000</v>
      </c>
      <c r="K73">
        <v>401069</v>
      </c>
      <c r="L73" t="s">
        <v>220</v>
      </c>
      <c r="M73" t="s">
        <v>221</v>
      </c>
      <c r="N73" t="s">
        <v>222</v>
      </c>
      <c r="O73" t="str">
        <f t="shared" si="14"/>
        <v>{2000,401069}</v>
      </c>
      <c r="P73" t="str">
        <f t="shared" si="15"/>
        <v>{{2,0,300}}</v>
      </c>
      <c r="Q73">
        <f t="shared" si="16"/>
        <v>0</v>
      </c>
    </row>
    <row r="74" spans="8:17">
      <c r="H74">
        <v>70</v>
      </c>
      <c r="I74">
        <v>300</v>
      </c>
      <c r="J74">
        <f t="shared" si="9"/>
        <v>2030</v>
      </c>
      <c r="K74">
        <v>401070</v>
      </c>
      <c r="L74" t="s">
        <v>220</v>
      </c>
      <c r="M74" t="s">
        <v>221</v>
      </c>
      <c r="N74" t="s">
        <v>222</v>
      </c>
      <c r="O74" t="str">
        <f t="shared" si="14"/>
        <v>{2030,401070}</v>
      </c>
      <c r="P74" t="str">
        <f t="shared" si="15"/>
        <v>{{2,0,300}}</v>
      </c>
      <c r="Q74">
        <f t="shared" si="16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X74"/>
  <sheetViews>
    <sheetView workbookViewId="0">
      <selection activeCell="R6" sqref="R6:R9"/>
    </sheetView>
  </sheetViews>
  <sheetFormatPr defaultRowHeight="13.5"/>
  <cols>
    <col min="15" max="15" width="13.125" bestFit="1" customWidth="1"/>
  </cols>
  <sheetData>
    <row r="4" spans="8:24">
      <c r="I4" t="s">
        <v>225</v>
      </c>
      <c r="J4" s="9" t="s">
        <v>223</v>
      </c>
      <c r="K4" s="9" t="s">
        <v>224</v>
      </c>
      <c r="L4" s="9"/>
      <c r="M4" s="9"/>
      <c r="N4" s="9"/>
      <c r="O4" s="9"/>
      <c r="P4" s="9"/>
      <c r="R4" s="4" t="s">
        <v>230</v>
      </c>
      <c r="S4" s="4"/>
      <c r="T4" s="4"/>
      <c r="V4" t="s">
        <v>231</v>
      </c>
    </row>
    <row r="5" spans="8:24">
      <c r="H5">
        <v>1</v>
      </c>
      <c r="I5">
        <v>100</v>
      </c>
      <c r="J5">
        <v>10</v>
      </c>
      <c r="K5">
        <v>409001</v>
      </c>
      <c r="L5" t="s">
        <v>220</v>
      </c>
      <c r="M5" t="s">
        <v>221</v>
      </c>
      <c r="N5" t="s">
        <v>222</v>
      </c>
      <c r="O5" t="str">
        <f>L5&amp;J5&amp;N5&amp;K5&amp;M5</f>
        <v>{10,409001}</v>
      </c>
      <c r="P5" t="str">
        <f>"{{2,0,"&amp;I5&amp;"}}"</f>
        <v>{{2,0,100}}</v>
      </c>
      <c r="R5">
        <v>1</v>
      </c>
      <c r="S5">
        <v>419001</v>
      </c>
      <c r="T5" t="str">
        <f>L5&amp;R5&amp;N5&amp;S5&amp;M5</f>
        <v>{1,419001}</v>
      </c>
      <c r="V5">
        <f>R5</f>
        <v>1</v>
      </c>
      <c r="W5">
        <v>420001</v>
      </c>
      <c r="X5" t="str">
        <f>L5&amp;V5&amp;N5&amp;W5&amp;M5</f>
        <v>{1,420001}</v>
      </c>
    </row>
    <row r="6" spans="8:24">
      <c r="H6">
        <v>2</v>
      </c>
      <c r="I6">
        <v>100</v>
      </c>
      <c r="J6">
        <v>20</v>
      </c>
      <c r="K6">
        <v>409002</v>
      </c>
      <c r="L6" t="s">
        <v>220</v>
      </c>
      <c r="M6" t="s">
        <v>221</v>
      </c>
      <c r="N6" t="s">
        <v>222</v>
      </c>
      <c r="O6" t="str">
        <f t="shared" ref="O6:O69" si="0">L6&amp;J6&amp;N6&amp;K6&amp;M6</f>
        <v>{20,409002}</v>
      </c>
      <c r="P6" t="str">
        <f t="shared" ref="P6:P69" si="1">"{{2,0,"&amp;I6&amp;"}}"</f>
        <v>{{2,0,100}}</v>
      </c>
      <c r="R6">
        <v>2</v>
      </c>
      <c r="S6">
        <v>419002</v>
      </c>
      <c r="T6" t="str">
        <f t="shared" ref="T6:T54" si="2">L6&amp;R6&amp;N6&amp;S6&amp;M6</f>
        <v>{2,419002}</v>
      </c>
      <c r="V6">
        <f t="shared" ref="V6:V7" si="3">R6</f>
        <v>2</v>
      </c>
      <c r="W6">
        <v>420002</v>
      </c>
      <c r="X6" t="str">
        <f t="shared" ref="X6:X54" si="4">L6&amp;V6&amp;N6&amp;W6&amp;M6</f>
        <v>{2,420002}</v>
      </c>
    </row>
    <row r="7" spans="8:24">
      <c r="H7">
        <v>3</v>
      </c>
      <c r="I7">
        <v>100</v>
      </c>
      <c r="J7">
        <v>30</v>
      </c>
      <c r="K7">
        <v>409003</v>
      </c>
      <c r="L7" t="s">
        <v>220</v>
      </c>
      <c r="M7" t="s">
        <v>221</v>
      </c>
      <c r="N7" t="s">
        <v>222</v>
      </c>
      <c r="O7" t="str">
        <f t="shared" si="0"/>
        <v>{30,409003}</v>
      </c>
      <c r="P7" t="str">
        <f t="shared" si="1"/>
        <v>{{2,0,100}}</v>
      </c>
      <c r="R7">
        <v>3</v>
      </c>
      <c r="S7">
        <v>419003</v>
      </c>
      <c r="T7" t="str">
        <f t="shared" si="2"/>
        <v>{3,419003}</v>
      </c>
      <c r="V7">
        <f t="shared" si="3"/>
        <v>3</v>
      </c>
      <c r="W7">
        <v>420003</v>
      </c>
      <c r="X7" t="str">
        <f t="shared" si="4"/>
        <v>{3,420003}</v>
      </c>
    </row>
    <row r="8" spans="8:24">
      <c r="H8">
        <v>4</v>
      </c>
      <c r="I8">
        <v>100</v>
      </c>
      <c r="J8">
        <v>40</v>
      </c>
      <c r="K8">
        <v>409004</v>
      </c>
      <c r="L8" t="s">
        <v>220</v>
      </c>
      <c r="M8" t="s">
        <v>221</v>
      </c>
      <c r="N8" t="s">
        <v>222</v>
      </c>
      <c r="O8" t="str">
        <f t="shared" si="0"/>
        <v>{40,409004}</v>
      </c>
      <c r="P8" t="str">
        <f t="shared" si="1"/>
        <v>{{2,0,100}}</v>
      </c>
      <c r="R8">
        <f>R7+2</f>
        <v>5</v>
      </c>
      <c r="S8">
        <v>419004</v>
      </c>
      <c r="T8" t="str">
        <f t="shared" si="2"/>
        <v>{5,419004}</v>
      </c>
      <c r="V8">
        <v>4</v>
      </c>
      <c r="W8">
        <v>420004</v>
      </c>
      <c r="X8" t="str">
        <f t="shared" si="4"/>
        <v>{4,420004}</v>
      </c>
    </row>
    <row r="9" spans="8:24">
      <c r="H9">
        <v>5</v>
      </c>
      <c r="I9">
        <v>100</v>
      </c>
      <c r="J9">
        <v>50</v>
      </c>
      <c r="K9">
        <v>409005</v>
      </c>
      <c r="L9" t="s">
        <v>220</v>
      </c>
      <c r="M9" t="s">
        <v>221</v>
      </c>
      <c r="N9" t="s">
        <v>222</v>
      </c>
      <c r="O9" t="str">
        <f t="shared" si="0"/>
        <v>{50,409005}</v>
      </c>
      <c r="P9" t="str">
        <f t="shared" si="1"/>
        <v>{{2,0,100}}</v>
      </c>
      <c r="R9">
        <f t="shared" ref="R9:R14" si="5">R8+2</f>
        <v>7</v>
      </c>
      <c r="S9">
        <v>419005</v>
      </c>
      <c r="T9" t="str">
        <f t="shared" si="2"/>
        <v>{7,419005}</v>
      </c>
      <c r="V9">
        <f>R8+1</f>
        <v>6</v>
      </c>
      <c r="W9">
        <v>420005</v>
      </c>
      <c r="X9" t="str">
        <f t="shared" si="4"/>
        <v>{6,420005}</v>
      </c>
    </row>
    <row r="10" spans="8:24">
      <c r="H10">
        <v>6</v>
      </c>
      <c r="I10">
        <v>100</v>
      </c>
      <c r="J10">
        <v>60</v>
      </c>
      <c r="K10">
        <v>409006</v>
      </c>
      <c r="L10" t="s">
        <v>220</v>
      </c>
      <c r="M10" t="s">
        <v>221</v>
      </c>
      <c r="N10" t="s">
        <v>222</v>
      </c>
      <c r="O10" t="str">
        <f t="shared" si="0"/>
        <v>{60,409006}</v>
      </c>
      <c r="P10" t="str">
        <f t="shared" si="1"/>
        <v>{{2,0,100}}</v>
      </c>
      <c r="R10">
        <f t="shared" si="5"/>
        <v>9</v>
      </c>
      <c r="S10">
        <v>419006</v>
      </c>
      <c r="T10" t="str">
        <f t="shared" si="2"/>
        <v>{9,419006}</v>
      </c>
      <c r="V10">
        <f t="shared" ref="V10:V54" si="6">R9+1</f>
        <v>8</v>
      </c>
      <c r="W10">
        <v>420006</v>
      </c>
      <c r="X10" t="str">
        <f t="shared" si="4"/>
        <v>{8,420006}</v>
      </c>
    </row>
    <row r="11" spans="8:24">
      <c r="H11">
        <v>7</v>
      </c>
      <c r="I11">
        <v>100</v>
      </c>
      <c r="J11">
        <v>70</v>
      </c>
      <c r="K11">
        <v>409007</v>
      </c>
      <c r="L11" t="s">
        <v>220</v>
      </c>
      <c r="M11" t="s">
        <v>221</v>
      </c>
      <c r="N11" t="s">
        <v>222</v>
      </c>
      <c r="O11" t="str">
        <f t="shared" si="0"/>
        <v>{70,409007}</v>
      </c>
      <c r="P11" t="str">
        <f t="shared" si="1"/>
        <v>{{2,0,100}}</v>
      </c>
      <c r="R11">
        <f t="shared" si="5"/>
        <v>11</v>
      </c>
      <c r="S11">
        <v>419007</v>
      </c>
      <c r="T11" t="str">
        <f t="shared" si="2"/>
        <v>{11,419007}</v>
      </c>
      <c r="V11">
        <f t="shared" si="6"/>
        <v>10</v>
      </c>
      <c r="W11">
        <v>420007</v>
      </c>
      <c r="X11" t="str">
        <f t="shared" si="4"/>
        <v>{10,420007}</v>
      </c>
    </row>
    <row r="12" spans="8:24">
      <c r="H12">
        <v>8</v>
      </c>
      <c r="I12">
        <v>100</v>
      </c>
      <c r="J12">
        <v>80</v>
      </c>
      <c r="K12">
        <v>409008</v>
      </c>
      <c r="L12" t="s">
        <v>220</v>
      </c>
      <c r="M12" t="s">
        <v>221</v>
      </c>
      <c r="N12" t="s">
        <v>222</v>
      </c>
      <c r="O12" t="str">
        <f t="shared" si="0"/>
        <v>{80,409008}</v>
      </c>
      <c r="P12" t="str">
        <f t="shared" si="1"/>
        <v>{{2,0,100}}</v>
      </c>
      <c r="R12">
        <f t="shared" si="5"/>
        <v>13</v>
      </c>
      <c r="S12">
        <v>419008</v>
      </c>
      <c r="T12" t="str">
        <f t="shared" si="2"/>
        <v>{13,419008}</v>
      </c>
      <c r="V12">
        <f t="shared" si="6"/>
        <v>12</v>
      </c>
      <c r="W12">
        <v>420008</v>
      </c>
      <c r="X12" t="str">
        <f t="shared" si="4"/>
        <v>{12,420008}</v>
      </c>
    </row>
    <row r="13" spans="8:24">
      <c r="H13">
        <v>9</v>
      </c>
      <c r="I13">
        <v>100</v>
      </c>
      <c r="J13">
        <v>90</v>
      </c>
      <c r="K13">
        <v>409009</v>
      </c>
      <c r="L13" t="s">
        <v>220</v>
      </c>
      <c r="M13" t="s">
        <v>221</v>
      </c>
      <c r="N13" t="s">
        <v>222</v>
      </c>
      <c r="O13" t="str">
        <f t="shared" si="0"/>
        <v>{90,409009}</v>
      </c>
      <c r="P13" t="str">
        <f t="shared" si="1"/>
        <v>{{2,0,100}}</v>
      </c>
      <c r="R13">
        <f t="shared" si="5"/>
        <v>15</v>
      </c>
      <c r="S13">
        <v>419009</v>
      </c>
      <c r="T13" t="str">
        <f t="shared" si="2"/>
        <v>{15,419009}</v>
      </c>
      <c r="V13">
        <f t="shared" si="6"/>
        <v>14</v>
      </c>
      <c r="W13">
        <v>420009</v>
      </c>
      <c r="X13" t="str">
        <f t="shared" si="4"/>
        <v>{14,420009}</v>
      </c>
    </row>
    <row r="14" spans="8:24">
      <c r="H14">
        <v>10</v>
      </c>
      <c r="I14">
        <v>100</v>
      </c>
      <c r="J14">
        <v>100</v>
      </c>
      <c r="K14">
        <v>409010</v>
      </c>
      <c r="L14" t="s">
        <v>220</v>
      </c>
      <c r="M14" t="s">
        <v>221</v>
      </c>
      <c r="N14" t="s">
        <v>222</v>
      </c>
      <c r="O14" t="str">
        <f t="shared" si="0"/>
        <v>{100,409010}</v>
      </c>
      <c r="P14" t="str">
        <f t="shared" si="1"/>
        <v>{{2,0,100}}</v>
      </c>
      <c r="R14">
        <f t="shared" si="5"/>
        <v>17</v>
      </c>
      <c r="S14">
        <v>419010</v>
      </c>
      <c r="T14" t="str">
        <f t="shared" si="2"/>
        <v>{17,419010}</v>
      </c>
      <c r="V14">
        <f t="shared" si="6"/>
        <v>16</v>
      </c>
      <c r="W14">
        <v>420010</v>
      </c>
      <c r="X14" t="str">
        <f t="shared" si="4"/>
        <v>{16,420010}</v>
      </c>
    </row>
    <row r="15" spans="8:24">
      <c r="H15">
        <v>11</v>
      </c>
      <c r="I15">
        <v>200</v>
      </c>
      <c r="J15">
        <v>110</v>
      </c>
      <c r="K15">
        <v>409011</v>
      </c>
      <c r="L15" t="s">
        <v>220</v>
      </c>
      <c r="M15" t="s">
        <v>221</v>
      </c>
      <c r="N15" t="s">
        <v>222</v>
      </c>
      <c r="O15" t="str">
        <f t="shared" si="0"/>
        <v>{110,409011}</v>
      </c>
      <c r="P15" t="str">
        <f t="shared" si="1"/>
        <v>{{2,0,200}}</v>
      </c>
      <c r="R15">
        <f>R14+3</f>
        <v>20</v>
      </c>
      <c r="S15">
        <v>419011</v>
      </c>
      <c r="T15" t="str">
        <f t="shared" si="2"/>
        <v>{20,419011}</v>
      </c>
      <c r="V15">
        <f t="shared" si="6"/>
        <v>18</v>
      </c>
      <c r="W15">
        <v>420011</v>
      </c>
      <c r="X15" t="str">
        <f t="shared" si="4"/>
        <v>{18,420011}</v>
      </c>
    </row>
    <row r="16" spans="8:24">
      <c r="H16">
        <v>12</v>
      </c>
      <c r="I16">
        <v>200</v>
      </c>
      <c r="J16">
        <v>120</v>
      </c>
      <c r="K16">
        <v>409012</v>
      </c>
      <c r="L16" t="s">
        <v>220</v>
      </c>
      <c r="M16" t="s">
        <v>221</v>
      </c>
      <c r="N16" t="s">
        <v>222</v>
      </c>
      <c r="O16" t="str">
        <f t="shared" si="0"/>
        <v>{120,409012}</v>
      </c>
      <c r="P16" t="str">
        <f t="shared" si="1"/>
        <v>{{2,0,200}}</v>
      </c>
      <c r="R16">
        <f t="shared" ref="R16:R25" si="7">R15+3</f>
        <v>23</v>
      </c>
      <c r="S16">
        <v>419012</v>
      </c>
      <c r="T16" t="str">
        <f t="shared" si="2"/>
        <v>{23,419012}</v>
      </c>
      <c r="V16">
        <f t="shared" si="6"/>
        <v>21</v>
      </c>
      <c r="W16">
        <v>420012</v>
      </c>
      <c r="X16" t="str">
        <f t="shared" si="4"/>
        <v>{21,420012}</v>
      </c>
    </row>
    <row r="17" spans="8:24">
      <c r="H17">
        <v>13</v>
      </c>
      <c r="I17">
        <v>200</v>
      </c>
      <c r="J17">
        <v>130</v>
      </c>
      <c r="K17">
        <v>409013</v>
      </c>
      <c r="L17" t="s">
        <v>220</v>
      </c>
      <c r="M17" t="s">
        <v>221</v>
      </c>
      <c r="N17" t="s">
        <v>222</v>
      </c>
      <c r="O17" t="str">
        <f t="shared" si="0"/>
        <v>{130,409013}</v>
      </c>
      <c r="P17" t="str">
        <f t="shared" si="1"/>
        <v>{{2,0,200}}</v>
      </c>
      <c r="R17">
        <f t="shared" si="7"/>
        <v>26</v>
      </c>
      <c r="S17">
        <v>419013</v>
      </c>
      <c r="T17" t="str">
        <f t="shared" si="2"/>
        <v>{26,419013}</v>
      </c>
      <c r="V17">
        <f t="shared" si="6"/>
        <v>24</v>
      </c>
      <c r="W17">
        <v>420013</v>
      </c>
      <c r="X17" t="str">
        <f t="shared" si="4"/>
        <v>{24,420013}</v>
      </c>
    </row>
    <row r="18" spans="8:24">
      <c r="H18">
        <v>14</v>
      </c>
      <c r="I18">
        <v>200</v>
      </c>
      <c r="J18">
        <v>140</v>
      </c>
      <c r="K18">
        <v>409014</v>
      </c>
      <c r="L18" t="s">
        <v>220</v>
      </c>
      <c r="M18" t="s">
        <v>221</v>
      </c>
      <c r="N18" t="s">
        <v>222</v>
      </c>
      <c r="O18" t="str">
        <f t="shared" si="0"/>
        <v>{140,409014}</v>
      </c>
      <c r="P18" t="str">
        <f t="shared" si="1"/>
        <v>{{2,0,200}}</v>
      </c>
      <c r="R18">
        <f t="shared" si="7"/>
        <v>29</v>
      </c>
      <c r="S18">
        <v>419014</v>
      </c>
      <c r="T18" t="str">
        <f t="shared" si="2"/>
        <v>{29,419014}</v>
      </c>
      <c r="V18">
        <f t="shared" si="6"/>
        <v>27</v>
      </c>
      <c r="W18">
        <v>420014</v>
      </c>
      <c r="X18" t="str">
        <f t="shared" si="4"/>
        <v>{27,420014}</v>
      </c>
    </row>
    <row r="19" spans="8:24">
      <c r="H19">
        <v>15</v>
      </c>
      <c r="I19">
        <v>200</v>
      </c>
      <c r="J19">
        <v>150</v>
      </c>
      <c r="K19">
        <v>409015</v>
      </c>
      <c r="L19" t="s">
        <v>220</v>
      </c>
      <c r="M19" t="s">
        <v>221</v>
      </c>
      <c r="N19" t="s">
        <v>222</v>
      </c>
      <c r="O19" t="str">
        <f t="shared" si="0"/>
        <v>{150,409015}</v>
      </c>
      <c r="P19" t="str">
        <f t="shared" si="1"/>
        <v>{{2,0,200}}</v>
      </c>
      <c r="R19">
        <f t="shared" si="7"/>
        <v>32</v>
      </c>
      <c r="S19">
        <v>419015</v>
      </c>
      <c r="T19" t="str">
        <f t="shared" si="2"/>
        <v>{32,419015}</v>
      </c>
      <c r="V19">
        <f t="shared" si="6"/>
        <v>30</v>
      </c>
      <c r="W19">
        <v>420015</v>
      </c>
      <c r="X19" t="str">
        <f t="shared" si="4"/>
        <v>{30,420015}</v>
      </c>
    </row>
    <row r="20" spans="8:24">
      <c r="H20">
        <v>16</v>
      </c>
      <c r="I20">
        <v>300</v>
      </c>
      <c r="J20">
        <f>J19+20</f>
        <v>170</v>
      </c>
      <c r="K20">
        <v>409016</v>
      </c>
      <c r="L20" t="s">
        <v>220</v>
      </c>
      <c r="M20" t="s">
        <v>221</v>
      </c>
      <c r="N20" t="s">
        <v>222</v>
      </c>
      <c r="O20" t="str">
        <f t="shared" si="0"/>
        <v>{170,409016}</v>
      </c>
      <c r="P20" t="str">
        <f t="shared" si="1"/>
        <v>{{2,0,300}}</v>
      </c>
      <c r="R20">
        <f t="shared" si="7"/>
        <v>35</v>
      </c>
      <c r="S20">
        <v>419016</v>
      </c>
      <c r="T20" t="str">
        <f t="shared" si="2"/>
        <v>{35,419016}</v>
      </c>
      <c r="V20">
        <f t="shared" si="6"/>
        <v>33</v>
      </c>
      <c r="W20">
        <v>420016</v>
      </c>
      <c r="X20" t="str">
        <f t="shared" si="4"/>
        <v>{33,420016}</v>
      </c>
    </row>
    <row r="21" spans="8:24">
      <c r="H21">
        <v>17</v>
      </c>
      <c r="I21">
        <v>300</v>
      </c>
      <c r="J21">
        <f t="shared" ref="J21:J29" si="8">J20+20</f>
        <v>190</v>
      </c>
      <c r="K21">
        <v>409017</v>
      </c>
      <c r="L21" t="s">
        <v>220</v>
      </c>
      <c r="M21" t="s">
        <v>221</v>
      </c>
      <c r="N21" t="s">
        <v>222</v>
      </c>
      <c r="O21" t="str">
        <f t="shared" si="0"/>
        <v>{190,409017}</v>
      </c>
      <c r="P21" t="str">
        <f t="shared" si="1"/>
        <v>{{2,0,300}}</v>
      </c>
      <c r="R21">
        <f t="shared" si="7"/>
        <v>38</v>
      </c>
      <c r="S21">
        <v>419017</v>
      </c>
      <c r="T21" t="str">
        <f t="shared" si="2"/>
        <v>{38,419017}</v>
      </c>
      <c r="V21">
        <f t="shared" si="6"/>
        <v>36</v>
      </c>
      <c r="W21">
        <v>420017</v>
      </c>
      <c r="X21" t="str">
        <f t="shared" si="4"/>
        <v>{36,420017}</v>
      </c>
    </row>
    <row r="22" spans="8:24">
      <c r="H22">
        <v>18</v>
      </c>
      <c r="I22">
        <v>300</v>
      </c>
      <c r="J22">
        <f t="shared" si="8"/>
        <v>210</v>
      </c>
      <c r="K22">
        <v>409018</v>
      </c>
      <c r="L22" t="s">
        <v>220</v>
      </c>
      <c r="M22" t="s">
        <v>221</v>
      </c>
      <c r="N22" t="s">
        <v>222</v>
      </c>
      <c r="O22" t="str">
        <f t="shared" si="0"/>
        <v>{210,409018}</v>
      </c>
      <c r="P22" t="str">
        <f t="shared" si="1"/>
        <v>{{2,0,300}}</v>
      </c>
      <c r="R22">
        <f t="shared" si="7"/>
        <v>41</v>
      </c>
      <c r="S22">
        <v>419018</v>
      </c>
      <c r="T22" t="str">
        <f t="shared" si="2"/>
        <v>{41,419018}</v>
      </c>
      <c r="V22">
        <f t="shared" si="6"/>
        <v>39</v>
      </c>
      <c r="W22">
        <v>420018</v>
      </c>
      <c r="X22" t="str">
        <f t="shared" si="4"/>
        <v>{39,420018}</v>
      </c>
    </row>
    <row r="23" spans="8:24">
      <c r="H23">
        <v>19</v>
      </c>
      <c r="I23">
        <v>300</v>
      </c>
      <c r="J23">
        <f t="shared" si="8"/>
        <v>230</v>
      </c>
      <c r="K23">
        <v>409019</v>
      </c>
      <c r="L23" t="s">
        <v>220</v>
      </c>
      <c r="M23" t="s">
        <v>221</v>
      </c>
      <c r="N23" t="s">
        <v>222</v>
      </c>
      <c r="O23" t="str">
        <f t="shared" si="0"/>
        <v>{230,409019}</v>
      </c>
      <c r="P23" t="str">
        <f t="shared" si="1"/>
        <v>{{2,0,300}}</v>
      </c>
      <c r="R23">
        <f t="shared" si="7"/>
        <v>44</v>
      </c>
      <c r="S23">
        <v>419019</v>
      </c>
      <c r="T23" t="str">
        <f t="shared" si="2"/>
        <v>{44,419019}</v>
      </c>
      <c r="V23">
        <f t="shared" si="6"/>
        <v>42</v>
      </c>
      <c r="W23">
        <v>420019</v>
      </c>
      <c r="X23" t="str">
        <f t="shared" si="4"/>
        <v>{42,420019}</v>
      </c>
    </row>
    <row r="24" spans="8:24">
      <c r="H24">
        <v>20</v>
      </c>
      <c r="I24">
        <v>300</v>
      </c>
      <c r="J24">
        <f t="shared" si="8"/>
        <v>250</v>
      </c>
      <c r="K24">
        <v>409020</v>
      </c>
      <c r="L24" t="s">
        <v>220</v>
      </c>
      <c r="M24" t="s">
        <v>221</v>
      </c>
      <c r="N24" t="s">
        <v>222</v>
      </c>
      <c r="O24" t="str">
        <f t="shared" si="0"/>
        <v>{250,409020}</v>
      </c>
      <c r="P24" t="str">
        <f t="shared" si="1"/>
        <v>{{2,0,300}}</v>
      </c>
      <c r="R24">
        <f t="shared" si="7"/>
        <v>47</v>
      </c>
      <c r="S24">
        <v>419020</v>
      </c>
      <c r="T24" t="str">
        <f t="shared" si="2"/>
        <v>{47,419020}</v>
      </c>
      <c r="V24">
        <f t="shared" si="6"/>
        <v>45</v>
      </c>
      <c r="W24">
        <v>420020</v>
      </c>
      <c r="X24" t="str">
        <f t="shared" si="4"/>
        <v>{45,420020}</v>
      </c>
    </row>
    <row r="25" spans="8:24">
      <c r="H25">
        <v>21</v>
      </c>
      <c r="I25">
        <v>300</v>
      </c>
      <c r="J25">
        <f t="shared" si="8"/>
        <v>270</v>
      </c>
      <c r="K25">
        <v>409021</v>
      </c>
      <c r="L25" t="s">
        <v>220</v>
      </c>
      <c r="M25" t="s">
        <v>221</v>
      </c>
      <c r="N25" t="s">
        <v>222</v>
      </c>
      <c r="O25" t="str">
        <f t="shared" si="0"/>
        <v>{270,409021}</v>
      </c>
      <c r="P25" t="str">
        <f t="shared" si="1"/>
        <v>{{2,0,300}}</v>
      </c>
      <c r="R25">
        <f t="shared" si="7"/>
        <v>50</v>
      </c>
      <c r="S25">
        <v>419021</v>
      </c>
      <c r="T25" t="str">
        <f t="shared" si="2"/>
        <v>{50,419021}</v>
      </c>
      <c r="V25">
        <f t="shared" si="6"/>
        <v>48</v>
      </c>
      <c r="W25">
        <v>420021</v>
      </c>
      <c r="X25" t="str">
        <f t="shared" si="4"/>
        <v>{48,420021}</v>
      </c>
    </row>
    <row r="26" spans="8:24">
      <c r="H26">
        <v>22</v>
      </c>
      <c r="I26">
        <v>300</v>
      </c>
      <c r="J26">
        <f t="shared" si="8"/>
        <v>290</v>
      </c>
      <c r="K26">
        <v>409022</v>
      </c>
      <c r="L26" t="s">
        <v>220</v>
      </c>
      <c r="M26" t="s">
        <v>221</v>
      </c>
      <c r="N26" t="s">
        <v>222</v>
      </c>
      <c r="O26" t="str">
        <f t="shared" si="0"/>
        <v>{290,409022}</v>
      </c>
      <c r="P26" t="str">
        <f t="shared" si="1"/>
        <v>{{2,0,300}}</v>
      </c>
      <c r="R26">
        <f>R25+5</f>
        <v>55</v>
      </c>
      <c r="S26">
        <v>419022</v>
      </c>
      <c r="T26" t="str">
        <f t="shared" si="2"/>
        <v>{55,419022}</v>
      </c>
      <c r="V26">
        <f t="shared" si="6"/>
        <v>51</v>
      </c>
      <c r="W26">
        <v>420022</v>
      </c>
      <c r="X26" t="str">
        <f t="shared" si="4"/>
        <v>{51,420022}</v>
      </c>
    </row>
    <row r="27" spans="8:24">
      <c r="H27">
        <v>23</v>
      </c>
      <c r="I27">
        <v>300</v>
      </c>
      <c r="J27">
        <f t="shared" si="8"/>
        <v>310</v>
      </c>
      <c r="K27">
        <v>409023</v>
      </c>
      <c r="L27" t="s">
        <v>220</v>
      </c>
      <c r="M27" t="s">
        <v>221</v>
      </c>
      <c r="N27" t="s">
        <v>222</v>
      </c>
      <c r="O27" t="str">
        <f t="shared" si="0"/>
        <v>{310,409023}</v>
      </c>
      <c r="P27" t="str">
        <f t="shared" si="1"/>
        <v>{{2,0,300}}</v>
      </c>
      <c r="R27">
        <f t="shared" ref="R27:R54" si="9">R26+5</f>
        <v>60</v>
      </c>
      <c r="S27">
        <v>419023</v>
      </c>
      <c r="T27" t="str">
        <f t="shared" si="2"/>
        <v>{60,419023}</v>
      </c>
      <c r="V27">
        <f t="shared" si="6"/>
        <v>56</v>
      </c>
      <c r="W27">
        <v>420023</v>
      </c>
      <c r="X27" t="str">
        <f t="shared" si="4"/>
        <v>{56,420023}</v>
      </c>
    </row>
    <row r="28" spans="8:24">
      <c r="H28">
        <v>24</v>
      </c>
      <c r="I28">
        <v>300</v>
      </c>
      <c r="J28">
        <f t="shared" si="8"/>
        <v>330</v>
      </c>
      <c r="K28">
        <v>409024</v>
      </c>
      <c r="L28" t="s">
        <v>220</v>
      </c>
      <c r="M28" t="s">
        <v>221</v>
      </c>
      <c r="N28" t="s">
        <v>222</v>
      </c>
      <c r="O28" t="str">
        <f t="shared" si="0"/>
        <v>{330,409024}</v>
      </c>
      <c r="P28" t="str">
        <f t="shared" si="1"/>
        <v>{{2,0,300}}</v>
      </c>
      <c r="R28">
        <f t="shared" si="9"/>
        <v>65</v>
      </c>
      <c r="S28">
        <v>419024</v>
      </c>
      <c r="T28" t="str">
        <f t="shared" si="2"/>
        <v>{65,419024}</v>
      </c>
      <c r="V28">
        <f t="shared" si="6"/>
        <v>61</v>
      </c>
      <c r="W28">
        <v>420024</v>
      </c>
      <c r="X28" t="str">
        <f t="shared" si="4"/>
        <v>{61,420024}</v>
      </c>
    </row>
    <row r="29" spans="8:24">
      <c r="H29">
        <v>25</v>
      </c>
      <c r="I29">
        <v>300</v>
      </c>
      <c r="J29">
        <f t="shared" si="8"/>
        <v>350</v>
      </c>
      <c r="K29">
        <v>409025</v>
      </c>
      <c r="L29" t="s">
        <v>220</v>
      </c>
      <c r="M29" t="s">
        <v>221</v>
      </c>
      <c r="N29" t="s">
        <v>222</v>
      </c>
      <c r="O29" t="str">
        <f t="shared" si="0"/>
        <v>{350,409025}</v>
      </c>
      <c r="P29" t="str">
        <f t="shared" si="1"/>
        <v>{{2,0,300}}</v>
      </c>
      <c r="R29">
        <f t="shared" si="9"/>
        <v>70</v>
      </c>
      <c r="S29">
        <v>419025</v>
      </c>
      <c r="T29" t="str">
        <f t="shared" si="2"/>
        <v>{70,419025}</v>
      </c>
      <c r="V29">
        <f t="shared" si="6"/>
        <v>66</v>
      </c>
      <c r="W29">
        <v>420025</v>
      </c>
      <c r="X29" t="str">
        <f t="shared" si="4"/>
        <v>{66,420025}</v>
      </c>
    </row>
    <row r="30" spans="8:24">
      <c r="H30">
        <v>26</v>
      </c>
      <c r="I30">
        <v>300</v>
      </c>
      <c r="J30">
        <f>J29+30</f>
        <v>380</v>
      </c>
      <c r="K30">
        <v>409026</v>
      </c>
      <c r="L30" t="s">
        <v>220</v>
      </c>
      <c r="M30" t="s">
        <v>221</v>
      </c>
      <c r="N30" t="s">
        <v>222</v>
      </c>
      <c r="O30" t="str">
        <f t="shared" si="0"/>
        <v>{380,409026}</v>
      </c>
      <c r="P30" t="str">
        <f t="shared" si="1"/>
        <v>{{2,0,300}}</v>
      </c>
      <c r="R30">
        <f t="shared" si="9"/>
        <v>75</v>
      </c>
      <c r="S30">
        <v>419026</v>
      </c>
      <c r="T30" t="str">
        <f t="shared" si="2"/>
        <v>{75,419026}</v>
      </c>
      <c r="V30">
        <f t="shared" si="6"/>
        <v>71</v>
      </c>
      <c r="W30">
        <v>420026</v>
      </c>
      <c r="X30" t="str">
        <f t="shared" si="4"/>
        <v>{71,420026}</v>
      </c>
    </row>
    <row r="31" spans="8:24">
      <c r="H31">
        <v>27</v>
      </c>
      <c r="I31">
        <v>300</v>
      </c>
      <c r="J31">
        <f t="shared" ref="J31:J51" si="10">J30+30</f>
        <v>410</v>
      </c>
      <c r="K31">
        <v>409027</v>
      </c>
      <c r="L31" t="s">
        <v>220</v>
      </c>
      <c r="M31" t="s">
        <v>221</v>
      </c>
      <c r="N31" t="s">
        <v>222</v>
      </c>
      <c r="O31" t="str">
        <f t="shared" si="0"/>
        <v>{410,409027}</v>
      </c>
      <c r="P31" t="str">
        <f t="shared" si="1"/>
        <v>{{2,0,300}}</v>
      </c>
      <c r="R31">
        <f t="shared" si="9"/>
        <v>80</v>
      </c>
      <c r="S31">
        <v>419027</v>
      </c>
      <c r="T31" t="str">
        <f t="shared" si="2"/>
        <v>{80,419027}</v>
      </c>
      <c r="V31">
        <f t="shared" si="6"/>
        <v>76</v>
      </c>
      <c r="W31">
        <v>420027</v>
      </c>
      <c r="X31" t="str">
        <f t="shared" si="4"/>
        <v>{76,420027}</v>
      </c>
    </row>
    <row r="32" spans="8:24">
      <c r="H32">
        <v>28</v>
      </c>
      <c r="I32">
        <v>300</v>
      </c>
      <c r="J32">
        <f t="shared" si="10"/>
        <v>440</v>
      </c>
      <c r="K32">
        <v>409028</v>
      </c>
      <c r="L32" t="s">
        <v>220</v>
      </c>
      <c r="M32" t="s">
        <v>221</v>
      </c>
      <c r="N32" t="s">
        <v>222</v>
      </c>
      <c r="O32" t="str">
        <f t="shared" si="0"/>
        <v>{440,409028}</v>
      </c>
      <c r="P32" t="str">
        <f t="shared" si="1"/>
        <v>{{2,0,300}}</v>
      </c>
      <c r="R32">
        <f t="shared" si="9"/>
        <v>85</v>
      </c>
      <c r="S32">
        <v>419028</v>
      </c>
      <c r="T32" t="str">
        <f t="shared" si="2"/>
        <v>{85,419028}</v>
      </c>
      <c r="V32">
        <f t="shared" si="6"/>
        <v>81</v>
      </c>
      <c r="W32">
        <v>420028</v>
      </c>
      <c r="X32" t="str">
        <f t="shared" si="4"/>
        <v>{81,420028}</v>
      </c>
    </row>
    <row r="33" spans="8:24">
      <c r="H33">
        <v>29</v>
      </c>
      <c r="I33">
        <v>300</v>
      </c>
      <c r="J33">
        <f t="shared" si="10"/>
        <v>470</v>
      </c>
      <c r="K33">
        <v>409029</v>
      </c>
      <c r="L33" t="s">
        <v>220</v>
      </c>
      <c r="M33" t="s">
        <v>221</v>
      </c>
      <c r="N33" t="s">
        <v>222</v>
      </c>
      <c r="O33" t="str">
        <f t="shared" si="0"/>
        <v>{470,409029}</v>
      </c>
      <c r="P33" t="str">
        <f t="shared" si="1"/>
        <v>{{2,0,300}}</v>
      </c>
      <c r="R33">
        <f t="shared" si="9"/>
        <v>90</v>
      </c>
      <c r="S33">
        <v>419029</v>
      </c>
      <c r="T33" t="str">
        <f t="shared" si="2"/>
        <v>{90,419029}</v>
      </c>
      <c r="V33">
        <f t="shared" si="6"/>
        <v>86</v>
      </c>
      <c r="W33">
        <v>420029</v>
      </c>
      <c r="X33" t="str">
        <f t="shared" si="4"/>
        <v>{86,420029}</v>
      </c>
    </row>
    <row r="34" spans="8:24">
      <c r="H34">
        <v>30</v>
      </c>
      <c r="I34">
        <v>300</v>
      </c>
      <c r="J34">
        <f t="shared" si="10"/>
        <v>500</v>
      </c>
      <c r="K34">
        <v>409030</v>
      </c>
      <c r="L34" t="s">
        <v>220</v>
      </c>
      <c r="M34" t="s">
        <v>221</v>
      </c>
      <c r="N34" t="s">
        <v>222</v>
      </c>
      <c r="O34" t="str">
        <f t="shared" si="0"/>
        <v>{500,409030}</v>
      </c>
      <c r="P34" t="str">
        <f t="shared" si="1"/>
        <v>{{2,0,300}}</v>
      </c>
      <c r="R34">
        <f t="shared" si="9"/>
        <v>95</v>
      </c>
      <c r="S34">
        <v>419030</v>
      </c>
      <c r="T34" t="str">
        <f t="shared" si="2"/>
        <v>{95,419030}</v>
      </c>
      <c r="V34">
        <f t="shared" si="6"/>
        <v>91</v>
      </c>
      <c r="W34">
        <v>420030</v>
      </c>
      <c r="X34" t="str">
        <f t="shared" si="4"/>
        <v>{91,420030}</v>
      </c>
    </row>
    <row r="35" spans="8:24">
      <c r="H35">
        <v>31</v>
      </c>
      <c r="I35">
        <v>300</v>
      </c>
      <c r="J35">
        <f t="shared" si="10"/>
        <v>530</v>
      </c>
      <c r="K35">
        <v>409031</v>
      </c>
      <c r="L35" t="s">
        <v>220</v>
      </c>
      <c r="M35" t="s">
        <v>221</v>
      </c>
      <c r="N35" t="s">
        <v>222</v>
      </c>
      <c r="O35" t="str">
        <f t="shared" si="0"/>
        <v>{530,409031}</v>
      </c>
      <c r="P35" t="str">
        <f t="shared" si="1"/>
        <v>{{2,0,300}}</v>
      </c>
      <c r="R35">
        <f t="shared" si="9"/>
        <v>100</v>
      </c>
      <c r="S35">
        <v>419031</v>
      </c>
      <c r="T35" t="str">
        <f t="shared" si="2"/>
        <v>{100,419031}</v>
      </c>
      <c r="V35">
        <f t="shared" si="6"/>
        <v>96</v>
      </c>
      <c r="W35">
        <v>420031</v>
      </c>
      <c r="X35" t="str">
        <f t="shared" si="4"/>
        <v>{96,420031}</v>
      </c>
    </row>
    <row r="36" spans="8:24">
      <c r="H36">
        <v>32</v>
      </c>
      <c r="I36">
        <v>300</v>
      </c>
      <c r="J36">
        <f t="shared" si="10"/>
        <v>560</v>
      </c>
      <c r="K36">
        <v>409032</v>
      </c>
      <c r="L36" t="s">
        <v>220</v>
      </c>
      <c r="M36" t="s">
        <v>221</v>
      </c>
      <c r="N36" t="s">
        <v>222</v>
      </c>
      <c r="O36" t="str">
        <f t="shared" si="0"/>
        <v>{560,409032}</v>
      </c>
      <c r="P36" t="str">
        <f t="shared" si="1"/>
        <v>{{2,0,300}}</v>
      </c>
      <c r="R36">
        <f t="shared" si="9"/>
        <v>105</v>
      </c>
      <c r="S36">
        <v>419032</v>
      </c>
      <c r="T36" t="str">
        <f t="shared" si="2"/>
        <v>{105,419032}</v>
      </c>
      <c r="V36">
        <f t="shared" si="6"/>
        <v>101</v>
      </c>
      <c r="W36">
        <v>420032</v>
      </c>
      <c r="X36" t="str">
        <f t="shared" si="4"/>
        <v>{101,420032}</v>
      </c>
    </row>
    <row r="37" spans="8:24">
      <c r="H37">
        <v>33</v>
      </c>
      <c r="I37">
        <v>300</v>
      </c>
      <c r="J37">
        <f t="shared" si="10"/>
        <v>590</v>
      </c>
      <c r="K37">
        <v>409033</v>
      </c>
      <c r="L37" t="s">
        <v>220</v>
      </c>
      <c r="M37" t="s">
        <v>221</v>
      </c>
      <c r="N37" t="s">
        <v>222</v>
      </c>
      <c r="O37" t="str">
        <f t="shared" si="0"/>
        <v>{590,409033}</v>
      </c>
      <c r="P37" t="str">
        <f t="shared" si="1"/>
        <v>{{2,0,300}}</v>
      </c>
      <c r="R37">
        <f t="shared" si="9"/>
        <v>110</v>
      </c>
      <c r="S37">
        <v>419033</v>
      </c>
      <c r="T37" t="str">
        <f t="shared" si="2"/>
        <v>{110,419033}</v>
      </c>
      <c r="V37">
        <f t="shared" si="6"/>
        <v>106</v>
      </c>
      <c r="W37">
        <v>420033</v>
      </c>
      <c r="X37" t="str">
        <f t="shared" si="4"/>
        <v>{106,420033}</v>
      </c>
    </row>
    <row r="38" spans="8:24">
      <c r="H38">
        <v>34</v>
      </c>
      <c r="I38">
        <v>300</v>
      </c>
      <c r="J38">
        <f t="shared" si="10"/>
        <v>620</v>
      </c>
      <c r="K38">
        <v>409034</v>
      </c>
      <c r="L38" t="s">
        <v>220</v>
      </c>
      <c r="M38" t="s">
        <v>221</v>
      </c>
      <c r="N38" t="s">
        <v>222</v>
      </c>
      <c r="O38" t="str">
        <f t="shared" si="0"/>
        <v>{620,409034}</v>
      </c>
      <c r="P38" t="str">
        <f t="shared" si="1"/>
        <v>{{2,0,300}}</v>
      </c>
      <c r="R38">
        <f t="shared" si="9"/>
        <v>115</v>
      </c>
      <c r="S38">
        <v>419034</v>
      </c>
      <c r="T38" t="str">
        <f t="shared" si="2"/>
        <v>{115,419034}</v>
      </c>
      <c r="V38">
        <f t="shared" si="6"/>
        <v>111</v>
      </c>
      <c r="W38">
        <v>420034</v>
      </c>
      <c r="X38" t="str">
        <f t="shared" si="4"/>
        <v>{111,420034}</v>
      </c>
    </row>
    <row r="39" spans="8:24">
      <c r="H39">
        <v>35</v>
      </c>
      <c r="I39">
        <v>300</v>
      </c>
      <c r="J39">
        <f t="shared" si="10"/>
        <v>650</v>
      </c>
      <c r="K39">
        <v>409035</v>
      </c>
      <c r="L39" t="s">
        <v>220</v>
      </c>
      <c r="M39" t="s">
        <v>221</v>
      </c>
      <c r="N39" t="s">
        <v>222</v>
      </c>
      <c r="O39" t="str">
        <f t="shared" si="0"/>
        <v>{650,409035}</v>
      </c>
      <c r="P39" t="str">
        <f t="shared" si="1"/>
        <v>{{2,0,300}}</v>
      </c>
      <c r="R39">
        <f t="shared" si="9"/>
        <v>120</v>
      </c>
      <c r="S39">
        <v>419035</v>
      </c>
      <c r="T39" t="str">
        <f t="shared" si="2"/>
        <v>{120,419035}</v>
      </c>
      <c r="V39">
        <f t="shared" si="6"/>
        <v>116</v>
      </c>
      <c r="W39">
        <v>420035</v>
      </c>
      <c r="X39" t="str">
        <f t="shared" si="4"/>
        <v>{116,420035}</v>
      </c>
    </row>
    <row r="40" spans="8:24">
      <c r="H40">
        <v>36</v>
      </c>
      <c r="I40">
        <v>300</v>
      </c>
      <c r="J40">
        <f t="shared" si="10"/>
        <v>680</v>
      </c>
      <c r="K40">
        <v>409036</v>
      </c>
      <c r="L40" t="s">
        <v>220</v>
      </c>
      <c r="M40" t="s">
        <v>221</v>
      </c>
      <c r="N40" t="s">
        <v>222</v>
      </c>
      <c r="O40" t="str">
        <f t="shared" si="0"/>
        <v>{680,409036}</v>
      </c>
      <c r="P40" t="str">
        <f t="shared" si="1"/>
        <v>{{2,0,300}}</v>
      </c>
      <c r="R40">
        <f t="shared" si="9"/>
        <v>125</v>
      </c>
      <c r="S40">
        <v>419036</v>
      </c>
      <c r="T40" t="str">
        <f t="shared" si="2"/>
        <v>{125,419036}</v>
      </c>
      <c r="V40">
        <f t="shared" si="6"/>
        <v>121</v>
      </c>
      <c r="W40">
        <v>420036</v>
      </c>
      <c r="X40" t="str">
        <f t="shared" si="4"/>
        <v>{121,420036}</v>
      </c>
    </row>
    <row r="41" spans="8:24">
      <c r="H41">
        <v>37</v>
      </c>
      <c r="I41">
        <v>300</v>
      </c>
      <c r="J41">
        <f t="shared" si="10"/>
        <v>710</v>
      </c>
      <c r="K41">
        <v>409037</v>
      </c>
      <c r="L41" t="s">
        <v>220</v>
      </c>
      <c r="M41" t="s">
        <v>221</v>
      </c>
      <c r="N41" t="s">
        <v>222</v>
      </c>
      <c r="O41" t="str">
        <f t="shared" si="0"/>
        <v>{710,409037}</v>
      </c>
      <c r="P41" t="str">
        <f t="shared" si="1"/>
        <v>{{2,0,300}}</v>
      </c>
      <c r="R41">
        <f t="shared" si="9"/>
        <v>130</v>
      </c>
      <c r="S41">
        <v>419037</v>
      </c>
      <c r="T41" t="str">
        <f t="shared" si="2"/>
        <v>{130,419037}</v>
      </c>
      <c r="V41">
        <f t="shared" si="6"/>
        <v>126</v>
      </c>
      <c r="W41">
        <v>420037</v>
      </c>
      <c r="X41" t="str">
        <f t="shared" si="4"/>
        <v>{126,420037}</v>
      </c>
    </row>
    <row r="42" spans="8:24">
      <c r="H42">
        <v>38</v>
      </c>
      <c r="I42">
        <v>300</v>
      </c>
      <c r="J42">
        <f t="shared" si="10"/>
        <v>740</v>
      </c>
      <c r="K42">
        <v>409038</v>
      </c>
      <c r="L42" t="s">
        <v>220</v>
      </c>
      <c r="M42" t="s">
        <v>221</v>
      </c>
      <c r="N42" t="s">
        <v>222</v>
      </c>
      <c r="O42" t="str">
        <f t="shared" si="0"/>
        <v>{740,409038}</v>
      </c>
      <c r="P42" t="str">
        <f t="shared" si="1"/>
        <v>{{2,0,300}}</v>
      </c>
      <c r="R42">
        <f t="shared" si="9"/>
        <v>135</v>
      </c>
      <c r="S42">
        <v>419038</v>
      </c>
      <c r="T42" t="str">
        <f t="shared" si="2"/>
        <v>{135,419038}</v>
      </c>
      <c r="V42">
        <f t="shared" si="6"/>
        <v>131</v>
      </c>
      <c r="W42">
        <v>420038</v>
      </c>
      <c r="X42" t="str">
        <f t="shared" si="4"/>
        <v>{131,420038}</v>
      </c>
    </row>
    <row r="43" spans="8:24">
      <c r="H43">
        <v>39</v>
      </c>
      <c r="I43">
        <v>300</v>
      </c>
      <c r="J43">
        <f t="shared" si="10"/>
        <v>770</v>
      </c>
      <c r="K43">
        <v>409039</v>
      </c>
      <c r="L43" t="s">
        <v>220</v>
      </c>
      <c r="M43" t="s">
        <v>221</v>
      </c>
      <c r="N43" t="s">
        <v>222</v>
      </c>
      <c r="O43" t="str">
        <f t="shared" si="0"/>
        <v>{770,409039}</v>
      </c>
      <c r="P43" t="str">
        <f t="shared" si="1"/>
        <v>{{2,0,300}}</v>
      </c>
      <c r="R43">
        <f t="shared" si="9"/>
        <v>140</v>
      </c>
      <c r="S43">
        <v>419039</v>
      </c>
      <c r="T43" t="str">
        <f t="shared" si="2"/>
        <v>{140,419039}</v>
      </c>
      <c r="V43">
        <f t="shared" si="6"/>
        <v>136</v>
      </c>
      <c r="W43">
        <v>420039</v>
      </c>
      <c r="X43" t="str">
        <f t="shared" si="4"/>
        <v>{136,420039}</v>
      </c>
    </row>
    <row r="44" spans="8:24">
      <c r="H44">
        <v>40</v>
      </c>
      <c r="I44">
        <v>300</v>
      </c>
      <c r="J44">
        <f t="shared" si="10"/>
        <v>800</v>
      </c>
      <c r="K44">
        <v>409040</v>
      </c>
      <c r="L44" t="s">
        <v>220</v>
      </c>
      <c r="M44" t="s">
        <v>221</v>
      </c>
      <c r="N44" t="s">
        <v>222</v>
      </c>
      <c r="O44" t="str">
        <f t="shared" si="0"/>
        <v>{800,409040}</v>
      </c>
      <c r="P44" t="str">
        <f t="shared" si="1"/>
        <v>{{2,0,300}}</v>
      </c>
      <c r="R44">
        <f t="shared" si="9"/>
        <v>145</v>
      </c>
      <c r="S44">
        <v>419040</v>
      </c>
      <c r="T44" t="str">
        <f t="shared" si="2"/>
        <v>{145,419040}</v>
      </c>
      <c r="V44">
        <f t="shared" si="6"/>
        <v>141</v>
      </c>
      <c r="W44">
        <v>420040</v>
      </c>
      <c r="X44" t="str">
        <f t="shared" si="4"/>
        <v>{141,420040}</v>
      </c>
    </row>
    <row r="45" spans="8:24">
      <c r="H45">
        <v>41</v>
      </c>
      <c r="I45">
        <v>300</v>
      </c>
      <c r="J45">
        <f t="shared" si="10"/>
        <v>830</v>
      </c>
      <c r="K45">
        <v>409041</v>
      </c>
      <c r="L45" t="s">
        <v>220</v>
      </c>
      <c r="M45" t="s">
        <v>221</v>
      </c>
      <c r="N45" t="s">
        <v>222</v>
      </c>
      <c r="O45" t="str">
        <f t="shared" si="0"/>
        <v>{830,409041}</v>
      </c>
      <c r="P45" t="str">
        <f t="shared" si="1"/>
        <v>{{2,0,300}}</v>
      </c>
      <c r="R45">
        <f t="shared" si="9"/>
        <v>150</v>
      </c>
      <c r="S45">
        <v>419041</v>
      </c>
      <c r="T45" t="str">
        <f t="shared" si="2"/>
        <v>{150,419041}</v>
      </c>
      <c r="V45">
        <f t="shared" si="6"/>
        <v>146</v>
      </c>
      <c r="W45">
        <v>420041</v>
      </c>
      <c r="X45" t="str">
        <f t="shared" si="4"/>
        <v>{146,420041}</v>
      </c>
    </row>
    <row r="46" spans="8:24">
      <c r="H46">
        <v>42</v>
      </c>
      <c r="I46">
        <v>300</v>
      </c>
      <c r="J46">
        <f t="shared" si="10"/>
        <v>860</v>
      </c>
      <c r="K46">
        <v>409042</v>
      </c>
      <c r="L46" t="s">
        <v>220</v>
      </c>
      <c r="M46" t="s">
        <v>221</v>
      </c>
      <c r="N46" t="s">
        <v>222</v>
      </c>
      <c r="O46" t="str">
        <f t="shared" si="0"/>
        <v>{860,409042}</v>
      </c>
      <c r="P46" t="str">
        <f t="shared" si="1"/>
        <v>{{2,0,300}}</v>
      </c>
      <c r="R46">
        <f t="shared" si="9"/>
        <v>155</v>
      </c>
      <c r="S46">
        <v>419042</v>
      </c>
      <c r="T46" t="str">
        <f t="shared" si="2"/>
        <v>{155,419042}</v>
      </c>
      <c r="V46">
        <f t="shared" si="6"/>
        <v>151</v>
      </c>
      <c r="W46">
        <v>420042</v>
      </c>
      <c r="X46" t="str">
        <f t="shared" si="4"/>
        <v>{151,420042}</v>
      </c>
    </row>
    <row r="47" spans="8:24">
      <c r="H47">
        <v>43</v>
      </c>
      <c r="I47">
        <v>300</v>
      </c>
      <c r="J47">
        <f t="shared" si="10"/>
        <v>890</v>
      </c>
      <c r="K47">
        <v>409043</v>
      </c>
      <c r="L47" t="s">
        <v>220</v>
      </c>
      <c r="M47" t="s">
        <v>221</v>
      </c>
      <c r="N47" t="s">
        <v>222</v>
      </c>
      <c r="O47" t="str">
        <f t="shared" si="0"/>
        <v>{890,409043}</v>
      </c>
      <c r="P47" t="str">
        <f t="shared" si="1"/>
        <v>{{2,0,300}}</v>
      </c>
      <c r="R47">
        <f t="shared" si="9"/>
        <v>160</v>
      </c>
      <c r="S47">
        <v>419043</v>
      </c>
      <c r="T47" t="str">
        <f t="shared" si="2"/>
        <v>{160,419043}</v>
      </c>
      <c r="V47">
        <f t="shared" si="6"/>
        <v>156</v>
      </c>
      <c r="W47">
        <v>420043</v>
      </c>
      <c r="X47" t="str">
        <f t="shared" si="4"/>
        <v>{156,420043}</v>
      </c>
    </row>
    <row r="48" spans="8:24">
      <c r="H48">
        <v>44</v>
      </c>
      <c r="I48">
        <v>300</v>
      </c>
      <c r="J48">
        <f t="shared" si="10"/>
        <v>920</v>
      </c>
      <c r="K48">
        <v>409044</v>
      </c>
      <c r="L48" t="s">
        <v>220</v>
      </c>
      <c r="M48" t="s">
        <v>221</v>
      </c>
      <c r="N48" t="s">
        <v>222</v>
      </c>
      <c r="O48" t="str">
        <f t="shared" si="0"/>
        <v>{920,409044}</v>
      </c>
      <c r="P48" t="str">
        <f t="shared" si="1"/>
        <v>{{2,0,300}}</v>
      </c>
      <c r="R48">
        <f t="shared" si="9"/>
        <v>165</v>
      </c>
      <c r="S48">
        <v>419044</v>
      </c>
      <c r="T48" t="str">
        <f t="shared" si="2"/>
        <v>{165,419044}</v>
      </c>
      <c r="V48">
        <f t="shared" si="6"/>
        <v>161</v>
      </c>
      <c r="W48">
        <v>420044</v>
      </c>
      <c r="X48" t="str">
        <f t="shared" si="4"/>
        <v>{161,420044}</v>
      </c>
    </row>
    <row r="49" spans="8:24">
      <c r="H49">
        <v>45</v>
      </c>
      <c r="I49">
        <v>300</v>
      </c>
      <c r="J49">
        <f t="shared" si="10"/>
        <v>950</v>
      </c>
      <c r="K49">
        <v>409045</v>
      </c>
      <c r="L49" t="s">
        <v>220</v>
      </c>
      <c r="M49" t="s">
        <v>221</v>
      </c>
      <c r="N49" t="s">
        <v>222</v>
      </c>
      <c r="O49" t="str">
        <f t="shared" si="0"/>
        <v>{950,409045}</v>
      </c>
      <c r="P49" t="str">
        <f t="shared" si="1"/>
        <v>{{2,0,300}}</v>
      </c>
      <c r="R49">
        <f t="shared" si="9"/>
        <v>170</v>
      </c>
      <c r="S49">
        <v>419045</v>
      </c>
      <c r="T49" t="str">
        <f t="shared" si="2"/>
        <v>{170,419045}</v>
      </c>
      <c r="V49">
        <f t="shared" si="6"/>
        <v>166</v>
      </c>
      <c r="W49">
        <v>420045</v>
      </c>
      <c r="X49" t="str">
        <f t="shared" si="4"/>
        <v>{166,420045}</v>
      </c>
    </row>
    <row r="50" spans="8:24">
      <c r="H50">
        <v>46</v>
      </c>
      <c r="I50">
        <v>300</v>
      </c>
      <c r="J50">
        <f t="shared" si="10"/>
        <v>980</v>
      </c>
      <c r="K50">
        <v>409046</v>
      </c>
      <c r="L50" t="s">
        <v>220</v>
      </c>
      <c r="M50" t="s">
        <v>221</v>
      </c>
      <c r="N50" t="s">
        <v>222</v>
      </c>
      <c r="O50" t="str">
        <f t="shared" si="0"/>
        <v>{980,409046}</v>
      </c>
      <c r="P50" t="str">
        <f t="shared" si="1"/>
        <v>{{2,0,300}}</v>
      </c>
      <c r="R50">
        <f t="shared" si="9"/>
        <v>175</v>
      </c>
      <c r="S50">
        <v>419046</v>
      </c>
      <c r="T50" t="str">
        <f t="shared" si="2"/>
        <v>{175,419046}</v>
      </c>
      <c r="V50">
        <f t="shared" si="6"/>
        <v>171</v>
      </c>
      <c r="W50">
        <v>420046</v>
      </c>
      <c r="X50" t="str">
        <f t="shared" si="4"/>
        <v>{171,420046}</v>
      </c>
    </row>
    <row r="51" spans="8:24">
      <c r="H51">
        <v>47</v>
      </c>
      <c r="I51">
        <v>300</v>
      </c>
      <c r="J51">
        <f t="shared" si="10"/>
        <v>1010</v>
      </c>
      <c r="K51">
        <v>409047</v>
      </c>
      <c r="L51" t="s">
        <v>220</v>
      </c>
      <c r="M51" t="s">
        <v>221</v>
      </c>
      <c r="N51" t="s">
        <v>222</v>
      </c>
      <c r="O51" t="str">
        <f t="shared" si="0"/>
        <v>{1010,409047}</v>
      </c>
      <c r="P51" t="str">
        <f t="shared" si="1"/>
        <v>{{2,0,300}}</v>
      </c>
      <c r="R51">
        <f t="shared" si="9"/>
        <v>180</v>
      </c>
      <c r="S51">
        <v>419047</v>
      </c>
      <c r="T51" t="str">
        <f t="shared" si="2"/>
        <v>{180,419047}</v>
      </c>
      <c r="V51">
        <f t="shared" si="6"/>
        <v>176</v>
      </c>
      <c r="W51">
        <v>420047</v>
      </c>
      <c r="X51" t="str">
        <f t="shared" si="4"/>
        <v>{176,420047}</v>
      </c>
    </row>
    <row r="52" spans="8:24">
      <c r="H52">
        <v>48</v>
      </c>
      <c r="I52">
        <v>300</v>
      </c>
      <c r="J52">
        <f>J51+40</f>
        <v>1050</v>
      </c>
      <c r="K52">
        <v>409048</v>
      </c>
      <c r="L52" t="s">
        <v>220</v>
      </c>
      <c r="M52" t="s">
        <v>221</v>
      </c>
      <c r="N52" t="s">
        <v>222</v>
      </c>
      <c r="O52" t="str">
        <f t="shared" si="0"/>
        <v>{1050,409048}</v>
      </c>
      <c r="P52" t="str">
        <f t="shared" si="1"/>
        <v>{{2,0,300}}</v>
      </c>
      <c r="R52">
        <f t="shared" si="9"/>
        <v>185</v>
      </c>
      <c r="S52">
        <v>419048</v>
      </c>
      <c r="T52" t="str">
        <f t="shared" si="2"/>
        <v>{185,419048}</v>
      </c>
      <c r="V52">
        <f t="shared" si="6"/>
        <v>181</v>
      </c>
      <c r="W52">
        <v>420048</v>
      </c>
      <c r="X52" t="str">
        <f t="shared" si="4"/>
        <v>{181,420048}</v>
      </c>
    </row>
    <row r="53" spans="8:24">
      <c r="H53">
        <v>49</v>
      </c>
      <c r="I53">
        <v>300</v>
      </c>
      <c r="J53">
        <f t="shared" ref="J53:J74" si="11">J52+40</f>
        <v>1090</v>
      </c>
      <c r="K53">
        <v>409049</v>
      </c>
      <c r="L53" t="s">
        <v>220</v>
      </c>
      <c r="M53" t="s">
        <v>221</v>
      </c>
      <c r="N53" t="s">
        <v>222</v>
      </c>
      <c r="O53" t="str">
        <f t="shared" si="0"/>
        <v>{1090,409049}</v>
      </c>
      <c r="P53" t="str">
        <f t="shared" si="1"/>
        <v>{{2,0,300}}</v>
      </c>
      <c r="R53">
        <f t="shared" si="9"/>
        <v>190</v>
      </c>
      <c r="S53">
        <v>419049</v>
      </c>
      <c r="T53" t="str">
        <f t="shared" si="2"/>
        <v>{190,419049}</v>
      </c>
      <c r="V53">
        <f t="shared" si="6"/>
        <v>186</v>
      </c>
      <c r="W53">
        <v>420049</v>
      </c>
      <c r="X53" t="str">
        <f t="shared" si="4"/>
        <v>{186,420049}</v>
      </c>
    </row>
    <row r="54" spans="8:24">
      <c r="H54">
        <v>50</v>
      </c>
      <c r="I54">
        <v>300</v>
      </c>
      <c r="J54">
        <f t="shared" si="11"/>
        <v>1130</v>
      </c>
      <c r="K54">
        <v>409050</v>
      </c>
      <c r="L54" t="s">
        <v>220</v>
      </c>
      <c r="M54" t="s">
        <v>221</v>
      </c>
      <c r="N54" t="s">
        <v>222</v>
      </c>
      <c r="O54" t="str">
        <f t="shared" si="0"/>
        <v>{1130,409050}</v>
      </c>
      <c r="P54" t="str">
        <f t="shared" si="1"/>
        <v>{{2,0,300}}</v>
      </c>
      <c r="R54">
        <f t="shared" si="9"/>
        <v>195</v>
      </c>
      <c r="S54">
        <v>419050</v>
      </c>
      <c r="T54" t="str">
        <f t="shared" si="2"/>
        <v>{195,419050}</v>
      </c>
      <c r="V54">
        <f t="shared" si="6"/>
        <v>191</v>
      </c>
      <c r="W54">
        <v>420050</v>
      </c>
      <c r="X54" t="str">
        <f t="shared" si="4"/>
        <v>{191,420050}</v>
      </c>
    </row>
    <row r="55" spans="8:24">
      <c r="H55">
        <v>51</v>
      </c>
      <c r="I55">
        <v>300</v>
      </c>
      <c r="J55">
        <f t="shared" si="11"/>
        <v>1170</v>
      </c>
      <c r="K55">
        <v>409051</v>
      </c>
      <c r="L55" t="s">
        <v>220</v>
      </c>
      <c r="M55" t="s">
        <v>221</v>
      </c>
      <c r="N55" t="s">
        <v>222</v>
      </c>
      <c r="O55" t="str">
        <f t="shared" si="0"/>
        <v>{1170,409051}</v>
      </c>
      <c r="P55" t="str">
        <f t="shared" si="1"/>
        <v>{{2,0,300}}</v>
      </c>
    </row>
    <row r="56" spans="8:24">
      <c r="H56">
        <v>52</v>
      </c>
      <c r="I56">
        <v>300</v>
      </c>
      <c r="J56">
        <f t="shared" si="11"/>
        <v>1210</v>
      </c>
      <c r="K56">
        <v>409052</v>
      </c>
      <c r="L56" t="s">
        <v>220</v>
      </c>
      <c r="M56" t="s">
        <v>221</v>
      </c>
      <c r="N56" t="s">
        <v>222</v>
      </c>
      <c r="O56" t="str">
        <f t="shared" si="0"/>
        <v>{1210,409052}</v>
      </c>
      <c r="P56" t="str">
        <f t="shared" si="1"/>
        <v>{{2,0,300}}</v>
      </c>
    </row>
    <row r="57" spans="8:24">
      <c r="H57">
        <v>53</v>
      </c>
      <c r="I57">
        <v>300</v>
      </c>
      <c r="J57">
        <f t="shared" si="11"/>
        <v>1250</v>
      </c>
      <c r="K57">
        <v>409053</v>
      </c>
      <c r="L57" t="s">
        <v>220</v>
      </c>
      <c r="M57" t="s">
        <v>221</v>
      </c>
      <c r="N57" t="s">
        <v>222</v>
      </c>
      <c r="O57" t="str">
        <f t="shared" si="0"/>
        <v>{1250,409053}</v>
      </c>
      <c r="P57" t="str">
        <f t="shared" si="1"/>
        <v>{{2,0,300}}</v>
      </c>
    </row>
    <row r="58" spans="8:24">
      <c r="H58">
        <v>54</v>
      </c>
      <c r="I58">
        <v>300</v>
      </c>
      <c r="J58">
        <f t="shared" si="11"/>
        <v>1290</v>
      </c>
      <c r="K58">
        <v>409054</v>
      </c>
      <c r="L58" t="s">
        <v>220</v>
      </c>
      <c r="M58" t="s">
        <v>221</v>
      </c>
      <c r="N58" t="s">
        <v>222</v>
      </c>
      <c r="O58" t="str">
        <f t="shared" si="0"/>
        <v>{1290,409054}</v>
      </c>
      <c r="P58" t="str">
        <f t="shared" si="1"/>
        <v>{{2,0,300}}</v>
      </c>
    </row>
    <row r="59" spans="8:24">
      <c r="H59">
        <v>55</v>
      </c>
      <c r="I59">
        <v>300</v>
      </c>
      <c r="J59">
        <f t="shared" si="11"/>
        <v>1330</v>
      </c>
      <c r="K59">
        <v>409055</v>
      </c>
      <c r="L59" t="s">
        <v>220</v>
      </c>
      <c r="M59" t="s">
        <v>221</v>
      </c>
      <c r="N59" t="s">
        <v>222</v>
      </c>
      <c r="O59" t="str">
        <f t="shared" si="0"/>
        <v>{1330,409055}</v>
      </c>
      <c r="P59" t="str">
        <f t="shared" si="1"/>
        <v>{{2,0,300}}</v>
      </c>
    </row>
    <row r="60" spans="8:24">
      <c r="H60">
        <v>56</v>
      </c>
      <c r="I60">
        <v>300</v>
      </c>
      <c r="J60">
        <f t="shared" si="11"/>
        <v>1370</v>
      </c>
      <c r="K60">
        <v>409056</v>
      </c>
      <c r="L60" t="s">
        <v>220</v>
      </c>
      <c r="M60" t="s">
        <v>221</v>
      </c>
      <c r="N60" t="s">
        <v>222</v>
      </c>
      <c r="O60" t="str">
        <f t="shared" si="0"/>
        <v>{1370,409056}</v>
      </c>
      <c r="P60" t="str">
        <f t="shared" si="1"/>
        <v>{{2,0,300}}</v>
      </c>
    </row>
    <row r="61" spans="8:24">
      <c r="H61">
        <v>57</v>
      </c>
      <c r="I61">
        <v>300</v>
      </c>
      <c r="J61">
        <f t="shared" si="11"/>
        <v>1410</v>
      </c>
      <c r="K61">
        <v>409057</v>
      </c>
      <c r="L61" t="s">
        <v>220</v>
      </c>
      <c r="M61" t="s">
        <v>221</v>
      </c>
      <c r="N61" t="s">
        <v>222</v>
      </c>
      <c r="O61" t="str">
        <f t="shared" si="0"/>
        <v>{1410,409057}</v>
      </c>
      <c r="P61" t="str">
        <f t="shared" si="1"/>
        <v>{{2,0,300}}</v>
      </c>
    </row>
    <row r="62" spans="8:24">
      <c r="H62">
        <v>58</v>
      </c>
      <c r="I62">
        <v>300</v>
      </c>
      <c r="J62">
        <f t="shared" si="11"/>
        <v>1450</v>
      </c>
      <c r="K62">
        <v>409058</v>
      </c>
      <c r="L62" t="s">
        <v>220</v>
      </c>
      <c r="M62" t="s">
        <v>221</v>
      </c>
      <c r="N62" t="s">
        <v>222</v>
      </c>
      <c r="O62" t="str">
        <f t="shared" si="0"/>
        <v>{1450,409058}</v>
      </c>
      <c r="P62" t="str">
        <f t="shared" si="1"/>
        <v>{{2,0,300}}</v>
      </c>
    </row>
    <row r="63" spans="8:24">
      <c r="H63">
        <v>59</v>
      </c>
      <c r="I63">
        <v>300</v>
      </c>
      <c r="J63">
        <f t="shared" si="11"/>
        <v>1490</v>
      </c>
      <c r="K63">
        <v>409059</v>
      </c>
      <c r="L63" t="s">
        <v>220</v>
      </c>
      <c r="M63" t="s">
        <v>221</v>
      </c>
      <c r="N63" t="s">
        <v>222</v>
      </c>
      <c r="O63" t="str">
        <f t="shared" si="0"/>
        <v>{1490,409059}</v>
      </c>
      <c r="P63" t="str">
        <f t="shared" si="1"/>
        <v>{{2,0,300}}</v>
      </c>
    </row>
    <row r="64" spans="8:24">
      <c r="H64">
        <v>60</v>
      </c>
      <c r="I64">
        <v>300</v>
      </c>
      <c r="J64">
        <f t="shared" si="11"/>
        <v>1530</v>
      </c>
      <c r="K64">
        <v>409060</v>
      </c>
      <c r="L64" t="s">
        <v>220</v>
      </c>
      <c r="M64" t="s">
        <v>221</v>
      </c>
      <c r="N64" t="s">
        <v>222</v>
      </c>
      <c r="O64" t="str">
        <f t="shared" si="0"/>
        <v>{1530,409060}</v>
      </c>
      <c r="P64" t="str">
        <f t="shared" si="1"/>
        <v>{{2,0,300}}</v>
      </c>
    </row>
    <row r="65" spans="8:16">
      <c r="H65">
        <v>61</v>
      </c>
      <c r="I65">
        <v>300</v>
      </c>
      <c r="J65">
        <f t="shared" si="11"/>
        <v>1570</v>
      </c>
      <c r="K65">
        <v>409061</v>
      </c>
      <c r="L65" t="s">
        <v>220</v>
      </c>
      <c r="M65" t="s">
        <v>221</v>
      </c>
      <c r="N65" t="s">
        <v>222</v>
      </c>
      <c r="O65" t="str">
        <f t="shared" si="0"/>
        <v>{1570,409061}</v>
      </c>
      <c r="P65" t="str">
        <f t="shared" si="1"/>
        <v>{{2,0,300}}</v>
      </c>
    </row>
    <row r="66" spans="8:16">
      <c r="H66">
        <v>62</v>
      </c>
      <c r="I66">
        <v>300</v>
      </c>
      <c r="J66">
        <f t="shared" si="11"/>
        <v>1610</v>
      </c>
      <c r="K66">
        <v>409062</v>
      </c>
      <c r="L66" t="s">
        <v>220</v>
      </c>
      <c r="M66" t="s">
        <v>221</v>
      </c>
      <c r="N66" t="s">
        <v>222</v>
      </c>
      <c r="O66" t="str">
        <f t="shared" si="0"/>
        <v>{1610,409062}</v>
      </c>
      <c r="P66" t="str">
        <f t="shared" si="1"/>
        <v>{{2,0,300}}</v>
      </c>
    </row>
    <row r="67" spans="8:16">
      <c r="H67">
        <v>63</v>
      </c>
      <c r="I67">
        <v>300</v>
      </c>
      <c r="J67">
        <f t="shared" si="11"/>
        <v>1650</v>
      </c>
      <c r="K67">
        <v>409063</v>
      </c>
      <c r="L67" t="s">
        <v>220</v>
      </c>
      <c r="M67" t="s">
        <v>221</v>
      </c>
      <c r="N67" t="s">
        <v>222</v>
      </c>
      <c r="O67" t="str">
        <f t="shared" si="0"/>
        <v>{1650,409063}</v>
      </c>
      <c r="P67" t="str">
        <f t="shared" si="1"/>
        <v>{{2,0,300}}</v>
      </c>
    </row>
    <row r="68" spans="8:16">
      <c r="H68">
        <v>64</v>
      </c>
      <c r="I68">
        <v>300</v>
      </c>
      <c r="J68">
        <f t="shared" si="11"/>
        <v>1690</v>
      </c>
      <c r="K68">
        <v>409064</v>
      </c>
      <c r="L68" t="s">
        <v>220</v>
      </c>
      <c r="M68" t="s">
        <v>221</v>
      </c>
      <c r="N68" t="s">
        <v>222</v>
      </c>
      <c r="O68" t="str">
        <f t="shared" si="0"/>
        <v>{1690,409064}</v>
      </c>
      <c r="P68" t="str">
        <f t="shared" si="1"/>
        <v>{{2,0,300}}</v>
      </c>
    </row>
    <row r="69" spans="8:16">
      <c r="H69">
        <v>65</v>
      </c>
      <c r="I69">
        <v>300</v>
      </c>
      <c r="J69">
        <f t="shared" si="11"/>
        <v>1730</v>
      </c>
      <c r="K69">
        <v>409065</v>
      </c>
      <c r="L69" t="s">
        <v>220</v>
      </c>
      <c r="M69" t="s">
        <v>221</v>
      </c>
      <c r="N69" t="s">
        <v>222</v>
      </c>
      <c r="O69" t="str">
        <f t="shared" si="0"/>
        <v>{1730,409065}</v>
      </c>
      <c r="P69" t="str">
        <f t="shared" si="1"/>
        <v>{{2,0,300}}</v>
      </c>
    </row>
    <row r="70" spans="8:16">
      <c r="H70">
        <v>66</v>
      </c>
      <c r="I70">
        <v>300</v>
      </c>
      <c r="J70">
        <f t="shared" si="11"/>
        <v>1770</v>
      </c>
      <c r="K70">
        <v>409066</v>
      </c>
      <c r="L70" t="s">
        <v>220</v>
      </c>
      <c r="M70" t="s">
        <v>221</v>
      </c>
      <c r="N70" t="s">
        <v>222</v>
      </c>
      <c r="O70" t="str">
        <f t="shared" ref="O70:O74" si="12">L70&amp;J70&amp;N70&amp;K70&amp;M70</f>
        <v>{1770,409066}</v>
      </c>
      <c r="P70" t="str">
        <f t="shared" ref="P70:P74" si="13">"{{2,0,"&amp;I70&amp;"}}"</f>
        <v>{{2,0,300}}</v>
      </c>
    </row>
    <row r="71" spans="8:16">
      <c r="H71">
        <v>67</v>
      </c>
      <c r="I71">
        <v>300</v>
      </c>
      <c r="J71">
        <f t="shared" si="11"/>
        <v>1810</v>
      </c>
      <c r="K71">
        <v>409067</v>
      </c>
      <c r="L71" t="s">
        <v>220</v>
      </c>
      <c r="M71" t="s">
        <v>221</v>
      </c>
      <c r="N71" t="s">
        <v>222</v>
      </c>
      <c r="O71" t="str">
        <f t="shared" si="12"/>
        <v>{1810,409067}</v>
      </c>
      <c r="P71" t="str">
        <f t="shared" si="13"/>
        <v>{{2,0,300}}</v>
      </c>
    </row>
    <row r="72" spans="8:16">
      <c r="H72">
        <v>68</v>
      </c>
      <c r="I72">
        <v>300</v>
      </c>
      <c r="J72">
        <f t="shared" si="11"/>
        <v>1850</v>
      </c>
      <c r="K72">
        <v>409068</v>
      </c>
      <c r="L72" t="s">
        <v>220</v>
      </c>
      <c r="M72" t="s">
        <v>221</v>
      </c>
      <c r="N72" t="s">
        <v>222</v>
      </c>
      <c r="O72" t="str">
        <f t="shared" si="12"/>
        <v>{1850,409068}</v>
      </c>
      <c r="P72" t="str">
        <f t="shared" si="13"/>
        <v>{{2,0,300}}</v>
      </c>
    </row>
    <row r="73" spans="8:16">
      <c r="H73">
        <v>69</v>
      </c>
      <c r="I73">
        <v>300</v>
      </c>
      <c r="J73">
        <f t="shared" si="11"/>
        <v>1890</v>
      </c>
      <c r="K73">
        <v>409069</v>
      </c>
      <c r="L73" t="s">
        <v>220</v>
      </c>
      <c r="M73" t="s">
        <v>221</v>
      </c>
      <c r="N73" t="s">
        <v>222</v>
      </c>
      <c r="O73" t="str">
        <f t="shared" si="12"/>
        <v>{1890,409069}</v>
      </c>
      <c r="P73" t="str">
        <f t="shared" si="13"/>
        <v>{{2,0,300}}</v>
      </c>
    </row>
    <row r="74" spans="8:16">
      <c r="H74">
        <v>70</v>
      </c>
      <c r="I74">
        <v>300</v>
      </c>
      <c r="J74">
        <f t="shared" si="11"/>
        <v>1930</v>
      </c>
      <c r="K74">
        <v>409070</v>
      </c>
      <c r="L74" t="s">
        <v>220</v>
      </c>
      <c r="M74" t="s">
        <v>221</v>
      </c>
      <c r="N74" t="s">
        <v>222</v>
      </c>
      <c r="O74" t="str">
        <f t="shared" si="12"/>
        <v>{1930,409070}</v>
      </c>
      <c r="P74" t="str">
        <f t="shared" si="13"/>
        <v>{{2,0,300}}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主线</vt:lpstr>
      <vt:lpstr>主线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2021-11-19T08:26:10Z</dcterms:modified>
</cp:coreProperties>
</file>