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/>
  </bookViews>
  <sheets>
    <sheet name="Sheet1" sheetId="1" r:id="rId1"/>
    <sheet name="Sheet2" sheetId="3" r:id="rId2"/>
    <sheet name="Sheet3" sheetId="4" r:id="rId3"/>
    <sheet name="exp 奖励，关卡等级" sheetId="5" r:id="rId4"/>
    <sheet name="Sheet5" sheetId="10" r:id="rId5"/>
    <sheet name="Sheet8" sheetId="12" r:id="rId6"/>
    <sheet name="Sheet4" sheetId="13" r:id="rId7"/>
  </sheets>
  <externalReferences>
    <externalReference r:id="rId8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Y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  <comment ref="Y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  <comment ref="Y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  <comment ref="Y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  <comment ref="Y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此道具只用于展示，不能用作道具发放给玩家</t>
        </r>
      </text>
    </comment>
  </commentList>
</comments>
</file>

<file path=xl/sharedStrings.xml><?xml version="1.0" encoding="utf-8"?>
<sst xmlns="http://schemas.openxmlformats.org/spreadsheetml/2006/main" count="1524" uniqueCount="852">
  <si>
    <t>编号</t>
  </si>
  <si>
    <t>解锁等级</t>
  </si>
  <si>
    <t>普通怪物阵容ID</t>
  </si>
  <si>
    <t>困难怪物阵容ID</t>
  </si>
  <si>
    <t>地狱怪物首通奖励</t>
  </si>
  <si>
    <t>地狱怪物阵容ID</t>
  </si>
  <si>
    <t>通关次数限制</t>
  </si>
  <si>
    <t>普通难度符文奖励(废弃)</t>
  </si>
  <si>
    <t>困难难度符文奖励(废弃)</t>
  </si>
  <si>
    <t>地狱难度符文奖励(废弃)</t>
  </si>
  <si>
    <t>预留</t>
  </si>
  <si>
    <t>{符文品质,概率} 总概率1000</t>
  </si>
  <si>
    <t>ID</t>
  </si>
  <si>
    <t>unLevel</t>
  </si>
  <si>
    <t>fightMakeId</t>
  </si>
  <si>
    <t>difficultFightMakeId</t>
  </si>
  <si>
    <t>unbeatableFirstReward</t>
  </si>
  <si>
    <t>unbeatableFightMakeId</t>
  </si>
  <si>
    <t>passLimit</t>
  </si>
  <si>
    <t>commonRandom</t>
  </si>
  <si>
    <t>difficultRandom</t>
  </si>
  <si>
    <t>unbeatableRandom</t>
  </si>
  <si>
    <t>csk</t>
  </si>
  <si>
    <t>cs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</si>
  <si>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</si>
  <si>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</si>
  <si>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</si>
  <si>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intList2</t>
  </si>
  <si>
    <t>{{1,1000,1}}</t>
  </si>
  <si>
    <t>{{1,1000,2}|{2,1000,7}|{2,593,1}}</t>
  </si>
  <si>
    <t>{{1,1000,3}|{3,1000,8}|{3,266,1}}</t>
  </si>
  <si>
    <t>{{1,1000,2}|{2,100,1}}</t>
  </si>
  <si>
    <t>{{1,1000,2}|{2,1000,8}|{2,247,1}}</t>
  </si>
  <si>
    <t>{{1,1000,3}|{3,1000,8}|{3,331,1}}</t>
  </si>
  <si>
    <t>{{1,1000,2}|{2,300,1}}</t>
  </si>
  <si>
    <t>{{1,1000,2}|{2,1000,8}|{2,516,1}}</t>
  </si>
  <si>
    <t>{{1,1000,3}|{3,1000,8}|{3,396,1}}</t>
  </si>
  <si>
    <t>{{1,1000,3}|{2,400,1}}</t>
  </si>
  <si>
    <t>{{1,1000,2}|{2,1000,9}|{2,170,1}}</t>
  </si>
  <si>
    <t>{{1,1000,3}|{3,1000,8}|{3,461,1}}</t>
  </si>
  <si>
    <t>{{1,1000,3}|{2,600,1}}</t>
  </si>
  <si>
    <t>{{1,1000,2}|{2,1000,9}|{2,285,1}}</t>
  </si>
  <si>
    <t>{{1,1000,3}|{3,1000,8}|{3,527,1}}</t>
  </si>
  <si>
    <t>{{1,1000,1}|{2,1000,2}|{2,116,1}}</t>
  </si>
  <si>
    <t>{{1,1000,2}|{3,1000,5}|{3,531,1}}</t>
  </si>
  <si>
    <t>{{1,1000,3}|{4,1000,5}|{4,42,1}}</t>
  </si>
  <si>
    <t>{{1,1000,1}|{2,1000,2}|{2,385,1}}</t>
  </si>
  <si>
    <t>{{1,1000,2}|{3,1000,6}|{3,31,1}}</t>
  </si>
  <si>
    <t>{{1,1000,3}|{4,1000,5}|{4,54,1}}</t>
  </si>
  <si>
    <t>{{1,1000,1}|{2,1000,3}|{2,39,1}}</t>
  </si>
  <si>
    <t>{{1,1000,2}|{3,1000,6}|{3,96,1}}</t>
  </si>
  <si>
    <t>{{1,1000,3}|{4,1000,5}|{4,67,1}}</t>
  </si>
  <si>
    <t>{{1,1000,1}|{2,1000,3}|{2,154,1}}</t>
  </si>
  <si>
    <t>{{1,1000,2}|{3,1000,6}|{3,161,1}}</t>
  </si>
  <si>
    <t>{{1,1000,3}|{4,1000,5}|{4,80,1}}</t>
  </si>
  <si>
    <t>{{1,1000,1}|{2,1000,3}|{2,270,1}}</t>
  </si>
  <si>
    <t>{{1,1000,2}|{3,1000,6}|{3,183,1}}</t>
  </si>
  <si>
    <t>{{1,1000,3}|{4,1000,5}|{4,93,1}}</t>
  </si>
  <si>
    <t>{{1,1000,1}|{2,1000,3}|{2,385,1}}</t>
  </si>
  <si>
    <t>{{1,1000,2}|{3,1000,6}|{3,205,1}}</t>
  </si>
  <si>
    <t>{{1,1000,3}|{4,1000,5}|{4,106,1}}</t>
  </si>
  <si>
    <t>{{1,1000,1}|{2,1000,3}|{2,500,1}}</t>
  </si>
  <si>
    <t>{{1,1000,2}|{3,1000,6}|{3,227,1}}</t>
  </si>
  <si>
    <t>{{1,1000,3}|{4,1000,5}|{4,118,1}}</t>
  </si>
  <si>
    <t>{{1,1000,1}|{2,1000,3}|{2,539,1}}</t>
  </si>
  <si>
    <t>{{1,1000,2}|{3,1000,6}|{3,248,1}}</t>
  </si>
  <si>
    <t>{{1,1000,3}|{4,1000,5}|{4,131,1}}</t>
  </si>
  <si>
    <t>{{1,1000,1}|{2,1000,3}|{2,577,1}}</t>
  </si>
  <si>
    <t>{{1,1000,2}|{3,1000,6}|{3,270,1}}</t>
  </si>
  <si>
    <t>{{1,1000,3}|{4,1000,5}|{4,144,1}}</t>
  </si>
  <si>
    <t>{{1,1000,1}|{2,1000,4}}</t>
  </si>
  <si>
    <t>{{1,1000,2}|{3,1000,6}|{3,292,1}}</t>
  </si>
  <si>
    <t>{{1,1000,3}|{4,1000,5}|{4,157,1}}</t>
  </si>
  <si>
    <t>{{1,1000,1}|{2,1000,4}|{2,39,1}}</t>
  </si>
  <si>
    <t>{{1,1000,2}|{3,1000,6}|{3,314,1}}</t>
  </si>
  <si>
    <t>{{1,1000,3}|{4,1000,5}|{4,170,1}}</t>
  </si>
  <si>
    <t>{{1,1000,1}|{2,1000,4}|{2,77,1}}</t>
  </si>
  <si>
    <t>{{1,1000,2}|{3,1000,6}|{3,335,1}}</t>
  </si>
  <si>
    <t>{{1,1000,3}|{4,1000,5}|{4,183,1}}</t>
  </si>
  <si>
    <t>{{1,1000,1}|{2,1000,4}|{2,116,1}}</t>
  </si>
  <si>
    <t>{{1,1000,2}|{3,1000,6}|{3,357,1}}</t>
  </si>
  <si>
    <t>{{1,1000,3}|{4,1000,5}|{4,195,1}}</t>
  </si>
  <si>
    <t>{{1,1000,1}|{2,1000,4}|{2,154,1}}</t>
  </si>
  <si>
    <t>{{1,1000,2}|{3,1000,6}|{3,379,1}}</t>
  </si>
  <si>
    <t>{{1,1000,3}|{4,1000,5}|{4,208,1}}</t>
  </si>
  <si>
    <t>{{1,1000,1}|{2,1000,4}|{2,193,1}}</t>
  </si>
  <si>
    <t>{{1,1000,2}|{3,1000,6}|{3,400,1}}</t>
  </si>
  <si>
    <t>{{1,1000,3}|{4,1000,5}|{4,221,1}}</t>
  </si>
  <si>
    <t>{{1,1000,1}|{2,1000,4}|{2,231,1}}</t>
  </si>
  <si>
    <t>{{1,1000,2}|{3,1000,6}|{3,422,1}}</t>
  </si>
  <si>
    <t>{{1,1000,3}|{4,1000,5}|{4,234,1}}</t>
  </si>
  <si>
    <t>{{1,1000,1}|{2,1000,4}|{2,270,1}}</t>
  </si>
  <si>
    <t>{{1,1000,2}|{3,1000,6}|{3,444,1}}</t>
  </si>
  <si>
    <t>{{1,1000,3}|{4,1000,5}|{4,247,1}}</t>
  </si>
  <si>
    <t>{{1,1000,1}|{2,1000,4}|{2,308,1}}</t>
  </si>
  <si>
    <t>{{1,1000,2}|{3,1000,6}|{3,466,1}}</t>
  </si>
  <si>
    <t>{{1,1000,3}|{4,1000,5}|{4,259,1}}</t>
  </si>
  <si>
    <t>{{1,1000,1}|{2,1000,4}|{2,347,1}}</t>
  </si>
  <si>
    <t>{{1,1000,2}|{3,1000,6}|{3,487,1}}</t>
  </si>
  <si>
    <t>{{1,1000,3}|{4,1000,5}|{4,272,1}}</t>
  </si>
  <si>
    <t>{{1,1000,1}|{2,1000,4}|{2,385,1}}</t>
  </si>
  <si>
    <t>{{1,1000,2}|{3,1000,6}|{3,509,1}}</t>
  </si>
  <si>
    <t>{{1,1000,3}|{4,1000,5}|{4,285,1}}</t>
  </si>
  <si>
    <t>{{1,1000,1}|{2,1000,4}|{2,424,1}}</t>
  </si>
  <si>
    <t>{{1,1000,2}|{3,1000,6}|{3,531,1}}</t>
  </si>
  <si>
    <t>{{1,1000,3}|{4,1000,5}|{4,298,1}}</t>
  </si>
  <si>
    <t>{{1,1000,1}|{2,1000,4}|{2,462,1}}</t>
  </si>
  <si>
    <t>{{1,1000,2}|{3,1000,6}|{3,553,1}}</t>
  </si>
  <si>
    <t>{{1,1000,3}|{4,1000,5}|{4,311,1}}</t>
  </si>
  <si>
    <t>{{1,1000,1}|{2,1000,4}|{2,500,1}}</t>
  </si>
  <si>
    <t>{{1,1000,2}|{3,1000,7}|{3,9,1}}</t>
  </si>
  <si>
    <t>{{1,1000,3}|{4,1000,5}|{4,324,1}}</t>
  </si>
  <si>
    <t>{{1,1000,1}|{2,1000,4}|{2,539,1}}</t>
  </si>
  <si>
    <t>{{1,1000,2}|{3,1000,7}|{3,31,1}}</t>
  </si>
  <si>
    <t>{{1,1000,3}|{4,1000,5}|{4,336,1}}</t>
  </si>
  <si>
    <t>{{1,1000,1}|{2,1000,4}|{2,577,1}}</t>
  </si>
  <si>
    <t>{{1,1000,2}|{3,1000,7}|{3,53,1}}</t>
  </si>
  <si>
    <t>{{1,1000,3}|{4,1000,5}|{4,349,1}}</t>
  </si>
  <si>
    <t>{{1,1000,1}|{2,1000,5}}</t>
  </si>
  <si>
    <t>{{1,1000,2}|{3,1000,7}|{3,74,1}}</t>
  </si>
  <si>
    <t>{{1,1000,3}|{4,1000,5}|{4,362,1}}</t>
  </si>
  <si>
    <t>{{1,1000,1}|{2,1000,5}|{2,39,1}}</t>
  </si>
  <si>
    <t>{{1,1000,2}|{3,1000,7}|{3,96,1}}</t>
  </si>
  <si>
    <t>{{1,1000,3}|{4,1000,5}|{4,375,1}}</t>
  </si>
  <si>
    <t>{{1,1000,1}|{2,1000,5}|{2,77,1}}</t>
  </si>
  <si>
    <t>{{1,1000,2}|{3,1000,7}|{3,118,1}}</t>
  </si>
  <si>
    <t>{{1,1000,3}|{4,1000,5}|{4,388,1}}</t>
  </si>
  <si>
    <t>{{1,1000,1}|{2,1000,5}|{2,116,1}}</t>
  </si>
  <si>
    <t>{{1,1000,2}|{3,1000,7}|{3,140,1}}</t>
  </si>
  <si>
    <t>{{1,1000,3}|{4,1000,5}|{4,400,1}}</t>
  </si>
  <si>
    <t>{{1,1000,1}|{2,1000,5}|{2,154,1}}</t>
  </si>
  <si>
    <t>{{1,1000,2}|{3,1000,7}|{3,161,1}}</t>
  </si>
  <si>
    <t>{{1,1000,3}|{4,1000,5}|{4,413,1}}</t>
  </si>
  <si>
    <t>{{1,1000,1}|{2,1000,5}|{2,193,1}}</t>
  </si>
  <si>
    <t>{{1,1000,2}|{3,1000,7}|{3,183,1}}</t>
  </si>
  <si>
    <t>{{1,1000,3}|{4,1000,5}|{4,426,1}}</t>
  </si>
  <si>
    <t>{{1,1000,1}|{2,1000,5}|{2,231,1}}</t>
  </si>
  <si>
    <t>{{1,1000,2}|{3,1000,7}|{3,205,1}}</t>
  </si>
  <si>
    <t>{{1,1000,3}|{4,1000,5}|{4,439,1}}</t>
  </si>
  <si>
    <t>{{1,1000,1}|{3,1000,3}|{3,196,1}}</t>
  </si>
  <si>
    <t>{{1,1000,2}|{4,1000,4}|{4,108,1}}</t>
  </si>
  <si>
    <t>{{1,1000,3}|{5,1000,3}|{5,279,1}}</t>
  </si>
  <si>
    <t>{{1,1000,1}|{3,1000,3}|{3,218,1}}</t>
  </si>
  <si>
    <t>{{1,1000,2}|{4,1000,4}|{4,121,1}}</t>
  </si>
  <si>
    <t>{{1,1000,3}|{5,1000,3}|{5,288,1}}</t>
  </si>
  <si>
    <t>{{1,1000,1}|{3,1000,3}|{3,240,1}}</t>
  </si>
  <si>
    <t>{{1,1000,2}|{4,1000,4}|{4,134,1}}</t>
  </si>
  <si>
    <t>{{1,1000,3}|{5,1000,3}|{5,297,1}}</t>
  </si>
  <si>
    <t>{{1,1000,1}|{3,1000,3}|{3,261,1}}</t>
  </si>
  <si>
    <t>{{1,1000,2}|{4,1000,4}|{4,147,1}}</t>
  </si>
  <si>
    <t>{{1,1000,3}|{5,1000,3}|{5,306,1}}</t>
  </si>
  <si>
    <t>{{1,1000,1}|{3,1000,3}|{3,283,1}}</t>
  </si>
  <si>
    <t>{{1,1000,2}|{4,1000,4}|{4,159,1}}</t>
  </si>
  <si>
    <t>{{1,1000,3}|{5,1000,3}|{5,315,1}}</t>
  </si>
  <si>
    <t>{{1,1000,1}|{3,1000,3}|{3,305,1}}</t>
  </si>
  <si>
    <t>{{1,1000,2}|{4,1000,4}|{4,172,1}}</t>
  </si>
  <si>
    <t>{{1,1000,3}|{5,1000,3}|{5,320,1}}</t>
  </si>
  <si>
    <t>{{1,1000,1}|{3,1000,3}|{3,327,1}}</t>
  </si>
  <si>
    <t>{{1,1000,2}|{4,1000,4}|{4,185,1}}</t>
  </si>
  <si>
    <t>{{1,1000,3}|{5,1000,3}|{5,325,1}}</t>
  </si>
  <si>
    <t>{{1,1000,1}|{3,1000,3}|{3,348,1}}</t>
  </si>
  <si>
    <t>{{1,1000,2}|{4,1000,4}|{4,198,1}}</t>
  </si>
  <si>
    <t>{{1,1000,3}|{5,1000,3}|{5,331,1}}</t>
  </si>
  <si>
    <t>{{1,1000,1}|{3,1000,3}|{3,370,1}}</t>
  </si>
  <si>
    <t>{{1,1000,2}|{4,1000,4}|{4,206,1}}</t>
  </si>
  <si>
    <t>{{1,1000,3}|{5,1000,3}|{5,336,1}}</t>
  </si>
  <si>
    <t>{{1,1000,1}|{4,1000,2}|{4,52,1}}</t>
  </si>
  <si>
    <t>{{1,1000,2}|{5,1000,2}|{5,399,1}}</t>
  </si>
  <si>
    <t>{{1,1000,3}|{6,1000,2}|{6,302,1}}</t>
  </si>
  <si>
    <t>{{1,1000,1}|{4,1000,2}|{4,65,1}}</t>
  </si>
  <si>
    <t>{{1,1000,2}|{5,1000,2}|{5,404,1}}</t>
  </si>
  <si>
    <t>{{1,1000,3}|{6,1000,2}|{6,305,1}}</t>
  </si>
  <si>
    <t>{{1,1000,1}|{4,1000,2}|{4,77,1}}</t>
  </si>
  <si>
    <t>{{1,1000,2}|{5,1000,2}|{5,409,1}}</t>
  </si>
  <si>
    <t>{{1,1000,3}|{6,1000,2}|{6,309,1}}</t>
  </si>
  <si>
    <t>{{1,1000,1}|{4,1000,2}|{4,85,1}}</t>
  </si>
  <si>
    <t>{{1,1000,2}|{5,1000,2}|{5,415,1}}</t>
  </si>
  <si>
    <t>{{1,1000,3}|{6,1000,2}|{6,313,1}}</t>
  </si>
  <si>
    <t>{{1,1000,1}|{4,1000,2}|{4,93,1}}</t>
  </si>
  <si>
    <t>{{1,1000,2}|{5,1000,2}|{5,420,1}}</t>
  </si>
  <si>
    <t>{{1,1000,3}|{6,1000,2}|{6,317,1}}</t>
  </si>
  <si>
    <t>{{1,1000,1}|{4,1000,2}|{4,100,1}}</t>
  </si>
  <si>
    <t>{{1,1000,2}|{5,1000,2}|{5,425,1}}</t>
  </si>
  <si>
    <t>{{1,1000,3}|{6,1000,2}|{6,320,1}}</t>
  </si>
  <si>
    <t>{{1,1000,1}|{4,1000,2}|{4,108,1}}</t>
  </si>
  <si>
    <t>{{1,1000,2}|{5,1000,2}|{5,431,1}}</t>
  </si>
  <si>
    <t>{{1,1000,3}|{6,1000,2}|{6,324,1}}</t>
  </si>
  <si>
    <t>{{1,1000,1}|{4,1000,2}|{4,116,1}}</t>
  </si>
  <si>
    <t>{{1,1000,2}|{5,1000,2}|{5,436,1}}</t>
  </si>
  <si>
    <t>{{1,1000,3}|{6,1000,2}|{6,328,1}}</t>
  </si>
  <si>
    <t>{{1,1000,1}|{5,1000,1}|{5,211,1}}</t>
  </si>
  <si>
    <t>{{1,1000,2}|{6,1000,1}|{6,584,1}}</t>
  </si>
  <si>
    <t>{{1,1000,3}|{7,1000,1}|{7,585,1}}</t>
  </si>
  <si>
    <t>{{1,1000,1}|{5,1000,1}|{5,217,1}}</t>
  </si>
  <si>
    <t>{{1,1000,2}|{6,1000,1}|{6,588,1}}</t>
  </si>
  <si>
    <t>{{1,1000,3}|{7,1000,1}|{7,588,1}}</t>
  </si>
  <si>
    <t>{{1,1000,1}|{5,1000,1}|{5,222,1}}</t>
  </si>
  <si>
    <t>{{1,1000,2}|{6,1000,1}|{6,592,1}}</t>
  </si>
  <si>
    <t>{{1,1000,3}|{7,1000,1}|{7,591,1}}</t>
  </si>
  <si>
    <t>{{1,1000,1}|{5,1000,1}|{5,227,1}}</t>
  </si>
  <si>
    <t>{{1,1000,2}|{6,1000,1}|{6,595,1}}</t>
  </si>
  <si>
    <t>{{1,1000,3}|{7,1000,1}|{7,594,1}}</t>
  </si>
  <si>
    <t>{{1,1000,1}|{5,1000,1}|{5,233,1}}</t>
  </si>
  <si>
    <t>{{1,1000,2}|{6,1000,1}|{6,599,1}}</t>
  </si>
  <si>
    <t>{{1,1000,3}|{7,1000,1}|{7,597,1}}</t>
  </si>
  <si>
    <t>{{1,1000,1}|{5,1000,1}|{5,238,1}}</t>
  </si>
  <si>
    <t>{{1,1000,2}|{6,1000,1}|{6,603,1}}</t>
  </si>
  <si>
    <t>{{1,1000,3}|{7,1000,1}|{7,600,1}}</t>
  </si>
  <si>
    <t>{{1,1000,1}|{6,658,1}}</t>
  </si>
  <si>
    <t>{{1,1000,2}|{7,1000,1}|{7,245,1}}</t>
  </si>
  <si>
    <t>{{1,1000,3}|{8,1000,1}|{8,288,1}}</t>
  </si>
  <si>
    <t>{{1,1000,1}|{6,662,1}}</t>
  </si>
  <si>
    <t>{{1,1000,2}|{7,1000,1}|{7,248,1}}</t>
  </si>
  <si>
    <t>{{1,1000,3}|{8,1000,1}|{8,290,1}}</t>
  </si>
  <si>
    <t>{{1,1000,1}|{6,665,1}}</t>
  </si>
  <si>
    <t>{{1,1000,2}|{7,1000,1}|{7,251,1}}</t>
  </si>
  <si>
    <t>{{1,1000,3}|{8,1000,1}|{8,293,1}}</t>
  </si>
  <si>
    <t>{{1,1000,1}|{6,669,1}}</t>
  </si>
  <si>
    <t>{{1,1000,2}|{7,1000,1}|{7,254,1}}</t>
  </si>
  <si>
    <t>{{1,1000,3}|{8,1000,1}|{8,295,1}}</t>
  </si>
  <si>
    <t>{{1,1000,1}|{6,673,1}}</t>
  </si>
  <si>
    <t>{{1,1000,2}|{7,1000,1}|{7,257,1}}</t>
  </si>
  <si>
    <t>{{1,1000,3}|{8,1000,1}|{8,297,1}}</t>
  </si>
  <si>
    <t>{{1,1000,1}|{7,680,1}|{8,100,1}}</t>
  </si>
  <si>
    <t>{{1,1000,2}|{8,1000,1}|{8,43,1}}</t>
  </si>
  <si>
    <t>{{1,1000,3}|{8,1000,1}|{8,299,1}}</t>
  </si>
  <si>
    <t>{{1,1000,1}|{7,680,1}|{8,120,1}}</t>
  </si>
  <si>
    <t>{{1,1000,2}|{8,1000,1}|{8,45,1}}</t>
  </si>
  <si>
    <t>{{1,1000,3}|{8,1000,1}|{8,301,1}}</t>
  </si>
  <si>
    <t>{{1,1000,1}|{7,690,1}|{8,140,1}}</t>
  </si>
  <si>
    <t>{{1,1000,2}|{8,1000,1}|{8,48,1}}</t>
  </si>
  <si>
    <t>{{1,1000,3}|{8,1000,1}|{8,303,1}}</t>
  </si>
  <si>
    <t>{{1,1000,1}|{7,690,1}|{8,160,1}}</t>
  </si>
  <si>
    <t>{{1,1000,2}|{8,1000,1}|{8,50,1}}</t>
  </si>
  <si>
    <t>{{1,1000,3}|{8,1000,1}|{8,305,1}}</t>
  </si>
  <si>
    <t>{{1,1000,1}|{7,700,1}|{8,180,1}}</t>
  </si>
  <si>
    <t>{{1,1000,2}|{8,1000,1}|{8,52,1}}</t>
  </si>
  <si>
    <t>{{1,1000,3}|{8,1000,1}|{8,308,1}}</t>
  </si>
  <si>
    <t>{{1,1000,1}|{8,560,1}|{9,20,1}}</t>
  </si>
  <si>
    <t>{{1,1000,2}|{8,1000,1}|{9,5,1}}</t>
  </si>
  <si>
    <t>{{1,1000,3}|{8,1000,1}|{9,21,1}}</t>
  </si>
  <si>
    <t>{{1,1000,1}|{8,560,1}|{9,30,1}}</t>
  </si>
  <si>
    <t>{{1,1000,2}|{8,1000,1}|{9,8,1}}</t>
  </si>
  <si>
    <t>{{1,1000,3}|{8,1000,1}|{9,23,1}}</t>
  </si>
  <si>
    <t>{{1,1000,1}|{8,570,1}|{9,40,1}}</t>
  </si>
  <si>
    <t>{{1,1000,2}|{8,1000,1}|{9,11,1}}</t>
  </si>
  <si>
    <t>{{1,1000,3}|{8,1000,1}|{9,25,1}}</t>
  </si>
  <si>
    <t>{{1,1000,1}|{8,570,1}|{9,50,1}}</t>
  </si>
  <si>
    <t>{{1,1000,2}|{8,1000,1}|{9,14,1}}</t>
  </si>
  <si>
    <t>{{1,1000,3}|{8,1000,1}|{9,27,1}}</t>
  </si>
  <si>
    <t>{{1,1000,1}|{8,570,1}|{9,60,1}}</t>
  </si>
  <si>
    <t>{{1,1000,2}|{8,1000,1}|{9,17,1}}</t>
  </si>
  <si>
    <t>{{1,1000,3}|{8,1000,1}|{9,29,1}}</t>
  </si>
  <si>
    <t>{{1,1000,1}|{8,580,1}|{9,70,1}}</t>
  </si>
  <si>
    <t>{{1,1000,2}|{8,1000,1}|{9,20,1}}</t>
  </si>
  <si>
    <t>{{1,1000,3}|{8,1000,1}|{9,30,1}}</t>
  </si>
  <si>
    <t>{{1,1000,1}|{8,580,1}|{9,80,1}}</t>
  </si>
  <si>
    <t>{{1,1000,2}|{8,1000,1}|{9,23,1}}</t>
  </si>
  <si>
    <t>{{1,1000,3}|{8,1000,1}|{9,32,1}}</t>
  </si>
  <si>
    <t>{{1,1000,1}|{8,580,1}|{9,90,1}}</t>
  </si>
  <si>
    <t>{{1,1000,2}|{8,1000,1}|{9,26,1}}</t>
  </si>
  <si>
    <t>{{1,1000,3}|{8,1000,1}|{9,34,1}}</t>
  </si>
  <si>
    <t>{{1,1000,1}|{8,580,1}|{9,100,1}}</t>
  </si>
  <si>
    <t>{{1,1000,2}|{8,1000,1}|{9,29,1}}</t>
  </si>
  <si>
    <t>{{1,1000,3}|{8,1000,1}|{9,36,1}}</t>
  </si>
  <si>
    <t>{{1,1000,1}|{8,590,1}|{9,110,1}}</t>
  </si>
  <si>
    <t>{{1,1000,2}|{8,1000,1}|{9,32,1}}</t>
  </si>
  <si>
    <t>{{1,1000,3}|{8,1000,1}|{9,38,1}}</t>
  </si>
  <si>
    <t>{{1,1000,1}|{8,590,1}|{9,120,1}}</t>
  </si>
  <si>
    <t>{{1,1000,2}|{8,1000,1}|{9,35,1}}</t>
  </si>
  <si>
    <t>{{1,1000,3}|{8,1000,1}|{9,40,1}}</t>
  </si>
  <si>
    <t>{{1,1000,1}|{8,590,1}|{9,130,1}}</t>
  </si>
  <si>
    <t>{{1,1000,2}|{8,1000,1}|{9,38,1}}</t>
  </si>
  <si>
    <t>{{1,1000,3}|{8,1000,1}|{9,42,1}}</t>
  </si>
  <si>
    <t>{{1,1000,1}|{8,600,1}|{9,140,1}}</t>
  </si>
  <si>
    <t>{{1,1000,2}|{8,1000,1}|{9,41,1}}</t>
  </si>
  <si>
    <t>{{1,1000,3}|{8,1000,1}|{9,44,1}}</t>
  </si>
  <si>
    <t>{{1,1000,1}|{8,600,1}|{9,150,1}}</t>
  </si>
  <si>
    <t>{{1,1000,2}|{8,1000,1}|{9,44,1}}</t>
  </si>
  <si>
    <t>{{1,1000,3}|{8,1000,1}|{9,45,1}}</t>
  </si>
  <si>
    <t>{{1,1000,1}|{8,600,1}|{9,153,1}}</t>
  </si>
  <si>
    <t>{{1,1000,2}|{8,1000,1}|{9,46,1}}</t>
  </si>
  <si>
    <t>{{1,1000,3}|{8,1000,1}|{9,47,1}}</t>
  </si>
  <si>
    <t>{{1,1000,1}|{8,610,1}|{9,156,1}}</t>
  </si>
  <si>
    <t>{{1,1000,2}|{8,1000,1}|{9,48,1}}</t>
  </si>
  <si>
    <t>{{1,1000,3}|{8,1000,1}|{9,49,1}}</t>
  </si>
  <si>
    <t>{{1,1000,1}|{8,610,1}|{9,159,1}}</t>
  </si>
  <si>
    <t>{{1,1000,2}|{8,1000,1}|{9,50,1}}</t>
  </si>
  <si>
    <t>{{1,1000,3}|{8,1000,1}|{9,51,1}}</t>
  </si>
  <si>
    <t>{{1,1000,1}|{8,610,1}|{9,162,1}}</t>
  </si>
  <si>
    <t>{{1,1000,2}|{8,1000,1}|{9,52,1}}</t>
  </si>
  <si>
    <t>{{1,1000,3}|{8,1000,1}|{9,53,1}}</t>
  </si>
  <si>
    <t>{{1,1000,1}|{8,610,1}|{9,165,1}}</t>
  </si>
  <si>
    <t>{{1,1000,2}|{8,1000,1}|{9,54,1}}</t>
  </si>
  <si>
    <t>{{1,1000,3}|{8,1000,1}|{9,55,1}}</t>
  </si>
  <si>
    <t>{{1,1000,1}|{8,620,1}|{9,168,1}}</t>
  </si>
  <si>
    <t>{{1,1000,2}|{8,1000,1}|{9,56,1}}</t>
  </si>
  <si>
    <t>{{1,1000,3}|{8,1000,1}|{9,57,1}}</t>
  </si>
  <si>
    <t>{{1,1000,1}|{8,620,1}|{9,171,1}}</t>
  </si>
  <si>
    <t>{{1,1000,2}|{8,1000,1}|{9,58,1}}</t>
  </si>
  <si>
    <t>{{1,1000,3}|{8,1000,1}|{9,59,1}}</t>
  </si>
  <si>
    <t>{{1,1000,1}|{8,620,1}|{9,174,1}}</t>
  </si>
  <si>
    <t>{{1,1000,2}|{8,1000,1}|{9,60,1}}</t>
  </si>
  <si>
    <t>{{1,1000,3}|{8,1000,1}|{9,60,1}}</t>
  </si>
  <si>
    <t>{{1,1000,1}|{8,630,1}|{9,177,1}}</t>
  </si>
  <si>
    <t>{{1,1000,2}|{8,1000,1}|{9,62,1}}</t>
  </si>
  <si>
    <t>{{1,1000,3}|{8,1000,1}|{9,62,1}}</t>
  </si>
  <si>
    <t>{{1,1000,1}|{8,630,1}|{9,180,1}}</t>
  </si>
  <si>
    <t>{{1,1000,2}|{8,1000,1}|{9,64,1}}</t>
  </si>
  <si>
    <t>{{1,1000,3}|{8,1000,1}|{9,64,1}}</t>
  </si>
  <si>
    <t>{{1,1000,1}|{8,630,1}|{9,183,1}}</t>
  </si>
  <si>
    <t>{{1,1000,2}|{8,1000,1}|{9,66,1}}</t>
  </si>
  <si>
    <t>{{1,1000,3}|{8,1000,1}|{9,66,1}}</t>
  </si>
  <si>
    <t>{{1,1000,1}|{8,640,1}|{9,186,1}}</t>
  </si>
  <si>
    <t>{{1,1000,2}|{8,1000,1}|{9,68,1}}</t>
  </si>
  <si>
    <t>{{1,1000,3}|{8,1000,1}|{9,68,1}}</t>
  </si>
  <si>
    <t>{{1,1000,1}|{8,640,1}|{9,189,1}}</t>
  </si>
  <si>
    <t>{{1,1000,2}|{8,1000,1}|{9,70,1}}</t>
  </si>
  <si>
    <t>{{1,1000,3}|{8,1000,1}|{9,70,1}}</t>
  </si>
  <si>
    <t>{{1,1000,1}|{8,640,1}|{9,192,1}}</t>
  </si>
  <si>
    <t>{{1,1000,2}|{8,1000,1}|{9,72,1}}</t>
  </si>
  <si>
    <t>{{1,1000,3}|{8,1000,1}|{9,72,1}}</t>
  </si>
  <si>
    <t>副本ID</t>
  </si>
  <si>
    <t>楼层</t>
  </si>
  <si>
    <t>容易/一般/困难</t>
  </si>
  <si>
    <t>星级</t>
  </si>
  <si>
    <t>等级</t>
  </si>
  <si>
    <t>1级符文</t>
  </si>
  <si>
    <t>2级符文</t>
  </si>
  <si>
    <t>3级符文</t>
  </si>
  <si>
    <t>4级符文</t>
  </si>
  <si>
    <t>5级符文</t>
  </si>
  <si>
    <t>6级符文</t>
  </si>
  <si>
    <t>7级符文</t>
  </si>
  <si>
    <t>8级符文</t>
  </si>
  <si>
    <t>9级符文</t>
  </si>
  <si>
    <t>10级符文</t>
  </si>
  <si>
    <t>{1,</t>
  </si>
  <si>
    <t>{2,</t>
  </si>
  <si>
    <t>{3,</t>
  </si>
  <si>
    <t>{4,</t>
  </si>
  <si>
    <t>{5,</t>
  </si>
  <si>
    <t>{6,</t>
  </si>
  <si>
    <t>{7,</t>
  </si>
  <si>
    <t>{8,</t>
  </si>
  <si>
    <t>{9,</t>
  </si>
  <si>
    <t>{10,</t>
  </si>
  <si>
    <t>,1}</t>
  </si>
  <si>
    <t>品质</t>
  </si>
  <si>
    <t>可能最大品质</t>
  </si>
  <si>
    <t>掉落</t>
  </si>
  <si>
    <t>暗影随机符文</t>
  </si>
  <si>
    <t>怜悯随机符文</t>
  </si>
  <si>
    <t>可能掉落</t>
  </si>
  <si>
    <t>必定掉落</t>
  </si>
  <si>
    <t>守护随机符文</t>
  </si>
  <si>
    <t>牺牲随机符文</t>
  </si>
  <si>
    <t>英雄随机符文</t>
  </si>
  <si>
    <t>荣耀随机符文</t>
  </si>
  <si>
    <t>龙魂随机符文</t>
  </si>
  <si>
    <t>魂殇随机符文</t>
  </si>
  <si>
    <t>神佑随机符文</t>
  </si>
  <si>
    <t>奇迹随机符文</t>
  </si>
  <si>
    <t>}</t>
  </si>
  <si>
    <t>{3,1114,</t>
  </si>
  <si>
    <t>{3,1113,</t>
  </si>
  <si>
    <t>难度</t>
  </si>
  <si>
    <t>经验经验掉落</t>
  </si>
  <si>
    <t>经验道具（大）掉落</t>
  </si>
  <si>
    <t>经验道具（小）掉落</t>
  </si>
  <si>
    <t>层数</t>
  </si>
  <si>
    <t>日期</t>
  </si>
  <si>
    <t>奖励符石数量</t>
  </si>
  <si>
    <t>数据</t>
  </si>
  <si>
    <t>{{1,349386}|{2,65526}|{3,1610938}|{11,3601}|{6,18604}|{5,24034}|{12,903}|{7,860}|{4,499}}</t>
  </si>
  <si>
    <t>{{1,355775}|{2,70622}|{3,1660405}|{11,3605}|{6,18641}|{5,24073}|{12,907}|{7,864}|{4,500}}</t>
  </si>
  <si>
    <t>{{1,355775}|{2,73622}|{3,1660405}|{11,3605}|{6,18641}|{5,24073}|{12,907}|{7,864}|{4,500}}</t>
  </si>
  <si>
    <t>{{1,371365}|{2,80475}|{3,1787604}|{11,3618}|{6,18745}|{5,24182}|{12,918}|{7,874}|{4,503}}</t>
  </si>
  <si>
    <t>{{1,380436}|{2,82590}|{3,1838368}|{11,3621}|{6,18769}|{5,24208}|{12,920}|{7,876}|{4,503}}</t>
  </si>
  <si>
    <t>{{1,413093}|{2,90022}|{3,2017874}|{11,3629}|{6,18843}|{5,24285}|{12,928}|{7,884}|{4,505}}</t>
  </si>
  <si>
    <t>{{1,424492}|{2,93776}|{3,2119408}|{11,3636}|{6,18898}|{5,24343}|{12,934}|{7,889}|{4,507}}</t>
  </si>
  <si>
    <t>{{1,432827}|{2,99524}|{3,2162541}|{11,3637}|{6,18903}|{5,24348}|{12,934}|{7,890}|{4,507}}</t>
  </si>
  <si>
    <t>符文经验</t>
  </si>
  <si>
    <t>lv</t>
  </si>
  <si>
    <t>boss修正值</t>
  </si>
  <si>
    <t>数据修正值</t>
  </si>
  <si>
    <t>{{1002,500}|{1004,1000}}</t>
  </si>
  <si>
    <t>{{1,620}|{2,340}|{3,4703}|{11,1014}|{6,11407}|{5,16477}|{12,147}|{7,140}|{4,132}}</t>
  </si>
  <si>
    <t>{{1,1795}|{2,323}|{3,7217}|{11,1054}|{6,11468}|{5,16542}|{12,154}|{7,146}|{4,137}}</t>
  </si>
  <si>
    <t>{{1,2070}|{2,306}|{3,6731}|{11,1094}|{6,11529}|{5,16606}|{12,160}|{7,152}|{4,142}}</t>
  </si>
  <si>
    <t>{{1,2344}|{2,288}|{3,6244}|{11,1134}|{6,11591}|{5,16670}|{12,167}|{7,159}|{4,147}}</t>
  </si>
  <si>
    <t>{{1,988}|{2,508}|{3,10543}|{11,1492}|{6,12141}|{5,17249}|{12,224}|{7,214}|{4,191}}</t>
  </si>
  <si>
    <t>{{1,10713}|{2,2781}|{3,65062}|{11,2049}|{6,13365}|{5,18534}|{12,353}|{7,336}|{4,265}}</t>
  </si>
  <si>
    <t>{{1,16052}|{2,3983}|{3,94172}|{11,2142}|{6,13610}|{5,18791}|{12,379}|{7,361}|{4,278}}</t>
  </si>
  <si>
    <t>{{1,19204}|{2,4976}|{3,116468}|{11,2237}|{6,13855}|{5,19048}|{12,404}|{7,385}|{4,291}}</t>
  </si>
  <si>
    <t>{{1,26815}|{2,6584}|{3,156074}|{11,2365}|{6,14100}|{5,19305}|{12,430}|{7,410}|{4,308}}</t>
  </si>
  <si>
    <t>{{1,34426}|{2,8193}|{3,195679}|{11,2524}|{6,14345}|{5,19562}|{12,456}|{7,434}|{4,327}}</t>
  </si>
  <si>
    <t>{{1,55430}|{2,13138}|{3,314104}|{11,2797}|{6,15079}|{5,20333}|{12,533}|{7,507}|{4,365}}</t>
  </si>
  <si>
    <t>{{1,64605}|{2,15086}|{3,362021}|{11,2842}|{6,15263}|{5,20526}|{12,552}|{7,526}|{4,373}}</t>
  </si>
  <si>
    <t>{{1,73781}|{2,17035}|{3,409937}|{11,2879}|{6,15446}|{5,20719}|{12,571}|{7,544}|{4,379}}</t>
  </si>
  <si>
    <t>{{1,71266}|{2,17309}|{3,411350}|{11,2926}|{6,15630}|{5,20911}|{12,591}|{7,563}|{4,387}}</t>
  </si>
  <si>
    <t>{{1,79933}|{2,19187}|{3,457291}|{11,2969}|{6,15813}|{5,21104}|{12,610}|{7,581}|{4,394}}</t>
  </si>
  <si>
    <t>{{1,87600}|{2,20865}|{3,498231}|{11,3022}|{6,15997}|{5,21297}|{12,629}|{7,599}|{4,402}}</t>
  </si>
  <si>
    <t>{{1,95266}|{2,22543}|{3,539172}|{11,3117}|{6,16181}|{5,21490}|{12,649}|{7,618}|{4,414}}</t>
  </si>
  <si>
    <t>{{1,99968}|{2,2028}|{3,121528}|{11,3197}|{6,16303}|{5,21618}|{12,661}|{7,630}|{4,424}}</t>
  </si>
  <si>
    <t>{{1,124288}|{2,7058}|{3,246124}|{11,3276}|{6,16425}|{5,21747}|{12,674}|{7,642}|{4,434}}</t>
  </si>
  <si>
    <t>{{1,151608}|{2,12688}|{3,385720}|{11,3356}|{6,16548}|{5,21875}|{12,687}|{7,654}|{4,443}}</t>
  </si>
  <si>
    <t>{{1,190214}|{2,21427}|{3,597069}|{11,3499}|{6,16793}|{5,22132}|{12,713}|{7,679}|{4,461}}</t>
  </si>
  <si>
    <t>{{1,245094}|{2,32783}|{3,878306}|{11,3520}|{6,17037}|{5,22389}|{12,738}|{7,703}|{4,467}}</t>
  </si>
  <si>
    <t>{{1,290172}|{2,43035}|{3,1125958}|{11,3528}|{6,17282}|{5,22646}|{12,764}|{7,728}|{4,472}}</t>
  </si>
  <si>
    <t>{{1,310996}|{2,47632}|{3,1237854}|{11,3535}|{6,17503}|{5,22878}|{12,787}|{7,750}|{4,476}}</t>
  </si>
  <si>
    <t>{{1,315141}|{2,48676}|{3,1262464}|{11,3539}|{6,17594}|{5,22974}|{12,797}|{7,759}|{4,477}}</t>
  </si>
  <si>
    <t>{{1,303474}|{2,47615}|{3,1227024}|{11,3543}|{6,17686}|{5,23070}|{12,807}|{7,768}|{4,479}}</t>
  </si>
  <si>
    <t>{{1,308457}|{2,48856}|{3,1256339}|{11,3547}|{6,17778}|{5,23167}|{12,816}|{7,777}|{4,481}}</t>
  </si>
  <si>
    <t>{{1,315859}|{2,50580}|{3,1297748}|{11,3550}|{6,17870}|{5,23263}|{12,826}|{7,787}|{4,483}}</t>
  </si>
  <si>
    <t>{{1,323261}|{2,52305}|{3,1339159}|{11,3554}|{6,17962}|{5,23360}|{12,836}|{7,796}|{4,484}}</t>
  </si>
  <si>
    <t>{{1,312720}|{2,51727}|{3,1314003}|{11,3558}|{6,18029}|{5,23430}|{12,843}|{7,802}|{4,486}}</t>
  </si>
  <si>
    <t>{{1,323673}|{2,54194}|{3,1373738}|{11,3562}|{6,18090}|{5,23495}|{12,849}|{7,809}|{4,487}}</t>
  </si>
  <si>
    <t>{{1,333153}|{2,56366}|{3,1426102}|{11,3566}|{6,18151}|{5,23559}|{12,855}|{7,815}|{4,488}}</t>
  </si>
  <si>
    <t>{{1,340995}|{2,58210}|{3,1470275}|{11,3570}|{6,18212}|{5,23623}|{12,862}|{7,821}|{4,490}}</t>
  </si>
  <si>
    <t>{{1,331458}|{2,57596}|{3,1445879}|{11,3574}|{6,18274}|{5,23687}|{12,868}|{7,827}|{4,491}}</t>
  </si>
  <si>
    <t>{{1,334622}|{2,58408}|{3,1464920}|{11,3576}|{6,18310}|{5,23726}|{12,872}|{7,831}|{4,492}}</t>
  </si>
  <si>
    <t>{{1,337029}|{2,59068}|{3,1480180}|{11,3578}|{6,18347}|{5,23764}|{12,876}|{7,834}|{4,493}}</t>
  </si>
  <si>
    <t>{{1,341200}|{2,60081}|{3,1504260}|{11,3580}|{6,18384}|{5,23803}|{12,880}|{7,838}|{4,493}}</t>
  </si>
  <si>
    <t>{{1,347136}|{2,61448}|{3,1537161}|{11,3582}|{6,18421}|{5,23842}|{12,884}|{7,842}|{4,494}}</t>
  </si>
  <si>
    <t>{{1,353777}|{2,62955}|{3,1573589}|{11,3585}|{6,18457}|{5,23880}|{12,888}|{7,845}|{4,495}}</t>
  </si>
  <si>
    <t>{{1,340854}|{2,61720}|{3,1533270}|{11,3587}|{6,18494}|{5,23919}|{12,891}|{7,849}|{4,496}}</t>
  </si>
  <si>
    <t>{{1,346556}|{2,63054}|{3,1565266}|{11,3589}|{6,18512}|{5,23938}|{12,893}|{7,851}|{4,496}}</t>
  </si>
  <si>
    <t>{{1,351377}|{2,64211}|{3,1592853}|{11,3592}|{6,18531}|{5,23957}|{12,895}|{7,853}|{4,497}}</t>
  </si>
  <si>
    <t>{{1,359317}|{2,66186}|{3,1639521}|{11,3596}|{6,18567}|{5,23996}|{12,899}|{7,856}|{4,498}}</t>
  </si>
  <si>
    <t>{{1,347386}|{2,65526}|{3,1610938}|{11,3601}|{6,18604}|{5,24034}|{12,903}|{7,860}|{4,499}}</t>
  </si>
  <si>
    <t>{{1,355775}|{2,67622}|{3,1660405}|{11,3605}|{6,18641}|{5,24073}|{12,907}|{7,864}|{4,500}}</t>
  </si>
  <si>
    <t>{{1,363396}|{2,69494}|{3,1704778}|{11,3609}|{6,18671}|{5,24105}|{12,910}|{7,867}|{4,501}}</t>
  </si>
  <si>
    <t>{{1,374785}|{2,72050}|{3,1766736}|{11,3612}|{6,18696}|{5,24131}|{12,913}|{7,869}|{4,501}}</t>
  </si>
  <si>
    <t>{{1,385417}|{2,74455}|{3,1824915}|{11,3615}|{6,18720}|{5,24156}|{12,915}|{7,872}|{4,502}}</t>
  </si>
  <si>
    <t>{{1,371365}|{2,73475}|{3,1787604}|{11,3618}|{6,18745}|{5,24182}|{12,918}|{7,874}|{4,503}}</t>
  </si>
  <si>
    <t>{{1,380436}|{2,75590}|{3,1838368}|{11,3621}|{6,18769}|{5,24208}|{12,920}|{7,876}|{4,503}}</t>
  </si>
  <si>
    <t>{{1,388701}|{2,77543}|{3,1885100}|{11,3624}|{6,18794}|{5,24234}|{12,923}|{7,879}|{4,504}}</t>
  </si>
  <si>
    <t>{{1,395958}|{2,79295}|{3,1926791}|{11,3627}|{6,18818}|{5,24259}|{12,925}|{7,881}|{4,505}}</t>
  </si>
  <si>
    <t>{{1,402610}|{2,80775}|{3,1962756}|{11,3628}|{6,18831}|{5,24272}|{12,927}|{7,883}|{4,505}}</t>
  </si>
  <si>
    <t>{{1,413093}|{2,83022}|{3,2017874}|{11,3629}|{6,18843}|{5,24285}|{12,928}|{7,884}|{4,505}}</t>
  </si>
  <si>
    <t>{{1,393448}|{2,81001}|{3,1953992}|{11,3631}|{6,18855}|{5,24298}|{12,929}|{7,885}|{4,505}}</t>
  </si>
  <si>
    <t>{{1,402937}|{2,83060}|{3,2004349}|{11,3632}|{6,18867}|{5,24311}|{12,931}|{7,886}|{4,506}}</t>
  </si>
  <si>
    <t>{{1,411481}|{2,84931}|{3,2049983}|{11,3634}|{6,18880}|{5,24324}|{12,932}|{7,888}|{4,506}}</t>
  </si>
  <si>
    <t>{{1,419583}|{2,86713}|{3,2093410}|{11,3636}|{6,18892}|{5,24336}|{12,933}|{7,889}|{4,506}}</t>
  </si>
  <si>
    <t>{{1,424492}|{2,87776}|{3,2119408}|{11,3636}|{6,18898}|{5,24343}|{12,934}|{7,889}|{4,507}}</t>
  </si>
  <si>
    <t>{{1,432827}|{2,89524}|{3,2162541}|{11,3637}|{6,18903}|{5,24348}|{12,934}|{7,890}|{4,507}}</t>
  </si>
  <si>
    <t>{{1,437949}|{2,90629}|{3,2189610}|{11,3638}|{6,18908}|{5,24353}|{12,935}|{7,890}|{4,507}}</t>
  </si>
  <si>
    <t>{{1,442001}|{2,91521}|{3,2211325}|{11,3639}|{6,18913}|{5,24358}|{12,935}|{7,891}|{4,507}}</t>
  </si>
  <si>
    <t>{{1,452478}|{2,93697}|{3,2265168}|{11,3640}|{6,18917}|{5,24363}|{12,936}|{7,891}|{4,507}}</t>
  </si>
  <si>
    <t>{{1,456530}|{2,94588}|{3,2286882}|{11,3640}|{6,18922}|{5,24369}|{12,936}|{7,892}|{4,507}}</t>
  </si>
  <si>
    <t>{{1,461652}|{2,95693}|{3,2313951}|{11,3641}|{6,18927}|{5,24374}|{12,937}|{7,892}|{4,508}}</t>
  </si>
  <si>
    <t>{{1,471915}|{2,97827}|{3,2366724}|{11,3641}|{6,18932}|{5,24379}|{12,937}|{7,893}|{4,508}}</t>
  </si>
  <si>
    <t>{{1,475967}|{2,98718}|{3,2388437}|{11,3642}|{6,18937}|{5,24384}|{12,938}|{7,893}|{4,508}}</t>
  </si>
  <si>
    <t>{{1,483231}|{2,100252}|{3,2426217}|{11,3642}|{6,18942}|{5,24389}|{12,938}|{7,894}|{4,508}}</t>
  </si>
  <si>
    <t>{{1,490496}|{2,101786}|{3,2463996}|{11,3643}|{6,18947}|{5,24394}|{12,939}|{7,894}|{4,508}}</t>
  </si>
  <si>
    <t>{{1,494547}|{2,102677}|{3,2485709}|{11,3644}|{6,18952}|{5,24399}|{12,939}|{7,895}|{4,508}}</t>
  </si>
  <si>
    <t>{{1,471902}|{2,100218}|{3,2409757}|{11,3644}|{6,18957}|{5,24405}|{12,940}|{7,895}|{4,508}}</t>
  </si>
  <si>
    <t>{{1,478437}|{2,101612}|{3,2443998}|{11,3645}|{6,18962}|{5,24410}|{12,941}|{7,896}|{4,508}}</t>
  </si>
  <si>
    <t>{{1,488147}|{2,103641}|{3,2494116}|{11,3646}|{6,18966}|{5,24415}|{12,941}|{7,896}|{4,509}}</t>
  </si>
  <si>
    <t>{{1,496949}|{2,105489}|{3,2539696}|{11,3647}|{6,18971}|{5,24420}|{12,942}|{7,897}|{4,509}}</t>
  </si>
  <si>
    <t>{{1,505752}|{2,107337}|{3,2585277}|{11,3648}|{6,18976}|{5,24425}|{12,942}|{7,897}|{4,509}}</t>
  </si>
  <si>
    <t>{{1,514554}|{2,109184}|{3,2630859}|{11,3648}|{6,18981}|{5,24430}|{12,943}|{7,898}|{4,509}}</t>
  </si>
  <si>
    <t>{{1,523357}|{2,111032}|{3,2676440}|{11,3649}|{6,18986}|{5,24435}|{12,943}|{7,898}|{4,509}}</t>
  </si>
  <si>
    <t>{{1,532159}|{2,112880}|{3,2722021}|{11,3650}|{6,18991}|{5,24441}|{12,944}|{7,899}|{4,509}}</t>
  </si>
  <si>
    <t>{{1,541869}|{2,114909}|{3,2772138}|{11,3651}|{6,18996}|{5,24446}|{12,944}|{7,899}|{4,510}}</t>
  </si>
  <si>
    <t>{{1,550672}|{2,116756}|{3,2817719}|{11,3652}|{6,19001}|{5,24451}|{12,945}|{7,900}|{4,510}}</t>
  </si>
  <si>
    <t>{{1,559474}|{2,118604}|{3,2863301}|{11,3652}|{6,19006}|{5,24456}|{12,945}|{7,900}|{4,510}}</t>
  </si>
  <si>
    <t>{{1,569411}|{2,120678}|{3,2914552}|{11,3653}|{6,19011}|{5,24461}|{12,946}|{7,901}|{4,510}}</t>
  </si>
  <si>
    <t>{{1,578213}|{2,122526}|{3,2960133}|{11,3653}|{6,19015}|{5,24466}|{12,946}|{7,901}|{4,510}}</t>
  </si>
  <si>
    <t>{{1,588415}|{2,124653}|{3,3012707}|{11,3654}|{6,19020}|{5,24471}|{12,947}|{7,902}|{4,510}}</t>
  </si>
  <si>
    <t>{{1,597784}|{2,126614}|{3,3061123}|{11,3655}|{6,19025}|{5,24476}|{12,947}|{7,902}|{4,510}}</t>
  </si>
  <si>
    <t>{{1,607154}|{2,128575}|{3,3109540}|{11,3655}|{6,19030}|{5,24482}|{12,948}|{7,903}|{4,511}}</t>
  </si>
  <si>
    <t>{{1,616523}|{2,130536}|{3,3157955}|{11,3656}|{6,19035}|{5,24487}|{12,948}|{7,903}|{4,511}}</t>
  </si>
  <si>
    <t>{{1,625893}|{2,132497}|{3,3206372}|{11,3657}|{6,19040}|{5,24492}|{12,949}|{7,904}|{4,511}}</t>
  </si>
  <si>
    <t>{{1,635263}|{2,134458}|{3,3254788}|{11,3658}|{6,19045}|{5,24497}|{12,949}|{7,904}|{4,511}}</t>
  </si>
  <si>
    <t>{{1,645590}|{2,136611}|{3,3307992}|{11,3658}|{6,19048}|{5,24500}|{12,950}|{7,904}|{4,511}}</t>
  </si>
  <si>
    <t>{{1,618697}|{2,133570}|{3,3215618}|{11,3659}|{6,19051}|{5,24503}|{12,950}|{7,905}|{4,511}}</t>
  </si>
  <si>
    <t>{{1,627960}|{2,135517}|{3,3263621}|{11,3659}|{6,19054}|{5,24507}|{12,950}|{7,905}|{4,511}}</t>
  </si>
  <si>
    <t>{{1,638420}|{2,137702}|{3,3317610}|{11,3660}|{6,19057}|{5,24510}|{12,951}|{7,905}|{4,511}}</t>
  </si>
  <si>
    <t>{{1,647684}|{2,139649}|{3,3365613}|{11,3661}|{6,19060}|{5,24513}|{12,951}|{7,906}|{4,512}}</t>
  </si>
  <si>
    <t>{{1,657904}|{2,141787}|{3,3418404}|{11,3662}|{6,19063}|{5,24516}|{12,951}|{7,906}|{4,512}}</t>
  </si>
  <si>
    <t>{{1,667294}|{2,143758}|{3,3467038}|{11,3663}|{6,19066}|{5,24520}|{12,952}|{7,906}|{4,512}}</t>
  </si>
  <si>
    <t>{{1,675814}|{2,145637}|{3,3512788}|{11,3663}|{6,19069}|{5,24523}|{12,952}|{7,906}|{4,512}}</t>
  </si>
  <si>
    <t>{{1,685640}|{2,147696}|{3,3563613}|{11,3664}|{6,19072}|{5,24526}|{12,952}|{7,907}|{4,512}}</t>
  </si>
  <si>
    <t>{{1,695466}|{2,149756}|{3,3614436}|{11,3665}|{6,19075}|{5,24529}|{12,952}|{7,907}|{4,512}}</t>
  </si>
  <si>
    <t>{{1,705293}|{2,151815}|{3,3665260}|{11,3665}|{6,19078}|{5,24532}|{12,953}|{7,907}|{4,512}}</t>
  </si>
  <si>
    <t>{{1,716127}|{2,154076}|{3,3721123}|{11,3666}|{6,19082}|{5,24536}|{12,953}|{7,908}|{4,512}}</t>
  </si>
  <si>
    <t>{{1,725954}|{2,156135}|{3,3771947}|{11,3667}|{6,19085}|{5,24539}|{12,953}|{7,908}|{4,512}}</t>
  </si>
  <si>
    <t>{{1,735780}|{2,158194}|{3,3822771}|{11,3667}|{6,19088}|{5,24542}|{12,954}|{7,908}|{4,513}}</t>
  </si>
  <si>
    <t>{{1,746867}|{2,160505}|{3,3879894}|{11,3668}|{6,19091}|{5,24545}|{12,954}|{7,909}|{4,513}}</t>
  </si>
  <si>
    <t>{{1,756693}|{2,162565}|{3,3930718}|{11,3669}|{6,19094}|{5,24548}|{12,954}|{7,909}|{4,513}}</t>
  </si>
  <si>
    <t>{{1,767528}|{2,164825}|{3,3986581}|{11,3670}|{6,19097}|{5,24552}|{12,955}|{7,909}|{4,513}}</t>
  </si>
  <si>
    <t>{{1,777354}|{2,166885}|{3,4037405}|{11,3671}|{6,19100}|{5,24555}|{12,955}|{7,910}|{4,513}}</t>
  </si>
  <si>
    <t>{{1,787181}|{2,168944}|{3,4088229}|{11,3671}|{6,19103}|{5,24558}|{12,955}|{7,910}|{4,513}}</t>
  </si>
  <si>
    <t>{{1,797070}|{2,171016}|{3,4139367}|{11,3671}|{6,19106}|{5,24561}|{12,956}|{7,910}|{4,513}}</t>
  </si>
  <si>
    <t>{{1,807464}|{2,173188}|{3,4193026}|{11,3671}|{6,19109}|{5,24565}|{12,956}|{7,910}|{4,513}}</t>
  </si>
  <si>
    <t>{{1,776869}|{2,169708}|{3,4087548}|{11,3672}|{6,19112}|{5,24568}|{12,956}|{7,911}|{4,513}}</t>
  </si>
  <si>
    <t>{{1,788208}|{2,172076}|{3,4146059}|{11,3672}|{6,19115}|{5,24571}|{12,957}|{7,911}|{4,514}}</t>
  </si>
  <si>
    <t>{{1,798488}|{2,174233}|{3,4199276}|{11,3673}|{6,19118}|{5,24574}|{12,957}|{7,911}|{4,514}}</t>
  </si>
  <si>
    <t>{{1,808768}|{2,176390}|{3,4252494}|{11,3673}|{6,19121}|{5,24577}|{12,957}|{7,912}|{4,514}}</t>
  </si>
  <si>
    <t>{{1,820370}|{2,178812}|{3,4312326}|{11,3674}|{6,19124}|{5,24581}|{12,958}|{7,912}|{4,514}}</t>
  </si>
  <si>
    <t>{{1,830650}|{2,180969}|{3,4365545}|{11,3674}|{6,19127}|{5,24584}|{12,958}|{7,912}|{4,514}}</t>
  </si>
  <si>
    <t>{{1,841989}|{2,183337}|{3,4424054}|{11,3674}|{6,19130}|{5,24587}|{12,958}|{7,913}|{4,514}}</t>
  </si>
  <si>
    <t>{{1,852269}|{2,185494}|{3,4477272}|{11,3675}|{6,19134}|{5,24590}|{12,959}|{7,913}|{4,514}}</t>
  </si>
  <si>
    <t>{{1,862549}|{2,187651}|{3,4530490}|{11,3675}|{6,19137}|{5,24593}|{12,959}|{7,913}|{4,514}}</t>
  </si>
  <si>
    <t>{{1,872828}|{2,189808}|{3,4583707}|{11,3675}|{6,19140}|{5,24597}|{12,959}|{7,914}|{4,514}}</t>
  </si>
  <si>
    <t>{{1,883108}|{2,191965}|{3,4636926}|{11,3675}|{6,19143}|{5,24600}|{12,960}|{7,914}|{4,514}}</t>
  </si>
  <si>
    <t>{{1,893388}|{2,194122}|{3,4690143}|{11,3676}|{6,19146}|{5,24603}|{12,960}|{7,914}|{4,514}}</t>
  </si>
  <si>
    <t>{{1,905042}|{2,196554}|{3,4750228}|{11,3676}|{6,19149}|{5,24606}|{12,960}|{7,914}|{4,514}}</t>
  </si>
  <si>
    <t>{{1,915888}|{2,198824}|{3,4806281}|{11,3676}|{6,19152}|{5,24610}|{12,961}|{7,915}|{4,514}}</t>
  </si>
  <si>
    <t>{{1,926736}|{2,201095}|{3,4862334}|{11,3677}|{6,19155}|{5,24613}|{12,961}|{7,915}|{4,515}}</t>
  </si>
  <si>
    <t>{{1,938968}|{2,203642}|{3,4925317}|{11,3677}|{6,19158}|{5,24616}|{12,961}|{7,915}|{4,515}}</t>
  </si>
  <si>
    <t>{{1,949815}|{2,205913}|{3,4981369}|{11,3678}|{6,19161}|{5,24619}|{12,961}|{7,916}|{4,515}}</t>
  </si>
  <si>
    <t>{{1,961771}|{2,208405}|{3,5042966}|{11,3678}|{6,19164}|{5,24622}|{12,962}|{7,916}|{4,515}}</t>
  </si>
  <si>
    <t>{{1,972618}|{2,210675}|{3,5099020}|{11,3679}|{6,19167}|{5,24626}|{12,962}|{7,916}|{4,515}}</t>
  </si>
  <si>
    <t>{{1,983465}|{2,212946}|{3,5155072}|{11,3679}|{6,19170}|{5,24629}|{12,962}|{7,917}|{4,515}}</t>
  </si>
  <si>
    <t>{{1,971639}|{2,212089}|{3,5123097}|{11,3679}|{6,19173}|{5,24632}|{12,963}|{7,917}|{4,515}}</t>
  </si>
  <si>
    <t>{{1,982426}|{2,214351}|{3,5178918}|{11,3679}|{6,19176}|{5,24635}|{12,963}|{7,917}|{4,515}}</t>
  </si>
  <si>
    <t>{{1,993214}|{2,216613}|{3,5234740}|{11,3680}|{6,19179}|{5,24638}|{12,963}|{7,917}|{4,515}}</t>
  </si>
  <si>
    <t>{{1,1005110}|{2,219097}|{3,5296106}|{11,3680}|{6,19182}|{5,24642}|{12,964}|{7,918}|{4,515}}</t>
  </si>
  <si>
    <t>{{1,1015897}|{2,221359}|{3,5351927}|{11,3681}|{6,19186}|{5,24645}|{12,964}|{7,918}|{4,515}}</t>
  </si>
  <si>
    <t>{{1,1026685}|{2,223621}|{3,5407750}|{11,3681}|{6,19189}|{5,24648}|{12,964}|{7,918}|{4,515}}</t>
  </si>
  <si>
    <t>{{1,1039173}|{2,226224}|{3,5472076}|{11,3682}|{6,19192}|{5,24651}|{12,965}|{7,919}|{4,516}}</t>
  </si>
  <si>
    <t>{{1,1050528}|{2,228599}|{3,5530733}|{11,3682}|{6,19195}|{5,24654}|{12,965}|{7,919}|{4,516}}</t>
  </si>
  <si>
    <t>{{1,1063041}|{2,231207}|{3,5595186}|{11,3683}|{6,19198}|{5,24658}|{12,965}|{7,919}|{4,516}}</t>
  </si>
  <si>
    <t>{{1,1072755}|{2,233356}|{3,5647472}|{11,3683}|{6,19201}|{5,24661}|{12,966}|{7,920}|{4,516}}</t>
  </si>
  <si>
    <t>{{1,1084105}|{2,235731}|{3,5706112}|{11,3683}|{6,19204}|{5,24664}|{12,966}|{7,920}|{4,516}}</t>
  </si>
  <si>
    <t>{{1,1095455}|{2,238106}|{3,5764753}|{11,3683}|{6,19207}|{5,24667}|{12,966}|{7,920}|{4,516}}</t>
  </si>
  <si>
    <t>{{1,1106805}|{2,240481}|{3,5823393}|{11,3684}|{6,19210}|{5,24671}|{12,967}|{7,921}|{4,516}}</t>
  </si>
  <si>
    <t>{{1,1118156}|{2,242856}|{3,5882033}|{11,3684}|{6,19213}|{5,24674}|{12,967}|{7,921}|{4,516}}</t>
  </si>
  <si>
    <t>{{1,1130665}|{2,245463}|{3,5946470}|{11,3685}|{6,19216}|{5,24677}|{12,967}|{7,921}|{4,516}}</t>
  </si>
  <si>
    <t>{{1,1142015}|{2,247838}|{3,6005110}|{11,3685}|{6,19219}|{5,24680}|{12,968}|{7,921}|{4,516}}</t>
  </si>
  <si>
    <t>{{1,1153366}|{2,250213}|{3,6063751}|{11,3686}|{6,19222}|{5,24683}|{12,968}|{7,922}|{4,516}}</t>
  </si>
  <si>
    <t>{{1,1166165}|{2,252877}|{3,6129636}|{11,3686}|{6,19225}|{5,24687}|{12,968}|{7,922}|{4,517}}</t>
  </si>
  <si>
    <t>{{1,1177515}|{2,255252}|{3,6188276}|{11,3687}|{6,19228}|{5,24690}|{12,969}|{7,922}|{4,517}}</t>
  </si>
  <si>
    <t>{{1,1190024}|{2,257859}|{3,6252713}|{11,3687}|{6,19230}|{5,24692}|{12,969}|{7,923}|{4,517}}</t>
  </si>
  <si>
    <t>{{1,1176749}|{2,256841}|{3,6215816}|{11,3687}|{6,19232}|{5,24694}|{12,969}|{7,923}|{4,517}}</t>
  </si>
  <si>
    <t>{{1,1188605}|{2,259321}|{3,6277052}|{11,3687}|{6,19234}|{5,24696}|{12,969}|{7,923}|{4,517}}</t>
  </si>
  <si>
    <t>{{1,1200461}|{2,261801}|{3,6338289}|{11,3688}|{6,19236}|{5,24698}|{12,969}|{7,923}|{4,517}}</t>
  </si>
  <si>
    <t>{{1,1212316}|{2,264281}|{3,6399525}|{11,3688}|{6,19238}|{5,24699}|{12,969}|{7,923}|{4,517}}</t>
  </si>
  <si>
    <t>{{1,1224172}|{2,266761}|{3,6460761}|{11,3688}|{6,19239}|{5,24701}|{12,970}|{7,923}|{4,517}}</t>
  </si>
  <si>
    <t>{{1,1237237}|{2,269483}|{3,6528046}|{11,3689}|{6,19241}|{5,24703}|{12,970}|{7,924}|{4,517}}</t>
  </si>
  <si>
    <t>{{1,1249093}|{2,271963}|{3,6589282}|{11,3689}|{6,19243}|{5,24705}|{12,970}|{7,924}|{4,517}}</t>
  </si>
  <si>
    <t>{{1,1260948}|{2,274443}|{3,6650518}|{11,3690}|{6,19245}|{5,24707}|{12,970}|{7,924}|{4,517}}</t>
  </si>
  <si>
    <t>{{1,1274316}|{2,277225}|{3,6719316}|{11,3690}|{6,19247}|{5,24709}|{12,970}|{7,924}|{4,517}}</t>
  </si>
  <si>
    <t>{{1,1286172}|{2,279705}|{3,6780552}|{11,3690}|{6,19249}|{5,24711}|{12,971}|{7,924}|{4,517}}</t>
  </si>
  <si>
    <t>{{1,1299237}|{2,282427}|{3,6847836}|{11,3691}|{6,19250}|{5,24713}|{12,971}|{7,925}|{4,517}}</t>
  </si>
  <si>
    <t>{{1,1311093}|{2,284907}|{3,6909073}|{11,3691}|{6,19252}|{5,24715}|{12,971}|{7,925}|{4,517}}</t>
  </si>
  <si>
    <t>{{1,1322948}|{2,287386}|{3,6970309}|{11,3691}|{6,19254}|{5,24717}|{12,971}|{7,925}|{4,517}}</t>
  </si>
  <si>
    <t>{{1,1334804}|{2,289866}|{3,7031545}|{11,3691}|{6,19256}|{5,24719}|{12,971}|{7,925}|{4,518}}</t>
  </si>
  <si>
    <t>{{1,1346660}|{2,292346}|{3,7092782}|{11,3692}|{6,19258}|{5,24721}|{12,972}|{7,925}|{4,518}}</t>
  </si>
  <si>
    <t>{{1,1358641}|{2,294851}|{3,7154648}|{11,3692}|{6,19260}|{5,24723}|{12,972}|{7,926}|{4,518}}</t>
  </si>
  <si>
    <t>{{1,1372324}|{2,297697}|{3,7225019}|{11,3693}|{6,19261}|{5,24725}|{12,972}|{7,926}|{4,518}}</t>
  </si>
  <si>
    <t>{{1,1384747}|{2,300290}|{3,7289091}|{11,3693}|{6,19263}|{5,24726}|{12,972}|{7,926}|{4,518}}</t>
  </si>
  <si>
    <t>{{1,1397169}|{2,302883}|{3,7353163}|{11,3694}|{6,19265}|{5,24728}|{12,972}|{7,926}|{4,518}}</t>
  </si>
  <si>
    <t>{{1,1411167}|{2,305792}|{3,7425109}|{11,3694}|{6,19267}|{5,24730}|{12,973}|{7,926}|{4,518}}</t>
  </si>
  <si>
    <t>{{1,1396841}|{2,304695}|{3,7385327}|{11,3694}|{6,19269}|{5,24732}|{12,973}|{7,926}|{4,518}}</t>
  </si>
  <si>
    <t>{{1,1410460}|{2,307532}|{3,7455451}|{11,3695}|{6,19271}|{5,24734}|{12,973}|{7,927}|{4,518}}</t>
  </si>
  <si>
    <t>{{1,1422819}|{2,310116}|{3,7519276}|{11,3695}|{6,19272}|{5,24736}|{12,973}|{7,927}|{4,518}}</t>
  </si>
  <si>
    <t>{{1,1435178}|{2,312701}|{3,7583101}|{11,3695}|{6,19274}|{5,24738}|{12,973}|{7,927}|{4,518}}</t>
  </si>
  <si>
    <t>{{1,1447537}|{2,315285}|{3,7646926}|{11,3696}|{6,19276}|{5,24740}|{12,974}|{7,927}|{4,518}}</t>
  </si>
  <si>
    <t>{{1,1457971}|{2,317604}|{3,7703277}|{11,3696}|{6,19278}|{5,24742}|{12,974}|{7,927}|{4,518}}</t>
  </si>
  <si>
    <t>{{1,1470326}|{2,320188}|{3,7767084}|{11,3697}|{6,19280}|{5,24744}|{12,974}|{7,928}|{4,518}}</t>
  </si>
  <si>
    <t>{{1,1483940}|{2,323024}|{3,7837191}|{11,3697}|{6,19282}|{5,24746}|{12,974}|{7,928}|{4,518}}</t>
  </si>
  <si>
    <t>{{1,1496295}|{2,325608}|{3,7900999}|{11,3698}|{6,19283}|{5,24748}|{12,974}|{7,928}|{4,519}}</t>
  </si>
  <si>
    <t>{{1,1522579}|{2,331091}|{3,8036488}|{11,3698}|{6,19287}|{5,24752}|{12,975}|{7,928}|{4,519}}</t>
  </si>
  <si>
    <t>{{1,1535501}|{2,333788}|{3,8103130}|{11,3699}|{6,19289}|{5,24753}|{12,975}|{7,928}|{4,519}}</t>
  </si>
  <si>
    <t>{{1,1549733}|{2,336748}|{3,8176324}|{11,3699}|{6,19291}|{5,24755}|{12,975}|{7,929}|{4,519}}</t>
  </si>
  <si>
    <t>{{1,1562654}|{2,339445}|{3,8242967}|{11,3699}|{6,19293}|{5,24757}|{12,975}|{7,929}|{4,519}}</t>
  </si>
  <si>
    <t>{{1,1575576}|{2,342142}|{3,8309609}|{11,3700}|{6,19294}|{5,24759}|{12,975}|{7,929}|{4,519}}</t>
  </si>
  <si>
    <t>{{1,1588498}|{2,344840}|{3,8376251}|{11,3700}|{6,19296}|{5,24761}|{12,976}|{7,929}|{4,519}}</t>
  </si>
  <si>
    <t>{{1,1601419}|{2,347537}|{3,8442893}|{11,3700}|{6,19298}|{5,24763}|{12,976}|{7,929}|{4,519}}</t>
  </si>
  <si>
    <t>{{1,1614341}|{2,350234}|{3,8509535}|{11,3701}|{6,19300}|{5,24765}|{12,976}|{7,930}|{4,519}}</t>
  </si>
  <si>
    <t>{{1,1628573}|{2,353194}|{3,8582730}|{11,3701}|{6,19302}|{5,24767}|{12,976}|{7,930}|{4,519}}</t>
  </si>
  <si>
    <t>{{1,1625428}|{2,354590}|{3,8603467}|{11,3702}|{6,19305}|{5,24771}|{12,977}|{7,930}|{4,519}}</t>
  </si>
  <si>
    <t>{{1,1639921}|{2,357606}|{3,8678043}|{11,3702}|{6,19307}|{5,24773}|{12,977}|{7,930}|{4,519}}</t>
  </si>
  <si>
    <t>{{1,1652777}|{2,360294}|{3,8744430}|{11,3702}|{6,19309}|{5,24775}|{12,977}|{7,930}|{4,519}}</t>
  </si>
  <si>
    <t>{{1,1666944}|{2,363244}|{3,8817370}|{11,3703}|{6,19311}|{5,24777}|{12,977}|{7,931}|{4,520}}</t>
  </si>
  <si>
    <t>{{1,1679800}|{2,365933}|{3,8883756}|{11,3703}|{6,19313}|{5,24779}|{12,977}|{7,931}|{4,520}}</t>
  </si>
  <si>
    <t>{{1,1692655}|{2,368621}|{3,8950144}|{11,3704}|{6,19315}|{5,24780}|{12,978}|{7,931}|{4,520}}</t>
  </si>
  <si>
    <t>{{1,1705763}|{2,371359}|{3,9017790}|{11,3704}|{6,19317}|{5,24782}|{12,978}|{7,931}|{4,520}}</t>
  </si>
  <si>
    <t>{{1,1719186}|{2,374161}|{3,9087012}|{11,3705}|{6,19318}|{5,24784}|{12,978}|{7,931}|{4,520}}</t>
  </si>
  <si>
    <t>{{1,1732609}|{2,376963}|{3,9156235}|{11,3705}|{6,19320}|{5,24786}|{12,978}|{7,932}|{4,520}}</t>
  </si>
  <si>
    <t>{{1,1760816}|{2,382838}|{3,9301482}|{11,3706}|{6,19324}|{5,24790}|{12,979}|{7,932}|{4,520}}</t>
  </si>
  <si>
    <t>{{1,1774238}|{2,385640}|{3,9370704}|{11,3706}|{6,19326}|{5,24792}|{12,979}|{7,932}|{4,520}}</t>
  </si>
  <si>
    <t>{{1,1789362}|{2,388782}|{3,9448431}|{11,3706}|{6,19328}|{5,24794}|{12,979}|{7,932}|{4,520}}</t>
  </si>
  <si>
    <t>{{1,1802785}|{2,391583}|{3,9517653}|{11,3706}|{6,19329}|{5,24796}|{12,979}|{7,932}|{4,520}}</t>
  </si>
  <si>
    <t>{{1,1817569}|{2,394657}|{3,9593679}|{11,3707}|{6,19331}|{5,24798}|{12,979}|{7,933}|{4,520}}</t>
  </si>
  <si>
    <t>{{1,1830992}|{2,397459}|{3,9662901}|{11,3707}|{6,19333}|{5,24800}|{12,980}|{7,933}|{4,520}}</t>
  </si>
  <si>
    <t>{{1,1844414}|{2,400260}|{3,9732123}|{11,3708}|{6,19335}|{5,24802}|{12,980}|{7,933}|{4,520}}</t>
  </si>
  <si>
    <t>{{1,1857837}|{2,403062}|{3,9801345}|{11,3708}|{6,19337}|{5,24804}|{12,980}|{7,933}|{4,520}}</t>
  </si>
  <si>
    <t>{{1,1871260}|{2,405864}|{3,9870567}|{11,3709}|{6,19339}|{5,24805}|{12,980}|{7,933}|{4,521}}</t>
  </si>
  <si>
    <t>{{1,1868194}|{2,407426}|{3,9894399}|{11,3710}|{6,19341}|{5,24808}|{12,980}|{7,934}|{4,521}}</t>
  </si>
  <si>
    <t>{{1,1881549}|{2,410218}|{3,9963357}|{11,3710}|{6,19342}|{5,24809}|{12,980}|{7,934}|{4,521}}</t>
  </si>
  <si>
    <t>{{1,1895093}|{2,413048}|{3,10033261}|{11,3710}|{6,19343}|{5,24811}|{12,981}|{7,934}|{4,521}}</t>
  </si>
  <si>
    <t>{{1,1910779}|{2,416307}|{3,10113874}|{11,3710}|{6,19345}|{5,24812}|{12,981}|{7,934}|{4,521}}</t>
  </si>
  <si>
    <t>{{1,1924701}|{2,419212}|{3,10185668}|{11,3711}|{6,19346}|{5,24813}|{12,981}|{7,934}|{4,521}}</t>
  </si>
  <si>
    <t>{{1,1940035}|{2,422400}|{3,10264518}|{11,3711}|{6,19347}|{5,24814}|{12,981}|{7,934}|{4,521}}</t>
  </si>
  <si>
    <t>{{1,1953956}|{2,425306}|{3,10336311}|{11,3712}|{6,19348}|{5,24816}|{12,981}|{7,934}|{4,521}}</t>
  </si>
  <si>
    <t>{{1,1967878}|{2,428212}|{3,10408104}|{11,3712}|{6,19350}|{5,24817}|{12,981}|{7,935}|{4,521}}</t>
  </si>
  <si>
    <t>{{1,1981801}|{2,431117}|{3,10479898}|{11,3712}|{6,19351}|{5,24818}|{12,981}|{7,935}|{4,521}}</t>
  </si>
  <si>
    <t>{{1,2009645}|{2,436929}|{3,10623486}|{11,3713}|{6,19353}|{5,24821}|{12,982}|{7,935}|{4,521}}</t>
  </si>
  <si>
    <t>{{1,2024978}|{2,440117}|{3,10702335}|{11,3714}|{6,19354}|{5,24822}|{12,982}|{7,935}|{4,521}}</t>
  </si>
  <si>
    <t>{{1,2038900}|{2,443022}|{3,10774128}|{11,3714}|{6,19356}|{5,24823}|{12,982}|{7,935}|{4,521}}</t>
  </si>
  <si>
    <t>{{1,2052822}|{2,445928}|{3,10845923}|{11,3714}|{6,19357}|{5,24825}|{12,982}|{7,935}|{4,521}}</t>
  </si>
  <si>
    <t>{{1,2068508}|{2,449186}|{3,10926536}|{11,3714}|{6,19358}|{5,24826}|{12,982}|{7,935}|{4,521}}</t>
  </si>
  <si>
    <t>{{1,2082430}|{2,452092}|{3,10998329}|{11,3715}|{6,19359}|{5,24827}|{12,982}|{7,935}|{4,521}}</t>
  </si>
  <si>
    <t>{{1,2097763}|{2,455280}|{3,11077179}|{11,3715}|{6,19361}|{5,24829}|{12,982}|{7,936}|{4,521}}</t>
  </si>
  <si>
    <t>{{1,2111685}|{2,458186}|{3,11148973}|{11,3716}|{6,19362}|{5,24830}|{12,983}|{7,936}|{4,522}}</t>
  </si>
  <si>
    <t>{{1,2125670}|{2,461104}|{3,11221082}|{11,3716}|{6,19363}|{5,24831}|{12,983}|{7,936}|{4,522}}</t>
  </si>
  <si>
    <t>{{1,2120975}|{2,462498}|{3,11239601}|{11,3717}|{6,19365}|{5,24834}|{12,983}|{7,936}|{4,522}}</t>
  </si>
  <si>
    <t>{{1,2135394}|{2,465507}|{3,11313958}|{11,3718}|{6,19367}|{5,24835}|{12,983}|{7,936}|{4,522}}</t>
  </si>
  <si>
    <t>{{1,2151274}|{2,468809}|{3,11395622}|{11,3718}|{6,19368}|{5,24836}|{12,983}|{7,936}|{4,522}}</t>
  </si>
  <si>
    <t>{{1,2165693}|{2,471818}|{3,11469978}|{11,3718}|{6,19369}|{5,24838}|{12,983}|{7,936}|{4,522}}</t>
  </si>
  <si>
    <t>{{1,2180112}|{2,474828}|{3,11544335}|{11,3718}|{6,19370}|{5,24839}|{12,983}|{7,937}|{4,522}}</t>
  </si>
  <si>
    <t>{{1,2196358}|{2,478202}|{3,11627827}|{11,3719}|{6,19372}|{5,24840}|{12,984}|{7,937}|{4,522}}</t>
  </si>
  <si>
    <t>{{1,2210777}|{2,481212}|{3,11702184}|{11,3719}|{6,19373}|{5,24841}|{12,984}|{7,937}|{4,522}}</t>
  </si>
  <si>
    <t>{{1,2226658}|{2,484514}|{3,11783849}|{11,3720}|{6,19374}|{5,24843}|{12,984}|{7,937}|{4,522}}</t>
  </si>
  <si>
    <t>{{1,2241077}|{2,487523}|{3,11858206}|{11,3720}|{6,19375}|{5,24844}|{12,984}|{7,937}|{4,522}}</t>
  </si>
  <si>
    <t>{{1,2269915}|{2,493542}|{3,12006920}|{11,3721}|{6,19378}|{5,24847}|{12,984}|{7,937}|{4,522}}</t>
  </si>
  <si>
    <t>{{1,2284334}|{2,496551}|{3,12081276}|{11,3722}|{6,19379}|{5,24848}|{12,984}|{7,937}|{4,522}}</t>
  </si>
  <si>
    <t>{{1,2298753}|{2,499561}|{3,12155633}|{11,3722}|{6,19380}|{5,24849}|{12,984}|{7,938}|{4,522}}</t>
  </si>
  <si>
    <t>{{1,2314634}|{2,502862}|{3,12237298}|{11,3722}|{6,19381}|{5,24850}|{12,985}|{7,938}|{4,522}}</t>
  </si>
  <si>
    <t>{{1,2329053}|{2,505872}|{3,12311655}|{11,3722}|{6,19383}|{5,24852}|{12,985}|{7,938}|{4,523}}</t>
  </si>
  <si>
    <t>{{1,2343724}|{2,508932}|{3,12387272}|{11,3722}|{6,19384}|{5,24853}|{12,985}|{7,938}|{4,523}}</t>
  </si>
  <si>
    <t>{{1,2360600}|{2,512433}|{3,12473914}|{11,3723}|{6,19385}|{5,24854}|{12,985}|{7,938}|{4,523}}</t>
  </si>
  <si>
    <t>{{1,2375586}|{2,515555}|{3,12551105}|{11,3723}|{6,19386}|{5,24856}|{12,985}|{7,938}|{4,523}}</t>
  </si>
  <si>
    <t>{{1,2392084}|{2,518981}|{3,12635856}|{11,3724}|{6,19388}|{5,24857}|{12,985}|{7,938}|{4,523}}</t>
  </si>
  <si>
    <t>{{1,2385860}|{2,520234}|{3,12649709}|{11,3724}|{6,19390}|{5,24859}|{12,985}|{7,939}|{4,523}}</t>
  </si>
  <si>
    <t>{{1,2400774}|{2,523347}|{3,12726620}|{11,3725}|{6,19391}|{5,24861}|{12,986}|{7,939}|{4,523}}</t>
  </si>
  <si>
    <t>{{1,2415688}|{2,526459}|{3,12803532}|{11,3725}|{6,19392}|{5,24862}|{12,986}|{7,939}|{4,523}}</t>
  </si>
  <si>
    <t>{{1,2430601}|{2,529572}|{3,12880442}|{11,3726}|{6,19394}|{5,24863}|{12,986}|{7,939}|{4,523}}</t>
  </si>
  <si>
    <t>{{1,2447027}|{2,532988}|{3,12964914}|{11,3726}|{6,19395}|{5,24865}|{12,986}|{7,939}|{4,523}}</t>
  </si>
  <si>
    <t>{{1,2461941}|{2,536100}|{3,13041825}|{11,3726}|{6,19396}|{5,24866}|{12,986}|{7,939}|{4,523}}</t>
  </si>
  <si>
    <t>{{1,2476855}|{2,539213}|{3,13118737}|{11,3726}|{6,19397}|{5,24867}|{12,986}|{7,939}|{4,523}}</t>
  </si>
  <si>
    <t>{{1,2493658}|{2,542704}|{3,13205098}|{11,3727}|{6,19399}|{5,24868}|{12,986}|{7,939}|{4,523}}</t>
  </si>
  <si>
    <t>{{1,2508572}|{2,545817}|{3,13282009}|{11,3727}|{6,19400}|{5,24870}|{12,987}|{7,940}|{4,523}}</t>
  </si>
  <si>
    <t>{{1,2539912}|{2,552345}|{3,13443392}|{11,3728}|{6,19402}|{5,24872}|{12,987}|{7,940}|{4,523}}</t>
  </si>
  <si>
    <t>{{1,2554825}|{2,555458}|{3,13520303}|{11,3729}|{6,19403}|{5,24874}|{12,987}|{7,940}|{4,523}}</t>
  </si>
  <si>
    <t>{{1,2570054}|{2,558634}|{3,13598789}|{11,3729}|{6,19405}|{5,24875}|{12,987}|{7,940}|{4,524}}</t>
  </si>
  <si>
    <t>{{1,2585535}|{2,561860}|{3,13678536}|{11,3729}|{6,19406}|{5,24876}|{12,987}|{7,940}|{4,524}}</t>
  </si>
  <si>
    <t>{{1,2601016}|{2,565086}|{3,13758282}|{11,3730}|{6,19407}|{5,24877}|{12,987}|{7,940}|{4,524}}</t>
  </si>
  <si>
    <t>{{1,2618059}|{2,568625}|{3,13845841}|{11,3730}|{6,19408}|{5,24879}|{12,987}|{7,940}|{4,524}}</t>
  </si>
  <si>
    <t>{{1,2633540}|{2,571851}|{3,13925586}|{11,3730}|{6,19410}|{5,24880}|{12,988}|{7,941}|{4,524}}</t>
  </si>
  <si>
    <t>{{1,2649020}|{2,575078}|{3,14005333}|{11,3731}|{6,19411}|{5,24881}|{12,988}|{7,941}|{4,524}}</t>
  </si>
  <si>
    <t>{{1,2666454}|{2,578695}|{3,14094844}|{11,3731}|{6,19412}|{5,24883}|{12,988}|{7,941}|{4,524}}</t>
  </si>
  <si>
    <t>{{1,2660133}|{2,580102}|{3,14111330}|{11,3732}|{6,19414}|{5,24885}|{12,988}|{7,941}|{4,524}}</t>
  </si>
  <si>
    <t>{{1,2675539}|{2,583318}|{3,14190787}|{11,3733}|{6,19416}|{5,24886}|{12,988}|{7,941}|{4,524}}</t>
  </si>
  <si>
    <t>{{1,2690945}|{2,586534}|{3,14270244}|{11,3733}|{6,19417}|{5,24888}|{12,988}|{7,941}|{4,524}}</t>
  </si>
  <si>
    <t>{{1,2706352}|{2,589750}|{3,14349701}|{11,3733}|{6,19418}|{5,24889}|{12,988}|{7,941}|{4,524}}</t>
  </si>
  <si>
    <t>{{1,2721758}|{2,592966}|{3,14429158}|{11,3734}|{6,19419}|{5,24890}|{12,989}|{7,941}|{4,524}}</t>
  </si>
  <si>
    <t>{{1,2737164}|{2,596181}|{3,14508615}|{11,3734}|{6,19421}|{5,24892}|{12,989}|{7,942}|{4,524}}</t>
  </si>
  <si>
    <t>{{1,2754132}|{2,599710}|{3,14595884}|{11,3734}|{6,19422}|{5,24893}|{12,989}|{7,942}|{4,524}}</t>
  </si>
  <si>
    <t>{{1,2769539}|{2,602926}|{3,14675341}|{11,3735}|{6,19423}|{5,24894}|{12,989}|{7,942}|{4,524}}</t>
  </si>
  <si>
    <t>{{1,2784945}|{2,606142}|{3,14754797}|{11,3735}|{6,19424}|{5,24895}|{12,989}|{7,942}|{4,524}}</t>
  </si>
  <si>
    <t>{{1,2818466}|{2,613116}|{3,14927256}|{11,3736}|{6,19427}|{5,24898}|{12,989}|{7,942}|{4,525}}</t>
  </si>
  <si>
    <t>{{1,2836052}|{2,616768}|{3,15017612}|{11,3736}|{6,19428}|{5,24899}|{12,989}|{7,942}|{4,525}}</t>
  </si>
  <si>
    <t>{{1,2852026}|{2,620097}|{3,15099904}|{11,3737}|{6,19429}|{5,24901}|{12,990}|{7,942}|{4,525}}</t>
  </si>
  <si>
    <t>{{1,2867999}|{2,623426}|{3,15182195}|{11,3737}|{6,19430}|{5,24902}|{12,990}|{7,943}|{4,525}}</t>
  </si>
  <si>
    <t>{{1,2883972}|{2,626756}|{3,15264487}|{11,3737}|{6,19432}|{5,24903}|{12,990}|{7,943}|{4,525}}</t>
  </si>
  <si>
    <t>{{1,2899945}|{2,630085}|{3,15346779}|{11,3738}|{6,19433}|{5,24904}|{12,990}|{7,943}|{4,525}}</t>
  </si>
  <si>
    <t>{{1,2915918}|{2,633415}|{3,15429071}|{11,3738}|{6,19434}|{5,24906}|{12,990}|{7,943}|{4,525}}</t>
  </si>
  <si>
    <t>{{1,2933504}|{2,637066}|{3,15519427}|{11,3738}|{6,19435}|{5,24907}|{12,990}|{7,943}|{4,525}}</t>
  </si>
  <si>
    <t>{{1,2949477}|{2,640396}|{3,15601718}|{11,3738}|{6,19436}|{5,24908}|{12,990}|{7,943}|{4,525}}</t>
  </si>
  <si>
    <t>{{1,2941813}|{2,641716}|{3,15614763}|{11,3739}|{6,19439}|{5,24911}|{12,991}|{7,943}|{4,525}}</t>
  </si>
  <si>
    <t>{{1,2957709}|{2,645035}|{3,15696755}|{11,3740}|{6,19440}|{5,24912}|{12,991}|{7,944}|{4,525}}</t>
  </si>
  <si>
    <t>{{1,2975218}|{2,648676}|{3,15786813}|{11,3740}|{6,19441}|{5,24913}|{12,991}|{7,944}|{4,525}}</t>
  </si>
  <si>
    <t>{{1,2991114}|{2,651995}|{3,15868806}|{11,3741}|{6,19443}|{5,24915}|{12,991}|{7,944}|{4,525}}</t>
  </si>
  <si>
    <t>{{1,3007011}|{2,655314}|{3,15950799}|{11,3741}|{6,19444}|{5,24916}|{12,991}|{7,944}|{4,525}}</t>
  </si>
  <si>
    <t>{{1,3022907}|{2,658633}|{3,16032792}|{11,3741}|{6,19445}|{5,24917}|{12,991}|{7,944}|{4,525}}</t>
  </si>
  <si>
    <t>{{1,3038803}|{2,661951}|{3,16114785}|{11,3741}|{6,19446}|{5,24919}|{12,991}|{7,944}|{4,525}}</t>
  </si>
  <si>
    <t>{{1,3055140}|{2,665358}|{3,16198983}|{11,3742}|{6,19447}|{5,24920}|{12,992}|{7,944}|{4,525}}</t>
  </si>
  <si>
    <t>{{1,3124736}|{2,679835}|{3,16557006}|{11,3744}|{6,19452}|{5,24925}|{12,992}|{7,945}|{4,526}}</t>
  </si>
  <si>
    <t>{{1,3141199}|{2,683268}|{3,16641835}|{11,3744}|{6,19454}|{5,24926}|{12,992}|{7,945}|{4,526}}</t>
  </si>
  <si>
    <t>{{1,3175789}|{2,690464}|{3,16819807}|{11,3745}|{6,19456}|{5,24929}|{12,992}|{7,945}|{4,526}}</t>
  </si>
  <si>
    <t>{{1,3208715}|{2,697329}|{3,16989463}|{11,3745}|{6,19458}|{5,24931}|{12,993}|{7,945}|{4,526}}</t>
  </si>
  <si>
    <t>{{1,3225178}|{2,700761}|{3,17074291}|{11,3746}|{6,19460}|{5,24933}|{12,993}|{7,946}|{4,526}}</t>
  </si>
  <si>
    <t>{{1,3259768}|{2,707958}|{3,17252263}|{11,3747}|{6,19462}|{5,24935}|{12,993}|{7,946}|{4,526}}</t>
  </si>
  <si>
    <t>{{1,3248068}|{2,708667}|{3,17248654}|{11,3748}|{6,19465}|{5,24938}|{12,993}|{7,946}|{4,526}}</t>
  </si>
  <si>
    <t>{{1,3266531}|{2,712504}|{3,17343569}|{11,3748}|{6,19466}|{5,24939}|{12,993}|{7,946}|{4,526}}</t>
  </si>
  <si>
    <t>{{1,3300962}|{2,719679}|{3,17520924}|{11,3749}|{6,19468}|{5,24942}|{12,994}|{7,946}|{4,526}}</t>
  </si>
  <si>
    <t>{{1,3334800}|{2,726736}|{3,17695318}|{11,3749}|{6,19471}|{5,24944}|{12,994}|{7,947}|{4,527}}</t>
  </si>
  <si>
    <t>{{1,3351751}|{2,730270}|{3,17782673}|{11,3749}|{6,19472}|{5,24946}|{12,994}|{7,947}|{4,527}}</t>
  </si>
  <si>
    <t>{{1,3385653}|{2,737339}|{3,17957383}|{11,3750}|{6,19474}|{5,24948}|{12,994}|{7,947}|{4,527}}</t>
  </si>
  <si>
    <t>{{1,3421268}|{2,744751}|{3,18140661}|{11,3751}|{6,19477}|{5,24951}|{12,995}|{7,947}|{4,527}}</t>
  </si>
  <si>
    <t>{{1,3438219}|{2,748286}|{3,18228016}|{11,3752}|{6,19478}|{5,24952}|{12,995}|{7,947}|{4,527}}</t>
  </si>
  <si>
    <t>{{1,3474263}|{2,755784}|{3,18413435}|{11,3753}|{6,19481}|{5,24955}|{12,995}|{7,948}|{4,527}}</t>
  </si>
  <si>
    <t>{{1,3509878}|{2,763196}|{3,18596712}|{11,3753}|{6,19483}|{5,24957}|{12,995}|{7,948}|{4,527}}</t>
  </si>
  <si>
    <t>{{1,3526829}|{2,766730}|{3,18684067}|{11,3753}|{6,19484}|{5,24958}|{12,995}|{7,948}|{4,527}}</t>
  </si>
  <si>
    <t>{{1,3560731}|{2,773799}|{3,18858777}|{11,3754}|{6,19487}|{5,24961}|{12,996}|{7,948}|{4,527}}</t>
  </si>
  <si>
    <t>{{1,3548652}|{2,774633}|{3,18856881}|{11,3755}|{6,19489}|{5,24964}|{12,996}|{7,948}|{4,527}}</t>
  </si>
  <si>
    <t>{{1,3565521}|{2,778156}|{3,18943918}|{11,3755}|{6,19490}|{5,24965}|{12,996}|{7,949}|{4,527}}</t>
  </si>
  <si>
    <t>{{1,3602472}|{2,785845}|{3,19134055}|{11,3756}|{6,19493}|{5,24967}|{12,996}|{7,949}|{4,528}}</t>
  </si>
  <si>
    <t>{{1,3639107}|{2,793472}|{3,19322619}|{11,3757}|{6,19495}|{5,24970}|{12,997}|{7,949}|{4,528}}</t>
  </si>
  <si>
    <t>{{1,3656543}|{2,797108}|{3,19412490}|{11,3757}|{6,19496}|{5,24971}|{12,997}|{7,949}|{4,528}}</t>
  </si>
  <si>
    <t>{{1,3691415}|{2,804382}|{3,19592234}|{11,3758}|{6,19499}|{5,24974}|{12,997}|{7,949}|{4,528}}</t>
  </si>
  <si>
    <t>{{1,3726287}|{2,811655}|{3,19771977}|{11,3759}|{6,19501}|{5,24976}|{12,997}|{7,950}|{4,528}}</t>
  </si>
  <si>
    <t>{{1,3745487}|{2,815645}|{3,19870669}|{11,3759}|{6,19503}|{5,24978}|{12,997}|{7,950}|{4,528}}</t>
  </si>
  <si>
    <t>{{1,3780359}|{2,822918}|{3,20050412}|{11,3760}|{6,19505}|{5,24980}|{12,998}|{7,950}|{4,528}}</t>
  </si>
  <si>
    <t>{{1,3817436}|{2,830633}|{3,20241180}|{11,3761}|{6,19507}|{5,24983}|{12,998}|{7,950}|{4,528}}</t>
  </si>
  <si>
    <t>{{1,3836635}|{2,834622}|{3,20339872}|{11,3761}|{6,19509}|{5,24984}|{12,998}|{7,950}|{4,528}}</t>
  </si>
  <si>
    <t>{{1,3871507}|{2,841896}|{3,20519615}|{11,3761}|{6,19511}|{5,24987}|{12,998}|{7,951}|{4,528}}</t>
  </si>
  <si>
    <t>{{1,3855657}|{2,842184}|{3,20502638}|{11,3762}|{6,19514}|{5,24989}|{12,998}|{7,951}|{4,528}}</t>
  </si>
  <si>
    <t>{{1,3873575}|{2,845923}|{3,20595016}|{11,3763}|{6,19515}|{5,24991}|{12,999}|{7,951}|{4,529}}</t>
  </si>
  <si>
    <t>{{1,3911226}|{2,853763}|{3,20788844}|{11,3764}|{6,19517}|{5,24993}|{12,999}|{7,951}|{4,529}}</t>
  </si>
  <si>
    <t>{{1,3949331}|{2,861693}|{3,20984941}|{11,3764}|{6,19520}|{5,24996}|{12,999}|{7,952}|{4,529}}</t>
  </si>
  <si>
    <t>{{1,3967249}|{2,865432}|{3,21077319}|{11,3765}|{6,19521}|{5,24997}|{12,999}|{7,952}|{4,529}}</t>
  </si>
  <si>
    <t>{{1,4004900}|{2,873271}|{3,21271147}|{11,3765}|{6,19523}|{5,25000}|{12,1000}|{7,952}|{4,529}}</t>
  </si>
  <si>
    <t>{{1,4040737}|{2,880748}|{3,21455904}|{11,3766}|{6,19526}|{5,25002}|{12,1000}|{7,952}|{4,529}}</t>
  </si>
  <si>
    <t>{{1,4058655}|{2,884487}|{3,21548283}|{11,3767}|{6,19527}|{5,25003}|{12,1000}|{7,952}|{4,529}}</t>
  </si>
  <si>
    <t>{{1,4096306}|{2,892326}|{3,21742111}|{11,3768}|{6,19529}|{5,25006}|{12,1000}|{7,952}|{4,529}}</t>
  </si>
  <si>
    <t>{{1,4132143}|{2,899803}|{3,21926867}|{11,3768}|{6,19532}|{5,25009}|{12,1000}|{7,953}|{4,529}}</t>
  </si>
  <si>
    <t>{{1,4152329}|{2,903995}|{3,22030586}|{11,3769}|{6,19533}|{5,25010}|{12,1001}|{7,953}|{4,529}}</t>
  </si>
  <si>
    <t>{{1,4189980}|{2,911835}|{3,22224414}|{11,3769}|{6,19536}|{5,25012}|{12,1001}|{7,953}|{4,530}}</t>
  </si>
  <si>
    <t>{{1,4172539}|{2,912026}|{3,22203442}|{11,3770}|{6,19538}|{5,25015}|{12,1001}|{7,953}|{4,530}}</t>
  </si>
  <si>
    <t>{{1,4190937}|{2,915866}|{3,22298317}|{11,3770}|{6,19539}|{5,25016}|{12,1001}|{7,953}|{4,530}}</t>
  </si>
  <si>
    <t>{{1,4227733}|{2,923545}|{3,22488065}|{11,3771}|{6,19542}|{5,25019}|{12,1001}|{7,954}|{4,530}}</t>
  </si>
  <si>
    <t>{{1,4266394}|{2,931598}|{3,22687139}|{11,3772}|{6,19544}|{5,25021}|{12,1002}|{7,954}|{4,530}}</t>
  </si>
  <si>
    <t>{{1,4284792}|{2,935438}|{3,22782013}|{11,3772}|{6,19545}|{5,25023}|{12,1002}|{7,954}|{4,530}}</t>
  </si>
  <si>
    <t>{{1,4323919}|{2,943584}|{3,22983417}|{11,3773}|{6,19548}|{5,25025}|{12,1002}|{7,954}|{4,530}}</t>
  </si>
  <si>
    <t>{{1,4362580}|{2,951636}|{3,23182490}|{11,3773}|{6,19550}|{5,25028}|{12,1002}|{7,955}|{4,530}}</t>
  </si>
  <si>
    <t>{{1,4380978}|{2,955476}|{3,23277364}|{11,3774}|{6,19552}|{5,25029}|{12,1002}|{7,955}|{4,530}}</t>
  </si>
  <si>
    <t>{{1,4417774}|{2,963156}|{3,23467113}|{11,3775}|{6,19554}|{5,25032}|{12,1003}|{7,955}|{4,530}}</t>
  </si>
  <si>
    <t>{{1,4456435}|{2,971208}|{3,23666185}|{11,3776}|{6,19556}|{5,25034}|{12,1003}|{7,955}|{4,530}}</t>
  </si>
  <si>
    <t>{{1,4474833}|{2,975048}|{3,23761060}|{11,3776}|{6,19558}|{5,25036}|{12,1003}|{7,955}|{4,530}}</t>
  </si>
  <si>
    <t>{{1,4514464}|{2,983295}|{3,23964984}|{11,3776}|{6,19560}|{5,25038}|{12,1003}|{7,956}|{4,531}}</t>
  </si>
  <si>
    <t>{{1,4496485}|{2,983608}|{3,23945471}|{11,3777}|{6,19563}|{5,25041}|{12,1004}|{7,956}|{4,531}}</t>
  </si>
  <si>
    <t>{{1,4515360}|{2,987549}|{3,24042831}|{11,3778}|{6,19564}|{5,25042}|{12,1004}|{7,956}|{4,531}}</t>
  </si>
  <si>
    <t>{{1,4553109}|{2,995431}|{3,24237550}|{11,3779}|{6,19566}|{5,25045}|{12,1004}|{7,956}|{4,531}}</t>
  </si>
  <si>
    <t>{{1,4590860}|{2,1003312}|{3,24432270}|{11,3780}|{6,19569}|{5,25047}|{12,1004}|{7,956}|{4,531}}</t>
  </si>
  <si>
    <t>{{1,4611650}|{2,1007636}|{3,24539206}|{11,3780}|{6,19570}|{5,25048}|{12,1004}|{7,957}|{4,531}}</t>
  </si>
  <si>
    <t>{{1,4649400}|{2,1015517}|{3,24733925}|{11,3780}|{6,19572}|{5,25051}|{12,1005}|{7,957}|{4,531}}</t>
  </si>
  <si>
    <t>{{1,4689544}|{2,1023878}|{3,24940615}|{11,3781}|{6,19575}|{5,25054}|{12,1005}|{7,957}|{4,531}}</t>
  </si>
  <si>
    <t>{{1,4710334}|{2,1028202}|{3,25047550}|{11,3781}|{6,19576}|{5,25055}|{12,1005}|{7,957}|{4,531}}</t>
  </si>
  <si>
    <t>{{1,4748084}|{2,1036083}|{3,25242270}|{11,3782}|{6,19578}|{5,25057}|{12,1005}|{7,957}|{4,531}}</t>
  </si>
  <si>
    <t>{{1,4785834}|{2,1043965}|{3,25436989}|{11,3783}|{6,19581}|{5,25060}|{12,1006}|{7,958}|{4,532}}</t>
  </si>
  <si>
    <t>{{1,4804709}|{2,1047906}|{3,25534349}|{11,3783}|{6,19582}|{5,25061}|{12,1006}|{7,958}|{4,532}}</t>
  </si>
  <si>
    <t>{{1,4845256}|{2,1056347}|{3,25743054}|{11,3784}|{6,19585}|{5,25064}|{12,1006}|{7,958}|{4,532}}</t>
  </si>
  <si>
    <t>{{1,4825063}|{2,1056459}|{3,25716820}|{11,3784}|{6,19587}|{5,25066}|{12,1006}|{7,958}|{4,532}}</t>
  </si>
  <si>
    <t>{{1,4844412}|{2,1060500}|{3,25816654}|{11,3784}|{6,19588}|{5,25068}|{12,1006}|{7,958}|{4,532}}</t>
  </si>
  <si>
    <t>{{1,4885076}|{2,1068976}|{3,26026150}|{11,3785}|{6,19591}|{5,25070}|{12,1007}|{7,959}|{4,532}}</t>
  </si>
  <si>
    <t>{{1,4923774}|{2,1077059}|{3,26225817}|{11,3786}|{6,19593}|{5,25073}|{12,1007}|{7,959}|{4,532}}</t>
  </si>
  <si>
    <t>{{1,4943123}|{2,1081100}|{3,26325651}|{11,3786}|{6,19594}|{5,25074}|{12,1007}|{7,959}|{4,532}}</t>
  </si>
  <si>
    <t>{{1,4983786}|{2,1089576}|{3,26535147}|{11,3787}|{6,19597}|{5,25077}|{12,1007}|{7,959}|{4,532}}</t>
  </si>
  <si>
    <t>{{1,5022484}|{2,1097659}|{3,26734814}|{11,3787}|{6,19599}|{5,25079}|{12,1007}|{7,959}|{4,532}}</t>
  </si>
  <si>
    <t>{{1,5044290}|{2,1102192}|{3,26846933}|{11,3788}|{6,19600}|{5,25081}|{12,1008}|{7,960}|{4,532}}</t>
  </si>
  <si>
    <t>{{1,5084954}|{2,1110667}|{3,27056428}|{11,3788}|{6,19603}|{5,25083}|{12,1008}|{7,960}|{4,532}}</t>
  </si>
  <si>
    <t>{{1,5104303}|{2,1114709}|{3,27156262}|{11,3788}|{6,19604}|{5,25084}|{12,1008}|{7,960}|{4,532}}</t>
  </si>
  <si>
    <t>{{1,5143127}|{2,1122817}|{3,27356560}|{11,3789}|{6,19607}|{5,25087}|{12,1008}|{7,960}|{4,533}}</t>
  </si>
  <si>
    <t>{{1,5182959}|{2,1131126}|{3,27561898}|{11,3790}|{6,19609}|{5,25090}|{12,1009}|{7,960}|{4,533}}</t>
  </si>
  <si>
    <t>{{1,5139565}|{2,1126674}|{3,27421016}|{11,3790}|{6,19610}|{5,25091}|{12,1009}|{7,961}|{4,533}}</t>
  </si>
  <si>
    <t>{{1,5179206}|{2,1134957}|{3,27625609}|{11,3791}|{6,19613}|{5,25093}|{12,1009}|{7,961}|{4,533}}</t>
  </si>
  <si>
    <t>{{1,5221366}|{2,1143744}|{3,27842802}|{11,3792}|{6,19615}|{5,25096}|{12,1009}|{7,961}|{4,533}}</t>
  </si>
  <si>
    <t>{{1,5243202}|{2,1148289}|{3,27955179}|{11,3792}|{6,19616}|{5,25097}|{12,1009}|{7,961}|{4,533}}</t>
  </si>
  <si>
    <t>{{1,5282842}|{2,1156572}|{3,28159771}|{11,3792}|{6,19619}|{5,25100}|{12,1010}|{7,961}|{4,533}}</t>
  </si>
  <si>
    <t>{{1,5322482}|{2,1164855}|{3,28364363}|{11,3793}|{6,19621}|{5,25102}|{12,1010}|{7,962}|{4,533}}</t>
  </si>
  <si>
    <t>{{1,5342302}|{2,1168996}|{3,28466660}|{11,3793}|{6,19623}|{5,25104}|{12,1010}|{7,962}|{4,533}}</t>
  </si>
  <si>
    <t>{{1,5383959}|{2,1177682}|{3,28681333}|{11,3794}|{6,19625}|{5,25106}|{12,1010}|{7,962}|{4,533}}</t>
  </si>
  <si>
    <t>{{1,5426119}|{2,1186470}|{3,28898526}|{11,3795}|{6,19627}|{5,25109}|{12,1010}|{7,962}|{4,533}}</t>
  </si>
  <si>
    <t>{{1,5445939}|{2,1190611}|{3,29000822}|{11,3795}|{6,19629}|{5,25110}|{12,1011}|{7,962}|{4,533}}</t>
  </si>
  <si>
    <t>{{1,5487910}|{2,1199360}|{3,29217070}|{11,3796}|{6,19631}|{5,25113}|{12,1011}|{7,963}|{4,534}}</t>
  </si>
  <si>
    <t>{{1,5479675}|{2,1202553}|{3,29263030}|{11,3796}|{6,19635}|{5,25117}|{12,1011}|{7,963}|{4,534}}</t>
  </si>
  <si>
    <t>{{1,5542606}|{2,1215690}|{3,29587604}|{11,3797}|{6,19638}|{5,25120}|{12,1012}|{7,963}|{4,534}}</t>
  </si>
  <si>
    <t>{{1,5628408}|{2,1233585}|{3,30029838}|{11,3799}|{6,19643}|{5,25126}|{12,1012}|{7,964}|{4,534}}</t>
  </si>
  <si>
    <t>{{1,5689272}|{2,1246309}|{3,30344080}|{11,3800}|{6,19647}|{5,25129}|{12,1012}|{7,964}|{4,534}}</t>
  </si>
  <si>
    <t>{{1,5752203}|{2,1259446}|{3,30668653}|{11,3801}|{6,19651}|{5,25133}|{12,1013}|{7,965}|{4,534}}</t>
  </si>
  <si>
    <t>{{1,5836317}|{2,1277004}|{3,31102446}|{11,3804}|{6,19656}|{5,25138}|{12,1013}|{7,965}|{4,535}}</t>
  </si>
  <si>
    <t>{{1,5864458}|{2,1285451}|{3,31293908}|{11,3805}|{6,19659}|{5,25142}|{12,1014}|{7,965}|{4,535}}</t>
  </si>
  <si>
    <t>{{1,5926872}|{2,1298494}|{3,31616064}|{11,3807}|{6,19663}|{5,25146}|{12,1014}|{7,966}|{4,535}}</t>
  </si>
  <si>
    <t>{{1,6014852}|{2,1316837}|{3,32069418}|{11,3809}|{6,19668}|{5,25151}|{12,1015}|{7,966}|{4,535}}</t>
  </si>
  <si>
    <t>{{1,6073923}|{2,1329551}|{3,32380961}|{11,3811}|{6,19671}|{5,25155}|{12,1015}|{7,967}|{4,536}}</t>
  </si>
  <si>
    <t>{{1,6136314}|{2,1342591}|{3,32703030}|{11,3812}|{6,19675}|{5,25159}|{12,1015}|{7,967}|{4,536}}</t>
  </si>
  <si>
    <t>{{1,6221870}|{2,1360451}|{3,33144299}|{11,3817}|{6,19680}|{5,25164}|{12,1016}|{7,968}|{4,536}}</t>
  </si>
  <si>
    <t>{{1,6252594}|{2,1369531}|{3,33350768}|{11,3820}|{6,19684}|{5,25168}|{12,1016}|{7,968}|{4,537}}</t>
  </si>
  <si>
    <t>{{1,6316531}|{2,1382890}|{3,33680740}|{11,3825}|{6,19687}|{5,25172}|{12,1017}|{7,968}|{4,537}}</t>
  </si>
  <si>
    <t>{{1,6403948}|{2,1401135}|{3,34131541}|{11,3832}|{6,19692}|{5,25177}|{12,1017}|{7,969}|{4,538}}</t>
  </si>
  <si>
    <t>{{1,6470594}|{2,1415036}|{3,34475058}|{11,3835}|{6,19696}|{5,25181}|{12,1018}|{7,969}|{4,538}}</t>
  </si>
  <si>
    <t>{{1,6536698}|{2,1428828}|{3,34815867}|{11,3841}|{6,19700}|{5,25185}|{12,1018}|{7,970}|{4,539}}</t>
  </si>
  <si>
    <t>{{1,6624178}|{2,1447086}|{3,35266981}|{11,3847}|{6,19705}|{5,25190}|{12,1019}|{7,970}|{4,540}}</t>
  </si>
  <si>
    <t>{{1,6652687}|{2,1455836}|{3,35464405}|{11,3851}|{6,19708}|{5,25194}|{12,1019}|{7,970}|{4,540}}</t>
  </si>
  <si>
    <t>{{1,6720386}|{2,1469957}|{3,35813360}|{11,3855}|{6,19712}|{5,25197}|{12,1019}|{7,971}|{4,541}}</t>
  </si>
  <si>
    <t>{{1,6807693}|{2,1488193}|{3,36263849}|{11,3862}|{6,19717}|{5,25203}|{12,1020}|{7,971}|{4,542}}</t>
  </si>
  <si>
    <t>{{1,6875392}|{2,1502314}|{3,36612804}|{11,3866}|{6,19720}|{5,25206}|{12,1020}|{7,972}|{4,542}}</t>
  </si>
  <si>
    <t>{{1,6945862}|{2,1516989}|{3,36975619}|{11,3870}|{6,19724}|{5,25210}|{12,1021}|{7,972}|{4,542}}</t>
  </si>
  <si>
    <t>{{1,7033170}|{2,1535226}|{3,37426108}|{11,3878}|{6,19729}|{5,25215}|{12,1021}|{7,972}|{4,543}}</t>
  </si>
  <si>
    <t>{{1,7060769}|{2,1543909}|{3,37621051}|{11,3881}|{6,19733}|{5,25219}|{12,1021}|{7,973}|{4,544}}</t>
  </si>
  <si>
    <t>{{1,7130626}|{2,1558471}|{3,37980978}|{11,3886}|{6,19736}|{5,25223}|{12,1022}|{7,973}|{4,544}}</t>
  </si>
  <si>
    <t>{{1,7222257}|{2,1577585}|{3,38453320}|{11,3892}|{6,19741}|{5,25228}|{12,1022}|{7,974}|{4,545}}</t>
  </si>
  <si>
    <t>{{1,7291546}|{2,1592035}|{3,38810411}|{11,3897}|{6,19745}|{5,25232}|{12,1023}|{7,974}|{4,545}}</t>
  </si>
  <si>
    <t>{{1,7361403}|{2,1606597}|{3,39170337}|{11,3901}|{6,19749}|{5,25236}|{12,1023}|{7,974}|{4,546}}</t>
  </si>
  <si>
    <t>{{1,7453034}|{2,1625711}|{3,39642679}|{11,3904}|{6,19753}|{5,25241}|{12,1024}|{7,975}|{4,546}}</t>
  </si>
  <si>
    <t>{{1,7477723}|{2,1633930}|{3,39825197}|{11,3908}|{6,19757}|{5,25245}|{12,1024}|{7,975}|{4,547}}</t>
  </si>
  <si>
    <t>{{1,7548602}|{2,1648707}|{3,40190415}|{11,3911}|{6,19761}|{5,25249}|{12,1024}|{7,976}|{4,547}}</t>
  </si>
  <si>
    <t>{{1,7645232}|{2,1668835}|{3,40687999}|{11,3915}|{6,19766}|{5,25254}|{12,1025}|{7,976}|{4,548}}</t>
  </si>
  <si>
    <t>{{1,7713793}|{2,1683148}|{3,41041625}|{11,3917}|{6,19769}|{5,25258}|{12,1025}|{7,976}|{4,548}}</t>
  </si>
  <si>
    <t>{{1,7784672}|{2,1697925}|{3,41406843}|{11,3921}|{6,19773}|{5,25262}|{12,1026}|{7,977}|{4,548}}</t>
  </si>
  <si>
    <t>{{1,7881303}|{2,1718053}|{3,41904427}|{11,3926}|{6,19778}|{5,25267}|{12,1026}|{7,977}|{4,549}}</t>
  </si>
  <si>
    <t>{{1,7905176}|{2,1726230}|{3,42085044}|{11,3928}|{6,19782}|{5,25271}|{12,1027}|{7,978}|{4,549}}</t>
  </si>
  <si>
    <t>{{1,7977641}|{2,1741334}|{3,42458380}|{11,3932}|{6,19785}|{5,25275}|{12,1027}|{7,978}|{4,550}}</t>
  </si>
  <si>
    <t>{{1,8074064}|{2,1761434}|{3,42955172}|{11,3936}|{6,19790}|{5,25280}|{12,1028}|{7,979}|{4,550}}</t>
  </si>
  <si>
    <t>{{1,8146530}|{2,1776539}|{3,43328508}|{11,3939}|{6,19794}|{5,25284}|{12,1028}|{7,979}|{4,550}}</t>
  </si>
  <si>
    <t>{{1,8216627}|{2,1791169}|{3,43689999}|{11,3942}|{6,19798}|{5,25287}|{12,1028}|{7,979}|{4,551}}</t>
  </si>
  <si>
    <t>{{1,8315419}|{2,1811743}|{3,44198636}|{11,3947}|{6,19802}|{5,25293}|{12,1029}|{7,980}|{4,551}}</t>
  </si>
  <si>
    <t>{{1,8340923}|{2,1820370}|{3,44389640}|{11,3950}|{6,19806}|{5,25296}|{12,1029}|{7,980}|{4,552}}</t>
  </si>
  <si>
    <t>{{1,8412301}|{2,1835267}|{3,44757725}|{11,3952}|{6,19810}|{5,25300}|{12,1030}|{7,981}|{4,552}}</t>
  </si>
  <si>
    <t>{{1,8510227}|{2,1855682}|{3,45262282}|{11,3957}|{6,19815}|{5,25305}|{12,1030}|{7,981}|{4,552}}</t>
  </si>
  <si>
    <t>{{1,8587300}|{2,1871718}|{3,45658844}|{11,3959}|{6,19818}|{5,25309}|{12,1030}|{7,981}|{4,553}}</t>
  </si>
  <si>
    <t>{{1,8658931}|{2,1886666}|{3,46028190}|{11,3963}|{6,19822}|{5,25313}|{12,1031}|{7,982}|{4,553}}</t>
  </si>
  <si>
    <t>{{1,8756857}|{2,1907080}|{3,46532746}|{11,3965}|{6,19827}|{5,25318}|{12,1031}|{7,982}|{4,553}}</t>
  </si>
  <si>
    <t>{{1,8782669}|{2,1915896}|{3,46727582}|{11,3969}|{6,19831}|{5,25322}|{12,1032}|{7,983}|{4,554}}</t>
  </si>
  <si>
    <t>{{1,8857178}|{2,1931430}|{3,47111512}|{11,3975}|{6,19834}|{5,25326}|{12,1032}|{7,983}|{4,555}}</t>
  </si>
  <si>
    <t>{{1,8957196}|{2,1952277}|{3,47626780}|{11,3989}|{6,19839}|{5,25331}|{12,1033}|{7,983}|{4,556}}</t>
  </si>
  <si>
    <t>{{1,9033444}|{2,1968159}|{3,48019405}|{11,3995}|{6,19843}|{5,25335}|{12,1033}|{7,984}|{4,557}}</t>
  </si>
  <si>
    <t>{{1,9109075}|{2,1983917}|{3,48408943}|{11,3999}|{6,19847}|{5,25339}|{12,1033}|{7,984}|{4,557}}</t>
  </si>
  <si>
    <t>{{1,9206623}|{2,2004270}|{3,48911863}|{11,4006}|{6,19851}|{5,25344}|{12,1034}|{7,985}|{4,558}}</t>
  </si>
  <si>
    <t>{{1,9231484}|{2,2013026}|{3,49104285}|{11,4012}|{6,19855}|{5,25348}|{12,1034}|{7,985}|{4,559}}</t>
  </si>
  <si>
    <t>{{1,9310028}|{2,2029378}|{3,49508587}|{11,4018}|{6,19859}|{5,25352}|{12,1035}|{7,985}|{4,559}}</t>
  </si>
  <si>
    <t>{{1,9409362}|{2,2050102}|{3,50020692}|{11,4025}|{6,19864}|{5,25357}|{12,1035}|{7,986}|{4,560}}</t>
  </si>
  <si>
    <t>{{1,9486571}|{2,2066187}|{3,50418315}|{11,4028}|{6,19867}|{5,25361}|{12,1036}|{7,986}|{4,560}}</t>
  </si>
  <si>
    <t>{{1,9564410}|{2,2082398}|{3,50819089}|{11,4033}|{6,19871}|{5,25365}|{12,1036}|{7,987}|{4,561}}</t>
  </si>
  <si>
    <t>{{1,9666516}|{2,2103676}|{3,51345054}|{11,4038}|{6,19876}|{5,25370}|{12,1037}|{7,987}|{4,561}}</t>
  </si>
  <si>
    <t>{{1,9690978}|{2,2112486}|{3,51537887}|{11,4042}|{6,19880}|{5,25374}|{12,1037}|{7,988}|{4,562}}</t>
  </si>
  <si>
    <t>{{1,9768642}|{2,2128673}|{3,51937979}|{11,4047}|{6,19883}|{5,25377}|{12,1037}|{7,988}|{4,563}}</t>
  </si>
  <si>
    <t>{{1,9871458}|{2,2150108}|{3,52467760}|{11,4053}|{6,19888}|{5,25383}|{12,1038}|{7,988}|{4,563}}</t>
  </si>
  <si>
    <t>{{1,9947673}|{2,2166005}|{3,52860607}|{11,4057}|{6,19892}|{5,25386}|{12,1038}|{7,989}|{4,564}}</t>
  </si>
  <si>
    <t>{{1,10026458}|{2,2182416}|{3,53266306}|{11,4061}|{6,19895}|{5,25390}|{12,1039}|{7,989}|{4,564}}</t>
  </si>
  <si>
    <t>{{1,10133861}|{2,2204768}|{3,53819018}|{11,4066}|{6,19900}|{5,25395}|{12,1039}|{7,990}|{4,565}}</t>
  </si>
  <si>
    <t>{{1,10155302}|{2,2213110}|{3,53999205}|{11,4073}|{6,19904}|{5,25399}|{12,1039}|{7,990}|{4,565}}</t>
  </si>
  <si>
    <t>{{1,10233908}|{2,2229497}|{3,54404212}|{11,4076}|{6,19908}|{5,25403}|{12,1040}|{7,990}|{4,566}}</t>
  </si>
  <si>
    <t>{{1,10341073}|{2,2251816}|{3,54956001}|{11,4082}|{6,19913}|{5,25408}|{12,1040}|{7,991}|{4,566}}</t>
  </si>
  <si>
    <t>{{1,10418621}|{2,2267991}|{3,55355715}|{11,4090}|{6,19916}|{5,25412}|{12,1041}|{7,991}|{4,567}}</t>
  </si>
  <si>
    <t>{{1,10498979}|{2,2284728}|{3,55769478}|{11,4098}|{6,19920}|{5,25416}|{12,1041}|{7,992}|{4,568}}</t>
  </si>
  <si>
    <t>{{1,10605905}|{2,2307000}|{3,56320071}|{11,4108}|{6,19925}|{5,25421}|{12,1042}|{7,992}|{4,569}}</t>
  </si>
  <si>
    <t>{{1,10629412}|{2,2315895}|{3,56513108}|{11,4116}|{6,19929}|{5,25425}|{12,1042}|{7,992}|{4,570}}</t>
  </si>
  <si>
    <t>{{1,10706968}|{2,2332082}|{3,56913063}|{11,4124}|{6,19932}|{5,25429}|{12,1042}|{7,993}|{4,571}}</t>
  </si>
  <si>
    <t>{{1,10816272}|{2,2354845}|{3,57475820}|{11,4136}|{6,19937}|{5,25434}|{12,1043}|{7,993}|{4,572}}</t>
  </si>
  <si>
    <t>{{1,10896701}|{2,2371607}|{3,57890140}|{11,4144}|{6,19941}|{5,25438}|{12,1043}|{7,994}|{4,573}}</t>
  </si>
  <si>
    <t>{{1,10975958}|{2,2388135}|{3,58298600}|{11,4152}|{6,19944}|{5,25442}|{12,1044}|{7,994}|{4,574}}</t>
  </si>
  <si>
    <t>{{1,11084305}|{2,2410706}|{3,58856570}|{11,4162}|{6,19949}|{5,25447}|{12,1044}|{7,994}|{4,575}}</t>
  </si>
  <si>
    <t>{{1,11110591}|{2,2420300}|{3,59066085}|{11,4170}|{6,19953}|{5,25451}|{12,1045}|{7,995}|{4,576}}</t>
  </si>
  <si>
    <t>{{1,11216021}|{2,2442303}|{3,59609746}|{11,4180}|{6,19958}|{5,25456}|{12,1045}|{7,995}|{4,577}}</t>
  </si>
  <si>
    <t>{{1,11297765}|{2,2459340}|{3,60030848}|{11,4188}|{6,19962}|{5,25460}|{12,1046}|{7,996}|{4,578}}</t>
  </si>
  <si>
    <t>{{1,11380177}|{2,2476510}|{3,60455288}|{11,4196}|{6,19965}|{5,25464}|{12,1046}|{7,996}|{4,579}}</t>
  </si>
  <si>
    <t>{{1,11489412}|{2,2499274}|{3,61017975}|{11,4208}|{6,19970}|{5,25469}|{12,1046}|{7,997}|{4,580}}</t>
  </si>
  <si>
    <t>{{1,11572908}|{2,2516661}|{3,61447834}|{11,4216}|{6,19974}|{5,25473}|{12,1047}|{7,997}|{4,581}}</t>
  </si>
  <si>
    <t>{{1,11595919}|{2,2525747}|{3,61643622}|{11,4224}|{6,19977}|{5,25476}|{12,1047}|{7,997}|{4,582}}</t>
  </si>
  <si>
    <t>{{1,11706090}|{2,2548714}|{3,62211262}|{11,4233}|{6,19982}|{5,25482}|{12,1048}|{7,998}|{4,583}}</t>
  </si>
  <si>
    <t>{{1,11786676}|{2,2565530}|{3,62626786}|{11,4241}|{6,19986}|{5,25485}|{12,1048}|{7,998}|{4,583}}</t>
  </si>
  <si>
    <t>{{1,11869985}|{2,2582891}|{3,63055919}|{11,4252}|{6,19990}|{5,25489}|{12,1048}|{7,999}|{4,585}}</t>
  </si>
  <si>
    <t>{{1,11983557}|{2,2606538}|{3,63640569}|{11,4268}|{6,19995}|{5,25494}|{12,1049}|{7,999}|{4,586}}</t>
  </si>
  <si>
    <t>{{1,64207219}|{2,1285193}|{3,32100416}|{11,4283}|{6,20000}|{5,25500}|{12,1050}|{7,999}|{4,588}}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</si>
</sst>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2" tint="-0.89996032593768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00B0F0"/>
        <bgColor theme="4" tint="0.799951170384838"/>
      </patternFill>
    </fill>
    <fill>
      <patternFill patternType="solid">
        <fgColor theme="4"/>
        <bgColor theme="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19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8" fillId="38" borderId="22" applyNumberFormat="0" applyAlignment="0" applyProtection="0">
      <alignment vertical="center"/>
    </xf>
    <xf numFmtId="0" fontId="29" fillId="38" borderId="18" applyNumberFormat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5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8" borderId="0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9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9" borderId="0" xfId="0" applyFont="1" applyFill="1">
      <alignment vertical="center"/>
    </xf>
    <xf numFmtId="0" fontId="0" fillId="9" borderId="7" xfId="0" applyFont="1" applyFill="1" applyBorder="1">
      <alignment vertical="center"/>
    </xf>
    <xf numFmtId="0" fontId="5" fillId="10" borderId="0" xfId="0" applyFont="1" applyFill="1">
      <alignment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12" borderId="0" xfId="0" applyFill="1">
      <alignment vertical="center"/>
    </xf>
    <xf numFmtId="0" fontId="5" fillId="12" borderId="0" xfId="0" applyFont="1" applyFill="1">
      <alignment vertical="center"/>
    </xf>
    <xf numFmtId="0" fontId="0" fillId="0" borderId="8" xfId="0" applyFill="1" applyBorder="1">
      <alignment vertical="center"/>
    </xf>
    <xf numFmtId="0" fontId="5" fillId="0" borderId="9" xfId="0" applyFont="1" applyFill="1" applyBorder="1">
      <alignment vertical="center"/>
    </xf>
    <xf numFmtId="0" fontId="0" fillId="0" borderId="10" xfId="0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10" borderId="0" xfId="0" applyFont="1" applyFill="1">
      <alignment vertical="center"/>
    </xf>
    <xf numFmtId="0" fontId="0" fillId="13" borderId="0" xfId="0" applyFill="1">
      <alignment vertical="center"/>
    </xf>
    <xf numFmtId="0" fontId="5" fillId="2" borderId="0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0" fillId="0" borderId="12" xfId="0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7" fillId="14" borderId="0" xfId="0" applyFont="1" applyFill="1" applyAlignment="1">
      <alignment horizontal="left" vertical="center"/>
    </xf>
    <xf numFmtId="0" fontId="8" fillId="0" borderId="0" xfId="31" applyFill="1" applyAlignment="1">
      <alignment horizontal="left" vertical="center"/>
    </xf>
    <xf numFmtId="0" fontId="7" fillId="14" borderId="0" xfId="31" applyFont="1" applyFill="1" applyAlignment="1">
      <alignment horizontal="left" vertical="center"/>
    </xf>
    <xf numFmtId="0" fontId="8" fillId="0" borderId="0" xfId="3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9" fillId="14" borderId="0" xfId="49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  <cellStyle name="常规 2" xfId="50"/>
    <cellStyle name="常规 3" xfId="51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name val="宋体"/>
        <scheme val="none"/>
        <b val="0"/>
        <i val="0"/>
        <strike val="0"/>
        <u val="none"/>
        <sz val="11"/>
        <color theme="1"/>
      </font>
    </dxf>
    <dxf>
      <font>
        <name val="宋体"/>
        <scheme val="none"/>
        <b val="0"/>
        <i val="0"/>
        <strike val="0"/>
        <u val="none"/>
        <sz val="11"/>
        <color theme="1"/>
      </font>
    </dxf>
    <dxf>
      <font>
        <name val="宋体"/>
        <scheme val="none"/>
        <b val="0"/>
        <i val="0"/>
        <strike val="0"/>
        <u val="none"/>
        <sz val="11"/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id="1" name="表1" displayName="表1" ref="C8:E551" totalsRowShown="0">
  <autoFilter ref="C8:E551"/>
  <sortState ref="C8:E551">
    <sortCondition ref="C8:C551"/>
  </sortState>
  <tableColumns count="3">
    <tableColumn id="1" name="lv" dataDxfId="3"/>
    <tableColumn id="2" name="boss修正值" dataDxfId="4"/>
    <tableColumn id="3" name="数据修正值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5"/>
  <sheetViews>
    <sheetView tabSelected="1" workbookViewId="0">
      <selection activeCell="B25" sqref="B25"/>
    </sheetView>
  </sheetViews>
  <sheetFormatPr defaultColWidth="9" defaultRowHeight="13.5"/>
  <cols>
    <col min="1" max="1" width="9" style="71" customWidth="1"/>
    <col min="2" max="2" width="19.75" style="71" customWidth="1"/>
    <col min="3" max="3" width="15.25" style="72" customWidth="1"/>
    <col min="4" max="4" width="22.75" style="72" customWidth="1"/>
    <col min="5" max="5" width="22.75" style="71" customWidth="1"/>
    <col min="6" max="6" width="23.875" style="71" customWidth="1"/>
    <col min="7" max="7" width="13" style="71" customWidth="1"/>
    <col min="8" max="9" width="36.125" style="72" customWidth="1"/>
    <col min="10" max="10" width="37.125" style="72" customWidth="1"/>
    <col min="11" max="16384" width="9" style="71"/>
  </cols>
  <sheetData>
    <row r="1" spans="1:10">
      <c r="A1" s="73" t="s">
        <v>0</v>
      </c>
      <c r="B1" s="73" t="s">
        <v>1</v>
      </c>
      <c r="C1" s="74" t="s">
        <v>2</v>
      </c>
      <c r="D1" s="74" t="s">
        <v>3</v>
      </c>
      <c r="E1" s="75" t="s">
        <v>4</v>
      </c>
      <c r="F1" s="75" t="s">
        <v>5</v>
      </c>
      <c r="G1" s="75" t="s">
        <v>6</v>
      </c>
      <c r="H1" s="74" t="s">
        <v>7</v>
      </c>
      <c r="I1" s="72" t="s">
        <v>8</v>
      </c>
      <c r="J1" s="72" t="s">
        <v>9</v>
      </c>
    </row>
    <row r="2" spans="1:8">
      <c r="A2" s="76" t="s">
        <v>10</v>
      </c>
      <c r="B2" s="76" t="s">
        <v>10</v>
      </c>
      <c r="C2" s="72" t="s">
        <v>10</v>
      </c>
      <c r="D2" s="72" t="s">
        <v>10</v>
      </c>
      <c r="E2" s="76" t="s">
        <v>10</v>
      </c>
      <c r="F2" s="76" t="s">
        <v>10</v>
      </c>
      <c r="H2" s="72" t="s">
        <v>11</v>
      </c>
    </row>
    <row r="3" spans="1:10">
      <c r="A3" s="71" t="s">
        <v>12</v>
      </c>
      <c r="B3" s="71" t="s">
        <v>13</v>
      </c>
      <c r="C3" s="72" t="s">
        <v>14</v>
      </c>
      <c r="D3" s="72" t="s">
        <v>15</v>
      </c>
      <c r="E3" s="76" t="s">
        <v>16</v>
      </c>
      <c r="F3" s="76" t="s">
        <v>17</v>
      </c>
      <c r="G3" s="76" t="s">
        <v>18</v>
      </c>
      <c r="H3" s="72" t="s">
        <v>19</v>
      </c>
      <c r="I3" s="72" t="s">
        <v>20</v>
      </c>
      <c r="J3" s="72" t="s">
        <v>21</v>
      </c>
    </row>
    <row r="4" spans="1:7">
      <c r="A4" s="71" t="s">
        <v>22</v>
      </c>
      <c r="B4" s="71" t="s">
        <v>23</v>
      </c>
      <c r="E4" s="76" t="s">
        <v>23</v>
      </c>
      <c r="F4" s="76" t="s">
        <v>24</v>
      </c>
      <c r="G4" s="76" t="s">
        <v>23</v>
      </c>
    </row>
    <row r="5" spans="1:10">
      <c r="A5" s="71" t="s">
        <v>25</v>
      </c>
      <c r="B5" s="71" t="s">
        <v>25</v>
      </c>
      <c r="C5" s="72" t="s">
        <v>25</v>
      </c>
      <c r="D5" s="72" t="s">
        <v>25</v>
      </c>
      <c r="E5" s="76" t="s">
        <v>25</v>
      </c>
      <c r="F5" s="76" t="s">
        <v>26</v>
      </c>
      <c r="G5" s="76" t="s">
        <v>25</v>
      </c>
      <c r="H5" s="72" t="s">
        <v>27</v>
      </c>
      <c r="I5" s="72" t="s">
        <v>27</v>
      </c>
      <c r="J5" s="72" t="s">
        <v>27</v>
      </c>
    </row>
    <row r="6" spans="1:10">
      <c r="A6" s="71">
        <v>1</v>
      </c>
      <c r="B6" s="71">
        <v>0</v>
      </c>
      <c r="C6" s="77"/>
      <c r="D6" s="77"/>
      <c r="E6" s="78">
        <v>62001</v>
      </c>
      <c r="F6" s="71">
        <v>3001</v>
      </c>
      <c r="G6" s="71">
        <v>3</v>
      </c>
      <c r="H6" s="72" t="s">
        <v>28</v>
      </c>
      <c r="I6" s="72" t="s">
        <v>29</v>
      </c>
      <c r="J6" s="72" t="s">
        <v>30</v>
      </c>
    </row>
    <row r="7" spans="1:10">
      <c r="A7" s="71">
        <v>2</v>
      </c>
      <c r="B7" s="71">
        <v>0</v>
      </c>
      <c r="C7" s="77"/>
      <c r="D7" s="77"/>
      <c r="E7" s="78">
        <v>62002</v>
      </c>
      <c r="F7" s="71">
        <v>3002</v>
      </c>
      <c r="G7" s="71">
        <v>3</v>
      </c>
      <c r="H7" s="72" t="s">
        <v>31</v>
      </c>
      <c r="I7" s="72" t="s">
        <v>32</v>
      </c>
      <c r="J7" s="72" t="s">
        <v>33</v>
      </c>
    </row>
    <row r="8" spans="1:10">
      <c r="A8" s="71">
        <v>3</v>
      </c>
      <c r="B8" s="71">
        <v>0</v>
      </c>
      <c r="C8" s="77"/>
      <c r="D8" s="77"/>
      <c r="E8" s="78">
        <v>62003</v>
      </c>
      <c r="F8" s="71">
        <v>3003</v>
      </c>
      <c r="G8" s="71">
        <v>3</v>
      </c>
      <c r="H8" s="72" t="s">
        <v>34</v>
      </c>
      <c r="I8" s="72" t="s">
        <v>35</v>
      </c>
      <c r="J8" s="72" t="s">
        <v>36</v>
      </c>
    </row>
    <row r="9" spans="1:10">
      <c r="A9" s="71">
        <v>4</v>
      </c>
      <c r="B9" s="71">
        <v>50</v>
      </c>
      <c r="C9" s="77"/>
      <c r="D9" s="77"/>
      <c r="E9" s="78">
        <v>62004</v>
      </c>
      <c r="F9" s="71">
        <v>3004</v>
      </c>
      <c r="G9" s="71">
        <v>3</v>
      </c>
      <c r="H9" s="72" t="s">
        <v>37</v>
      </c>
      <c r="I9" s="72" t="s">
        <v>38</v>
      </c>
      <c r="J9" s="72" t="s">
        <v>39</v>
      </c>
    </row>
    <row r="10" spans="1:10">
      <c r="A10" s="71">
        <v>5</v>
      </c>
      <c r="B10" s="71">
        <v>50</v>
      </c>
      <c r="C10" s="77"/>
      <c r="D10" s="77"/>
      <c r="E10" s="78">
        <v>62005</v>
      </c>
      <c r="F10" s="71">
        <v>3005</v>
      </c>
      <c r="G10" s="71">
        <v>3</v>
      </c>
      <c r="H10" s="72" t="s">
        <v>40</v>
      </c>
      <c r="I10" s="72" t="s">
        <v>41</v>
      </c>
      <c r="J10" s="72" t="s">
        <v>42</v>
      </c>
    </row>
    <row r="11" spans="1:10">
      <c r="A11" s="71">
        <v>6</v>
      </c>
      <c r="B11" s="71">
        <v>50</v>
      </c>
      <c r="C11" s="77"/>
      <c r="D11" s="77"/>
      <c r="E11" s="78">
        <v>62006</v>
      </c>
      <c r="F11" s="71">
        <v>3006</v>
      </c>
      <c r="G11" s="71">
        <v>3</v>
      </c>
      <c r="H11" s="72" t="s">
        <v>43</v>
      </c>
      <c r="I11" s="72" t="s">
        <v>44</v>
      </c>
      <c r="J11" s="72" t="s">
        <v>45</v>
      </c>
    </row>
    <row r="12" spans="1:10">
      <c r="A12" s="71">
        <v>7</v>
      </c>
      <c r="B12" s="71">
        <v>60</v>
      </c>
      <c r="C12" s="77"/>
      <c r="D12" s="77"/>
      <c r="E12" s="78">
        <v>62007</v>
      </c>
      <c r="F12" s="71">
        <v>3007</v>
      </c>
      <c r="G12" s="71">
        <v>3</v>
      </c>
      <c r="H12" s="72" t="s">
        <v>46</v>
      </c>
      <c r="I12" s="72" t="s">
        <v>47</v>
      </c>
      <c r="J12" s="72" t="s">
        <v>48</v>
      </c>
    </row>
    <row r="13" spans="1:10">
      <c r="A13" s="71">
        <v>8</v>
      </c>
      <c r="B13" s="71">
        <v>60</v>
      </c>
      <c r="C13" s="77"/>
      <c r="D13" s="77"/>
      <c r="E13" s="78">
        <v>62008</v>
      </c>
      <c r="F13" s="71">
        <v>3008</v>
      </c>
      <c r="G13" s="71">
        <v>3</v>
      </c>
      <c r="H13" s="72" t="s">
        <v>49</v>
      </c>
      <c r="I13" s="72" t="s">
        <v>50</v>
      </c>
      <c r="J13" s="72" t="s">
        <v>51</v>
      </c>
    </row>
    <row r="14" spans="1:10">
      <c r="A14" s="71">
        <v>9</v>
      </c>
      <c r="B14" s="71">
        <v>60</v>
      </c>
      <c r="C14" s="77"/>
      <c r="D14" s="77"/>
      <c r="E14" s="78">
        <v>62009</v>
      </c>
      <c r="F14" s="71">
        <v>3009</v>
      </c>
      <c r="G14" s="71">
        <v>3</v>
      </c>
      <c r="H14" s="72" t="s">
        <v>52</v>
      </c>
      <c r="I14" s="72" t="s">
        <v>53</v>
      </c>
      <c r="J14" s="72" t="s">
        <v>54</v>
      </c>
    </row>
    <row r="15" spans="1:10">
      <c r="A15" s="71">
        <v>10</v>
      </c>
      <c r="B15" s="71">
        <v>70</v>
      </c>
      <c r="C15" s="77"/>
      <c r="D15" s="77"/>
      <c r="E15" s="78">
        <v>62010</v>
      </c>
      <c r="F15" s="71">
        <v>3010</v>
      </c>
      <c r="G15" s="71">
        <v>3</v>
      </c>
      <c r="H15" s="72" t="s">
        <v>55</v>
      </c>
      <c r="I15" s="72" t="s">
        <v>56</v>
      </c>
      <c r="J15" s="72" t="s">
        <v>57</v>
      </c>
    </row>
    <row r="16" spans="1:10">
      <c r="A16" s="71">
        <v>11</v>
      </c>
      <c r="B16" s="71">
        <v>70</v>
      </c>
      <c r="C16" s="77"/>
      <c r="D16" s="77"/>
      <c r="E16" s="78">
        <v>62011</v>
      </c>
      <c r="F16" s="71">
        <v>3011</v>
      </c>
      <c r="G16" s="71">
        <v>3</v>
      </c>
      <c r="H16" s="72" t="s">
        <v>58</v>
      </c>
      <c r="I16" s="72" t="s">
        <v>59</v>
      </c>
      <c r="J16" s="72" t="s">
        <v>60</v>
      </c>
    </row>
    <row r="17" spans="1:10">
      <c r="A17" s="71">
        <v>12</v>
      </c>
      <c r="B17" s="71">
        <v>70</v>
      </c>
      <c r="C17" s="77"/>
      <c r="D17" s="77"/>
      <c r="E17" s="78">
        <v>62012</v>
      </c>
      <c r="F17" s="71">
        <v>3012</v>
      </c>
      <c r="G17" s="71">
        <v>3</v>
      </c>
      <c r="H17" s="72" t="s">
        <v>61</v>
      </c>
      <c r="I17" s="72" t="s">
        <v>62</v>
      </c>
      <c r="J17" s="72" t="s">
        <v>63</v>
      </c>
    </row>
    <row r="18" spans="1:10">
      <c r="A18" s="71">
        <v>13</v>
      </c>
      <c r="B18" s="71">
        <v>77</v>
      </c>
      <c r="C18" s="77"/>
      <c r="D18" s="77"/>
      <c r="E18" s="78">
        <v>62013</v>
      </c>
      <c r="F18" s="71">
        <v>3013</v>
      </c>
      <c r="G18" s="71">
        <v>3</v>
      </c>
      <c r="H18" s="72" t="s">
        <v>64</v>
      </c>
      <c r="I18" s="72" t="s">
        <v>65</v>
      </c>
      <c r="J18" s="72" t="s">
        <v>66</v>
      </c>
    </row>
    <row r="19" spans="1:10">
      <c r="A19" s="71">
        <v>14</v>
      </c>
      <c r="B19" s="71">
        <v>77</v>
      </c>
      <c r="C19" s="77"/>
      <c r="D19" s="77"/>
      <c r="E19" s="78">
        <v>62014</v>
      </c>
      <c r="F19" s="71">
        <v>3014</v>
      </c>
      <c r="G19" s="71">
        <v>3</v>
      </c>
      <c r="H19" s="72" t="s">
        <v>67</v>
      </c>
      <c r="I19" s="72" t="s">
        <v>68</v>
      </c>
      <c r="J19" s="72" t="s">
        <v>69</v>
      </c>
    </row>
    <row r="20" spans="1:10">
      <c r="A20" s="71">
        <v>15</v>
      </c>
      <c r="B20" s="71">
        <v>77</v>
      </c>
      <c r="C20" s="77"/>
      <c r="D20" s="77"/>
      <c r="E20" s="78">
        <v>62015</v>
      </c>
      <c r="F20" s="71">
        <v>3015</v>
      </c>
      <c r="G20" s="71">
        <v>3</v>
      </c>
      <c r="H20" s="72" t="s">
        <v>70</v>
      </c>
      <c r="I20" s="72" t="s">
        <v>71</v>
      </c>
      <c r="J20" s="72" t="s">
        <v>72</v>
      </c>
    </row>
    <row r="21" spans="1:10">
      <c r="A21" s="71">
        <v>16</v>
      </c>
      <c r="B21" s="71">
        <v>83</v>
      </c>
      <c r="C21" s="77"/>
      <c r="D21" s="77"/>
      <c r="E21" s="78">
        <v>62016</v>
      </c>
      <c r="F21" s="71">
        <v>3016</v>
      </c>
      <c r="G21" s="71">
        <v>3</v>
      </c>
      <c r="H21" s="72" t="s">
        <v>73</v>
      </c>
      <c r="I21" s="72" t="s">
        <v>74</v>
      </c>
      <c r="J21" s="72" t="s">
        <v>75</v>
      </c>
    </row>
    <row r="22" spans="1:10">
      <c r="A22" s="71">
        <v>17</v>
      </c>
      <c r="B22" s="71">
        <v>83</v>
      </c>
      <c r="C22" s="77"/>
      <c r="D22" s="77"/>
      <c r="E22" s="78">
        <v>62017</v>
      </c>
      <c r="F22" s="71">
        <v>3017</v>
      </c>
      <c r="G22" s="71">
        <v>3</v>
      </c>
      <c r="H22" s="72" t="s">
        <v>76</v>
      </c>
      <c r="I22" s="72" t="s">
        <v>77</v>
      </c>
      <c r="J22" s="72" t="s">
        <v>78</v>
      </c>
    </row>
    <row r="23" spans="1:10">
      <c r="A23" s="71">
        <v>18</v>
      </c>
      <c r="B23" s="71">
        <v>83</v>
      </c>
      <c r="C23" s="77"/>
      <c r="D23" s="77"/>
      <c r="E23" s="78">
        <v>62018</v>
      </c>
      <c r="F23" s="71">
        <v>3018</v>
      </c>
      <c r="G23" s="71">
        <v>3</v>
      </c>
      <c r="H23" s="72" t="s">
        <v>79</v>
      </c>
      <c r="I23" s="72" t="s">
        <v>80</v>
      </c>
      <c r="J23" s="72" t="s">
        <v>81</v>
      </c>
    </row>
    <row r="24" spans="1:10">
      <c r="A24" s="71">
        <v>19</v>
      </c>
      <c r="B24" s="71">
        <v>88</v>
      </c>
      <c r="C24" s="77"/>
      <c r="D24" s="77"/>
      <c r="E24" s="78">
        <v>62019</v>
      </c>
      <c r="F24" s="71">
        <v>3019</v>
      </c>
      <c r="G24" s="71">
        <v>3</v>
      </c>
      <c r="H24" s="72" t="s">
        <v>82</v>
      </c>
      <c r="I24" s="72" t="s">
        <v>83</v>
      </c>
      <c r="J24" s="72" t="s">
        <v>84</v>
      </c>
    </row>
    <row r="25" spans="1:10">
      <c r="A25" s="71">
        <v>20</v>
      </c>
      <c r="B25" s="71">
        <v>88</v>
      </c>
      <c r="C25" s="77"/>
      <c r="D25" s="77"/>
      <c r="E25" s="78">
        <v>62020</v>
      </c>
      <c r="F25" s="71">
        <v>3020</v>
      </c>
      <c r="G25" s="71">
        <v>3</v>
      </c>
      <c r="H25" s="72" t="s">
        <v>85</v>
      </c>
      <c r="I25" s="72" t="s">
        <v>86</v>
      </c>
      <c r="J25" s="72" t="s">
        <v>87</v>
      </c>
    </row>
    <row r="26" spans="1:10">
      <c r="A26" s="71">
        <v>21</v>
      </c>
      <c r="B26" s="71">
        <v>88</v>
      </c>
      <c r="C26" s="77"/>
      <c r="D26" s="77"/>
      <c r="E26" s="78">
        <v>62021</v>
      </c>
      <c r="F26" s="71">
        <v>3021</v>
      </c>
      <c r="G26" s="71">
        <v>3</v>
      </c>
      <c r="H26" s="72" t="s">
        <v>88</v>
      </c>
      <c r="I26" s="72" t="s">
        <v>89</v>
      </c>
      <c r="J26" s="72" t="s">
        <v>90</v>
      </c>
    </row>
    <row r="27" spans="1:10">
      <c r="A27" s="71">
        <v>22</v>
      </c>
      <c r="B27" s="71">
        <v>93</v>
      </c>
      <c r="C27" s="77"/>
      <c r="D27" s="77"/>
      <c r="E27" s="78">
        <v>62022</v>
      </c>
      <c r="F27" s="71">
        <v>3022</v>
      </c>
      <c r="G27" s="71">
        <v>3</v>
      </c>
      <c r="H27" s="72" t="s">
        <v>91</v>
      </c>
      <c r="I27" s="72" t="s">
        <v>92</v>
      </c>
      <c r="J27" s="72" t="s">
        <v>93</v>
      </c>
    </row>
    <row r="28" spans="1:10">
      <c r="A28" s="71">
        <v>23</v>
      </c>
      <c r="B28" s="71">
        <v>93</v>
      </c>
      <c r="C28" s="77"/>
      <c r="D28" s="77"/>
      <c r="E28" s="78">
        <v>62023</v>
      </c>
      <c r="F28" s="71">
        <v>3023</v>
      </c>
      <c r="G28" s="71">
        <v>3</v>
      </c>
      <c r="H28" s="72" t="s">
        <v>94</v>
      </c>
      <c r="I28" s="72" t="s">
        <v>95</v>
      </c>
      <c r="J28" s="72" t="s">
        <v>96</v>
      </c>
    </row>
    <row r="29" spans="1:10">
      <c r="A29" s="71">
        <v>24</v>
      </c>
      <c r="B29" s="71">
        <v>93</v>
      </c>
      <c r="C29" s="77"/>
      <c r="D29" s="77"/>
      <c r="E29" s="78">
        <v>62024</v>
      </c>
      <c r="F29" s="71">
        <v>3024</v>
      </c>
      <c r="G29" s="71">
        <v>3</v>
      </c>
      <c r="H29" s="72" t="s">
        <v>97</v>
      </c>
      <c r="I29" s="72" t="s">
        <v>98</v>
      </c>
      <c r="J29" s="72" t="s">
        <v>99</v>
      </c>
    </row>
    <row r="30" spans="1:10">
      <c r="A30" s="71">
        <v>25</v>
      </c>
      <c r="B30" s="71">
        <v>98</v>
      </c>
      <c r="C30" s="77"/>
      <c r="D30" s="77"/>
      <c r="E30" s="78">
        <v>62025</v>
      </c>
      <c r="F30" s="71">
        <v>3025</v>
      </c>
      <c r="G30" s="71">
        <v>3</v>
      </c>
      <c r="H30" s="72" t="s">
        <v>100</v>
      </c>
      <c r="I30" s="72" t="s">
        <v>101</v>
      </c>
      <c r="J30" s="72" t="s">
        <v>102</v>
      </c>
    </row>
    <row r="31" spans="1:10">
      <c r="A31" s="71">
        <v>26</v>
      </c>
      <c r="B31" s="71">
        <v>98</v>
      </c>
      <c r="C31" s="77"/>
      <c r="D31" s="77"/>
      <c r="E31" s="78">
        <v>62026</v>
      </c>
      <c r="F31" s="71">
        <v>3026</v>
      </c>
      <c r="G31" s="71">
        <v>3</v>
      </c>
      <c r="H31" s="72" t="s">
        <v>103</v>
      </c>
      <c r="I31" s="72" t="s">
        <v>104</v>
      </c>
      <c r="J31" s="72" t="s">
        <v>105</v>
      </c>
    </row>
    <row r="32" spans="1:10">
      <c r="A32" s="71">
        <v>27</v>
      </c>
      <c r="B32" s="71">
        <v>98</v>
      </c>
      <c r="C32" s="77"/>
      <c r="D32" s="77"/>
      <c r="E32" s="78">
        <v>62027</v>
      </c>
      <c r="F32" s="71">
        <v>3027</v>
      </c>
      <c r="G32" s="71">
        <v>3</v>
      </c>
      <c r="H32" s="72" t="s">
        <v>106</v>
      </c>
      <c r="I32" s="72" t="s">
        <v>107</v>
      </c>
      <c r="J32" s="72" t="s">
        <v>108</v>
      </c>
    </row>
    <row r="33" spans="1:10">
      <c r="A33" s="71">
        <v>28</v>
      </c>
      <c r="B33" s="71">
        <v>103</v>
      </c>
      <c r="C33" s="77"/>
      <c r="D33" s="77"/>
      <c r="E33" s="78">
        <v>62028</v>
      </c>
      <c r="F33" s="71">
        <v>3028</v>
      </c>
      <c r="G33" s="71">
        <v>3</v>
      </c>
      <c r="H33" s="72" t="s">
        <v>109</v>
      </c>
      <c r="I33" s="72" t="s">
        <v>110</v>
      </c>
      <c r="J33" s="72" t="s">
        <v>111</v>
      </c>
    </row>
    <row r="34" spans="1:10">
      <c r="A34" s="71">
        <v>29</v>
      </c>
      <c r="B34" s="71">
        <v>103</v>
      </c>
      <c r="C34" s="77"/>
      <c r="D34" s="77"/>
      <c r="E34" s="78">
        <v>62029</v>
      </c>
      <c r="F34" s="71">
        <v>3029</v>
      </c>
      <c r="G34" s="71">
        <v>3</v>
      </c>
      <c r="H34" s="72" t="s">
        <v>112</v>
      </c>
      <c r="I34" s="72" t="s">
        <v>113</v>
      </c>
      <c r="J34" s="72" t="s">
        <v>114</v>
      </c>
    </row>
    <row r="35" spans="1:10">
      <c r="A35" s="71">
        <v>30</v>
      </c>
      <c r="B35" s="71">
        <v>103</v>
      </c>
      <c r="C35" s="77"/>
      <c r="D35" s="77"/>
      <c r="E35" s="78">
        <v>62030</v>
      </c>
      <c r="F35" s="71">
        <v>3030</v>
      </c>
      <c r="G35" s="71">
        <v>3</v>
      </c>
      <c r="H35" s="72" t="s">
        <v>115</v>
      </c>
      <c r="I35" s="72" t="s">
        <v>116</v>
      </c>
      <c r="J35" s="72" t="s">
        <v>117</v>
      </c>
    </row>
    <row r="36" spans="1:10">
      <c r="A36" s="71">
        <v>31</v>
      </c>
      <c r="B36" s="71">
        <v>108</v>
      </c>
      <c r="C36" s="77"/>
      <c r="D36" s="77"/>
      <c r="E36" s="78">
        <v>62031</v>
      </c>
      <c r="F36" s="71">
        <v>3031</v>
      </c>
      <c r="G36" s="71">
        <v>3</v>
      </c>
      <c r="H36" s="72" t="s">
        <v>118</v>
      </c>
      <c r="I36" s="72" t="s">
        <v>119</v>
      </c>
      <c r="J36" s="72" t="s">
        <v>120</v>
      </c>
    </row>
    <row r="37" spans="1:10">
      <c r="A37" s="71">
        <v>32</v>
      </c>
      <c r="B37" s="71">
        <v>108</v>
      </c>
      <c r="C37" s="77"/>
      <c r="D37" s="77"/>
      <c r="E37" s="78">
        <v>62032</v>
      </c>
      <c r="F37" s="71">
        <v>3032</v>
      </c>
      <c r="G37" s="71">
        <v>3</v>
      </c>
      <c r="H37" s="72" t="s">
        <v>121</v>
      </c>
      <c r="I37" s="72" t="s">
        <v>122</v>
      </c>
      <c r="J37" s="72" t="s">
        <v>123</v>
      </c>
    </row>
    <row r="38" spans="1:10">
      <c r="A38" s="71">
        <v>33</v>
      </c>
      <c r="B38" s="71">
        <v>108</v>
      </c>
      <c r="C38" s="77"/>
      <c r="D38" s="77"/>
      <c r="E38" s="78">
        <v>62033</v>
      </c>
      <c r="F38" s="71">
        <v>3033</v>
      </c>
      <c r="G38" s="71">
        <v>3</v>
      </c>
      <c r="H38" s="72" t="s">
        <v>124</v>
      </c>
      <c r="I38" s="72" t="s">
        <v>125</v>
      </c>
      <c r="J38" s="72" t="s">
        <v>126</v>
      </c>
    </row>
    <row r="39" spans="1:10">
      <c r="A39" s="71">
        <v>34</v>
      </c>
      <c r="B39" s="71">
        <v>113</v>
      </c>
      <c r="C39" s="77"/>
      <c r="D39" s="77"/>
      <c r="E39" s="78">
        <v>62034</v>
      </c>
      <c r="F39" s="71">
        <v>3034</v>
      </c>
      <c r="G39" s="71">
        <v>3</v>
      </c>
      <c r="H39" s="72" t="s">
        <v>127</v>
      </c>
      <c r="I39" s="72" t="s">
        <v>128</v>
      </c>
      <c r="J39" s="72" t="s">
        <v>129</v>
      </c>
    </row>
    <row r="40" spans="1:10">
      <c r="A40" s="71">
        <v>35</v>
      </c>
      <c r="B40" s="71">
        <v>113</v>
      </c>
      <c r="C40" s="77"/>
      <c r="D40" s="77"/>
      <c r="E40" s="78">
        <v>62035</v>
      </c>
      <c r="F40" s="71">
        <v>3035</v>
      </c>
      <c r="G40" s="71">
        <v>3</v>
      </c>
      <c r="H40" s="72" t="s">
        <v>130</v>
      </c>
      <c r="I40" s="72" t="s">
        <v>131</v>
      </c>
      <c r="J40" s="72" t="s">
        <v>132</v>
      </c>
    </row>
    <row r="41" spans="1:10">
      <c r="A41" s="71">
        <v>36</v>
      </c>
      <c r="B41" s="71">
        <v>113</v>
      </c>
      <c r="C41" s="77"/>
      <c r="D41" s="77"/>
      <c r="E41" s="78">
        <v>62036</v>
      </c>
      <c r="F41" s="71">
        <v>3036</v>
      </c>
      <c r="G41" s="71">
        <v>3</v>
      </c>
      <c r="H41" s="72" t="s">
        <v>133</v>
      </c>
      <c r="I41" s="72" t="s">
        <v>134</v>
      </c>
      <c r="J41" s="72" t="s">
        <v>135</v>
      </c>
    </row>
    <row r="42" spans="1:10">
      <c r="A42" s="71">
        <v>37</v>
      </c>
      <c r="B42" s="71">
        <v>118</v>
      </c>
      <c r="C42" s="77"/>
      <c r="D42" s="77"/>
      <c r="E42" s="78">
        <v>62037</v>
      </c>
      <c r="F42" s="71">
        <v>3037</v>
      </c>
      <c r="G42" s="71">
        <v>3</v>
      </c>
      <c r="H42" s="72" t="s">
        <v>136</v>
      </c>
      <c r="I42" s="72" t="s">
        <v>137</v>
      </c>
      <c r="J42" s="72" t="s">
        <v>138</v>
      </c>
    </row>
    <row r="43" spans="1:10">
      <c r="A43" s="71">
        <v>38</v>
      </c>
      <c r="B43" s="71">
        <v>118</v>
      </c>
      <c r="C43" s="77"/>
      <c r="D43" s="77"/>
      <c r="E43" s="78">
        <v>62038</v>
      </c>
      <c r="F43" s="71">
        <v>3038</v>
      </c>
      <c r="G43" s="71">
        <v>3</v>
      </c>
      <c r="H43" s="72" t="s">
        <v>139</v>
      </c>
      <c r="I43" s="72" t="s">
        <v>140</v>
      </c>
      <c r="J43" s="72" t="s">
        <v>141</v>
      </c>
    </row>
    <row r="44" spans="1:10">
      <c r="A44" s="71">
        <v>39</v>
      </c>
      <c r="B44" s="71">
        <v>118</v>
      </c>
      <c r="C44" s="77"/>
      <c r="D44" s="77"/>
      <c r="E44" s="78">
        <v>62039</v>
      </c>
      <c r="F44" s="71">
        <v>3039</v>
      </c>
      <c r="G44" s="71">
        <v>3</v>
      </c>
      <c r="H44" s="72" t="s">
        <v>142</v>
      </c>
      <c r="I44" s="72" t="s">
        <v>143</v>
      </c>
      <c r="J44" s="72" t="s">
        <v>144</v>
      </c>
    </row>
    <row r="45" spans="1:10">
      <c r="A45" s="71">
        <v>40</v>
      </c>
      <c r="B45" s="71">
        <v>123</v>
      </c>
      <c r="C45" s="77"/>
      <c r="D45" s="77"/>
      <c r="E45" s="78">
        <v>62040</v>
      </c>
      <c r="F45" s="71">
        <v>3040</v>
      </c>
      <c r="G45" s="71">
        <v>3</v>
      </c>
      <c r="H45" s="72" t="s">
        <v>145</v>
      </c>
      <c r="I45" s="72" t="s">
        <v>146</v>
      </c>
      <c r="J45" s="72" t="s">
        <v>147</v>
      </c>
    </row>
    <row r="46" spans="1:10">
      <c r="A46" s="71">
        <v>41</v>
      </c>
      <c r="B46" s="71">
        <v>123</v>
      </c>
      <c r="C46" s="77"/>
      <c r="D46" s="77"/>
      <c r="E46" s="78">
        <v>62041</v>
      </c>
      <c r="F46" s="71">
        <v>3041</v>
      </c>
      <c r="G46" s="71">
        <v>3</v>
      </c>
      <c r="H46" s="72" t="s">
        <v>148</v>
      </c>
      <c r="I46" s="72" t="s">
        <v>149</v>
      </c>
      <c r="J46" s="72" t="s">
        <v>150</v>
      </c>
    </row>
    <row r="47" spans="1:10">
      <c r="A47" s="71">
        <v>42</v>
      </c>
      <c r="B47" s="71">
        <v>123</v>
      </c>
      <c r="C47" s="77"/>
      <c r="D47" s="77"/>
      <c r="E47" s="78">
        <v>62042</v>
      </c>
      <c r="F47" s="71">
        <v>3042</v>
      </c>
      <c r="G47" s="71">
        <v>3</v>
      </c>
      <c r="H47" s="72" t="s">
        <v>151</v>
      </c>
      <c r="I47" s="72" t="s">
        <v>152</v>
      </c>
      <c r="J47" s="72" t="s">
        <v>153</v>
      </c>
    </row>
    <row r="48" spans="1:10">
      <c r="A48" s="71">
        <v>43</v>
      </c>
      <c r="B48" s="71">
        <v>128</v>
      </c>
      <c r="C48" s="77"/>
      <c r="D48" s="77"/>
      <c r="E48" s="78">
        <v>62043</v>
      </c>
      <c r="F48" s="71">
        <v>3043</v>
      </c>
      <c r="G48" s="71">
        <v>3</v>
      </c>
      <c r="H48" s="72" t="s">
        <v>154</v>
      </c>
      <c r="I48" s="72" t="s">
        <v>155</v>
      </c>
      <c r="J48" s="72" t="s">
        <v>156</v>
      </c>
    </row>
    <row r="49" spans="1:10">
      <c r="A49" s="71">
        <v>44</v>
      </c>
      <c r="B49" s="71">
        <v>128</v>
      </c>
      <c r="C49" s="77"/>
      <c r="D49" s="77"/>
      <c r="E49" s="78">
        <v>62044</v>
      </c>
      <c r="F49" s="71">
        <v>3044</v>
      </c>
      <c r="G49" s="71">
        <v>3</v>
      </c>
      <c r="H49" s="72" t="s">
        <v>157</v>
      </c>
      <c r="I49" s="72" t="s">
        <v>158</v>
      </c>
      <c r="J49" s="72" t="s">
        <v>159</v>
      </c>
    </row>
    <row r="50" spans="1:10">
      <c r="A50" s="71">
        <v>45</v>
      </c>
      <c r="B50" s="71">
        <v>128</v>
      </c>
      <c r="C50" s="77"/>
      <c r="D50" s="77"/>
      <c r="E50" s="78">
        <v>62045</v>
      </c>
      <c r="F50" s="71">
        <v>3045</v>
      </c>
      <c r="G50" s="71">
        <v>3</v>
      </c>
      <c r="H50" s="72" t="s">
        <v>160</v>
      </c>
      <c r="I50" s="72" t="s">
        <v>161</v>
      </c>
      <c r="J50" s="72" t="s">
        <v>162</v>
      </c>
    </row>
    <row r="51" spans="1:10">
      <c r="A51" s="71">
        <v>46</v>
      </c>
      <c r="B51" s="71">
        <v>133</v>
      </c>
      <c r="C51" s="77"/>
      <c r="D51" s="77"/>
      <c r="E51" s="78">
        <v>62046</v>
      </c>
      <c r="F51" s="71">
        <v>3046</v>
      </c>
      <c r="G51" s="71">
        <v>3</v>
      </c>
      <c r="H51" s="72" t="s">
        <v>163</v>
      </c>
      <c r="I51" s="72" t="s">
        <v>164</v>
      </c>
      <c r="J51" s="72" t="s">
        <v>165</v>
      </c>
    </row>
    <row r="52" spans="1:10">
      <c r="A52" s="71">
        <v>47</v>
      </c>
      <c r="B52" s="71">
        <v>133</v>
      </c>
      <c r="C52" s="77"/>
      <c r="D52" s="77"/>
      <c r="E52" s="78">
        <v>62047</v>
      </c>
      <c r="F52" s="71">
        <v>3047</v>
      </c>
      <c r="G52" s="71">
        <v>3</v>
      </c>
      <c r="H52" s="72" t="s">
        <v>166</v>
      </c>
      <c r="I52" s="72" t="s">
        <v>167</v>
      </c>
      <c r="J52" s="72" t="s">
        <v>168</v>
      </c>
    </row>
    <row r="53" spans="1:10">
      <c r="A53" s="71">
        <v>48</v>
      </c>
      <c r="B53" s="71">
        <v>133</v>
      </c>
      <c r="C53" s="77"/>
      <c r="D53" s="77"/>
      <c r="E53" s="78">
        <v>62048</v>
      </c>
      <c r="F53" s="71">
        <v>3048</v>
      </c>
      <c r="G53" s="71">
        <v>3</v>
      </c>
      <c r="H53" s="72" t="s">
        <v>169</v>
      </c>
      <c r="I53" s="72" t="s">
        <v>170</v>
      </c>
      <c r="J53" s="72" t="s">
        <v>171</v>
      </c>
    </row>
    <row r="54" spans="1:10">
      <c r="A54" s="71">
        <v>49</v>
      </c>
      <c r="B54" s="71">
        <v>138</v>
      </c>
      <c r="C54" s="77"/>
      <c r="D54" s="77"/>
      <c r="E54" s="78">
        <v>62049</v>
      </c>
      <c r="F54" s="71">
        <v>3049</v>
      </c>
      <c r="G54" s="71">
        <v>3</v>
      </c>
      <c r="H54" s="72" t="s">
        <v>172</v>
      </c>
      <c r="I54" s="72" t="s">
        <v>173</v>
      </c>
      <c r="J54" s="72" t="s">
        <v>174</v>
      </c>
    </row>
    <row r="55" spans="1:10">
      <c r="A55" s="71">
        <v>50</v>
      </c>
      <c r="B55" s="71">
        <v>138</v>
      </c>
      <c r="C55" s="77"/>
      <c r="D55" s="77"/>
      <c r="E55" s="78">
        <v>62050</v>
      </c>
      <c r="F55" s="71">
        <v>3050</v>
      </c>
      <c r="G55" s="71">
        <v>3</v>
      </c>
      <c r="H55" s="72" t="s">
        <v>175</v>
      </c>
      <c r="I55" s="72" t="s">
        <v>176</v>
      </c>
      <c r="J55" s="72" t="s">
        <v>177</v>
      </c>
    </row>
    <row r="56" spans="1:10">
      <c r="A56" s="71">
        <v>51</v>
      </c>
      <c r="B56" s="71">
        <v>138</v>
      </c>
      <c r="C56" s="77"/>
      <c r="D56" s="77"/>
      <c r="E56" s="78">
        <v>62051</v>
      </c>
      <c r="F56" s="71">
        <v>3051</v>
      </c>
      <c r="G56" s="71">
        <v>3</v>
      </c>
      <c r="H56" s="72" t="s">
        <v>178</v>
      </c>
      <c r="I56" s="72" t="s">
        <v>179</v>
      </c>
      <c r="J56" s="72" t="s">
        <v>180</v>
      </c>
    </row>
    <row r="57" spans="1:10">
      <c r="A57" s="71">
        <v>52</v>
      </c>
      <c r="B57" s="71">
        <v>144</v>
      </c>
      <c r="C57" s="77"/>
      <c r="D57" s="77"/>
      <c r="E57" s="78">
        <v>62052</v>
      </c>
      <c r="F57" s="71">
        <v>3052</v>
      </c>
      <c r="G57" s="71">
        <v>3</v>
      </c>
      <c r="H57" s="72" t="s">
        <v>181</v>
      </c>
      <c r="I57" s="72" t="s">
        <v>182</v>
      </c>
      <c r="J57" s="72" t="s">
        <v>183</v>
      </c>
    </row>
    <row r="58" spans="1:10">
      <c r="A58" s="71">
        <v>53</v>
      </c>
      <c r="B58" s="71">
        <v>144</v>
      </c>
      <c r="C58" s="77"/>
      <c r="D58" s="77"/>
      <c r="E58" s="78">
        <v>62053</v>
      </c>
      <c r="F58" s="71">
        <v>3053</v>
      </c>
      <c r="G58" s="71">
        <v>3</v>
      </c>
      <c r="H58" s="72" t="s">
        <v>184</v>
      </c>
      <c r="I58" s="72" t="s">
        <v>185</v>
      </c>
      <c r="J58" s="72" t="s">
        <v>186</v>
      </c>
    </row>
    <row r="59" spans="1:10">
      <c r="A59" s="71">
        <v>54</v>
      </c>
      <c r="B59" s="71">
        <v>144</v>
      </c>
      <c r="C59" s="77"/>
      <c r="D59" s="77"/>
      <c r="E59" s="78">
        <v>62054</v>
      </c>
      <c r="F59" s="71">
        <v>3054</v>
      </c>
      <c r="G59" s="71">
        <v>3</v>
      </c>
      <c r="H59" s="72" t="s">
        <v>187</v>
      </c>
      <c r="I59" s="72" t="s">
        <v>188</v>
      </c>
      <c r="J59" s="72" t="s">
        <v>189</v>
      </c>
    </row>
    <row r="60" spans="1:10">
      <c r="A60" s="71">
        <v>55</v>
      </c>
      <c r="B60" s="71">
        <v>150</v>
      </c>
      <c r="C60" s="77"/>
      <c r="D60" s="77"/>
      <c r="E60" s="78">
        <v>62055</v>
      </c>
      <c r="F60" s="71">
        <v>3055</v>
      </c>
      <c r="G60" s="71">
        <v>3</v>
      </c>
      <c r="H60" s="72" t="s">
        <v>190</v>
      </c>
      <c r="I60" s="72" t="s">
        <v>191</v>
      </c>
      <c r="J60" s="72" t="s">
        <v>192</v>
      </c>
    </row>
    <row r="61" spans="1:10">
      <c r="A61" s="71">
        <v>56</v>
      </c>
      <c r="B61" s="71">
        <v>150</v>
      </c>
      <c r="C61" s="77"/>
      <c r="D61" s="77"/>
      <c r="E61" s="78">
        <v>62056</v>
      </c>
      <c r="F61" s="71">
        <v>3056</v>
      </c>
      <c r="G61" s="71">
        <v>3</v>
      </c>
      <c r="H61" s="72" t="s">
        <v>193</v>
      </c>
      <c r="I61" s="72" t="s">
        <v>194</v>
      </c>
      <c r="J61" s="72" t="s">
        <v>195</v>
      </c>
    </row>
    <row r="62" spans="1:10">
      <c r="A62" s="71">
        <v>57</v>
      </c>
      <c r="B62" s="71">
        <v>150</v>
      </c>
      <c r="C62" s="77"/>
      <c r="D62" s="77"/>
      <c r="E62" s="78">
        <v>62057</v>
      </c>
      <c r="F62" s="71">
        <v>3057</v>
      </c>
      <c r="G62" s="71">
        <v>3</v>
      </c>
      <c r="H62" s="72" t="s">
        <v>196</v>
      </c>
      <c r="I62" s="72" t="s">
        <v>197</v>
      </c>
      <c r="J62" s="72" t="s">
        <v>198</v>
      </c>
    </row>
    <row r="63" spans="1:10">
      <c r="A63" s="71">
        <v>58</v>
      </c>
      <c r="B63" s="71">
        <v>156</v>
      </c>
      <c r="C63" s="77"/>
      <c r="D63" s="77"/>
      <c r="E63" s="78">
        <v>62058</v>
      </c>
      <c r="F63" s="71">
        <v>3058</v>
      </c>
      <c r="G63" s="71">
        <v>3</v>
      </c>
      <c r="H63" s="72" t="s">
        <v>199</v>
      </c>
      <c r="I63" s="72" t="s">
        <v>200</v>
      </c>
      <c r="J63" s="72" t="s">
        <v>201</v>
      </c>
    </row>
    <row r="64" spans="1:10">
      <c r="A64" s="71">
        <v>59</v>
      </c>
      <c r="B64" s="71">
        <v>156</v>
      </c>
      <c r="C64" s="77"/>
      <c r="D64" s="77"/>
      <c r="E64" s="78">
        <v>62059</v>
      </c>
      <c r="F64" s="71">
        <v>3059</v>
      </c>
      <c r="G64" s="71">
        <v>3</v>
      </c>
      <c r="H64" s="72" t="s">
        <v>202</v>
      </c>
      <c r="I64" s="72" t="s">
        <v>203</v>
      </c>
      <c r="J64" s="72" t="s">
        <v>204</v>
      </c>
    </row>
    <row r="65" spans="1:10">
      <c r="A65" s="71">
        <v>60</v>
      </c>
      <c r="B65" s="71">
        <v>156</v>
      </c>
      <c r="C65" s="77"/>
      <c r="D65" s="77"/>
      <c r="E65" s="78">
        <v>62060</v>
      </c>
      <c r="F65" s="71">
        <v>3060</v>
      </c>
      <c r="G65" s="71">
        <v>3</v>
      </c>
      <c r="H65" s="72" t="s">
        <v>205</v>
      </c>
      <c r="I65" s="72" t="s">
        <v>206</v>
      </c>
      <c r="J65" s="72" t="s">
        <v>207</v>
      </c>
    </row>
    <row r="66" spans="1:10">
      <c r="A66" s="71">
        <v>61</v>
      </c>
      <c r="B66" s="71">
        <v>162</v>
      </c>
      <c r="C66" s="77"/>
      <c r="D66" s="77"/>
      <c r="E66" s="78">
        <v>62061</v>
      </c>
      <c r="F66" s="71">
        <v>3061</v>
      </c>
      <c r="G66" s="71">
        <v>3</v>
      </c>
      <c r="H66" s="72" t="s">
        <v>208</v>
      </c>
      <c r="I66" s="72" t="s">
        <v>209</v>
      </c>
      <c r="J66" s="72" t="s">
        <v>210</v>
      </c>
    </row>
    <row r="67" spans="1:10">
      <c r="A67" s="71">
        <v>62</v>
      </c>
      <c r="B67" s="71">
        <v>162</v>
      </c>
      <c r="C67" s="77"/>
      <c r="D67" s="77"/>
      <c r="E67" s="78">
        <v>62062</v>
      </c>
      <c r="F67" s="71">
        <v>3062</v>
      </c>
      <c r="G67" s="71">
        <v>3</v>
      </c>
      <c r="H67" s="72" t="s">
        <v>211</v>
      </c>
      <c r="I67" s="72" t="s">
        <v>212</v>
      </c>
      <c r="J67" s="72" t="s">
        <v>213</v>
      </c>
    </row>
    <row r="68" spans="1:10">
      <c r="A68" s="71">
        <v>63</v>
      </c>
      <c r="B68" s="71">
        <v>162</v>
      </c>
      <c r="C68" s="77"/>
      <c r="D68" s="77"/>
      <c r="E68" s="78">
        <v>62063</v>
      </c>
      <c r="F68" s="71">
        <v>3063</v>
      </c>
      <c r="G68" s="71">
        <v>3</v>
      </c>
      <c r="H68" s="72" t="s">
        <v>214</v>
      </c>
      <c r="I68" s="72" t="s">
        <v>215</v>
      </c>
      <c r="J68" s="72" t="s">
        <v>216</v>
      </c>
    </row>
    <row r="69" spans="1:10">
      <c r="A69" s="71">
        <v>64</v>
      </c>
      <c r="B69" s="71">
        <v>168</v>
      </c>
      <c r="C69" s="77"/>
      <c r="D69" s="77"/>
      <c r="E69" s="78">
        <v>62064</v>
      </c>
      <c r="F69" s="71">
        <v>3064</v>
      </c>
      <c r="G69" s="71">
        <v>3</v>
      </c>
      <c r="H69" s="72" t="s">
        <v>217</v>
      </c>
      <c r="I69" s="72" t="s">
        <v>218</v>
      </c>
      <c r="J69" s="72" t="s">
        <v>219</v>
      </c>
    </row>
    <row r="70" spans="1:10">
      <c r="A70" s="71">
        <v>65</v>
      </c>
      <c r="B70" s="71">
        <v>168</v>
      </c>
      <c r="C70" s="77"/>
      <c r="D70" s="77"/>
      <c r="E70" s="78">
        <v>62065</v>
      </c>
      <c r="F70" s="71">
        <v>3065</v>
      </c>
      <c r="G70" s="71">
        <v>3</v>
      </c>
      <c r="H70" s="72" t="s">
        <v>220</v>
      </c>
      <c r="I70" s="72" t="s">
        <v>221</v>
      </c>
      <c r="J70" s="72" t="s">
        <v>222</v>
      </c>
    </row>
    <row r="71" spans="1:10">
      <c r="A71" s="71">
        <v>66</v>
      </c>
      <c r="B71" s="71">
        <v>168</v>
      </c>
      <c r="C71" s="77"/>
      <c r="D71" s="77"/>
      <c r="E71" s="78">
        <v>62066</v>
      </c>
      <c r="F71" s="71">
        <v>3066</v>
      </c>
      <c r="G71" s="71">
        <v>3</v>
      </c>
      <c r="H71" s="72" t="s">
        <v>223</v>
      </c>
      <c r="I71" s="72" t="s">
        <v>224</v>
      </c>
      <c r="J71" s="72" t="s">
        <v>225</v>
      </c>
    </row>
    <row r="72" spans="1:10">
      <c r="A72" s="71">
        <v>67</v>
      </c>
      <c r="B72" s="71">
        <v>174</v>
      </c>
      <c r="C72" s="77"/>
      <c r="D72" s="77"/>
      <c r="E72" s="78">
        <v>62067</v>
      </c>
      <c r="F72" s="71">
        <v>3067</v>
      </c>
      <c r="G72" s="71">
        <v>3</v>
      </c>
      <c r="H72" s="72" t="s">
        <v>226</v>
      </c>
      <c r="I72" s="72" t="s">
        <v>227</v>
      </c>
      <c r="J72" s="72" t="s">
        <v>228</v>
      </c>
    </row>
    <row r="73" spans="1:10">
      <c r="A73" s="71">
        <v>68</v>
      </c>
      <c r="B73" s="71">
        <v>174</v>
      </c>
      <c r="C73" s="77"/>
      <c r="D73" s="77"/>
      <c r="E73" s="78">
        <v>62068</v>
      </c>
      <c r="F73" s="71">
        <v>3068</v>
      </c>
      <c r="G73" s="71">
        <v>3</v>
      </c>
      <c r="H73" s="72" t="s">
        <v>229</v>
      </c>
      <c r="I73" s="72" t="s">
        <v>230</v>
      </c>
      <c r="J73" s="72" t="s">
        <v>231</v>
      </c>
    </row>
    <row r="74" spans="1:10">
      <c r="A74" s="71">
        <v>69</v>
      </c>
      <c r="B74" s="71">
        <v>174</v>
      </c>
      <c r="C74" s="77"/>
      <c r="D74" s="77"/>
      <c r="E74" s="78">
        <v>62069</v>
      </c>
      <c r="F74" s="71">
        <v>3069</v>
      </c>
      <c r="G74" s="71">
        <v>3</v>
      </c>
      <c r="H74" s="72" t="s">
        <v>232</v>
      </c>
      <c r="I74" s="72" t="s">
        <v>233</v>
      </c>
      <c r="J74" s="72" t="s">
        <v>234</v>
      </c>
    </row>
    <row r="75" spans="1:10">
      <c r="A75" s="71">
        <v>70</v>
      </c>
      <c r="B75" s="71">
        <v>180</v>
      </c>
      <c r="C75" s="77"/>
      <c r="D75" s="77"/>
      <c r="E75" s="78">
        <v>62070</v>
      </c>
      <c r="F75" s="71">
        <v>3070</v>
      </c>
      <c r="G75" s="71">
        <v>3</v>
      </c>
      <c r="H75" s="72" t="s">
        <v>235</v>
      </c>
      <c r="I75" s="72" t="s">
        <v>236</v>
      </c>
      <c r="J75" s="72" t="s">
        <v>237</v>
      </c>
    </row>
    <row r="76" spans="1:10">
      <c r="A76" s="71">
        <v>71</v>
      </c>
      <c r="B76" s="71">
        <v>180</v>
      </c>
      <c r="C76" s="77"/>
      <c r="D76" s="77"/>
      <c r="E76" s="78">
        <v>62071</v>
      </c>
      <c r="F76" s="71">
        <v>3071</v>
      </c>
      <c r="G76" s="71">
        <v>3</v>
      </c>
      <c r="H76" s="72" t="s">
        <v>238</v>
      </c>
      <c r="I76" s="72" t="s">
        <v>239</v>
      </c>
      <c r="J76" s="72" t="s">
        <v>240</v>
      </c>
    </row>
    <row r="77" spans="1:10">
      <c r="A77" s="71">
        <v>72</v>
      </c>
      <c r="B77" s="71">
        <v>180</v>
      </c>
      <c r="C77" s="77"/>
      <c r="D77" s="77"/>
      <c r="E77" s="78">
        <v>62072</v>
      </c>
      <c r="F77" s="71">
        <v>3072</v>
      </c>
      <c r="G77" s="71">
        <v>3</v>
      </c>
      <c r="H77" s="72" t="s">
        <v>241</v>
      </c>
      <c r="I77" s="72" t="s">
        <v>242</v>
      </c>
      <c r="J77" s="72" t="s">
        <v>243</v>
      </c>
    </row>
    <row r="78" spans="1:10">
      <c r="A78" s="71">
        <v>73</v>
      </c>
      <c r="B78" s="71">
        <v>186</v>
      </c>
      <c r="C78" s="77"/>
      <c r="D78" s="77"/>
      <c r="E78" s="78">
        <v>62073</v>
      </c>
      <c r="F78" s="71">
        <v>3073</v>
      </c>
      <c r="G78" s="71">
        <v>3</v>
      </c>
      <c r="H78" s="72" t="s">
        <v>244</v>
      </c>
      <c r="I78" s="72" t="s">
        <v>245</v>
      </c>
      <c r="J78" s="72" t="s">
        <v>246</v>
      </c>
    </row>
    <row r="79" spans="1:10">
      <c r="A79" s="71">
        <v>74</v>
      </c>
      <c r="B79" s="71">
        <v>186</v>
      </c>
      <c r="C79" s="77"/>
      <c r="D79" s="77"/>
      <c r="E79" s="78">
        <v>62074</v>
      </c>
      <c r="F79" s="71">
        <v>3074</v>
      </c>
      <c r="G79" s="71">
        <v>3</v>
      </c>
      <c r="H79" s="72" t="s">
        <v>247</v>
      </c>
      <c r="I79" s="72" t="s">
        <v>248</v>
      </c>
      <c r="J79" s="72" t="s">
        <v>249</v>
      </c>
    </row>
    <row r="80" spans="1:10">
      <c r="A80" s="71">
        <v>75</v>
      </c>
      <c r="B80" s="71">
        <v>186</v>
      </c>
      <c r="C80" s="77"/>
      <c r="D80" s="77"/>
      <c r="E80" s="78">
        <v>62075</v>
      </c>
      <c r="F80" s="71">
        <v>3075</v>
      </c>
      <c r="G80" s="71">
        <v>3</v>
      </c>
      <c r="H80" s="72" t="s">
        <v>250</v>
      </c>
      <c r="I80" s="72" t="s">
        <v>251</v>
      </c>
      <c r="J80" s="72" t="s">
        <v>252</v>
      </c>
    </row>
    <row r="81" spans="1:10">
      <c r="A81" s="71">
        <v>76</v>
      </c>
      <c r="B81" s="71">
        <v>192</v>
      </c>
      <c r="C81" s="77"/>
      <c r="D81" s="77"/>
      <c r="E81" s="78">
        <v>62076</v>
      </c>
      <c r="F81" s="71">
        <v>3076</v>
      </c>
      <c r="G81" s="71">
        <v>3</v>
      </c>
      <c r="H81" s="72" t="s">
        <v>253</v>
      </c>
      <c r="I81" s="72" t="s">
        <v>254</v>
      </c>
      <c r="J81" s="72" t="s">
        <v>255</v>
      </c>
    </row>
    <row r="82" spans="1:10">
      <c r="A82" s="71">
        <v>77</v>
      </c>
      <c r="B82" s="71">
        <v>192</v>
      </c>
      <c r="C82" s="77"/>
      <c r="D82" s="77"/>
      <c r="E82" s="78">
        <v>62077</v>
      </c>
      <c r="F82" s="71">
        <v>3077</v>
      </c>
      <c r="G82" s="71">
        <v>3</v>
      </c>
      <c r="H82" s="72" t="s">
        <v>256</v>
      </c>
      <c r="I82" s="72" t="s">
        <v>257</v>
      </c>
      <c r="J82" s="72" t="s">
        <v>258</v>
      </c>
    </row>
    <row r="83" spans="1:10">
      <c r="A83" s="71">
        <v>78</v>
      </c>
      <c r="B83" s="71">
        <v>192</v>
      </c>
      <c r="C83" s="77"/>
      <c r="D83" s="77"/>
      <c r="E83" s="78">
        <v>62078</v>
      </c>
      <c r="F83" s="71">
        <v>3078</v>
      </c>
      <c r="G83" s="71">
        <v>3</v>
      </c>
      <c r="H83" s="72" t="s">
        <v>259</v>
      </c>
      <c r="I83" s="72" t="s">
        <v>260</v>
      </c>
      <c r="J83" s="72" t="s">
        <v>261</v>
      </c>
    </row>
    <row r="84" spans="1:10">
      <c r="A84" s="71">
        <v>79</v>
      </c>
      <c r="B84" s="71">
        <v>198</v>
      </c>
      <c r="C84" s="77"/>
      <c r="D84" s="77"/>
      <c r="E84" s="78">
        <v>62079</v>
      </c>
      <c r="F84" s="71">
        <v>3079</v>
      </c>
      <c r="G84" s="71">
        <v>3</v>
      </c>
      <c r="H84" s="72" t="s">
        <v>262</v>
      </c>
      <c r="I84" s="72" t="s">
        <v>263</v>
      </c>
      <c r="J84" s="72" t="s">
        <v>264</v>
      </c>
    </row>
    <row r="85" spans="1:10">
      <c r="A85" s="71">
        <v>80</v>
      </c>
      <c r="B85" s="71">
        <v>198</v>
      </c>
      <c r="C85" s="77"/>
      <c r="D85" s="77"/>
      <c r="E85" s="78">
        <v>62080</v>
      </c>
      <c r="F85" s="71">
        <v>3080</v>
      </c>
      <c r="G85" s="71">
        <v>3</v>
      </c>
      <c r="H85" s="72" t="s">
        <v>265</v>
      </c>
      <c r="I85" s="72" t="s">
        <v>266</v>
      </c>
      <c r="J85" s="72" t="s">
        <v>267</v>
      </c>
    </row>
    <row r="86" spans="1:10">
      <c r="A86" s="71">
        <v>81</v>
      </c>
      <c r="B86" s="71">
        <v>198</v>
      </c>
      <c r="C86" s="77"/>
      <c r="D86" s="77"/>
      <c r="E86" s="78">
        <v>62081</v>
      </c>
      <c r="F86" s="71">
        <v>3081</v>
      </c>
      <c r="G86" s="71">
        <v>3</v>
      </c>
      <c r="H86" s="72" t="s">
        <v>268</v>
      </c>
      <c r="I86" s="72" t="s">
        <v>269</v>
      </c>
      <c r="J86" s="72" t="s">
        <v>270</v>
      </c>
    </row>
    <row r="87" spans="1:10">
      <c r="A87" s="71">
        <v>82</v>
      </c>
      <c r="B87" s="71">
        <v>204</v>
      </c>
      <c r="C87" s="77"/>
      <c r="D87" s="77"/>
      <c r="E87" s="78">
        <v>62082</v>
      </c>
      <c r="F87" s="71">
        <v>3082</v>
      </c>
      <c r="G87" s="71">
        <v>3</v>
      </c>
      <c r="H87" s="72" t="s">
        <v>271</v>
      </c>
      <c r="I87" s="72" t="s">
        <v>272</v>
      </c>
      <c r="J87" s="72" t="s">
        <v>273</v>
      </c>
    </row>
    <row r="88" spans="1:10">
      <c r="A88" s="71">
        <v>83</v>
      </c>
      <c r="B88" s="71">
        <v>204</v>
      </c>
      <c r="C88" s="77"/>
      <c r="D88" s="77"/>
      <c r="E88" s="78">
        <v>62083</v>
      </c>
      <c r="F88" s="71">
        <v>3083</v>
      </c>
      <c r="G88" s="71">
        <v>3</v>
      </c>
      <c r="H88" s="72" t="s">
        <v>274</v>
      </c>
      <c r="I88" s="72" t="s">
        <v>275</v>
      </c>
      <c r="J88" s="72" t="s">
        <v>276</v>
      </c>
    </row>
    <row r="89" spans="1:10">
      <c r="A89" s="71">
        <v>84</v>
      </c>
      <c r="B89" s="71">
        <v>204</v>
      </c>
      <c r="C89" s="77"/>
      <c r="D89" s="77"/>
      <c r="E89" s="78">
        <v>62084</v>
      </c>
      <c r="F89" s="71">
        <v>3084</v>
      </c>
      <c r="G89" s="71">
        <v>3</v>
      </c>
      <c r="H89" s="72" t="s">
        <v>277</v>
      </c>
      <c r="I89" s="72" t="s">
        <v>278</v>
      </c>
      <c r="J89" s="72" t="s">
        <v>279</v>
      </c>
    </row>
    <row r="90" spans="1:10">
      <c r="A90" s="71">
        <v>85</v>
      </c>
      <c r="B90" s="71">
        <v>210</v>
      </c>
      <c r="C90" s="77"/>
      <c r="D90" s="77"/>
      <c r="E90" s="78">
        <v>62085</v>
      </c>
      <c r="F90" s="71">
        <v>3085</v>
      </c>
      <c r="G90" s="71">
        <v>3</v>
      </c>
      <c r="H90" s="72" t="s">
        <v>280</v>
      </c>
      <c r="I90" s="72" t="s">
        <v>281</v>
      </c>
      <c r="J90" s="72" t="s">
        <v>282</v>
      </c>
    </row>
    <row r="91" spans="1:10">
      <c r="A91" s="71">
        <v>86</v>
      </c>
      <c r="B91" s="71">
        <v>210</v>
      </c>
      <c r="C91" s="77"/>
      <c r="D91" s="77"/>
      <c r="E91" s="78">
        <v>62086</v>
      </c>
      <c r="F91" s="71">
        <v>3086</v>
      </c>
      <c r="G91" s="71">
        <v>3</v>
      </c>
      <c r="H91" s="72" t="s">
        <v>283</v>
      </c>
      <c r="I91" s="72" t="s">
        <v>284</v>
      </c>
      <c r="J91" s="72" t="s">
        <v>285</v>
      </c>
    </row>
    <row r="92" spans="1:10">
      <c r="A92" s="71">
        <v>87</v>
      </c>
      <c r="B92" s="71">
        <v>210</v>
      </c>
      <c r="C92" s="77"/>
      <c r="D92" s="77"/>
      <c r="E92" s="78">
        <v>62087</v>
      </c>
      <c r="F92" s="71">
        <v>3087</v>
      </c>
      <c r="G92" s="71">
        <v>3</v>
      </c>
      <c r="H92" s="72" t="s">
        <v>286</v>
      </c>
      <c r="I92" s="72" t="s">
        <v>287</v>
      </c>
      <c r="J92" s="72" t="s">
        <v>288</v>
      </c>
    </row>
    <row r="93" spans="1:10">
      <c r="A93" s="71">
        <v>88</v>
      </c>
      <c r="B93" s="71">
        <v>216</v>
      </c>
      <c r="C93" s="77"/>
      <c r="D93" s="77"/>
      <c r="E93" s="78">
        <v>62088</v>
      </c>
      <c r="F93" s="71">
        <v>3088</v>
      </c>
      <c r="G93" s="71">
        <v>3</v>
      </c>
      <c r="H93" s="72" t="s">
        <v>289</v>
      </c>
      <c r="I93" s="72" t="s">
        <v>290</v>
      </c>
      <c r="J93" s="72" t="s">
        <v>291</v>
      </c>
    </row>
    <row r="94" spans="1:10">
      <c r="A94" s="71">
        <v>89</v>
      </c>
      <c r="B94" s="71">
        <v>216</v>
      </c>
      <c r="C94" s="77"/>
      <c r="D94" s="77"/>
      <c r="E94" s="78">
        <v>62089</v>
      </c>
      <c r="F94" s="71">
        <v>3089</v>
      </c>
      <c r="G94" s="71">
        <v>3</v>
      </c>
      <c r="H94" s="72" t="s">
        <v>292</v>
      </c>
      <c r="I94" s="72" t="s">
        <v>293</v>
      </c>
      <c r="J94" s="72" t="s">
        <v>294</v>
      </c>
    </row>
    <row r="95" spans="1:10">
      <c r="A95" s="71">
        <v>90</v>
      </c>
      <c r="B95" s="71">
        <v>216</v>
      </c>
      <c r="C95" s="77"/>
      <c r="D95" s="77"/>
      <c r="E95" s="78">
        <v>62090</v>
      </c>
      <c r="F95" s="71">
        <v>3090</v>
      </c>
      <c r="G95" s="71">
        <v>3</v>
      </c>
      <c r="H95" s="72" t="s">
        <v>295</v>
      </c>
      <c r="I95" s="72" t="s">
        <v>296</v>
      </c>
      <c r="J95" s="72" t="s">
        <v>297</v>
      </c>
    </row>
    <row r="96" spans="1:10">
      <c r="A96" s="71">
        <v>91</v>
      </c>
      <c r="B96" s="71">
        <v>222</v>
      </c>
      <c r="C96" s="77"/>
      <c r="D96" s="77"/>
      <c r="E96" s="78">
        <v>62091</v>
      </c>
      <c r="F96" s="71">
        <v>3091</v>
      </c>
      <c r="G96" s="71">
        <v>3</v>
      </c>
      <c r="H96" s="72" t="s">
        <v>298</v>
      </c>
      <c r="I96" s="72" t="s">
        <v>299</v>
      </c>
      <c r="J96" s="72" t="s">
        <v>300</v>
      </c>
    </row>
    <row r="97" spans="1:10">
      <c r="A97" s="71">
        <v>92</v>
      </c>
      <c r="B97" s="71">
        <v>222</v>
      </c>
      <c r="C97" s="77"/>
      <c r="D97" s="77"/>
      <c r="E97" s="78">
        <v>62092</v>
      </c>
      <c r="F97" s="71">
        <v>3092</v>
      </c>
      <c r="G97" s="71">
        <v>3</v>
      </c>
      <c r="H97" s="72" t="s">
        <v>301</v>
      </c>
      <c r="I97" s="72" t="s">
        <v>302</v>
      </c>
      <c r="J97" s="72" t="s">
        <v>303</v>
      </c>
    </row>
    <row r="98" spans="1:10">
      <c r="A98" s="71">
        <v>93</v>
      </c>
      <c r="B98" s="71">
        <v>222</v>
      </c>
      <c r="C98" s="77"/>
      <c r="D98" s="77"/>
      <c r="E98" s="78">
        <v>62093</v>
      </c>
      <c r="F98" s="71">
        <v>3093</v>
      </c>
      <c r="G98" s="71">
        <v>3</v>
      </c>
      <c r="H98" s="72" t="s">
        <v>304</v>
      </c>
      <c r="I98" s="72" t="s">
        <v>305</v>
      </c>
      <c r="J98" s="72" t="s">
        <v>306</v>
      </c>
    </row>
    <row r="99" spans="1:10">
      <c r="A99" s="71">
        <v>94</v>
      </c>
      <c r="B99" s="71">
        <v>228</v>
      </c>
      <c r="C99" s="77"/>
      <c r="D99" s="77"/>
      <c r="E99" s="78">
        <v>62094</v>
      </c>
      <c r="F99" s="71">
        <v>3094</v>
      </c>
      <c r="G99" s="71">
        <v>3</v>
      </c>
      <c r="H99" s="72" t="s">
        <v>307</v>
      </c>
      <c r="I99" s="72" t="s">
        <v>308</v>
      </c>
      <c r="J99" s="72" t="s">
        <v>309</v>
      </c>
    </row>
    <row r="100" spans="1:10">
      <c r="A100" s="71">
        <v>95</v>
      </c>
      <c r="B100" s="71">
        <v>228</v>
      </c>
      <c r="C100" s="77"/>
      <c r="D100" s="77"/>
      <c r="E100" s="78">
        <v>62095</v>
      </c>
      <c r="F100" s="71">
        <v>3095</v>
      </c>
      <c r="G100" s="71">
        <v>3</v>
      </c>
      <c r="H100" s="72" t="s">
        <v>310</v>
      </c>
      <c r="I100" s="72" t="s">
        <v>311</v>
      </c>
      <c r="J100" s="72" t="s">
        <v>312</v>
      </c>
    </row>
    <row r="101" spans="1:10">
      <c r="A101" s="71">
        <v>96</v>
      </c>
      <c r="B101" s="71">
        <v>228</v>
      </c>
      <c r="C101" s="77"/>
      <c r="D101" s="77"/>
      <c r="E101" s="78">
        <v>62096</v>
      </c>
      <c r="F101" s="71">
        <v>3096</v>
      </c>
      <c r="G101" s="71">
        <v>3</v>
      </c>
      <c r="H101" s="72" t="s">
        <v>313</v>
      </c>
      <c r="I101" s="72" t="s">
        <v>314</v>
      </c>
      <c r="J101" s="72" t="s">
        <v>315</v>
      </c>
    </row>
    <row r="102" spans="1:10">
      <c r="A102" s="71">
        <v>97</v>
      </c>
      <c r="B102" s="71">
        <v>234</v>
      </c>
      <c r="C102" s="77"/>
      <c r="D102" s="77"/>
      <c r="E102" s="78">
        <v>62097</v>
      </c>
      <c r="F102" s="71">
        <v>3097</v>
      </c>
      <c r="G102" s="71">
        <v>3</v>
      </c>
      <c r="H102" s="72" t="s">
        <v>316</v>
      </c>
      <c r="I102" s="72" t="s">
        <v>317</v>
      </c>
      <c r="J102" s="72" t="s">
        <v>318</v>
      </c>
    </row>
    <row r="103" spans="1:10">
      <c r="A103" s="71">
        <v>98</v>
      </c>
      <c r="B103" s="71">
        <v>234</v>
      </c>
      <c r="C103" s="77"/>
      <c r="D103" s="77"/>
      <c r="E103" s="78">
        <v>62098</v>
      </c>
      <c r="F103" s="71">
        <v>3098</v>
      </c>
      <c r="G103" s="71">
        <v>3</v>
      </c>
      <c r="H103" s="72" t="s">
        <v>319</v>
      </c>
      <c r="I103" s="72" t="s">
        <v>320</v>
      </c>
      <c r="J103" s="72" t="s">
        <v>321</v>
      </c>
    </row>
    <row r="104" spans="1:7">
      <c r="A104" s="71">
        <v>99</v>
      </c>
      <c r="B104" s="71">
        <v>234</v>
      </c>
      <c r="E104" s="78">
        <v>62099</v>
      </c>
      <c r="F104" s="71">
        <v>3099</v>
      </c>
      <c r="G104" s="71">
        <v>3</v>
      </c>
    </row>
    <row r="105" spans="1:7">
      <c r="A105" s="71">
        <v>100</v>
      </c>
      <c r="B105" s="71">
        <v>241</v>
      </c>
      <c r="E105" s="78">
        <v>62100</v>
      </c>
      <c r="F105" s="71">
        <v>3100</v>
      </c>
      <c r="G105" s="71">
        <v>3</v>
      </c>
    </row>
  </sheetData>
  <conditionalFormatting sqref="E6:E105">
    <cfRule type="duplicateValues" dxfId="0" priority="5"/>
    <cfRule type="duplicateValues" dxfId="0" priority="6"/>
  </conditionalFormatting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H734"/>
  <sheetViews>
    <sheetView workbookViewId="0">
      <selection activeCell="M15" sqref="M15"/>
    </sheetView>
  </sheetViews>
  <sheetFormatPr defaultColWidth="9" defaultRowHeight="13.5"/>
  <cols>
    <col min="1" max="1" width="7.25" customWidth="1"/>
    <col min="2" max="2" width="5.25" customWidth="1"/>
    <col min="3" max="3" width="15.25" customWidth="1"/>
    <col min="9" max="9" width="15.25" customWidth="1"/>
    <col min="13" max="19" width="9" customWidth="1"/>
    <col min="21" max="31" width="12.75" customWidth="1"/>
    <col min="32" max="35" width="11.625" customWidth="1"/>
    <col min="36" max="41" width="12.75" customWidth="1"/>
    <col min="42" max="43" width="9.5" customWidth="1"/>
    <col min="44" max="50" width="7.5" customWidth="1"/>
    <col min="51" max="51" width="8.5" customWidth="1"/>
    <col min="52" max="52" width="37.125" customWidth="1"/>
    <col min="58" max="60" width="46" customWidth="1"/>
  </cols>
  <sheetData>
    <row r="1" spans="10:51"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U1" s="42">
        <v>1</v>
      </c>
      <c r="V1" s="42">
        <v>2</v>
      </c>
      <c r="W1" s="42">
        <v>3</v>
      </c>
      <c r="X1" s="42">
        <v>4</v>
      </c>
      <c r="Y1" s="42">
        <v>5</v>
      </c>
      <c r="Z1" s="42">
        <v>6</v>
      </c>
      <c r="AA1" s="42">
        <v>7</v>
      </c>
      <c r="AB1" s="42">
        <v>8</v>
      </c>
      <c r="AC1" s="42">
        <v>9</v>
      </c>
      <c r="AD1" s="42">
        <v>10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O1">
        <v>10</v>
      </c>
      <c r="AP1" s="45">
        <v>1</v>
      </c>
      <c r="AQ1" s="45">
        <v>2</v>
      </c>
      <c r="AR1" s="45">
        <v>3</v>
      </c>
      <c r="AS1" s="45">
        <v>4</v>
      </c>
      <c r="AT1" s="45">
        <v>5</v>
      </c>
      <c r="AU1" s="45">
        <v>6</v>
      </c>
      <c r="AV1" s="45">
        <v>7</v>
      </c>
      <c r="AW1" s="45">
        <v>8</v>
      </c>
      <c r="AX1" s="45">
        <v>9</v>
      </c>
      <c r="AY1" s="64">
        <v>10</v>
      </c>
    </row>
    <row r="2" spans="1:57">
      <c r="A2" t="s">
        <v>322</v>
      </c>
      <c r="B2" t="s">
        <v>323</v>
      </c>
      <c r="C2" t="s">
        <v>324</v>
      </c>
      <c r="D2" s="1" t="s">
        <v>325</v>
      </c>
      <c r="F2" s="1" t="s">
        <v>326</v>
      </c>
      <c r="G2" t="s">
        <v>322</v>
      </c>
      <c r="H2" t="s">
        <v>323</v>
      </c>
      <c r="I2" t="s">
        <v>324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336</v>
      </c>
      <c r="U2" s="42" t="s">
        <v>327</v>
      </c>
      <c r="V2" s="42" t="s">
        <v>328</v>
      </c>
      <c r="W2" s="42" t="s">
        <v>329</v>
      </c>
      <c r="X2" s="42" t="s">
        <v>330</v>
      </c>
      <c r="Y2" s="42" t="s">
        <v>331</v>
      </c>
      <c r="Z2" s="42" t="s">
        <v>332</v>
      </c>
      <c r="AA2" s="42" t="s">
        <v>333</v>
      </c>
      <c r="AB2" s="42" t="s">
        <v>334</v>
      </c>
      <c r="AC2" s="42" t="s">
        <v>335</v>
      </c>
      <c r="AD2" s="42" t="s">
        <v>336</v>
      </c>
      <c r="BC2">
        <v>1</v>
      </c>
      <c r="BD2">
        <v>2</v>
      </c>
      <c r="BE2">
        <v>3</v>
      </c>
    </row>
    <row r="3" spans="10:60">
      <c r="J3" s="1" t="str">
        <f>"{"&amp;J1&amp;",1000"</f>
        <v>{1,1000</v>
      </c>
      <c r="K3" s="1" t="str">
        <f t="shared" ref="K3:S3" si="0">"{"&amp;K1&amp;",1000"</f>
        <v>{2,1000</v>
      </c>
      <c r="L3" s="1" t="str">
        <f t="shared" si="0"/>
        <v>{3,1000</v>
      </c>
      <c r="M3" s="1" t="str">
        <f t="shared" si="0"/>
        <v>{4,1000</v>
      </c>
      <c r="N3" s="1" t="str">
        <f t="shared" si="0"/>
        <v>{5,1000</v>
      </c>
      <c r="O3" s="1" t="str">
        <f t="shared" si="0"/>
        <v>{6,1000</v>
      </c>
      <c r="P3" s="1" t="str">
        <f t="shared" si="0"/>
        <v>{7,1000</v>
      </c>
      <c r="Q3" s="1" t="str">
        <f t="shared" si="0"/>
        <v>{8,1000</v>
      </c>
      <c r="R3" s="1" t="str">
        <f t="shared" si="0"/>
        <v>{9,1000</v>
      </c>
      <c r="S3" s="1" t="str">
        <f t="shared" si="0"/>
        <v>{10,1000</v>
      </c>
      <c r="U3" s="42" t="s">
        <v>337</v>
      </c>
      <c r="V3" s="42" t="s">
        <v>338</v>
      </c>
      <c r="W3" s="42" t="s">
        <v>339</v>
      </c>
      <c r="X3" s="42" t="s">
        <v>340</v>
      </c>
      <c r="Y3" s="42" t="s">
        <v>341</v>
      </c>
      <c r="Z3" s="42" t="s">
        <v>342</v>
      </c>
      <c r="AA3" s="42" t="s">
        <v>343</v>
      </c>
      <c r="AB3" s="42" t="s">
        <v>344</v>
      </c>
      <c r="AC3" s="42" t="s">
        <v>345</v>
      </c>
      <c r="AD3" s="42" t="s">
        <v>346</v>
      </c>
      <c r="AE3" s="42" t="s">
        <v>347</v>
      </c>
      <c r="BB3" s="65">
        <v>1</v>
      </c>
      <c r="BC3" s="65">
        <f t="array" ref="BC3">SUMPRODUCT(($B$4:$B$546=$BB3)*($C$4:$C$546=BC$2)*($A$4:$A$546))</f>
        <v>1</v>
      </c>
      <c r="BD3" s="65">
        <f t="array" ref="BD3">SUMPRODUCT(($B$4:$B$546=$BB3)*($C$4:$C$546=BD$2)*($A$4:$A$546))</f>
        <v>99</v>
      </c>
      <c r="BE3" s="65">
        <f t="array" ref="BE3">SUMPRODUCT(($B$4:$B$546=$BB3)*($C$4:$C$546=BE$2)*($A$4:$A$546))</f>
        <v>197</v>
      </c>
      <c r="BF3" s="65" t="e">
        <f t="shared" ref="BF3:BF34" si="1">_xlfn.XLOOKUP(BC3,$G$4:$G$546,$AZ$4:$AZ$546)</f>
        <v>#NAME?</v>
      </c>
      <c r="BG3" s="65" t="e">
        <f t="shared" ref="BG3:BG34" si="2">_xlfn.XLOOKUP(BD3,$G$4:$G$546,$AZ$4:$AZ$546)</f>
        <v>#NAME?</v>
      </c>
      <c r="BH3" s="65" t="e">
        <f t="shared" ref="BH3:BH34" si="3">_xlfn.XLOOKUP(BE3,$G$4:$G$546,$AZ$4:$AZ$546)</f>
        <v>#NAME?</v>
      </c>
    </row>
    <row r="4" spans="1:60">
      <c r="A4" s="39">
        <v>1</v>
      </c>
      <c r="B4" s="39">
        <v>1</v>
      </c>
      <c r="C4" s="39">
        <v>1</v>
      </c>
      <c r="E4" s="39"/>
      <c r="F4">
        <v>23</v>
      </c>
      <c r="G4" s="39">
        <v>1</v>
      </c>
      <c r="H4">
        <f t="array" ref="H4:I4">_xlfn._xlws.FILTER($B$4:$C$546,G4=$A$4:$A$546)</f>
        <v>1</v>
      </c>
      <c r="I4">
        <v>1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U4">
        <v>1</v>
      </c>
      <c r="V4">
        <v>1.3</v>
      </c>
      <c r="W4">
        <v>1.6</v>
      </c>
      <c r="X4">
        <v>1.9</v>
      </c>
      <c r="Y4">
        <v>2.2</v>
      </c>
      <c r="Z4">
        <v>2.5</v>
      </c>
      <c r="AA4">
        <v>2.8</v>
      </c>
      <c r="AB4">
        <v>3.1</v>
      </c>
      <c r="AC4">
        <v>8</v>
      </c>
      <c r="AD4">
        <v>100</v>
      </c>
      <c r="AF4" t="str">
        <f t="shared" ref="AF4:AF67" si="4">IF(J4=0,0,J$3&amp;","&amp;J4&amp;"}")</f>
        <v>{1,1000,1}</v>
      </c>
      <c r="AG4">
        <f>IF(K4=0,0,K$3&amp;","&amp;K4&amp;"}")</f>
        <v>0</v>
      </c>
      <c r="AH4">
        <f t="shared" ref="AH4:AH67" si="5">IF(L4=0,0,L$3&amp;","&amp;L4&amp;"}")</f>
        <v>0</v>
      </c>
      <c r="AI4">
        <f t="shared" ref="AI4:AI67" si="6">IF(M4=0,0,M$3&amp;","&amp;M4&amp;"}")</f>
        <v>0</v>
      </c>
      <c r="AJ4">
        <f t="shared" ref="AJ4:AJ67" si="7">IF(N4=0,0,N$3&amp;","&amp;N4&amp;"}")</f>
        <v>0</v>
      </c>
      <c r="AK4">
        <f t="shared" ref="AK4:AK67" si="8">IF(O4=0,0,O$3&amp;","&amp;O4&amp;"}")</f>
        <v>0</v>
      </c>
      <c r="AL4">
        <f t="shared" ref="AL4:AL67" si="9">IF(P4=0,0,P$3&amp;","&amp;P4&amp;"}")</f>
        <v>0</v>
      </c>
      <c r="AM4">
        <f t="shared" ref="AM4:AM67" si="10">IF(Q4=0,0,Q$3&amp;","&amp;Q4&amp;"}")</f>
        <v>0</v>
      </c>
      <c r="AN4">
        <f t="shared" ref="AN4:AN67" si="11">IF(R4=0,0,R$3&amp;","&amp;R4&amp;"}")</f>
        <v>0</v>
      </c>
      <c r="AO4">
        <f t="shared" ref="AO4:AO67" si="12">IF(S4=0,0,S$3&amp;","&amp;S4&amp;"}")</f>
        <v>0</v>
      </c>
      <c r="AZ4" t="e">
        <f t="array" ref="AZ4">[1]!LKnum(AF4:AY4)</f>
        <v>#NAME?</v>
      </c>
      <c r="BB4" s="65">
        <v>2</v>
      </c>
      <c r="BC4" s="65">
        <f t="array" ref="BC4">SUMPRODUCT(($B$4:$B$546=$BB4)*($C$4:$C$546=BC$2)*($A$4:$A$546))</f>
        <v>2</v>
      </c>
      <c r="BD4" s="65">
        <f t="array" ref="BD4">SUMPRODUCT(($B$4:$B$546=$BB4)*($C$4:$C$546=BD$2)*($A$4:$A$546))</f>
        <v>100</v>
      </c>
      <c r="BE4" s="65">
        <f t="array" ref="BE4">SUMPRODUCT(($B$4:$B$546=$BB4)*($C$4:$C$546=BE$2)*($A$4:$A$546))</f>
        <v>198</v>
      </c>
      <c r="BF4" s="65" t="e">
        <f t="shared" si="1"/>
        <v>#NAME?</v>
      </c>
      <c r="BG4" s="65" t="e">
        <f t="shared" si="2"/>
        <v>#NAME?</v>
      </c>
      <c r="BH4" s="65" t="e">
        <f t="shared" si="3"/>
        <v>#NAME?</v>
      </c>
    </row>
    <row r="5" spans="1:60">
      <c r="A5" s="39">
        <v>2</v>
      </c>
      <c r="B5" s="39">
        <v>2</v>
      </c>
      <c r="C5" s="39">
        <v>1</v>
      </c>
      <c r="E5" s="39"/>
      <c r="F5">
        <v>24</v>
      </c>
      <c r="G5" s="39">
        <v>2</v>
      </c>
      <c r="H5">
        <f t="array" ref="H5:I5">_xlfn._xlws.FILTER($B$4:$C$546,G5=$A$4:$A$546)</f>
        <v>2</v>
      </c>
      <c r="I5">
        <v>1</v>
      </c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U5" s="45"/>
      <c r="V5" s="45">
        <v>100</v>
      </c>
      <c r="W5" s="45"/>
      <c r="X5" s="45"/>
      <c r="Y5" s="45"/>
      <c r="Z5" s="45"/>
      <c r="AA5" s="45"/>
      <c r="AB5" s="45"/>
      <c r="AC5" s="45"/>
      <c r="AD5" s="45"/>
      <c r="AF5" t="str">
        <f t="shared" si="4"/>
        <v>{1,1000,2}</v>
      </c>
      <c r="AG5">
        <f t="shared" ref="AG5:AG67" si="13">IF(K5=0,0,K$3&amp;","&amp;K5&amp;"}")</f>
        <v>0</v>
      </c>
      <c r="AH5">
        <f t="shared" si="5"/>
        <v>0</v>
      </c>
      <c r="AI5">
        <f t="shared" si="6"/>
        <v>0</v>
      </c>
      <c r="AJ5">
        <f t="shared" si="7"/>
        <v>0</v>
      </c>
      <c r="AK5">
        <f t="shared" si="8"/>
        <v>0</v>
      </c>
      <c r="AL5">
        <f t="shared" si="9"/>
        <v>0</v>
      </c>
      <c r="AM5">
        <f t="shared" si="10"/>
        <v>0</v>
      </c>
      <c r="AN5">
        <f t="shared" si="11"/>
        <v>0</v>
      </c>
      <c r="AO5">
        <f t="shared" si="12"/>
        <v>0</v>
      </c>
      <c r="AQ5" t="str">
        <f>IF(V5="",0,V$3&amp;V5&amp;$AE$3)</f>
        <v>{2,100,1}</v>
      </c>
      <c r="AZ5" t="e">
        <f t="array" ref="AZ5">[1]!LKnum(AF5:AY5)</f>
        <v>#NAME?</v>
      </c>
      <c r="BB5" s="65">
        <v>3</v>
      </c>
      <c r="BC5" s="65">
        <f t="array" ref="BC5">SUMPRODUCT(($B$4:$B$546=$BB5)*($C$4:$C$546=BC$2)*($A$4:$A$546))</f>
        <v>3</v>
      </c>
      <c r="BD5" s="65">
        <f t="array" ref="BD5">SUMPRODUCT(($B$4:$B$546=$BB5)*($C$4:$C$546=BD$2)*($A$4:$A$546))</f>
        <v>101</v>
      </c>
      <c r="BE5" s="65">
        <f t="array" ref="BE5">SUMPRODUCT(($B$4:$B$546=$BB5)*($C$4:$C$546=BE$2)*($A$4:$A$546))</f>
        <v>199</v>
      </c>
      <c r="BF5" s="65" t="e">
        <f t="shared" si="1"/>
        <v>#NAME?</v>
      </c>
      <c r="BG5" s="65" t="e">
        <f t="shared" si="2"/>
        <v>#NAME?</v>
      </c>
      <c r="BH5" s="65" t="e">
        <f t="shared" si="3"/>
        <v>#NAME?</v>
      </c>
    </row>
    <row r="6" spans="1:60">
      <c r="A6" s="39">
        <v>3</v>
      </c>
      <c r="B6" s="39">
        <v>3</v>
      </c>
      <c r="C6" s="39">
        <v>1</v>
      </c>
      <c r="E6" s="39"/>
      <c r="F6">
        <v>25</v>
      </c>
      <c r="G6" s="39">
        <v>3</v>
      </c>
      <c r="H6">
        <f t="array" ref="H6:I6">_xlfn._xlws.FILTER($B$4:$C$546,G6=$A$4:$A$546)</f>
        <v>3</v>
      </c>
      <c r="I6">
        <v>1</v>
      </c>
      <c r="J6" s="2">
        <v>2</v>
      </c>
      <c r="K6" s="2"/>
      <c r="L6" s="2"/>
      <c r="M6" s="2"/>
      <c r="N6" s="2"/>
      <c r="O6" s="2"/>
      <c r="P6" s="2"/>
      <c r="Q6" s="2"/>
      <c r="R6" s="2"/>
      <c r="S6" s="2"/>
      <c r="U6" s="45"/>
      <c r="V6" s="45">
        <v>300</v>
      </c>
      <c r="W6" s="45"/>
      <c r="X6" s="45"/>
      <c r="Y6" s="45"/>
      <c r="Z6" s="45"/>
      <c r="AA6" s="45"/>
      <c r="AB6" s="45"/>
      <c r="AC6" s="45"/>
      <c r="AD6" s="45"/>
      <c r="AF6" t="str">
        <f t="shared" si="4"/>
        <v>{1,1000,2}</v>
      </c>
      <c r="AG6">
        <f t="shared" si="13"/>
        <v>0</v>
      </c>
      <c r="AH6">
        <f t="shared" si="5"/>
        <v>0</v>
      </c>
      <c r="AI6">
        <f t="shared" si="6"/>
        <v>0</v>
      </c>
      <c r="AJ6">
        <f t="shared" si="7"/>
        <v>0</v>
      </c>
      <c r="AK6">
        <f t="shared" si="8"/>
        <v>0</v>
      </c>
      <c r="AL6">
        <f t="shared" si="9"/>
        <v>0</v>
      </c>
      <c r="AM6">
        <f t="shared" si="10"/>
        <v>0</v>
      </c>
      <c r="AN6">
        <f t="shared" si="11"/>
        <v>0</v>
      </c>
      <c r="AO6">
        <f t="shared" si="12"/>
        <v>0</v>
      </c>
      <c r="AQ6" t="str">
        <f t="shared" ref="AQ6:AQ17" si="14">IF(V6="",0,V$3&amp;V6&amp;$AE$3)</f>
        <v>{2,300,1}</v>
      </c>
      <c r="AR6">
        <f t="shared" ref="AR6:AR17" si="15">IF(W6="",0,W$3&amp;W6&amp;$AE$3)</f>
        <v>0</v>
      </c>
      <c r="AS6">
        <f t="shared" ref="AS6:AS17" si="16">IF(X6="",0,X$3&amp;X6&amp;$AE$3)</f>
        <v>0</v>
      </c>
      <c r="AT6">
        <f t="shared" ref="AT6:AT17" si="17">IF(Y6="",0,Y$3&amp;Y6&amp;$AE$3)</f>
        <v>0</v>
      </c>
      <c r="AU6">
        <f t="shared" ref="AU6:AU17" si="18">IF(Z6="",0,Z$3&amp;Z6&amp;$AE$3)</f>
        <v>0</v>
      </c>
      <c r="AV6">
        <f t="shared" ref="AV6:AV17" si="19">IF(AA6="",0,AA$3&amp;AA6&amp;$AE$3)</f>
        <v>0</v>
      </c>
      <c r="AW6">
        <f t="shared" ref="AW6:AW17" si="20">IF(AB6="",0,AB$3&amp;AB6&amp;$AE$3)</f>
        <v>0</v>
      </c>
      <c r="AX6">
        <f t="shared" ref="AX6:AX17" si="21">IF(AC6="",0,AC$3&amp;AC6&amp;$AE$3)</f>
        <v>0</v>
      </c>
      <c r="AY6">
        <f t="shared" ref="AY6:AY17" si="22">IF(AD6="",0,AD$3&amp;AD6&amp;$AE$3)</f>
        <v>0</v>
      </c>
      <c r="AZ6" t="e">
        <f t="array" ref="AZ6">[1]!LKnum(AF6:AY6)</f>
        <v>#NAME?</v>
      </c>
      <c r="BB6" s="65">
        <v>4</v>
      </c>
      <c r="BC6" s="65">
        <f t="array" ref="BC6">SUMPRODUCT(($B$4:$B$546=$BB6)*($C$4:$C$546=BC$2)*($A$4:$A$546))</f>
        <v>4</v>
      </c>
      <c r="BD6" s="65">
        <f t="array" ref="BD6">SUMPRODUCT(($B$4:$B$546=$BB6)*($C$4:$C$546=BD$2)*($A$4:$A$546))</f>
        <v>102</v>
      </c>
      <c r="BE6" s="65">
        <f t="array" ref="BE6">SUMPRODUCT(($B$4:$B$546=$BB6)*($C$4:$C$546=BE$2)*($A$4:$A$546))</f>
        <v>200</v>
      </c>
      <c r="BF6" s="65" t="e">
        <f t="shared" si="1"/>
        <v>#NAME?</v>
      </c>
      <c r="BG6" s="65" t="e">
        <f t="shared" si="2"/>
        <v>#NAME?</v>
      </c>
      <c r="BH6" s="65" t="e">
        <f t="shared" si="3"/>
        <v>#NAME?</v>
      </c>
    </row>
    <row r="7" spans="1:60">
      <c r="A7" s="39">
        <v>4</v>
      </c>
      <c r="B7" s="39">
        <v>4</v>
      </c>
      <c r="C7" s="39">
        <v>1</v>
      </c>
      <c r="E7" s="39"/>
      <c r="F7">
        <v>26</v>
      </c>
      <c r="G7" s="39">
        <v>4</v>
      </c>
      <c r="H7">
        <f t="array" ref="H7:I7">_xlfn._xlws.FILTER($B$4:$C$546,G7=$A$4:$A$546)</f>
        <v>4</v>
      </c>
      <c r="I7">
        <v>1</v>
      </c>
      <c r="J7" s="2">
        <v>3</v>
      </c>
      <c r="K7" s="2"/>
      <c r="L7" s="2"/>
      <c r="M7" s="2"/>
      <c r="N7" s="2"/>
      <c r="O7" s="2"/>
      <c r="P7" s="2"/>
      <c r="Q7" s="2"/>
      <c r="R7" s="2"/>
      <c r="S7" s="2"/>
      <c r="U7" s="45"/>
      <c r="V7" s="45">
        <v>400</v>
      </c>
      <c r="W7" s="45"/>
      <c r="X7" s="45"/>
      <c r="Y7" s="45"/>
      <c r="Z7" s="45"/>
      <c r="AA7" s="45"/>
      <c r="AB7" s="45"/>
      <c r="AC7" s="45"/>
      <c r="AD7" s="45"/>
      <c r="AF7" t="str">
        <f t="shared" si="4"/>
        <v>{1,1000,3}</v>
      </c>
      <c r="AG7">
        <f t="shared" si="13"/>
        <v>0</v>
      </c>
      <c r="AH7">
        <f t="shared" si="5"/>
        <v>0</v>
      </c>
      <c r="AI7">
        <f t="shared" si="6"/>
        <v>0</v>
      </c>
      <c r="AJ7">
        <f t="shared" si="7"/>
        <v>0</v>
      </c>
      <c r="AK7">
        <f t="shared" si="8"/>
        <v>0</v>
      </c>
      <c r="AL7">
        <f t="shared" si="9"/>
        <v>0</v>
      </c>
      <c r="AM7">
        <f t="shared" si="10"/>
        <v>0</v>
      </c>
      <c r="AN7">
        <f t="shared" si="11"/>
        <v>0</v>
      </c>
      <c r="AO7">
        <f t="shared" si="12"/>
        <v>0</v>
      </c>
      <c r="AQ7" t="str">
        <f t="shared" si="14"/>
        <v>{2,400,1}</v>
      </c>
      <c r="AR7">
        <f t="shared" si="15"/>
        <v>0</v>
      </c>
      <c r="AS7">
        <f t="shared" si="16"/>
        <v>0</v>
      </c>
      <c r="AT7">
        <f t="shared" si="17"/>
        <v>0</v>
      </c>
      <c r="AU7">
        <f t="shared" si="18"/>
        <v>0</v>
      </c>
      <c r="AV7">
        <f t="shared" si="19"/>
        <v>0</v>
      </c>
      <c r="AW7">
        <f t="shared" si="20"/>
        <v>0</v>
      </c>
      <c r="AX7">
        <f t="shared" si="21"/>
        <v>0</v>
      </c>
      <c r="AY7">
        <f t="shared" si="22"/>
        <v>0</v>
      </c>
      <c r="AZ7" t="e">
        <f t="array" ref="AZ7">[1]!LKnum(AF7:AY7)</f>
        <v>#NAME?</v>
      </c>
      <c r="BB7" s="65">
        <v>5</v>
      </c>
      <c r="BC7" s="65">
        <f t="array" ref="BC7">SUMPRODUCT(($B$4:$B$546=$BB7)*($C$4:$C$546=BC$2)*($A$4:$A$546))</f>
        <v>5</v>
      </c>
      <c r="BD7" s="65">
        <f t="array" ref="BD7">SUMPRODUCT(($B$4:$B$546=$BB7)*($C$4:$C$546=BD$2)*($A$4:$A$546))</f>
        <v>103</v>
      </c>
      <c r="BE7" s="65">
        <f t="array" ref="BE7">SUMPRODUCT(($B$4:$B$546=$BB7)*($C$4:$C$546=BE$2)*($A$4:$A$546))</f>
        <v>201</v>
      </c>
      <c r="BF7" s="65" t="e">
        <f t="shared" si="1"/>
        <v>#NAME?</v>
      </c>
      <c r="BG7" s="50" t="e">
        <f t="shared" si="2"/>
        <v>#NAME?</v>
      </c>
      <c r="BH7" s="50" t="e">
        <f t="shared" si="3"/>
        <v>#NAME?</v>
      </c>
    </row>
    <row r="8" ht="14.25" spans="1:60">
      <c r="A8" s="39">
        <v>5</v>
      </c>
      <c r="B8" s="39">
        <v>5</v>
      </c>
      <c r="C8" s="39">
        <v>1</v>
      </c>
      <c r="E8" s="39"/>
      <c r="F8">
        <v>55</v>
      </c>
      <c r="G8" s="39">
        <v>5</v>
      </c>
      <c r="H8">
        <f t="array" ref="H8:I8">_xlfn._xlws.FILTER($B$4:$C$546,G8=$A$4:$A$546)</f>
        <v>5</v>
      </c>
      <c r="I8">
        <v>1</v>
      </c>
      <c r="J8" s="2">
        <v>3</v>
      </c>
      <c r="K8" s="2"/>
      <c r="L8" s="2"/>
      <c r="M8" s="2"/>
      <c r="N8" s="2"/>
      <c r="O8" s="2"/>
      <c r="P8" s="2"/>
      <c r="Q8" s="2"/>
      <c r="R8" s="2"/>
      <c r="S8" s="2"/>
      <c r="U8" s="45"/>
      <c r="V8" s="45">
        <v>600</v>
      </c>
      <c r="W8" s="45"/>
      <c r="X8" s="45"/>
      <c r="Y8" s="45"/>
      <c r="Z8" s="45"/>
      <c r="AA8" s="45"/>
      <c r="AB8" s="45"/>
      <c r="AC8" s="45"/>
      <c r="AD8" s="45"/>
      <c r="AF8" t="str">
        <f t="shared" si="4"/>
        <v>{1,1000,3}</v>
      </c>
      <c r="AG8">
        <f t="shared" si="13"/>
        <v>0</v>
      </c>
      <c r="AH8">
        <f t="shared" si="5"/>
        <v>0</v>
      </c>
      <c r="AI8">
        <f t="shared" si="6"/>
        <v>0</v>
      </c>
      <c r="AJ8">
        <f t="shared" si="7"/>
        <v>0</v>
      </c>
      <c r="AK8">
        <f t="shared" si="8"/>
        <v>0</v>
      </c>
      <c r="AL8">
        <f t="shared" si="9"/>
        <v>0</v>
      </c>
      <c r="AM8">
        <f t="shared" si="10"/>
        <v>0</v>
      </c>
      <c r="AN8">
        <f t="shared" si="11"/>
        <v>0</v>
      </c>
      <c r="AO8">
        <f t="shared" si="12"/>
        <v>0</v>
      </c>
      <c r="AQ8" t="str">
        <f t="shared" si="14"/>
        <v>{2,600,1}</v>
      </c>
      <c r="AR8">
        <f t="shared" si="15"/>
        <v>0</v>
      </c>
      <c r="AS8">
        <f t="shared" si="16"/>
        <v>0</v>
      </c>
      <c r="AT8">
        <f t="shared" si="17"/>
        <v>0</v>
      </c>
      <c r="AU8">
        <f t="shared" si="18"/>
        <v>0</v>
      </c>
      <c r="AV8">
        <f t="shared" si="19"/>
        <v>0</v>
      </c>
      <c r="AW8">
        <f t="shared" si="20"/>
        <v>0</v>
      </c>
      <c r="AX8">
        <f t="shared" si="21"/>
        <v>0</v>
      </c>
      <c r="AY8">
        <f t="shared" si="22"/>
        <v>0</v>
      </c>
      <c r="AZ8" t="e">
        <f t="array" ref="AZ8">[1]!LKnum(AF8:AY8)</f>
        <v>#NAME?</v>
      </c>
      <c r="BB8" s="65">
        <v>6</v>
      </c>
      <c r="BC8" s="65">
        <f t="array" ref="BC8">SUMPRODUCT(($B$4:$B$546=$BB8)*($C$4:$C$546=BC$2)*($A$4:$A$546))</f>
        <v>6</v>
      </c>
      <c r="BD8" s="65">
        <f t="array" ref="BD8">SUMPRODUCT(($B$4:$B$546=$BB8)*($C$4:$C$546=BD$2)*($A$4:$A$546))</f>
        <v>104</v>
      </c>
      <c r="BE8" s="65">
        <f t="array" ref="BE8">SUMPRODUCT(($B$4:$B$546=$BB8)*($C$4:$C$546=BE$2)*($A$4:$A$546))</f>
        <v>202</v>
      </c>
      <c r="BF8" s="65" t="e">
        <f t="shared" si="1"/>
        <v>#NAME?</v>
      </c>
      <c r="BG8" s="50" t="e">
        <f t="shared" si="2"/>
        <v>#NAME?</v>
      </c>
      <c r="BH8" s="50" t="e">
        <f t="shared" si="3"/>
        <v>#NAME?</v>
      </c>
    </row>
    <row r="9" s="56" customFormat="1" spans="1:60">
      <c r="A9" s="57">
        <v>6</v>
      </c>
      <c r="B9" s="57">
        <v>6</v>
      </c>
      <c r="C9" s="57">
        <v>1</v>
      </c>
      <c r="E9" s="39"/>
      <c r="F9" s="56">
        <v>65</v>
      </c>
      <c r="G9" s="57">
        <v>6</v>
      </c>
      <c r="H9" s="56">
        <f t="array" ref="H9:I9">_xlfn._xlws.FILTER($B$4:$C$546,G9=$A$4:$A$546)</f>
        <v>6</v>
      </c>
      <c r="I9" s="56">
        <v>1</v>
      </c>
      <c r="J9" s="2">
        <v>1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 s="58"/>
      <c r="V9" s="59">
        <v>116</v>
      </c>
      <c r="W9" s="59"/>
      <c r="X9" s="59"/>
      <c r="Y9" s="59"/>
      <c r="Z9" s="59"/>
      <c r="AA9" s="59"/>
      <c r="AB9" s="59"/>
      <c r="AC9" s="59"/>
      <c r="AD9" s="62"/>
      <c r="AF9" s="56" t="str">
        <f t="shared" si="4"/>
        <v>{1,1000,1}</v>
      </c>
      <c r="AG9" s="56" t="str">
        <f t="shared" si="13"/>
        <v>{2,1000,2}</v>
      </c>
      <c r="AH9" s="56">
        <f t="shared" si="5"/>
        <v>0</v>
      </c>
      <c r="AI9" s="56">
        <f t="shared" si="6"/>
        <v>0</v>
      </c>
      <c r="AJ9" s="56">
        <f t="shared" si="7"/>
        <v>0</v>
      </c>
      <c r="AK9" s="56">
        <f t="shared" si="8"/>
        <v>0</v>
      </c>
      <c r="AL9" s="56">
        <f t="shared" si="9"/>
        <v>0</v>
      </c>
      <c r="AM9" s="56">
        <f t="shared" si="10"/>
        <v>0</v>
      </c>
      <c r="AN9" s="56">
        <f t="shared" si="11"/>
        <v>0</v>
      </c>
      <c r="AO9" s="56">
        <f t="shared" si="12"/>
        <v>0</v>
      </c>
      <c r="AQ9" t="str">
        <f t="shared" si="14"/>
        <v>{2,116,1}</v>
      </c>
      <c r="AR9">
        <f t="shared" si="15"/>
        <v>0</v>
      </c>
      <c r="AS9">
        <f t="shared" si="16"/>
        <v>0</v>
      </c>
      <c r="AT9">
        <f t="shared" si="17"/>
        <v>0</v>
      </c>
      <c r="AU9">
        <f t="shared" si="18"/>
        <v>0</v>
      </c>
      <c r="AV9">
        <f t="shared" si="19"/>
        <v>0</v>
      </c>
      <c r="AW9">
        <f t="shared" si="20"/>
        <v>0</v>
      </c>
      <c r="AX9">
        <f t="shared" si="21"/>
        <v>0</v>
      </c>
      <c r="AY9">
        <f t="shared" si="22"/>
        <v>0</v>
      </c>
      <c r="AZ9" t="e">
        <f t="array" ref="AZ9">[1]!LKnum(AF9:AY9)</f>
        <v>#NAME?</v>
      </c>
      <c r="BB9" s="56">
        <v>7</v>
      </c>
      <c r="BC9" s="56">
        <f t="array" ref="BC9">SUMPRODUCT(($B$4:$B$546=$BB9)*($C$4:$C$546=BC$2)*($A$4:$A$546))</f>
        <v>7</v>
      </c>
      <c r="BD9" s="56">
        <f t="array" ref="BD9">SUMPRODUCT(($B$4:$B$546=$BB9)*($C$4:$C$546=BD$2)*($A$4:$A$546))</f>
        <v>105</v>
      </c>
      <c r="BE9" s="56">
        <f t="array" ref="BE9">SUMPRODUCT(($B$4:$B$546=$BB9)*($C$4:$C$546=BE$2)*($A$4:$A$546))</f>
        <v>203</v>
      </c>
      <c r="BF9" s="65" t="e">
        <f t="shared" si="1"/>
        <v>#NAME?</v>
      </c>
      <c r="BG9" s="50" t="e">
        <f t="shared" si="2"/>
        <v>#NAME?</v>
      </c>
      <c r="BH9" s="50" t="e">
        <f t="shared" si="3"/>
        <v>#NAME?</v>
      </c>
    </row>
    <row r="10" spans="1:60">
      <c r="A10" s="39">
        <v>7</v>
      </c>
      <c r="B10" s="39">
        <v>7</v>
      </c>
      <c r="C10" s="39">
        <v>1</v>
      </c>
      <c r="E10" s="39"/>
      <c r="F10">
        <v>75</v>
      </c>
      <c r="G10" s="39">
        <v>7</v>
      </c>
      <c r="H10">
        <f t="array" ref="H10:I10">_xlfn._xlws.FILTER($B$4:$C$546,G10=$A$4:$A$546)</f>
        <v>7</v>
      </c>
      <c r="I10">
        <v>1</v>
      </c>
      <c r="J10" s="2">
        <v>1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U10" s="60"/>
      <c r="V10" s="61">
        <v>385</v>
      </c>
      <c r="W10" s="61"/>
      <c r="X10" s="61"/>
      <c r="Y10" s="61"/>
      <c r="Z10" s="61"/>
      <c r="AA10" s="61"/>
      <c r="AB10" s="61"/>
      <c r="AC10" s="61"/>
      <c r="AD10" s="63"/>
      <c r="AF10" t="str">
        <f t="shared" si="4"/>
        <v>{1,1000,1}</v>
      </c>
      <c r="AG10" t="str">
        <f t="shared" si="13"/>
        <v>{2,1000,2}</v>
      </c>
      <c r="AH10">
        <f t="shared" si="5"/>
        <v>0</v>
      </c>
      <c r="AI10">
        <f t="shared" si="6"/>
        <v>0</v>
      </c>
      <c r="AJ10">
        <f t="shared" si="7"/>
        <v>0</v>
      </c>
      <c r="AK10">
        <f t="shared" si="8"/>
        <v>0</v>
      </c>
      <c r="AL10">
        <f t="shared" si="9"/>
        <v>0</v>
      </c>
      <c r="AM10">
        <f t="shared" si="10"/>
        <v>0</v>
      </c>
      <c r="AN10">
        <f t="shared" si="11"/>
        <v>0</v>
      </c>
      <c r="AO10">
        <f t="shared" si="12"/>
        <v>0</v>
      </c>
      <c r="AQ10" t="str">
        <f t="shared" si="14"/>
        <v>{2,385,1}</v>
      </c>
      <c r="AR10">
        <f t="shared" si="15"/>
        <v>0</v>
      </c>
      <c r="AS10">
        <f t="shared" si="16"/>
        <v>0</v>
      </c>
      <c r="AT10">
        <f t="shared" si="17"/>
        <v>0</v>
      </c>
      <c r="AU10">
        <f t="shared" si="18"/>
        <v>0</v>
      </c>
      <c r="AV10">
        <f t="shared" si="19"/>
        <v>0</v>
      </c>
      <c r="AW10">
        <f t="shared" si="20"/>
        <v>0</v>
      </c>
      <c r="AX10">
        <f t="shared" si="21"/>
        <v>0</v>
      </c>
      <c r="AY10">
        <f t="shared" si="22"/>
        <v>0</v>
      </c>
      <c r="AZ10" t="e">
        <f t="array" ref="AZ10">[1]!LKnum(AF10:AY10)</f>
        <v>#NAME?</v>
      </c>
      <c r="BB10" s="65">
        <v>8</v>
      </c>
      <c r="BC10" s="65">
        <f t="array" ref="BC10">SUMPRODUCT(($B$4:$B$546=$BB10)*($C$4:$C$546=BC$2)*($A$4:$A$546))</f>
        <v>8</v>
      </c>
      <c r="BD10" s="65">
        <f t="array" ref="BD10">SUMPRODUCT(($B$4:$B$546=$BB10)*($C$4:$C$546=BD$2)*($A$4:$A$546))</f>
        <v>106</v>
      </c>
      <c r="BE10" s="65">
        <f t="array" ref="BE10">SUMPRODUCT(($B$4:$B$546=$BB10)*($C$4:$C$546=BE$2)*($A$4:$A$546))</f>
        <v>204</v>
      </c>
      <c r="BF10" s="65" t="e">
        <f t="shared" si="1"/>
        <v>#NAME?</v>
      </c>
      <c r="BG10" s="50" t="e">
        <f t="shared" si="2"/>
        <v>#NAME?</v>
      </c>
      <c r="BH10" s="50" t="e">
        <f t="shared" si="3"/>
        <v>#NAME?</v>
      </c>
    </row>
    <row r="11" spans="1:60">
      <c r="A11" s="39">
        <v>8</v>
      </c>
      <c r="B11" s="39">
        <v>8</v>
      </c>
      <c r="C11" s="39">
        <v>1</v>
      </c>
      <c r="E11" s="39"/>
      <c r="F11">
        <v>95</v>
      </c>
      <c r="G11" s="39">
        <v>8</v>
      </c>
      <c r="H11">
        <f t="array" ref="H11:I11">_xlfn._xlws.FILTER($B$4:$C$546,G11=$A$4:$A$546)</f>
        <v>8</v>
      </c>
      <c r="I11">
        <v>1</v>
      </c>
      <c r="J11" s="2">
        <v>1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U11" s="60"/>
      <c r="V11" s="61">
        <v>39</v>
      </c>
      <c r="W11" s="61"/>
      <c r="X11" s="61"/>
      <c r="Y11" s="61"/>
      <c r="Z11" s="61"/>
      <c r="AA11" s="61"/>
      <c r="AB11" s="61"/>
      <c r="AC11" s="61"/>
      <c r="AD11" s="63"/>
      <c r="AF11" t="str">
        <f t="shared" si="4"/>
        <v>{1,1000,1}</v>
      </c>
      <c r="AG11" t="str">
        <f t="shared" si="13"/>
        <v>{2,1000,3}</v>
      </c>
      <c r="AH11">
        <f t="shared" si="5"/>
        <v>0</v>
      </c>
      <c r="AI11">
        <f t="shared" si="6"/>
        <v>0</v>
      </c>
      <c r="AJ11">
        <f t="shared" si="7"/>
        <v>0</v>
      </c>
      <c r="AK11">
        <f t="shared" si="8"/>
        <v>0</v>
      </c>
      <c r="AL11">
        <f t="shared" si="9"/>
        <v>0</v>
      </c>
      <c r="AM11">
        <f t="shared" si="10"/>
        <v>0</v>
      </c>
      <c r="AN11">
        <f t="shared" si="11"/>
        <v>0</v>
      </c>
      <c r="AO11">
        <f t="shared" si="12"/>
        <v>0</v>
      </c>
      <c r="AQ11" t="str">
        <f t="shared" si="14"/>
        <v>{2,39,1}</v>
      </c>
      <c r="AR11">
        <f t="shared" si="15"/>
        <v>0</v>
      </c>
      <c r="AS11">
        <f t="shared" si="16"/>
        <v>0</v>
      </c>
      <c r="AT11">
        <f t="shared" si="17"/>
        <v>0</v>
      </c>
      <c r="AU11">
        <f t="shared" si="18"/>
        <v>0</v>
      </c>
      <c r="AV11">
        <f t="shared" si="19"/>
        <v>0</v>
      </c>
      <c r="AW11">
        <f t="shared" si="20"/>
        <v>0</v>
      </c>
      <c r="AX11">
        <f t="shared" si="21"/>
        <v>0</v>
      </c>
      <c r="AY11">
        <f t="shared" si="22"/>
        <v>0</v>
      </c>
      <c r="AZ11" t="e">
        <f t="array" ref="AZ11">[1]!LKnum(AF11:AY11)</f>
        <v>#NAME?</v>
      </c>
      <c r="BB11" s="65">
        <v>9</v>
      </c>
      <c r="BC11" s="65">
        <f t="array" ref="BC11">SUMPRODUCT(($B$4:$B$546=$BB11)*($C$4:$C$546=BC$2)*($A$4:$A$546))</f>
        <v>9</v>
      </c>
      <c r="BD11" s="65">
        <f t="array" ref="BD11">SUMPRODUCT(($B$4:$B$546=$BB11)*($C$4:$C$546=BD$2)*($A$4:$A$546))</f>
        <v>107</v>
      </c>
      <c r="BE11" s="65">
        <f t="array" ref="BE11">SUMPRODUCT(($B$4:$B$546=$BB11)*($C$4:$C$546=BE$2)*($A$4:$A$546))</f>
        <v>205</v>
      </c>
      <c r="BF11" s="65" t="e">
        <f t="shared" si="1"/>
        <v>#NAME?</v>
      </c>
      <c r="BG11" s="50" t="e">
        <f t="shared" si="2"/>
        <v>#NAME?</v>
      </c>
      <c r="BH11" s="50" t="e">
        <f t="shared" si="3"/>
        <v>#NAME?</v>
      </c>
    </row>
    <row r="12" spans="1:60">
      <c r="A12" s="39">
        <v>9</v>
      </c>
      <c r="B12" s="39">
        <v>9</v>
      </c>
      <c r="C12" s="39">
        <v>1</v>
      </c>
      <c r="E12" s="39"/>
      <c r="F12">
        <v>110</v>
      </c>
      <c r="G12" s="39">
        <v>9</v>
      </c>
      <c r="H12">
        <f t="array" ref="H12:I12">_xlfn._xlws.FILTER($B$4:$C$546,G12=$A$4:$A$546)</f>
        <v>9</v>
      </c>
      <c r="I12">
        <v>1</v>
      </c>
      <c r="J12" s="2">
        <v>1</v>
      </c>
      <c r="K12" s="2">
        <v>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U12" s="60"/>
      <c r="V12" s="61">
        <v>154</v>
      </c>
      <c r="W12" s="61"/>
      <c r="X12" s="61"/>
      <c r="Y12" s="61"/>
      <c r="Z12" s="61"/>
      <c r="AA12" s="61"/>
      <c r="AB12" s="61"/>
      <c r="AC12" s="61"/>
      <c r="AD12" s="63"/>
      <c r="AF12" t="str">
        <f t="shared" si="4"/>
        <v>{1,1000,1}</v>
      </c>
      <c r="AG12" t="str">
        <f t="shared" si="13"/>
        <v>{2,1000,3}</v>
      </c>
      <c r="AH12">
        <f t="shared" si="5"/>
        <v>0</v>
      </c>
      <c r="AI12">
        <f t="shared" si="6"/>
        <v>0</v>
      </c>
      <c r="AJ12">
        <f t="shared" si="7"/>
        <v>0</v>
      </c>
      <c r="AK12">
        <f t="shared" si="8"/>
        <v>0</v>
      </c>
      <c r="AL12">
        <f t="shared" si="9"/>
        <v>0</v>
      </c>
      <c r="AM12">
        <f t="shared" si="10"/>
        <v>0</v>
      </c>
      <c r="AN12">
        <f t="shared" si="11"/>
        <v>0</v>
      </c>
      <c r="AO12">
        <f t="shared" si="12"/>
        <v>0</v>
      </c>
      <c r="AQ12" t="str">
        <f t="shared" si="14"/>
        <v>{2,154,1}</v>
      </c>
      <c r="AR12">
        <f t="shared" si="15"/>
        <v>0</v>
      </c>
      <c r="AS12">
        <f t="shared" si="16"/>
        <v>0</v>
      </c>
      <c r="AT12">
        <f t="shared" si="17"/>
        <v>0</v>
      </c>
      <c r="AU12">
        <f t="shared" si="18"/>
        <v>0</v>
      </c>
      <c r="AV12">
        <f t="shared" si="19"/>
        <v>0</v>
      </c>
      <c r="AW12">
        <f t="shared" si="20"/>
        <v>0</v>
      </c>
      <c r="AX12">
        <f t="shared" si="21"/>
        <v>0</v>
      </c>
      <c r="AY12">
        <f t="shared" si="22"/>
        <v>0</v>
      </c>
      <c r="AZ12" t="e">
        <f t="array" ref="AZ12">[1]!LKnum(AF12:AY12)</f>
        <v>#NAME?</v>
      </c>
      <c r="BB12" s="65">
        <v>10</v>
      </c>
      <c r="BC12" s="65">
        <f t="array" ref="BC12">SUMPRODUCT(($B$4:$B$546=$BB12)*($C$4:$C$546=BC$2)*($A$4:$A$546))</f>
        <v>10</v>
      </c>
      <c r="BD12" s="65">
        <f t="array" ref="BD12">SUMPRODUCT(($B$4:$B$546=$BB12)*($C$4:$C$546=BD$2)*($A$4:$A$546))</f>
        <v>108</v>
      </c>
      <c r="BE12" s="65">
        <f t="array" ref="BE12">SUMPRODUCT(($B$4:$B$546=$BB12)*($C$4:$C$546=BE$2)*($A$4:$A$546))</f>
        <v>206</v>
      </c>
      <c r="BF12" s="65" t="e">
        <f t="shared" si="1"/>
        <v>#NAME?</v>
      </c>
      <c r="BG12" s="50" t="e">
        <f t="shared" si="2"/>
        <v>#NAME?</v>
      </c>
      <c r="BH12" s="50" t="e">
        <f t="shared" si="3"/>
        <v>#NAME?</v>
      </c>
    </row>
    <row r="13" spans="1:60">
      <c r="A13" s="39">
        <v>10</v>
      </c>
      <c r="B13" s="39">
        <v>10</v>
      </c>
      <c r="C13" s="39">
        <v>1</v>
      </c>
      <c r="E13" s="39"/>
      <c r="F13">
        <v>125</v>
      </c>
      <c r="G13" s="39">
        <v>10</v>
      </c>
      <c r="H13">
        <f t="array" ref="H13:I13">_xlfn._xlws.FILTER($B$4:$C$546,G13=$A$4:$A$546)</f>
        <v>10</v>
      </c>
      <c r="I13">
        <v>1</v>
      </c>
      <c r="J13" s="2">
        <v>1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 s="60"/>
      <c r="V13" s="61">
        <v>270</v>
      </c>
      <c r="W13" s="61"/>
      <c r="X13" s="61"/>
      <c r="Y13" s="61"/>
      <c r="Z13" s="61"/>
      <c r="AA13" s="61"/>
      <c r="AB13" s="61"/>
      <c r="AC13" s="61"/>
      <c r="AD13" s="63"/>
      <c r="AF13" t="str">
        <f t="shared" si="4"/>
        <v>{1,1000,1}</v>
      </c>
      <c r="AG13" t="str">
        <f t="shared" si="13"/>
        <v>{2,1000,3}</v>
      </c>
      <c r="AH13">
        <f t="shared" si="5"/>
        <v>0</v>
      </c>
      <c r="AI13">
        <f t="shared" si="6"/>
        <v>0</v>
      </c>
      <c r="AJ13">
        <f t="shared" si="7"/>
        <v>0</v>
      </c>
      <c r="AK13">
        <f t="shared" si="8"/>
        <v>0</v>
      </c>
      <c r="AL13">
        <f t="shared" si="9"/>
        <v>0</v>
      </c>
      <c r="AM13">
        <f t="shared" si="10"/>
        <v>0</v>
      </c>
      <c r="AN13">
        <f t="shared" si="11"/>
        <v>0</v>
      </c>
      <c r="AO13">
        <f t="shared" si="12"/>
        <v>0</v>
      </c>
      <c r="AQ13" t="str">
        <f t="shared" si="14"/>
        <v>{2,270,1}</v>
      </c>
      <c r="AR13">
        <f t="shared" si="15"/>
        <v>0</v>
      </c>
      <c r="AS13">
        <f t="shared" si="16"/>
        <v>0</v>
      </c>
      <c r="AT13">
        <f t="shared" si="17"/>
        <v>0</v>
      </c>
      <c r="AU13">
        <f t="shared" si="18"/>
        <v>0</v>
      </c>
      <c r="AV13">
        <f t="shared" si="19"/>
        <v>0</v>
      </c>
      <c r="AW13">
        <f t="shared" si="20"/>
        <v>0</v>
      </c>
      <c r="AX13">
        <f t="shared" si="21"/>
        <v>0</v>
      </c>
      <c r="AY13">
        <f t="shared" si="22"/>
        <v>0</v>
      </c>
      <c r="AZ13" t="e">
        <f t="array" ref="AZ13">[1]!LKnum(AF13:AY13)</f>
        <v>#NAME?</v>
      </c>
      <c r="BB13" s="65">
        <v>11</v>
      </c>
      <c r="BC13" s="65">
        <f t="array" ref="BC13">SUMPRODUCT(($B$4:$B$546=$BB13)*($C$4:$C$546=BC$2)*($A$4:$A$546))</f>
        <v>11</v>
      </c>
      <c r="BD13" s="65">
        <f t="array" ref="BD13">SUMPRODUCT(($B$4:$B$546=$BB13)*($C$4:$C$546=BD$2)*($A$4:$A$546))</f>
        <v>109</v>
      </c>
      <c r="BE13" s="65">
        <f t="array" ref="BE13">SUMPRODUCT(($B$4:$B$546=$BB13)*($C$4:$C$546=BE$2)*($A$4:$A$546))</f>
        <v>207</v>
      </c>
      <c r="BF13" s="65" t="e">
        <f t="shared" si="1"/>
        <v>#NAME?</v>
      </c>
      <c r="BG13" s="50" t="e">
        <f t="shared" si="2"/>
        <v>#NAME?</v>
      </c>
      <c r="BH13" s="50" t="e">
        <f t="shared" si="3"/>
        <v>#NAME?</v>
      </c>
    </row>
    <row r="14" spans="1:60">
      <c r="A14" s="39">
        <v>11</v>
      </c>
      <c r="B14" s="39">
        <v>11</v>
      </c>
      <c r="C14" s="39">
        <v>1</v>
      </c>
      <c r="E14" s="39"/>
      <c r="F14">
        <v>145</v>
      </c>
      <c r="G14" s="39">
        <v>11</v>
      </c>
      <c r="H14">
        <f t="array" ref="H14:I14">_xlfn._xlws.FILTER($B$4:$C$546,G14=$A$4:$A$546)</f>
        <v>11</v>
      </c>
      <c r="I14">
        <v>1</v>
      </c>
      <c r="J14" s="2">
        <v>1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U14" s="60"/>
      <c r="V14" s="61">
        <v>385</v>
      </c>
      <c r="W14" s="61"/>
      <c r="X14" s="61"/>
      <c r="Y14" s="61"/>
      <c r="Z14" s="61"/>
      <c r="AA14" s="61"/>
      <c r="AB14" s="61"/>
      <c r="AC14" s="61"/>
      <c r="AD14" s="63"/>
      <c r="AF14" t="str">
        <f t="shared" si="4"/>
        <v>{1,1000,1}</v>
      </c>
      <c r="AG14" t="str">
        <f t="shared" si="13"/>
        <v>{2,1000,3}</v>
      </c>
      <c r="AH14">
        <f t="shared" si="5"/>
        <v>0</v>
      </c>
      <c r="AI14">
        <f t="shared" si="6"/>
        <v>0</v>
      </c>
      <c r="AJ14">
        <f t="shared" si="7"/>
        <v>0</v>
      </c>
      <c r="AK14">
        <f t="shared" si="8"/>
        <v>0</v>
      </c>
      <c r="AL14">
        <f t="shared" si="9"/>
        <v>0</v>
      </c>
      <c r="AM14">
        <f t="shared" si="10"/>
        <v>0</v>
      </c>
      <c r="AN14">
        <f t="shared" si="11"/>
        <v>0</v>
      </c>
      <c r="AO14">
        <f t="shared" si="12"/>
        <v>0</v>
      </c>
      <c r="AQ14" t="str">
        <f t="shared" si="14"/>
        <v>{2,385,1}</v>
      </c>
      <c r="AR14">
        <f t="shared" si="15"/>
        <v>0</v>
      </c>
      <c r="AS14">
        <f t="shared" si="16"/>
        <v>0</v>
      </c>
      <c r="AT14">
        <f t="shared" si="17"/>
        <v>0</v>
      </c>
      <c r="AU14">
        <f t="shared" si="18"/>
        <v>0</v>
      </c>
      <c r="AV14">
        <f t="shared" si="19"/>
        <v>0</v>
      </c>
      <c r="AW14">
        <f t="shared" si="20"/>
        <v>0</v>
      </c>
      <c r="AX14">
        <f t="shared" si="21"/>
        <v>0</v>
      </c>
      <c r="AY14">
        <f t="shared" si="22"/>
        <v>0</v>
      </c>
      <c r="AZ14" t="e">
        <f t="array" ref="AZ14">[1]!LKnum(AF14:AY14)</f>
        <v>#NAME?</v>
      </c>
      <c r="BB14" s="65">
        <v>12</v>
      </c>
      <c r="BC14" s="65">
        <f t="array" ref="BC14">SUMPRODUCT(($B$4:$B$546=$BB14)*($C$4:$C$546=BC$2)*($A$4:$A$546))</f>
        <v>12</v>
      </c>
      <c r="BD14" s="65">
        <f t="array" ref="BD14">SUMPRODUCT(($B$4:$B$546=$BB14)*($C$4:$C$546=BD$2)*($A$4:$A$546))</f>
        <v>110</v>
      </c>
      <c r="BE14" s="65">
        <f t="array" ref="BE14">SUMPRODUCT(($B$4:$B$546=$BB14)*($C$4:$C$546=BE$2)*($A$4:$A$546))</f>
        <v>208</v>
      </c>
      <c r="BF14" s="65" t="e">
        <f t="shared" si="1"/>
        <v>#NAME?</v>
      </c>
      <c r="BG14" s="50" t="e">
        <f t="shared" si="2"/>
        <v>#NAME?</v>
      </c>
      <c r="BH14" s="50" t="e">
        <f t="shared" si="3"/>
        <v>#NAME?</v>
      </c>
    </row>
    <row r="15" spans="1:60">
      <c r="A15" s="39">
        <v>12</v>
      </c>
      <c r="B15" s="39">
        <v>12</v>
      </c>
      <c r="C15" s="39">
        <v>1</v>
      </c>
      <c r="E15" s="39"/>
      <c r="F15">
        <v>175</v>
      </c>
      <c r="G15" s="39">
        <v>12</v>
      </c>
      <c r="H15">
        <f t="array" ref="H15:I15">_xlfn._xlws.FILTER($B$4:$C$546,G15=$A$4:$A$546)</f>
        <v>12</v>
      </c>
      <c r="I15">
        <v>1</v>
      </c>
      <c r="J15" s="2">
        <v>1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 s="60"/>
      <c r="V15" s="61">
        <v>500</v>
      </c>
      <c r="W15" s="61"/>
      <c r="X15" s="61"/>
      <c r="Y15" s="61"/>
      <c r="Z15" s="61"/>
      <c r="AA15" s="61"/>
      <c r="AB15" s="61"/>
      <c r="AC15" s="61"/>
      <c r="AD15" s="63"/>
      <c r="AF15" t="str">
        <f t="shared" si="4"/>
        <v>{1,1000,1}</v>
      </c>
      <c r="AG15" t="str">
        <f t="shared" si="13"/>
        <v>{2,1000,3}</v>
      </c>
      <c r="AH15">
        <f t="shared" si="5"/>
        <v>0</v>
      </c>
      <c r="AI15">
        <f t="shared" si="6"/>
        <v>0</v>
      </c>
      <c r="AJ15">
        <f t="shared" si="7"/>
        <v>0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0</v>
      </c>
      <c r="AO15">
        <f t="shared" si="12"/>
        <v>0</v>
      </c>
      <c r="AQ15" t="str">
        <f t="shared" si="14"/>
        <v>{2,500,1}</v>
      </c>
      <c r="AR15">
        <f t="shared" si="15"/>
        <v>0</v>
      </c>
      <c r="AS15">
        <f t="shared" si="16"/>
        <v>0</v>
      </c>
      <c r="AT15">
        <f t="shared" si="17"/>
        <v>0</v>
      </c>
      <c r="AU15">
        <f t="shared" si="18"/>
        <v>0</v>
      </c>
      <c r="AV15">
        <f t="shared" si="19"/>
        <v>0</v>
      </c>
      <c r="AW15">
        <f t="shared" si="20"/>
        <v>0</v>
      </c>
      <c r="AX15">
        <f t="shared" si="21"/>
        <v>0</v>
      </c>
      <c r="AY15">
        <f t="shared" si="22"/>
        <v>0</v>
      </c>
      <c r="AZ15" t="e">
        <f t="array" ref="AZ15">[1]!LKnum(AF15:AY15)</f>
        <v>#NAME?</v>
      </c>
      <c r="BB15" s="65">
        <v>13</v>
      </c>
      <c r="BC15" s="65">
        <f t="array" ref="BC15">SUMPRODUCT(($B$4:$B$546=$BB15)*($C$4:$C$546=BC$2)*($A$4:$A$546))</f>
        <v>13</v>
      </c>
      <c r="BD15" s="65">
        <f t="array" ref="BD15">SUMPRODUCT(($B$4:$B$546=$BB15)*($C$4:$C$546=BD$2)*($A$4:$A$546))</f>
        <v>111</v>
      </c>
      <c r="BE15" s="65">
        <f t="array" ref="BE15">SUMPRODUCT(($B$4:$B$546=$BB15)*($C$4:$C$546=BE$2)*($A$4:$A$546))</f>
        <v>209</v>
      </c>
      <c r="BF15" s="65" t="e">
        <f t="shared" si="1"/>
        <v>#NAME?</v>
      </c>
      <c r="BG15" s="50" t="e">
        <f t="shared" si="2"/>
        <v>#NAME?</v>
      </c>
      <c r="BH15" s="50" t="e">
        <f t="shared" si="3"/>
        <v>#NAME?</v>
      </c>
    </row>
    <row r="16" spans="1:60">
      <c r="A16" s="39">
        <v>13</v>
      </c>
      <c r="B16" s="39">
        <v>13</v>
      </c>
      <c r="C16" s="39">
        <v>1</v>
      </c>
      <c r="E16" s="39"/>
      <c r="F16">
        <v>190</v>
      </c>
      <c r="G16" s="39">
        <v>13</v>
      </c>
      <c r="H16">
        <f t="array" ref="H16:I16">_xlfn._xlws.FILTER($B$4:$C$546,G16=$A$4:$A$546)</f>
        <v>13</v>
      </c>
      <c r="I16">
        <v>1</v>
      </c>
      <c r="J16" s="2">
        <v>1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 s="60"/>
      <c r="V16" s="61">
        <v>539</v>
      </c>
      <c r="W16" s="61"/>
      <c r="X16" s="61"/>
      <c r="Y16" s="61"/>
      <c r="Z16" s="61"/>
      <c r="AA16" s="61"/>
      <c r="AB16" s="61"/>
      <c r="AC16" s="61"/>
      <c r="AD16" s="63"/>
      <c r="AF16" t="str">
        <f t="shared" si="4"/>
        <v>{1,1000,1}</v>
      </c>
      <c r="AG16" t="str">
        <f t="shared" si="13"/>
        <v>{2,1000,3}</v>
      </c>
      <c r="AH16">
        <f t="shared" si="5"/>
        <v>0</v>
      </c>
      <c r="AI16">
        <f t="shared" si="6"/>
        <v>0</v>
      </c>
      <c r="AJ16">
        <f t="shared" si="7"/>
        <v>0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0</v>
      </c>
      <c r="AO16">
        <f t="shared" si="12"/>
        <v>0</v>
      </c>
      <c r="AQ16" t="str">
        <f t="shared" si="14"/>
        <v>{2,539,1}</v>
      </c>
      <c r="AR16">
        <f t="shared" si="15"/>
        <v>0</v>
      </c>
      <c r="AS16">
        <f t="shared" si="16"/>
        <v>0</v>
      </c>
      <c r="AT16">
        <f t="shared" si="17"/>
        <v>0</v>
      </c>
      <c r="AU16">
        <f t="shared" si="18"/>
        <v>0</v>
      </c>
      <c r="AV16">
        <f t="shared" si="19"/>
        <v>0</v>
      </c>
      <c r="AW16">
        <f t="shared" si="20"/>
        <v>0</v>
      </c>
      <c r="AX16">
        <f t="shared" si="21"/>
        <v>0</v>
      </c>
      <c r="AY16">
        <f t="shared" si="22"/>
        <v>0</v>
      </c>
      <c r="AZ16" t="e">
        <f t="array" ref="AZ16">[1]!LKnum(AF16:AY16)</f>
        <v>#NAME?</v>
      </c>
      <c r="BB16" s="65">
        <v>14</v>
      </c>
      <c r="BC16" s="65">
        <f t="array" ref="BC16">SUMPRODUCT(($B$4:$B$546=$BB16)*($C$4:$C$546=BC$2)*($A$4:$A$546))</f>
        <v>14</v>
      </c>
      <c r="BD16" s="65">
        <f t="array" ref="BD16">SUMPRODUCT(($B$4:$B$546=$BB16)*($C$4:$C$546=BD$2)*($A$4:$A$546))</f>
        <v>112</v>
      </c>
      <c r="BE16" s="65">
        <f t="array" ref="BE16">SUMPRODUCT(($B$4:$B$546=$BB16)*($C$4:$C$546=BE$2)*($A$4:$A$546))</f>
        <v>210</v>
      </c>
      <c r="BF16" s="65" t="e">
        <f t="shared" si="1"/>
        <v>#NAME?</v>
      </c>
      <c r="BG16" s="50" t="e">
        <f t="shared" si="2"/>
        <v>#NAME?</v>
      </c>
      <c r="BH16" s="50" t="e">
        <f t="shared" si="3"/>
        <v>#NAME?</v>
      </c>
    </row>
    <row r="17" spans="1:60">
      <c r="A17" s="39">
        <v>14</v>
      </c>
      <c r="B17" s="39">
        <v>14</v>
      </c>
      <c r="C17" s="39">
        <v>1</v>
      </c>
      <c r="E17" s="39"/>
      <c r="F17">
        <v>205</v>
      </c>
      <c r="G17" s="39">
        <v>14</v>
      </c>
      <c r="H17">
        <f t="array" ref="H17:I17">_xlfn._xlws.FILTER($B$4:$C$546,G17=$A$4:$A$546)</f>
        <v>14</v>
      </c>
      <c r="I17">
        <v>1</v>
      </c>
      <c r="J17" s="2">
        <v>1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 s="60"/>
      <c r="V17" s="61">
        <v>577</v>
      </c>
      <c r="W17" s="61"/>
      <c r="X17" s="61"/>
      <c r="Y17" s="61"/>
      <c r="Z17" s="61"/>
      <c r="AA17" s="61"/>
      <c r="AB17" s="61"/>
      <c r="AC17" s="61"/>
      <c r="AD17" s="63"/>
      <c r="AF17" t="str">
        <f t="shared" si="4"/>
        <v>{1,1000,1}</v>
      </c>
      <c r="AG17" t="str">
        <f t="shared" si="13"/>
        <v>{2,1000,3}</v>
      </c>
      <c r="AH17">
        <f t="shared" si="5"/>
        <v>0</v>
      </c>
      <c r="AI17">
        <f t="shared" si="6"/>
        <v>0</v>
      </c>
      <c r="AJ17">
        <f t="shared" si="7"/>
        <v>0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0</v>
      </c>
      <c r="AO17">
        <f t="shared" si="12"/>
        <v>0</v>
      </c>
      <c r="AQ17" t="str">
        <f t="shared" si="14"/>
        <v>{2,577,1}</v>
      </c>
      <c r="AR17">
        <f t="shared" si="15"/>
        <v>0</v>
      </c>
      <c r="AS17">
        <f t="shared" si="16"/>
        <v>0</v>
      </c>
      <c r="AT17">
        <f t="shared" si="17"/>
        <v>0</v>
      </c>
      <c r="AU17">
        <f t="shared" si="18"/>
        <v>0</v>
      </c>
      <c r="AV17">
        <f t="shared" si="19"/>
        <v>0</v>
      </c>
      <c r="AW17">
        <f t="shared" si="20"/>
        <v>0</v>
      </c>
      <c r="AX17">
        <f t="shared" si="21"/>
        <v>0</v>
      </c>
      <c r="AY17">
        <f t="shared" si="22"/>
        <v>0</v>
      </c>
      <c r="AZ17" t="e">
        <f t="array" ref="AZ17">[1]!LKnum(AF17:AY17)</f>
        <v>#NAME?</v>
      </c>
      <c r="BB17" s="65">
        <v>15</v>
      </c>
      <c r="BC17" s="65">
        <f t="array" ref="BC17">SUMPRODUCT(($B$4:$B$546=$BB17)*($C$4:$C$546=BC$2)*($A$4:$A$546))</f>
        <v>15</v>
      </c>
      <c r="BD17" s="65">
        <f t="array" ref="BD17">SUMPRODUCT(($B$4:$B$546=$BB17)*($C$4:$C$546=BD$2)*($A$4:$A$546))</f>
        <v>113</v>
      </c>
      <c r="BE17" s="65">
        <f t="array" ref="BE17">SUMPRODUCT(($B$4:$B$546=$BB17)*($C$4:$C$546=BE$2)*($A$4:$A$546))</f>
        <v>211</v>
      </c>
      <c r="BF17" s="65" t="e">
        <f t="shared" si="1"/>
        <v>#NAME?</v>
      </c>
      <c r="BG17" s="65" t="e">
        <f t="shared" si="2"/>
        <v>#NAME?</v>
      </c>
      <c r="BH17" s="65" t="e">
        <f t="shared" si="3"/>
        <v>#NAME?</v>
      </c>
    </row>
    <row r="18" spans="1:60">
      <c r="A18" s="39">
        <v>15</v>
      </c>
      <c r="B18" s="39">
        <v>15</v>
      </c>
      <c r="C18" s="39">
        <v>1</v>
      </c>
      <c r="E18" s="39"/>
      <c r="F18">
        <v>225</v>
      </c>
      <c r="G18" s="39">
        <v>15</v>
      </c>
      <c r="H18">
        <f t="array" ref="H18:I18">_xlfn._xlws.FILTER($B$4:$C$546,G18=$A$4:$A$546)</f>
        <v>15</v>
      </c>
      <c r="I18">
        <v>1</v>
      </c>
      <c r="J18" s="2">
        <v>1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 s="60"/>
      <c r="V18" s="61"/>
      <c r="W18" s="61"/>
      <c r="X18" s="61"/>
      <c r="Y18" s="61"/>
      <c r="Z18" s="61"/>
      <c r="AA18" s="61"/>
      <c r="AB18" s="61"/>
      <c r="AC18" s="61"/>
      <c r="AD18" s="63"/>
      <c r="AF18" t="str">
        <f t="shared" si="4"/>
        <v>{1,1000,1}</v>
      </c>
      <c r="AG18" t="str">
        <f t="shared" si="13"/>
        <v>{2,1000,4}</v>
      </c>
      <c r="AH18">
        <f t="shared" si="5"/>
        <v>0</v>
      </c>
      <c r="AI18">
        <f t="shared" si="6"/>
        <v>0</v>
      </c>
      <c r="AJ18">
        <f t="shared" si="7"/>
        <v>0</v>
      </c>
      <c r="AK18">
        <f t="shared" si="8"/>
        <v>0</v>
      </c>
      <c r="AL18">
        <f t="shared" si="9"/>
        <v>0</v>
      </c>
      <c r="AM18">
        <f t="shared" si="10"/>
        <v>0</v>
      </c>
      <c r="AN18">
        <f t="shared" si="11"/>
        <v>0</v>
      </c>
      <c r="AO18">
        <f t="shared" si="12"/>
        <v>0</v>
      </c>
      <c r="AP18">
        <f>IF(U18="",0,U$3&amp;U18&amp;$AE$3)</f>
        <v>0</v>
      </c>
      <c r="AQ18">
        <f t="shared" ref="AQ18:AY18" si="23">IF(V18="",0,V$3&amp;V18&amp;$AE$3)</f>
        <v>0</v>
      </c>
      <c r="AR18">
        <f t="shared" si="23"/>
        <v>0</v>
      </c>
      <c r="AS18">
        <f t="shared" si="23"/>
        <v>0</v>
      </c>
      <c r="AT18">
        <f t="shared" si="23"/>
        <v>0</v>
      </c>
      <c r="AU18">
        <f t="shared" si="23"/>
        <v>0</v>
      </c>
      <c r="AV18">
        <f t="shared" si="23"/>
        <v>0</v>
      </c>
      <c r="AW18">
        <f t="shared" si="23"/>
        <v>0</v>
      </c>
      <c r="AX18">
        <f t="shared" si="23"/>
        <v>0</v>
      </c>
      <c r="AY18">
        <f t="shared" si="23"/>
        <v>0</v>
      </c>
      <c r="AZ18" t="e">
        <f t="array" ref="AZ18">[1]!LKnum(AF18:AY18)</f>
        <v>#NAME?</v>
      </c>
      <c r="BB18" s="65">
        <v>16</v>
      </c>
      <c r="BC18" s="65">
        <f t="array" ref="BC18">SUMPRODUCT(($B$4:$B$546=$BB18)*($C$4:$C$546=BC$2)*($A$4:$A$546))</f>
        <v>16</v>
      </c>
      <c r="BD18" s="65">
        <f t="array" ref="BD18">SUMPRODUCT(($B$4:$B$546=$BB18)*($C$4:$C$546=BD$2)*($A$4:$A$546))</f>
        <v>114</v>
      </c>
      <c r="BE18" s="65">
        <f t="array" ref="BE18">SUMPRODUCT(($B$4:$B$546=$BB18)*($C$4:$C$546=BE$2)*($A$4:$A$546))</f>
        <v>212</v>
      </c>
      <c r="BF18" s="65" t="e">
        <f t="shared" si="1"/>
        <v>#NAME?</v>
      </c>
      <c r="BG18" s="65" t="e">
        <f t="shared" si="2"/>
        <v>#NAME?</v>
      </c>
      <c r="BH18" s="65" t="e">
        <f t="shared" si="3"/>
        <v>#NAME?</v>
      </c>
    </row>
    <row r="19" spans="1:60">
      <c r="A19" s="39">
        <v>16</v>
      </c>
      <c r="B19" s="39">
        <v>16</v>
      </c>
      <c r="C19" s="39">
        <v>1</v>
      </c>
      <c r="E19" s="39"/>
      <c r="F19">
        <v>238</v>
      </c>
      <c r="G19" s="39">
        <v>16</v>
      </c>
      <c r="H19">
        <f t="array" ref="H19:I19">_xlfn._xlws.FILTER($B$4:$C$546,G19=$A$4:$A$546)</f>
        <v>16</v>
      </c>
      <c r="I19">
        <v>1</v>
      </c>
      <c r="J19" s="2">
        <v>1</v>
      </c>
      <c r="K19" s="2">
        <v>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U19" s="60"/>
      <c r="V19" s="61">
        <v>39</v>
      </c>
      <c r="W19" s="61"/>
      <c r="X19" s="61"/>
      <c r="Y19" s="61"/>
      <c r="Z19" s="61"/>
      <c r="AA19" s="61"/>
      <c r="AB19" s="61"/>
      <c r="AC19" s="61"/>
      <c r="AD19" s="63"/>
      <c r="AF19" t="str">
        <f t="shared" si="4"/>
        <v>{1,1000,1}</v>
      </c>
      <c r="AG19" t="str">
        <f t="shared" si="13"/>
        <v>{2,1000,4}</v>
      </c>
      <c r="AH19">
        <f t="shared" si="5"/>
        <v>0</v>
      </c>
      <c r="AI19">
        <f t="shared" si="6"/>
        <v>0</v>
      </c>
      <c r="AJ19">
        <f t="shared" si="7"/>
        <v>0</v>
      </c>
      <c r="AK19">
        <f t="shared" si="8"/>
        <v>0</v>
      </c>
      <c r="AL19">
        <f t="shared" si="9"/>
        <v>0</v>
      </c>
      <c r="AM19">
        <f t="shared" si="10"/>
        <v>0</v>
      </c>
      <c r="AN19">
        <f t="shared" si="11"/>
        <v>0</v>
      </c>
      <c r="AO19">
        <f t="shared" si="12"/>
        <v>0</v>
      </c>
      <c r="AP19">
        <f t="shared" ref="AP19:AP82" si="24">IF(U19="",0,U$3&amp;U19&amp;$AE$3)</f>
        <v>0</v>
      </c>
      <c r="AQ19" t="str">
        <f t="shared" ref="AQ19:AQ82" si="25">IF(V19="",0,V$3&amp;V19&amp;$AE$3)</f>
        <v>{2,39,1}</v>
      </c>
      <c r="AR19">
        <f t="shared" ref="AR19:AR82" si="26">IF(W19="",0,W$3&amp;W19&amp;$AE$3)</f>
        <v>0</v>
      </c>
      <c r="AS19">
        <f t="shared" ref="AS19:AS82" si="27">IF(X19="",0,X$3&amp;X19&amp;$AE$3)</f>
        <v>0</v>
      </c>
      <c r="AT19">
        <f t="shared" ref="AT19:AT82" si="28">IF(Y19="",0,Y$3&amp;Y19&amp;$AE$3)</f>
        <v>0</v>
      </c>
      <c r="AU19">
        <f t="shared" ref="AU19:AU82" si="29">IF(Z19="",0,Z$3&amp;Z19&amp;$AE$3)</f>
        <v>0</v>
      </c>
      <c r="AV19">
        <f t="shared" ref="AV19:AV82" si="30">IF(AA19="",0,AA$3&amp;AA19&amp;$AE$3)</f>
        <v>0</v>
      </c>
      <c r="AW19">
        <f t="shared" ref="AW19:AW82" si="31">IF(AB19="",0,AB$3&amp;AB19&amp;$AE$3)</f>
        <v>0</v>
      </c>
      <c r="AX19">
        <f t="shared" ref="AX19:AX82" si="32">IF(AC19="",0,AC$3&amp;AC19&amp;$AE$3)</f>
        <v>0</v>
      </c>
      <c r="AY19">
        <f t="shared" ref="AY19:AY82" si="33">IF(AD19="",0,AD$3&amp;AD19&amp;$AE$3)</f>
        <v>0</v>
      </c>
      <c r="AZ19" t="e">
        <f t="array" ref="AZ19">[1]!LKnum(AF19:AY19)</f>
        <v>#NAME?</v>
      </c>
      <c r="BB19" s="65">
        <v>17</v>
      </c>
      <c r="BC19" s="65">
        <f t="array" ref="BC19">SUMPRODUCT(($B$4:$B$546=$BB19)*($C$4:$C$546=BC$2)*($A$4:$A$546))</f>
        <v>17</v>
      </c>
      <c r="BD19" s="65">
        <f t="array" ref="BD19">SUMPRODUCT(($B$4:$B$546=$BB19)*($C$4:$C$546=BD$2)*($A$4:$A$546))</f>
        <v>115</v>
      </c>
      <c r="BE19" s="65">
        <f t="array" ref="BE19">SUMPRODUCT(($B$4:$B$546=$BB19)*($C$4:$C$546=BE$2)*($A$4:$A$546))</f>
        <v>213</v>
      </c>
      <c r="BF19" s="65" t="e">
        <f t="shared" si="1"/>
        <v>#NAME?</v>
      </c>
      <c r="BG19" s="65" t="e">
        <f t="shared" si="2"/>
        <v>#NAME?</v>
      </c>
      <c r="BH19" s="65" t="e">
        <f t="shared" si="3"/>
        <v>#NAME?</v>
      </c>
    </row>
    <row r="20" spans="1:60">
      <c r="A20" s="39">
        <v>17</v>
      </c>
      <c r="B20" s="39">
        <v>17</v>
      </c>
      <c r="C20" s="39">
        <v>1</v>
      </c>
      <c r="E20" s="39"/>
      <c r="F20">
        <v>250</v>
      </c>
      <c r="G20" s="39">
        <v>17</v>
      </c>
      <c r="H20">
        <f t="array" ref="H20:I20">_xlfn._xlws.FILTER($B$4:$C$546,G20=$A$4:$A$546)</f>
        <v>17</v>
      </c>
      <c r="I20">
        <v>1</v>
      </c>
      <c r="J20" s="2">
        <v>1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U20" s="60"/>
      <c r="V20" s="61">
        <v>77</v>
      </c>
      <c r="W20" s="61"/>
      <c r="X20" s="61"/>
      <c r="Y20" s="61"/>
      <c r="Z20" s="61"/>
      <c r="AA20" s="61"/>
      <c r="AB20" s="61"/>
      <c r="AC20" s="61"/>
      <c r="AD20" s="63"/>
      <c r="AF20" t="str">
        <f t="shared" si="4"/>
        <v>{1,1000,1}</v>
      </c>
      <c r="AG20" t="str">
        <f t="shared" si="13"/>
        <v>{2,1000,4}</v>
      </c>
      <c r="AH20">
        <f t="shared" si="5"/>
        <v>0</v>
      </c>
      <c r="AI20">
        <f t="shared" si="6"/>
        <v>0</v>
      </c>
      <c r="AJ20">
        <f t="shared" si="7"/>
        <v>0</v>
      </c>
      <c r="AK20">
        <f t="shared" si="8"/>
        <v>0</v>
      </c>
      <c r="AL20">
        <f t="shared" si="9"/>
        <v>0</v>
      </c>
      <c r="AM20">
        <f t="shared" si="10"/>
        <v>0</v>
      </c>
      <c r="AN20">
        <f t="shared" si="11"/>
        <v>0</v>
      </c>
      <c r="AO20">
        <f t="shared" si="12"/>
        <v>0</v>
      </c>
      <c r="AP20">
        <f t="shared" si="24"/>
        <v>0</v>
      </c>
      <c r="AQ20" t="str">
        <f t="shared" si="25"/>
        <v>{2,77,1}</v>
      </c>
      <c r="AR20">
        <f t="shared" si="26"/>
        <v>0</v>
      </c>
      <c r="AS20">
        <f t="shared" si="27"/>
        <v>0</v>
      </c>
      <c r="AT20">
        <f t="shared" si="28"/>
        <v>0</v>
      </c>
      <c r="AU20">
        <f t="shared" si="29"/>
        <v>0</v>
      </c>
      <c r="AV20">
        <f t="shared" si="30"/>
        <v>0</v>
      </c>
      <c r="AW20">
        <f t="shared" si="31"/>
        <v>0</v>
      </c>
      <c r="AX20">
        <f t="shared" si="32"/>
        <v>0</v>
      </c>
      <c r="AY20">
        <f t="shared" si="33"/>
        <v>0</v>
      </c>
      <c r="AZ20" t="e">
        <f t="array" ref="AZ20">[1]!LKnum(AF20:AY20)</f>
        <v>#NAME?</v>
      </c>
      <c r="BB20" s="65">
        <v>18</v>
      </c>
      <c r="BC20" s="65">
        <f t="array" ref="BC20">SUMPRODUCT(($B$4:$B$546=$BB20)*($C$4:$C$546=BC$2)*($A$4:$A$546))</f>
        <v>18</v>
      </c>
      <c r="BD20" s="65">
        <f t="array" ref="BD20">SUMPRODUCT(($B$4:$B$546=$BB20)*($C$4:$C$546=BD$2)*($A$4:$A$546))</f>
        <v>116</v>
      </c>
      <c r="BE20" s="65">
        <f t="array" ref="BE20">SUMPRODUCT(($B$4:$B$546=$BB20)*($C$4:$C$546=BE$2)*($A$4:$A$546))</f>
        <v>214</v>
      </c>
      <c r="BF20" s="65" t="e">
        <f t="shared" si="1"/>
        <v>#NAME?</v>
      </c>
      <c r="BG20" s="65" t="e">
        <f t="shared" si="2"/>
        <v>#NAME?</v>
      </c>
      <c r="BH20" s="65" t="e">
        <f t="shared" si="3"/>
        <v>#NAME?</v>
      </c>
    </row>
    <row r="21" spans="1:60">
      <c r="A21" s="39">
        <v>18</v>
      </c>
      <c r="B21" s="39">
        <v>18</v>
      </c>
      <c r="C21" s="39">
        <v>1</v>
      </c>
      <c r="E21" s="39"/>
      <c r="F21">
        <v>260</v>
      </c>
      <c r="G21" s="39">
        <v>18</v>
      </c>
      <c r="H21">
        <f t="array" ref="H21:I21">_xlfn._xlws.FILTER($B$4:$C$546,G21=$A$4:$A$546)</f>
        <v>18</v>
      </c>
      <c r="I21">
        <v>1</v>
      </c>
      <c r="J21" s="2">
        <v>1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U21" s="60"/>
      <c r="V21" s="61">
        <v>116</v>
      </c>
      <c r="W21" s="61"/>
      <c r="X21" s="61"/>
      <c r="Y21" s="61"/>
      <c r="Z21" s="61"/>
      <c r="AA21" s="61"/>
      <c r="AB21" s="61"/>
      <c r="AC21" s="61"/>
      <c r="AD21" s="63"/>
      <c r="AF21" t="str">
        <f t="shared" si="4"/>
        <v>{1,1000,1}</v>
      </c>
      <c r="AG21" t="str">
        <f t="shared" si="13"/>
        <v>{2,1000,4}</v>
      </c>
      <c r="AH21">
        <f t="shared" si="5"/>
        <v>0</v>
      </c>
      <c r="AI21">
        <f t="shared" si="6"/>
        <v>0</v>
      </c>
      <c r="AJ21">
        <f t="shared" si="7"/>
        <v>0</v>
      </c>
      <c r="AK21">
        <f t="shared" si="8"/>
        <v>0</v>
      </c>
      <c r="AL21">
        <f t="shared" si="9"/>
        <v>0</v>
      </c>
      <c r="AM21">
        <f t="shared" si="10"/>
        <v>0</v>
      </c>
      <c r="AN21">
        <f t="shared" si="11"/>
        <v>0</v>
      </c>
      <c r="AO21">
        <f t="shared" si="12"/>
        <v>0</v>
      </c>
      <c r="AP21">
        <f t="shared" si="24"/>
        <v>0</v>
      </c>
      <c r="AQ21" t="str">
        <f t="shared" si="25"/>
        <v>{2,116,1}</v>
      </c>
      <c r="AR21">
        <f t="shared" si="26"/>
        <v>0</v>
      </c>
      <c r="AS21">
        <f t="shared" si="27"/>
        <v>0</v>
      </c>
      <c r="AT21">
        <f t="shared" si="28"/>
        <v>0</v>
      </c>
      <c r="AU21">
        <f t="shared" si="29"/>
        <v>0</v>
      </c>
      <c r="AV21">
        <f t="shared" si="30"/>
        <v>0</v>
      </c>
      <c r="AW21">
        <f t="shared" si="31"/>
        <v>0</v>
      </c>
      <c r="AX21">
        <f t="shared" si="32"/>
        <v>0</v>
      </c>
      <c r="AY21">
        <f t="shared" si="33"/>
        <v>0</v>
      </c>
      <c r="AZ21" t="e">
        <f t="array" ref="AZ21">[1]!LKnum(AF21:AY21)</f>
        <v>#NAME?</v>
      </c>
      <c r="BB21" s="65">
        <v>19</v>
      </c>
      <c r="BC21" s="65">
        <f t="array" ref="BC21">SUMPRODUCT(($B$4:$B$546=$BB21)*($C$4:$C$546=BC$2)*($A$4:$A$546))</f>
        <v>19</v>
      </c>
      <c r="BD21" s="65">
        <f t="array" ref="BD21">SUMPRODUCT(($B$4:$B$546=$BB21)*($C$4:$C$546=BD$2)*($A$4:$A$546))</f>
        <v>117</v>
      </c>
      <c r="BE21" s="65">
        <f t="array" ref="BE21">SUMPRODUCT(($B$4:$B$546=$BB21)*($C$4:$C$546=BE$2)*($A$4:$A$546))</f>
        <v>215</v>
      </c>
      <c r="BF21" s="65" t="e">
        <f t="shared" si="1"/>
        <v>#NAME?</v>
      </c>
      <c r="BG21" s="65" t="e">
        <f t="shared" si="2"/>
        <v>#NAME?</v>
      </c>
      <c r="BH21" s="65" t="e">
        <f t="shared" si="3"/>
        <v>#NAME?</v>
      </c>
    </row>
    <row r="22" spans="1:60">
      <c r="A22" s="39">
        <v>19</v>
      </c>
      <c r="B22" s="39">
        <v>19</v>
      </c>
      <c r="C22" s="39">
        <v>1</v>
      </c>
      <c r="E22" s="39"/>
      <c r="F22">
        <v>263</v>
      </c>
      <c r="G22" s="39">
        <v>19</v>
      </c>
      <c r="H22">
        <f t="array" ref="H22:I22">_xlfn._xlws.FILTER($B$4:$C$546,G22=$A$4:$A$546)</f>
        <v>19</v>
      </c>
      <c r="I22">
        <v>1</v>
      </c>
      <c r="J22" s="2">
        <v>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U22" s="60"/>
      <c r="V22" s="61">
        <v>154</v>
      </c>
      <c r="W22" s="61"/>
      <c r="X22" s="61"/>
      <c r="Y22" s="61"/>
      <c r="Z22" s="61"/>
      <c r="AA22" s="61"/>
      <c r="AB22" s="61"/>
      <c r="AC22" s="61"/>
      <c r="AD22" s="63"/>
      <c r="AF22" t="str">
        <f t="shared" si="4"/>
        <v>{1,1000,1}</v>
      </c>
      <c r="AG22" t="str">
        <f t="shared" si="13"/>
        <v>{2,1000,4}</v>
      </c>
      <c r="AH22">
        <f t="shared" si="5"/>
        <v>0</v>
      </c>
      <c r="AI22">
        <f t="shared" si="6"/>
        <v>0</v>
      </c>
      <c r="AJ22">
        <f t="shared" si="7"/>
        <v>0</v>
      </c>
      <c r="AK22">
        <f t="shared" si="8"/>
        <v>0</v>
      </c>
      <c r="AL22">
        <f t="shared" si="9"/>
        <v>0</v>
      </c>
      <c r="AM22">
        <f t="shared" si="10"/>
        <v>0</v>
      </c>
      <c r="AN22">
        <f t="shared" si="11"/>
        <v>0</v>
      </c>
      <c r="AO22">
        <f t="shared" si="12"/>
        <v>0</v>
      </c>
      <c r="AP22">
        <f t="shared" si="24"/>
        <v>0</v>
      </c>
      <c r="AQ22" t="str">
        <f t="shared" si="25"/>
        <v>{2,154,1}</v>
      </c>
      <c r="AR22">
        <f t="shared" si="26"/>
        <v>0</v>
      </c>
      <c r="AS22">
        <f t="shared" si="27"/>
        <v>0</v>
      </c>
      <c r="AT22">
        <f t="shared" si="28"/>
        <v>0</v>
      </c>
      <c r="AU22">
        <f t="shared" si="29"/>
        <v>0</v>
      </c>
      <c r="AV22">
        <f t="shared" si="30"/>
        <v>0</v>
      </c>
      <c r="AW22">
        <f t="shared" si="31"/>
        <v>0</v>
      </c>
      <c r="AX22">
        <f t="shared" si="32"/>
        <v>0</v>
      </c>
      <c r="AY22">
        <f t="shared" si="33"/>
        <v>0</v>
      </c>
      <c r="AZ22" t="e">
        <f t="array" ref="AZ22">[1]!LKnum(AF22:AY22)</f>
        <v>#NAME?</v>
      </c>
      <c r="BB22" s="65">
        <v>20</v>
      </c>
      <c r="BC22" s="65">
        <f t="array" ref="BC22">SUMPRODUCT(($B$4:$B$546=$BB22)*($C$4:$C$546=BC$2)*($A$4:$A$546))</f>
        <v>20</v>
      </c>
      <c r="BD22" s="65">
        <f t="array" ref="BD22">SUMPRODUCT(($B$4:$B$546=$BB22)*($C$4:$C$546=BD$2)*($A$4:$A$546))</f>
        <v>118</v>
      </c>
      <c r="BE22" s="65">
        <f t="array" ref="BE22">SUMPRODUCT(($B$4:$B$546=$BB22)*($C$4:$C$546=BE$2)*($A$4:$A$546))</f>
        <v>216</v>
      </c>
      <c r="BF22" s="65" t="e">
        <f t="shared" si="1"/>
        <v>#NAME?</v>
      </c>
      <c r="BG22" s="65" t="e">
        <f t="shared" si="2"/>
        <v>#NAME?</v>
      </c>
      <c r="BH22" s="65" t="e">
        <f t="shared" si="3"/>
        <v>#NAME?</v>
      </c>
    </row>
    <row r="23" spans="1:60">
      <c r="A23" s="39">
        <v>20</v>
      </c>
      <c r="B23" s="39">
        <v>20</v>
      </c>
      <c r="C23" s="39">
        <v>1</v>
      </c>
      <c r="E23" s="39"/>
      <c r="F23">
        <v>273</v>
      </c>
      <c r="G23" s="39">
        <v>20</v>
      </c>
      <c r="H23">
        <f t="array" ref="H23:I23">_xlfn._xlws.FILTER($B$4:$C$546,G23=$A$4:$A$546)</f>
        <v>20</v>
      </c>
      <c r="I23">
        <v>1</v>
      </c>
      <c r="J23" s="2">
        <v>1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U23" s="60"/>
      <c r="V23" s="61">
        <v>193</v>
      </c>
      <c r="W23" s="61"/>
      <c r="X23" s="61"/>
      <c r="Y23" s="61"/>
      <c r="Z23" s="61"/>
      <c r="AA23" s="61"/>
      <c r="AB23" s="61"/>
      <c r="AC23" s="61"/>
      <c r="AD23" s="63"/>
      <c r="AF23" t="str">
        <f t="shared" si="4"/>
        <v>{1,1000,1}</v>
      </c>
      <c r="AG23" t="str">
        <f t="shared" si="13"/>
        <v>{2,1000,4}</v>
      </c>
      <c r="AH23">
        <f t="shared" si="5"/>
        <v>0</v>
      </c>
      <c r="AI23">
        <f t="shared" si="6"/>
        <v>0</v>
      </c>
      <c r="AJ23">
        <f t="shared" si="7"/>
        <v>0</v>
      </c>
      <c r="AK23">
        <f t="shared" si="8"/>
        <v>0</v>
      </c>
      <c r="AL23">
        <f t="shared" si="9"/>
        <v>0</v>
      </c>
      <c r="AM23">
        <f t="shared" si="10"/>
        <v>0</v>
      </c>
      <c r="AN23">
        <f t="shared" si="11"/>
        <v>0</v>
      </c>
      <c r="AO23">
        <f t="shared" si="12"/>
        <v>0</v>
      </c>
      <c r="AP23">
        <f t="shared" si="24"/>
        <v>0</v>
      </c>
      <c r="AQ23" t="str">
        <f t="shared" si="25"/>
        <v>{2,193,1}</v>
      </c>
      <c r="AR23">
        <f t="shared" si="26"/>
        <v>0</v>
      </c>
      <c r="AS23">
        <f t="shared" si="27"/>
        <v>0</v>
      </c>
      <c r="AT23">
        <f t="shared" si="28"/>
        <v>0</v>
      </c>
      <c r="AU23">
        <f t="shared" si="29"/>
        <v>0</v>
      </c>
      <c r="AV23">
        <f t="shared" si="30"/>
        <v>0</v>
      </c>
      <c r="AW23">
        <f t="shared" si="31"/>
        <v>0</v>
      </c>
      <c r="AX23">
        <f t="shared" si="32"/>
        <v>0</v>
      </c>
      <c r="AY23">
        <f t="shared" si="33"/>
        <v>0</v>
      </c>
      <c r="AZ23" t="e">
        <f t="array" ref="AZ23">[1]!LKnum(AF23:AY23)</f>
        <v>#NAME?</v>
      </c>
      <c r="BB23" s="65">
        <v>21</v>
      </c>
      <c r="BC23" s="65">
        <f t="array" ref="BC23">SUMPRODUCT(($B$4:$B$546=$BB23)*($C$4:$C$546=BC$2)*($A$4:$A$546))</f>
        <v>21</v>
      </c>
      <c r="BD23" s="65">
        <f t="array" ref="BD23">SUMPRODUCT(($B$4:$B$546=$BB23)*($C$4:$C$546=BD$2)*($A$4:$A$546))</f>
        <v>119</v>
      </c>
      <c r="BE23" s="65">
        <f t="array" ref="BE23">SUMPRODUCT(($B$4:$B$546=$BB23)*($C$4:$C$546=BE$2)*($A$4:$A$546))</f>
        <v>217</v>
      </c>
      <c r="BF23" s="65" t="e">
        <f t="shared" si="1"/>
        <v>#NAME?</v>
      </c>
      <c r="BG23" s="65" t="e">
        <f t="shared" si="2"/>
        <v>#NAME?</v>
      </c>
      <c r="BH23" s="65" t="e">
        <f t="shared" si="3"/>
        <v>#NAME?</v>
      </c>
    </row>
    <row r="24" spans="1:60">
      <c r="A24" s="39">
        <v>21</v>
      </c>
      <c r="B24" s="39">
        <v>21</v>
      </c>
      <c r="C24" s="39">
        <v>1</v>
      </c>
      <c r="E24" s="39"/>
      <c r="F24">
        <v>277</v>
      </c>
      <c r="G24" s="39">
        <v>21</v>
      </c>
      <c r="H24">
        <f t="array" ref="H24:I24">_xlfn._xlws.FILTER($B$4:$C$546,G24=$A$4:$A$546)</f>
        <v>21</v>
      </c>
      <c r="I24">
        <v>1</v>
      </c>
      <c r="J24" s="2">
        <v>1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U24" s="60"/>
      <c r="V24" s="61">
        <v>231</v>
      </c>
      <c r="W24" s="61"/>
      <c r="X24" s="61"/>
      <c r="Y24" s="61"/>
      <c r="Z24" s="61"/>
      <c r="AA24" s="61"/>
      <c r="AB24" s="61"/>
      <c r="AC24" s="61"/>
      <c r="AD24" s="63"/>
      <c r="AF24" t="str">
        <f t="shared" si="4"/>
        <v>{1,1000,1}</v>
      </c>
      <c r="AG24" t="str">
        <f t="shared" si="13"/>
        <v>{2,1000,4}</v>
      </c>
      <c r="AH24">
        <f t="shared" si="5"/>
        <v>0</v>
      </c>
      <c r="AI24">
        <f t="shared" si="6"/>
        <v>0</v>
      </c>
      <c r="AJ24">
        <f t="shared" si="7"/>
        <v>0</v>
      </c>
      <c r="AK24">
        <f t="shared" si="8"/>
        <v>0</v>
      </c>
      <c r="AL24">
        <f t="shared" si="9"/>
        <v>0</v>
      </c>
      <c r="AM24">
        <f t="shared" si="10"/>
        <v>0</v>
      </c>
      <c r="AN24">
        <f t="shared" si="11"/>
        <v>0</v>
      </c>
      <c r="AO24">
        <f t="shared" si="12"/>
        <v>0</v>
      </c>
      <c r="AP24">
        <f t="shared" si="24"/>
        <v>0</v>
      </c>
      <c r="AQ24" t="str">
        <f t="shared" si="25"/>
        <v>{2,231,1}</v>
      </c>
      <c r="AR24">
        <f t="shared" si="26"/>
        <v>0</v>
      </c>
      <c r="AS24">
        <f t="shared" si="27"/>
        <v>0</v>
      </c>
      <c r="AT24">
        <f t="shared" si="28"/>
        <v>0</v>
      </c>
      <c r="AU24">
        <f t="shared" si="29"/>
        <v>0</v>
      </c>
      <c r="AV24">
        <f t="shared" si="30"/>
        <v>0</v>
      </c>
      <c r="AW24">
        <f t="shared" si="31"/>
        <v>0</v>
      </c>
      <c r="AX24">
        <f t="shared" si="32"/>
        <v>0</v>
      </c>
      <c r="AY24">
        <f t="shared" si="33"/>
        <v>0</v>
      </c>
      <c r="AZ24" t="e">
        <f t="array" ref="AZ24">[1]!LKnum(AF24:AY24)</f>
        <v>#NAME?</v>
      </c>
      <c r="BB24" s="65">
        <v>22</v>
      </c>
      <c r="BC24" s="65">
        <f t="array" ref="BC24">SUMPRODUCT(($B$4:$B$546=$BB24)*($C$4:$C$546=BC$2)*($A$4:$A$546))</f>
        <v>22</v>
      </c>
      <c r="BD24" s="65">
        <f t="array" ref="BD24">SUMPRODUCT(($B$4:$B$546=$BB24)*($C$4:$C$546=BD$2)*($A$4:$A$546))</f>
        <v>120</v>
      </c>
      <c r="BE24" s="65">
        <f t="array" ref="BE24">SUMPRODUCT(($B$4:$B$546=$BB24)*($C$4:$C$546=BE$2)*($A$4:$A$546))</f>
        <v>218</v>
      </c>
      <c r="BF24" s="65" t="e">
        <f t="shared" si="1"/>
        <v>#NAME?</v>
      </c>
      <c r="BG24" s="65" t="e">
        <f t="shared" si="2"/>
        <v>#NAME?</v>
      </c>
      <c r="BH24" s="65" t="e">
        <f t="shared" si="3"/>
        <v>#NAME?</v>
      </c>
    </row>
    <row r="25" spans="1:60">
      <c r="A25" s="39">
        <v>22</v>
      </c>
      <c r="B25" s="39">
        <v>22</v>
      </c>
      <c r="C25" s="39">
        <v>1</v>
      </c>
      <c r="E25" s="39"/>
      <c r="F25">
        <v>283</v>
      </c>
      <c r="G25" s="39">
        <v>22</v>
      </c>
      <c r="H25">
        <f t="array" ref="H25:I25">_xlfn._xlws.FILTER($B$4:$C$546,G25=$A$4:$A$546)</f>
        <v>22</v>
      </c>
      <c r="I25">
        <v>1</v>
      </c>
      <c r="J25" s="2">
        <v>1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U25" s="60"/>
      <c r="V25" s="61">
        <v>270</v>
      </c>
      <c r="W25" s="61"/>
      <c r="X25" s="61"/>
      <c r="Y25" s="61"/>
      <c r="Z25" s="61"/>
      <c r="AA25" s="61"/>
      <c r="AB25" s="61"/>
      <c r="AC25" s="61"/>
      <c r="AD25" s="63"/>
      <c r="AF25" t="str">
        <f t="shared" si="4"/>
        <v>{1,1000,1}</v>
      </c>
      <c r="AG25" t="str">
        <f t="shared" si="13"/>
        <v>{2,1000,4}</v>
      </c>
      <c r="AH25">
        <f t="shared" si="5"/>
        <v>0</v>
      </c>
      <c r="AI25">
        <f t="shared" si="6"/>
        <v>0</v>
      </c>
      <c r="AJ25">
        <f t="shared" si="7"/>
        <v>0</v>
      </c>
      <c r="AK25">
        <f t="shared" si="8"/>
        <v>0</v>
      </c>
      <c r="AL25">
        <f t="shared" si="9"/>
        <v>0</v>
      </c>
      <c r="AM25">
        <f t="shared" si="10"/>
        <v>0</v>
      </c>
      <c r="AN25">
        <f t="shared" si="11"/>
        <v>0</v>
      </c>
      <c r="AO25">
        <f t="shared" si="12"/>
        <v>0</v>
      </c>
      <c r="AP25">
        <f t="shared" si="24"/>
        <v>0</v>
      </c>
      <c r="AQ25" t="str">
        <f t="shared" si="25"/>
        <v>{2,270,1}</v>
      </c>
      <c r="AR25">
        <f t="shared" si="26"/>
        <v>0</v>
      </c>
      <c r="AS25">
        <f t="shared" si="27"/>
        <v>0</v>
      </c>
      <c r="AT25">
        <f t="shared" si="28"/>
        <v>0</v>
      </c>
      <c r="AU25">
        <f t="shared" si="29"/>
        <v>0</v>
      </c>
      <c r="AV25">
        <f t="shared" si="30"/>
        <v>0</v>
      </c>
      <c r="AW25">
        <f t="shared" si="31"/>
        <v>0</v>
      </c>
      <c r="AX25">
        <f t="shared" si="32"/>
        <v>0</v>
      </c>
      <c r="AY25">
        <f t="shared" si="33"/>
        <v>0</v>
      </c>
      <c r="AZ25" t="e">
        <f t="array" ref="AZ25">[1]!LKnum(AF25:AY25)</f>
        <v>#NAME?</v>
      </c>
      <c r="BB25" s="65">
        <v>23</v>
      </c>
      <c r="BC25" s="65">
        <f t="array" ref="BC25">SUMPRODUCT(($B$4:$B$546=$BB25)*($C$4:$C$546=BC$2)*($A$4:$A$546))</f>
        <v>23</v>
      </c>
      <c r="BD25" s="65">
        <f t="array" ref="BD25">SUMPRODUCT(($B$4:$B$546=$BB25)*($C$4:$C$546=BD$2)*($A$4:$A$546))</f>
        <v>121</v>
      </c>
      <c r="BE25" s="65">
        <f t="array" ref="BE25">SUMPRODUCT(($B$4:$B$546=$BB25)*($C$4:$C$546=BE$2)*($A$4:$A$546))</f>
        <v>219</v>
      </c>
      <c r="BF25" s="65" t="e">
        <f t="shared" si="1"/>
        <v>#NAME?</v>
      </c>
      <c r="BG25" s="65" t="e">
        <f t="shared" si="2"/>
        <v>#NAME?</v>
      </c>
      <c r="BH25" s="65" t="e">
        <f t="shared" si="3"/>
        <v>#NAME?</v>
      </c>
    </row>
    <row r="26" spans="1:60">
      <c r="A26" s="39">
        <v>23</v>
      </c>
      <c r="B26" s="39">
        <v>23</v>
      </c>
      <c r="C26" s="39">
        <v>1</v>
      </c>
      <c r="E26" s="39"/>
      <c r="F26">
        <v>287</v>
      </c>
      <c r="G26" s="39">
        <v>23</v>
      </c>
      <c r="H26">
        <f t="array" ref="H26:I26">_xlfn._xlws.FILTER($B$4:$C$546,G26=$A$4:$A$546)</f>
        <v>23</v>
      </c>
      <c r="I26">
        <v>1</v>
      </c>
      <c r="J26" s="2">
        <v>1</v>
      </c>
      <c r="K26" s="2">
        <v>4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U26" s="60"/>
      <c r="V26" s="61">
        <v>308</v>
      </c>
      <c r="W26" s="61"/>
      <c r="X26" s="61"/>
      <c r="Y26" s="61"/>
      <c r="Z26" s="61"/>
      <c r="AA26" s="61"/>
      <c r="AB26" s="61"/>
      <c r="AC26" s="61"/>
      <c r="AD26" s="63"/>
      <c r="AF26" t="str">
        <f t="shared" si="4"/>
        <v>{1,1000,1}</v>
      </c>
      <c r="AG26" t="str">
        <f t="shared" si="13"/>
        <v>{2,1000,4}</v>
      </c>
      <c r="AH26">
        <f t="shared" si="5"/>
        <v>0</v>
      </c>
      <c r="AI26">
        <f t="shared" si="6"/>
        <v>0</v>
      </c>
      <c r="AJ26">
        <f t="shared" si="7"/>
        <v>0</v>
      </c>
      <c r="AK26">
        <f t="shared" si="8"/>
        <v>0</v>
      </c>
      <c r="AL26">
        <f t="shared" si="9"/>
        <v>0</v>
      </c>
      <c r="AM26">
        <f t="shared" si="10"/>
        <v>0</v>
      </c>
      <c r="AN26">
        <f t="shared" si="11"/>
        <v>0</v>
      </c>
      <c r="AO26">
        <f t="shared" si="12"/>
        <v>0</v>
      </c>
      <c r="AP26">
        <f t="shared" si="24"/>
        <v>0</v>
      </c>
      <c r="AQ26" t="str">
        <f t="shared" si="25"/>
        <v>{2,308,1}</v>
      </c>
      <c r="AR26">
        <f t="shared" si="26"/>
        <v>0</v>
      </c>
      <c r="AS26">
        <f t="shared" si="27"/>
        <v>0</v>
      </c>
      <c r="AT26">
        <f t="shared" si="28"/>
        <v>0</v>
      </c>
      <c r="AU26">
        <f t="shared" si="29"/>
        <v>0</v>
      </c>
      <c r="AV26">
        <f t="shared" si="30"/>
        <v>0</v>
      </c>
      <c r="AW26">
        <f t="shared" si="31"/>
        <v>0</v>
      </c>
      <c r="AX26">
        <f t="shared" si="32"/>
        <v>0</v>
      </c>
      <c r="AY26">
        <f t="shared" si="33"/>
        <v>0</v>
      </c>
      <c r="AZ26" t="e">
        <f t="array" ref="AZ26">[1]!LKnum(AF26:AY26)</f>
        <v>#NAME?</v>
      </c>
      <c r="BB26" s="65">
        <v>24</v>
      </c>
      <c r="BC26" s="65">
        <f t="array" ref="BC26">SUMPRODUCT(($B$4:$B$546=$BB26)*($C$4:$C$546=BC$2)*($A$4:$A$546))</f>
        <v>24</v>
      </c>
      <c r="BD26" s="65">
        <f t="array" ref="BD26">SUMPRODUCT(($B$4:$B$546=$BB26)*($C$4:$C$546=BD$2)*($A$4:$A$546))</f>
        <v>122</v>
      </c>
      <c r="BE26" s="65">
        <f t="array" ref="BE26">SUMPRODUCT(($B$4:$B$546=$BB26)*($C$4:$C$546=BE$2)*($A$4:$A$546))</f>
        <v>220</v>
      </c>
      <c r="BF26" s="65" t="e">
        <f t="shared" si="1"/>
        <v>#NAME?</v>
      </c>
      <c r="BG26" s="65" t="e">
        <f t="shared" si="2"/>
        <v>#NAME?</v>
      </c>
      <c r="BH26" s="65" t="e">
        <f t="shared" si="3"/>
        <v>#NAME?</v>
      </c>
    </row>
    <row r="27" spans="1:60">
      <c r="A27" s="39">
        <v>24</v>
      </c>
      <c r="B27" s="39">
        <v>24</v>
      </c>
      <c r="C27" s="39">
        <v>1</v>
      </c>
      <c r="E27" s="39"/>
      <c r="F27">
        <v>297</v>
      </c>
      <c r="G27" s="39">
        <v>24</v>
      </c>
      <c r="H27">
        <f t="array" ref="H27:I27">_xlfn._xlws.FILTER($B$4:$C$546,G27=$A$4:$A$546)</f>
        <v>24</v>
      </c>
      <c r="I27">
        <v>1</v>
      </c>
      <c r="J27" s="2">
        <v>1</v>
      </c>
      <c r="K27" s="2">
        <v>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U27" s="60"/>
      <c r="V27" s="61">
        <v>347</v>
      </c>
      <c r="W27" s="61"/>
      <c r="X27" s="61"/>
      <c r="Y27" s="61"/>
      <c r="Z27" s="61"/>
      <c r="AA27" s="61"/>
      <c r="AB27" s="61"/>
      <c r="AC27" s="61"/>
      <c r="AD27" s="63"/>
      <c r="AF27" t="str">
        <f t="shared" si="4"/>
        <v>{1,1000,1}</v>
      </c>
      <c r="AG27" t="str">
        <f t="shared" si="13"/>
        <v>{2,1000,4}</v>
      </c>
      <c r="AH27">
        <f t="shared" si="5"/>
        <v>0</v>
      </c>
      <c r="AI27">
        <f t="shared" si="6"/>
        <v>0</v>
      </c>
      <c r="AJ27">
        <f t="shared" si="7"/>
        <v>0</v>
      </c>
      <c r="AK27">
        <f t="shared" si="8"/>
        <v>0</v>
      </c>
      <c r="AL27">
        <f t="shared" si="9"/>
        <v>0</v>
      </c>
      <c r="AM27">
        <f t="shared" si="10"/>
        <v>0</v>
      </c>
      <c r="AN27">
        <f t="shared" si="11"/>
        <v>0</v>
      </c>
      <c r="AO27">
        <f t="shared" si="12"/>
        <v>0</v>
      </c>
      <c r="AP27">
        <f t="shared" si="24"/>
        <v>0</v>
      </c>
      <c r="AQ27" t="str">
        <f t="shared" si="25"/>
        <v>{2,347,1}</v>
      </c>
      <c r="AR27">
        <f t="shared" si="26"/>
        <v>0</v>
      </c>
      <c r="AS27">
        <f t="shared" si="27"/>
        <v>0</v>
      </c>
      <c r="AT27">
        <f t="shared" si="28"/>
        <v>0</v>
      </c>
      <c r="AU27">
        <f t="shared" si="29"/>
        <v>0</v>
      </c>
      <c r="AV27">
        <f t="shared" si="30"/>
        <v>0</v>
      </c>
      <c r="AW27">
        <f t="shared" si="31"/>
        <v>0</v>
      </c>
      <c r="AX27">
        <f t="shared" si="32"/>
        <v>0</v>
      </c>
      <c r="AY27">
        <f t="shared" si="33"/>
        <v>0</v>
      </c>
      <c r="AZ27" t="e">
        <f t="array" ref="AZ27">[1]!LKnum(AF27:AY27)</f>
        <v>#NAME?</v>
      </c>
      <c r="BB27" s="65">
        <v>25</v>
      </c>
      <c r="BC27" s="65">
        <f t="array" ref="BC27">SUMPRODUCT(($B$4:$B$546=$BB27)*($C$4:$C$546=BC$2)*($A$4:$A$546))</f>
        <v>25</v>
      </c>
      <c r="BD27" s="65">
        <f t="array" ref="BD27">SUMPRODUCT(($B$4:$B$546=$BB27)*($C$4:$C$546=BD$2)*($A$4:$A$546))</f>
        <v>123</v>
      </c>
      <c r="BE27" s="65">
        <f t="array" ref="BE27">SUMPRODUCT(($B$4:$B$546=$BB27)*($C$4:$C$546=BE$2)*($A$4:$A$546))</f>
        <v>221</v>
      </c>
      <c r="BF27" s="65" t="e">
        <f t="shared" si="1"/>
        <v>#NAME?</v>
      </c>
      <c r="BG27" s="65" t="e">
        <f t="shared" si="2"/>
        <v>#NAME?</v>
      </c>
      <c r="BH27" s="65" t="e">
        <f t="shared" si="3"/>
        <v>#NAME?</v>
      </c>
    </row>
    <row r="28" spans="1:60">
      <c r="A28" s="39">
        <v>25</v>
      </c>
      <c r="B28" s="39">
        <v>25</v>
      </c>
      <c r="C28" s="39">
        <v>1</v>
      </c>
      <c r="E28" s="39"/>
      <c r="F28">
        <v>301</v>
      </c>
      <c r="G28" s="39">
        <v>25</v>
      </c>
      <c r="H28">
        <f t="array" ref="H28:I28">_xlfn._xlws.FILTER($B$4:$C$546,G28=$A$4:$A$546)</f>
        <v>25</v>
      </c>
      <c r="I28">
        <v>1</v>
      </c>
      <c r="J28" s="2">
        <v>1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U28" s="60"/>
      <c r="V28" s="61">
        <v>385</v>
      </c>
      <c r="W28" s="61"/>
      <c r="X28" s="61"/>
      <c r="Y28" s="61"/>
      <c r="Z28" s="61"/>
      <c r="AA28" s="61"/>
      <c r="AB28" s="61"/>
      <c r="AC28" s="61"/>
      <c r="AD28" s="63"/>
      <c r="AF28" t="str">
        <f t="shared" si="4"/>
        <v>{1,1000,1}</v>
      </c>
      <c r="AG28" t="str">
        <f t="shared" si="13"/>
        <v>{2,1000,4}</v>
      </c>
      <c r="AH28">
        <f t="shared" si="5"/>
        <v>0</v>
      </c>
      <c r="AI28">
        <f t="shared" si="6"/>
        <v>0</v>
      </c>
      <c r="AJ28">
        <f t="shared" si="7"/>
        <v>0</v>
      </c>
      <c r="AK28">
        <f t="shared" si="8"/>
        <v>0</v>
      </c>
      <c r="AL28">
        <f t="shared" si="9"/>
        <v>0</v>
      </c>
      <c r="AM28">
        <f t="shared" si="10"/>
        <v>0</v>
      </c>
      <c r="AN28">
        <f t="shared" si="11"/>
        <v>0</v>
      </c>
      <c r="AO28">
        <f t="shared" si="12"/>
        <v>0</v>
      </c>
      <c r="AP28">
        <f t="shared" si="24"/>
        <v>0</v>
      </c>
      <c r="AQ28" t="str">
        <f t="shared" si="25"/>
        <v>{2,385,1}</v>
      </c>
      <c r="AR28">
        <f t="shared" si="26"/>
        <v>0</v>
      </c>
      <c r="AS28">
        <f t="shared" si="27"/>
        <v>0</v>
      </c>
      <c r="AT28">
        <f t="shared" si="28"/>
        <v>0</v>
      </c>
      <c r="AU28">
        <f t="shared" si="29"/>
        <v>0</v>
      </c>
      <c r="AV28">
        <f t="shared" si="30"/>
        <v>0</v>
      </c>
      <c r="AW28">
        <f t="shared" si="31"/>
        <v>0</v>
      </c>
      <c r="AX28">
        <f t="shared" si="32"/>
        <v>0</v>
      </c>
      <c r="AY28">
        <f t="shared" si="33"/>
        <v>0</v>
      </c>
      <c r="AZ28" t="e">
        <f t="array" ref="AZ28">[1]!LKnum(AF28:AY28)</f>
        <v>#NAME?</v>
      </c>
      <c r="BB28" s="65">
        <v>26</v>
      </c>
      <c r="BC28" s="65">
        <f t="array" ref="BC28">SUMPRODUCT(($B$4:$B$546=$BB28)*($C$4:$C$546=BC$2)*($A$4:$A$546))</f>
        <v>26</v>
      </c>
      <c r="BD28" s="65">
        <f t="array" ref="BD28">SUMPRODUCT(($B$4:$B$546=$BB28)*($C$4:$C$546=BD$2)*($A$4:$A$546))</f>
        <v>124</v>
      </c>
      <c r="BE28" s="65">
        <f t="array" ref="BE28">SUMPRODUCT(($B$4:$B$546=$BB28)*($C$4:$C$546=BE$2)*($A$4:$A$546))</f>
        <v>222</v>
      </c>
      <c r="BF28" s="65" t="e">
        <f t="shared" si="1"/>
        <v>#NAME?</v>
      </c>
      <c r="BG28" s="65" t="e">
        <f t="shared" si="2"/>
        <v>#NAME?</v>
      </c>
      <c r="BH28" s="65" t="e">
        <f t="shared" si="3"/>
        <v>#NAME?</v>
      </c>
    </row>
    <row r="29" spans="1:60">
      <c r="A29" s="39">
        <v>26</v>
      </c>
      <c r="B29" s="39">
        <v>26</v>
      </c>
      <c r="C29" s="39">
        <v>1</v>
      </c>
      <c r="E29" s="39"/>
      <c r="F29">
        <v>312</v>
      </c>
      <c r="G29" s="39">
        <v>26</v>
      </c>
      <c r="H29">
        <f t="array" ref="H29:I29">_xlfn._xlws.FILTER($B$4:$C$546,G29=$A$4:$A$546)</f>
        <v>26</v>
      </c>
      <c r="I29">
        <v>1</v>
      </c>
      <c r="J29" s="2">
        <v>1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U29" s="60"/>
      <c r="V29" s="61">
        <v>424</v>
      </c>
      <c r="W29" s="61"/>
      <c r="X29" s="61"/>
      <c r="Y29" s="61"/>
      <c r="Z29" s="61"/>
      <c r="AA29" s="61"/>
      <c r="AB29" s="61"/>
      <c r="AC29" s="61"/>
      <c r="AD29" s="63"/>
      <c r="AF29" t="str">
        <f t="shared" si="4"/>
        <v>{1,1000,1}</v>
      </c>
      <c r="AG29" t="str">
        <f t="shared" si="13"/>
        <v>{2,1000,4}</v>
      </c>
      <c r="AH29">
        <f t="shared" si="5"/>
        <v>0</v>
      </c>
      <c r="AI29">
        <f t="shared" si="6"/>
        <v>0</v>
      </c>
      <c r="AJ29">
        <f t="shared" si="7"/>
        <v>0</v>
      </c>
      <c r="AK29">
        <f t="shared" si="8"/>
        <v>0</v>
      </c>
      <c r="AL29">
        <f t="shared" si="9"/>
        <v>0</v>
      </c>
      <c r="AM29">
        <f t="shared" si="10"/>
        <v>0</v>
      </c>
      <c r="AN29">
        <f t="shared" si="11"/>
        <v>0</v>
      </c>
      <c r="AO29">
        <f t="shared" si="12"/>
        <v>0</v>
      </c>
      <c r="AP29">
        <f t="shared" si="24"/>
        <v>0</v>
      </c>
      <c r="AQ29" t="str">
        <f t="shared" si="25"/>
        <v>{2,424,1}</v>
      </c>
      <c r="AR29">
        <f t="shared" si="26"/>
        <v>0</v>
      </c>
      <c r="AS29">
        <f t="shared" si="27"/>
        <v>0</v>
      </c>
      <c r="AT29">
        <f t="shared" si="28"/>
        <v>0</v>
      </c>
      <c r="AU29">
        <f t="shared" si="29"/>
        <v>0</v>
      </c>
      <c r="AV29">
        <f t="shared" si="30"/>
        <v>0</v>
      </c>
      <c r="AW29">
        <f t="shared" si="31"/>
        <v>0</v>
      </c>
      <c r="AX29">
        <f t="shared" si="32"/>
        <v>0</v>
      </c>
      <c r="AY29">
        <f t="shared" si="33"/>
        <v>0</v>
      </c>
      <c r="AZ29" t="e">
        <f t="array" ref="AZ29">[1]!LKnum(AF29:AY29)</f>
        <v>#NAME?</v>
      </c>
      <c r="BB29" s="65">
        <v>27</v>
      </c>
      <c r="BC29" s="65">
        <f t="array" ref="BC29">SUMPRODUCT(($B$4:$B$546=$BB29)*($C$4:$C$546=BC$2)*($A$4:$A$546))</f>
        <v>27</v>
      </c>
      <c r="BD29" s="65">
        <f t="array" ref="BD29">SUMPRODUCT(($B$4:$B$546=$BB29)*($C$4:$C$546=BD$2)*($A$4:$A$546))</f>
        <v>125</v>
      </c>
      <c r="BE29" s="65">
        <f t="array" ref="BE29">SUMPRODUCT(($B$4:$B$546=$BB29)*($C$4:$C$546=BE$2)*($A$4:$A$546))</f>
        <v>223</v>
      </c>
      <c r="BF29" s="65" t="e">
        <f t="shared" si="1"/>
        <v>#NAME?</v>
      </c>
      <c r="BG29" s="65" t="e">
        <f t="shared" si="2"/>
        <v>#NAME?</v>
      </c>
      <c r="BH29" s="65" t="e">
        <f t="shared" si="3"/>
        <v>#NAME?</v>
      </c>
    </row>
    <row r="30" spans="1:60">
      <c r="A30" s="39">
        <v>27</v>
      </c>
      <c r="B30" s="39">
        <v>27</v>
      </c>
      <c r="C30" s="39">
        <v>1</v>
      </c>
      <c r="E30" s="39"/>
      <c r="F30">
        <v>315</v>
      </c>
      <c r="G30" s="39">
        <v>27</v>
      </c>
      <c r="H30">
        <f t="array" ref="H30:I30">_xlfn._xlws.FILTER($B$4:$C$546,G30=$A$4:$A$546)</f>
        <v>27</v>
      </c>
      <c r="I30">
        <v>1</v>
      </c>
      <c r="J30" s="2">
        <v>1</v>
      </c>
      <c r="K30" s="2">
        <v>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U30" s="60"/>
      <c r="V30" s="61">
        <v>462</v>
      </c>
      <c r="W30" s="61"/>
      <c r="X30" s="61"/>
      <c r="Y30" s="61"/>
      <c r="Z30" s="61"/>
      <c r="AA30" s="61"/>
      <c r="AB30" s="61"/>
      <c r="AC30" s="61"/>
      <c r="AD30" s="63"/>
      <c r="AF30" t="str">
        <f t="shared" si="4"/>
        <v>{1,1000,1}</v>
      </c>
      <c r="AG30" t="str">
        <f t="shared" si="13"/>
        <v>{2,1000,4}</v>
      </c>
      <c r="AH30">
        <f t="shared" si="5"/>
        <v>0</v>
      </c>
      <c r="AI30">
        <f t="shared" si="6"/>
        <v>0</v>
      </c>
      <c r="AJ30">
        <f t="shared" si="7"/>
        <v>0</v>
      </c>
      <c r="AK30">
        <f t="shared" si="8"/>
        <v>0</v>
      </c>
      <c r="AL30">
        <f t="shared" si="9"/>
        <v>0</v>
      </c>
      <c r="AM30">
        <f t="shared" si="10"/>
        <v>0</v>
      </c>
      <c r="AN30">
        <f t="shared" si="11"/>
        <v>0</v>
      </c>
      <c r="AO30">
        <f t="shared" si="12"/>
        <v>0</v>
      </c>
      <c r="AP30">
        <f t="shared" si="24"/>
        <v>0</v>
      </c>
      <c r="AQ30" t="str">
        <f t="shared" si="25"/>
        <v>{2,462,1}</v>
      </c>
      <c r="AR30">
        <f t="shared" si="26"/>
        <v>0</v>
      </c>
      <c r="AS30">
        <f t="shared" si="27"/>
        <v>0</v>
      </c>
      <c r="AT30">
        <f t="shared" si="28"/>
        <v>0</v>
      </c>
      <c r="AU30">
        <f t="shared" si="29"/>
        <v>0</v>
      </c>
      <c r="AV30">
        <f t="shared" si="30"/>
        <v>0</v>
      </c>
      <c r="AW30">
        <f t="shared" si="31"/>
        <v>0</v>
      </c>
      <c r="AX30">
        <f t="shared" si="32"/>
        <v>0</v>
      </c>
      <c r="AY30">
        <f t="shared" si="33"/>
        <v>0</v>
      </c>
      <c r="AZ30" t="e">
        <f t="array" ref="AZ30">[1]!LKnum(AF30:AY30)</f>
        <v>#NAME?</v>
      </c>
      <c r="BB30" s="65">
        <v>28</v>
      </c>
      <c r="BC30" s="65">
        <f t="array" ref="BC30">SUMPRODUCT(($B$4:$B$546=$BB30)*($C$4:$C$546=BC$2)*($A$4:$A$546))</f>
        <v>28</v>
      </c>
      <c r="BD30" s="65">
        <f t="array" ref="BD30">SUMPRODUCT(($B$4:$B$546=$BB30)*($C$4:$C$546=BD$2)*($A$4:$A$546))</f>
        <v>126</v>
      </c>
      <c r="BE30" s="65">
        <f t="array" ref="BE30">SUMPRODUCT(($B$4:$B$546=$BB30)*($C$4:$C$546=BE$2)*($A$4:$A$546))</f>
        <v>224</v>
      </c>
      <c r="BF30" s="65" t="e">
        <f t="shared" si="1"/>
        <v>#NAME?</v>
      </c>
      <c r="BG30" s="65" t="e">
        <f t="shared" si="2"/>
        <v>#NAME?</v>
      </c>
      <c r="BH30" s="65" t="e">
        <f t="shared" si="3"/>
        <v>#NAME?</v>
      </c>
    </row>
    <row r="31" spans="1:60">
      <c r="A31" s="39">
        <v>28</v>
      </c>
      <c r="B31" s="39">
        <v>28</v>
      </c>
      <c r="C31" s="39">
        <v>1</v>
      </c>
      <c r="E31" s="39"/>
      <c r="F31">
        <v>319</v>
      </c>
      <c r="G31" s="39">
        <v>28</v>
      </c>
      <c r="H31">
        <f t="array" ref="H31:I31">_xlfn._xlws.FILTER($B$4:$C$546,G31=$A$4:$A$546)</f>
        <v>28</v>
      </c>
      <c r="I31">
        <v>1</v>
      </c>
      <c r="J31" s="2">
        <v>1</v>
      </c>
      <c r="K31" s="2">
        <v>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U31" s="60"/>
      <c r="V31" s="61">
        <v>500</v>
      </c>
      <c r="W31" s="61"/>
      <c r="X31" s="61"/>
      <c r="Y31" s="61"/>
      <c r="Z31" s="61"/>
      <c r="AA31" s="61"/>
      <c r="AB31" s="61"/>
      <c r="AC31" s="61"/>
      <c r="AD31" s="63"/>
      <c r="AF31" t="str">
        <f t="shared" si="4"/>
        <v>{1,1000,1}</v>
      </c>
      <c r="AG31" t="str">
        <f t="shared" si="13"/>
        <v>{2,1000,4}</v>
      </c>
      <c r="AH31">
        <f t="shared" si="5"/>
        <v>0</v>
      </c>
      <c r="AI31">
        <f t="shared" si="6"/>
        <v>0</v>
      </c>
      <c r="AJ31">
        <f t="shared" si="7"/>
        <v>0</v>
      </c>
      <c r="AK31">
        <f t="shared" si="8"/>
        <v>0</v>
      </c>
      <c r="AL31">
        <f t="shared" si="9"/>
        <v>0</v>
      </c>
      <c r="AM31">
        <f t="shared" si="10"/>
        <v>0</v>
      </c>
      <c r="AN31">
        <f t="shared" si="11"/>
        <v>0</v>
      </c>
      <c r="AO31">
        <f t="shared" si="12"/>
        <v>0</v>
      </c>
      <c r="AP31">
        <f t="shared" si="24"/>
        <v>0</v>
      </c>
      <c r="AQ31" t="str">
        <f t="shared" si="25"/>
        <v>{2,500,1}</v>
      </c>
      <c r="AR31">
        <f t="shared" si="26"/>
        <v>0</v>
      </c>
      <c r="AS31">
        <f t="shared" si="27"/>
        <v>0</v>
      </c>
      <c r="AT31">
        <f t="shared" si="28"/>
        <v>0</v>
      </c>
      <c r="AU31">
        <f t="shared" si="29"/>
        <v>0</v>
      </c>
      <c r="AV31">
        <f t="shared" si="30"/>
        <v>0</v>
      </c>
      <c r="AW31">
        <f t="shared" si="31"/>
        <v>0</v>
      </c>
      <c r="AX31">
        <f t="shared" si="32"/>
        <v>0</v>
      </c>
      <c r="AY31">
        <f t="shared" si="33"/>
        <v>0</v>
      </c>
      <c r="AZ31" t="e">
        <f t="array" ref="AZ31">[1]!LKnum(AF31:AY31)</f>
        <v>#NAME?</v>
      </c>
      <c r="BB31" s="65">
        <v>29</v>
      </c>
      <c r="BC31" s="65">
        <f t="array" ref="BC31">SUMPRODUCT(($B$4:$B$546=$BB31)*($C$4:$C$546=BC$2)*($A$4:$A$546))</f>
        <v>29</v>
      </c>
      <c r="BD31" s="65">
        <f t="array" ref="BD31">SUMPRODUCT(($B$4:$B$546=$BB31)*($C$4:$C$546=BD$2)*($A$4:$A$546))</f>
        <v>127</v>
      </c>
      <c r="BE31" s="65">
        <f t="array" ref="BE31">SUMPRODUCT(($B$4:$B$546=$BB31)*($C$4:$C$546=BE$2)*($A$4:$A$546))</f>
        <v>225</v>
      </c>
      <c r="BF31" s="65" t="e">
        <f t="shared" si="1"/>
        <v>#NAME?</v>
      </c>
      <c r="BG31" s="65" t="e">
        <f t="shared" si="2"/>
        <v>#NAME?</v>
      </c>
      <c r="BH31" s="65" t="e">
        <f t="shared" si="3"/>
        <v>#NAME?</v>
      </c>
    </row>
    <row r="32" spans="1:60">
      <c r="A32" s="39">
        <v>29</v>
      </c>
      <c r="B32" s="39">
        <v>29</v>
      </c>
      <c r="C32" s="39">
        <v>1</v>
      </c>
      <c r="E32" s="39"/>
      <c r="F32">
        <v>321</v>
      </c>
      <c r="G32" s="39">
        <v>29</v>
      </c>
      <c r="H32">
        <f t="array" ref="H32:I32">_xlfn._xlws.FILTER($B$4:$C$546,G32=$A$4:$A$546)</f>
        <v>29</v>
      </c>
      <c r="I32">
        <v>1</v>
      </c>
      <c r="J32" s="2">
        <v>1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U32" s="60"/>
      <c r="V32" s="61">
        <v>539</v>
      </c>
      <c r="W32" s="61"/>
      <c r="X32" s="61"/>
      <c r="Y32" s="61"/>
      <c r="Z32" s="61"/>
      <c r="AA32" s="61"/>
      <c r="AB32" s="61"/>
      <c r="AC32" s="61"/>
      <c r="AD32" s="63"/>
      <c r="AF32" t="str">
        <f t="shared" si="4"/>
        <v>{1,1000,1}</v>
      </c>
      <c r="AG32" t="str">
        <f t="shared" si="13"/>
        <v>{2,1000,4}</v>
      </c>
      <c r="AH32">
        <f t="shared" si="5"/>
        <v>0</v>
      </c>
      <c r="AI32">
        <f t="shared" si="6"/>
        <v>0</v>
      </c>
      <c r="AJ32">
        <f t="shared" si="7"/>
        <v>0</v>
      </c>
      <c r="AK32">
        <f t="shared" si="8"/>
        <v>0</v>
      </c>
      <c r="AL32">
        <f t="shared" si="9"/>
        <v>0</v>
      </c>
      <c r="AM32">
        <f t="shared" si="10"/>
        <v>0</v>
      </c>
      <c r="AN32">
        <f t="shared" si="11"/>
        <v>0</v>
      </c>
      <c r="AO32">
        <f t="shared" si="12"/>
        <v>0</v>
      </c>
      <c r="AP32">
        <f t="shared" si="24"/>
        <v>0</v>
      </c>
      <c r="AQ32" t="str">
        <f t="shared" si="25"/>
        <v>{2,539,1}</v>
      </c>
      <c r="AR32">
        <f t="shared" si="26"/>
        <v>0</v>
      </c>
      <c r="AS32">
        <f t="shared" si="27"/>
        <v>0</v>
      </c>
      <c r="AT32">
        <f t="shared" si="28"/>
        <v>0</v>
      </c>
      <c r="AU32">
        <f t="shared" si="29"/>
        <v>0</v>
      </c>
      <c r="AV32">
        <f t="shared" si="30"/>
        <v>0</v>
      </c>
      <c r="AW32">
        <f t="shared" si="31"/>
        <v>0</v>
      </c>
      <c r="AX32">
        <f t="shared" si="32"/>
        <v>0</v>
      </c>
      <c r="AY32">
        <f t="shared" si="33"/>
        <v>0</v>
      </c>
      <c r="AZ32" t="e">
        <f t="array" ref="AZ32">[1]!LKnum(AF32:AY32)</f>
        <v>#NAME?</v>
      </c>
      <c r="BB32" s="65">
        <v>30</v>
      </c>
      <c r="BC32" s="65">
        <f t="array" ref="BC32">SUMPRODUCT(($B$4:$B$546=$BB32)*($C$4:$C$546=BC$2)*($A$4:$A$546))</f>
        <v>30</v>
      </c>
      <c r="BD32" s="65">
        <f t="array" ref="BD32">SUMPRODUCT(($B$4:$B$546=$BB32)*($C$4:$C$546=BD$2)*($A$4:$A$546))</f>
        <v>128</v>
      </c>
      <c r="BE32" s="65">
        <f t="array" ref="BE32">SUMPRODUCT(($B$4:$B$546=$BB32)*($C$4:$C$546=BE$2)*($A$4:$A$546))</f>
        <v>226</v>
      </c>
      <c r="BF32" s="65" t="e">
        <f t="shared" si="1"/>
        <v>#NAME?</v>
      </c>
      <c r="BG32" s="65" t="e">
        <f t="shared" si="2"/>
        <v>#NAME?</v>
      </c>
      <c r="BH32" s="65" t="e">
        <f t="shared" si="3"/>
        <v>#NAME?</v>
      </c>
    </row>
    <row r="33" spans="1:60">
      <c r="A33" s="39">
        <v>30</v>
      </c>
      <c r="B33" s="39">
        <v>30</v>
      </c>
      <c r="C33" s="39">
        <v>1</v>
      </c>
      <c r="E33" s="39"/>
      <c r="F33">
        <v>324</v>
      </c>
      <c r="G33" s="39">
        <v>30</v>
      </c>
      <c r="H33">
        <f t="array" ref="H33:I33">_xlfn._xlws.FILTER($B$4:$C$546,G33=$A$4:$A$546)</f>
        <v>30</v>
      </c>
      <c r="I33">
        <v>1</v>
      </c>
      <c r="J33" s="2">
        <v>1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U33" s="60"/>
      <c r="V33" s="61">
        <v>577</v>
      </c>
      <c r="W33" s="61"/>
      <c r="X33" s="61"/>
      <c r="Y33" s="61"/>
      <c r="Z33" s="61"/>
      <c r="AA33" s="61"/>
      <c r="AB33" s="61"/>
      <c r="AC33" s="61"/>
      <c r="AD33" s="63"/>
      <c r="AF33" t="str">
        <f t="shared" si="4"/>
        <v>{1,1000,1}</v>
      </c>
      <c r="AG33" t="str">
        <f t="shared" si="13"/>
        <v>{2,1000,4}</v>
      </c>
      <c r="AH33">
        <f t="shared" si="5"/>
        <v>0</v>
      </c>
      <c r="AI33">
        <f t="shared" si="6"/>
        <v>0</v>
      </c>
      <c r="AJ33">
        <f t="shared" si="7"/>
        <v>0</v>
      </c>
      <c r="AK33">
        <f t="shared" si="8"/>
        <v>0</v>
      </c>
      <c r="AL33">
        <f t="shared" si="9"/>
        <v>0</v>
      </c>
      <c r="AM33">
        <f t="shared" si="10"/>
        <v>0</v>
      </c>
      <c r="AN33">
        <f t="shared" si="11"/>
        <v>0</v>
      </c>
      <c r="AO33">
        <f t="shared" si="12"/>
        <v>0</v>
      </c>
      <c r="AP33">
        <f t="shared" si="24"/>
        <v>0</v>
      </c>
      <c r="AQ33" t="str">
        <f t="shared" si="25"/>
        <v>{2,577,1}</v>
      </c>
      <c r="AR33">
        <f t="shared" si="26"/>
        <v>0</v>
      </c>
      <c r="AS33">
        <f t="shared" si="27"/>
        <v>0</v>
      </c>
      <c r="AT33">
        <f t="shared" si="28"/>
        <v>0</v>
      </c>
      <c r="AU33">
        <f t="shared" si="29"/>
        <v>0</v>
      </c>
      <c r="AV33">
        <f t="shared" si="30"/>
        <v>0</v>
      </c>
      <c r="AW33">
        <f t="shared" si="31"/>
        <v>0</v>
      </c>
      <c r="AX33">
        <f t="shared" si="32"/>
        <v>0</v>
      </c>
      <c r="AY33">
        <f t="shared" si="33"/>
        <v>0</v>
      </c>
      <c r="AZ33" t="e">
        <f t="array" ref="AZ33">[1]!LKnum(AF33:AY33)</f>
        <v>#NAME?</v>
      </c>
      <c r="BB33" s="65">
        <v>31</v>
      </c>
      <c r="BC33" s="65">
        <f t="array" ref="BC33">SUMPRODUCT(($B$4:$B$546=$BB33)*($C$4:$C$546=BC$2)*($A$4:$A$546))</f>
        <v>31</v>
      </c>
      <c r="BD33" s="65">
        <f t="array" ref="BD33">SUMPRODUCT(($B$4:$B$546=$BB33)*($C$4:$C$546=BD$2)*($A$4:$A$546))</f>
        <v>129</v>
      </c>
      <c r="BE33" s="65">
        <f t="array" ref="BE33">SUMPRODUCT(($B$4:$B$546=$BB33)*($C$4:$C$546=BE$2)*($A$4:$A$546))</f>
        <v>227</v>
      </c>
      <c r="BF33" s="65" t="e">
        <f t="shared" si="1"/>
        <v>#NAME?</v>
      </c>
      <c r="BG33" s="65" t="e">
        <f t="shared" si="2"/>
        <v>#NAME?</v>
      </c>
      <c r="BH33" s="65" t="e">
        <f t="shared" si="3"/>
        <v>#NAME?</v>
      </c>
    </row>
    <row r="34" spans="1:60">
      <c r="A34" s="39">
        <v>31</v>
      </c>
      <c r="B34" s="39">
        <v>31</v>
      </c>
      <c r="C34" s="39">
        <v>1</v>
      </c>
      <c r="E34" s="39"/>
      <c r="F34">
        <v>329</v>
      </c>
      <c r="G34" s="39">
        <v>31</v>
      </c>
      <c r="H34">
        <f t="array" ref="H34:I34">_xlfn._xlws.FILTER($B$4:$C$546,G34=$A$4:$A$546)</f>
        <v>31</v>
      </c>
      <c r="I34">
        <v>1</v>
      </c>
      <c r="J34" s="2">
        <v>1</v>
      </c>
      <c r="K34" s="2">
        <v>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U34" s="60"/>
      <c r="V34" s="61"/>
      <c r="W34" s="61"/>
      <c r="X34" s="61"/>
      <c r="Y34" s="61"/>
      <c r="Z34" s="61"/>
      <c r="AA34" s="61"/>
      <c r="AB34" s="61"/>
      <c r="AC34" s="61"/>
      <c r="AD34" s="63"/>
      <c r="AF34" t="str">
        <f t="shared" si="4"/>
        <v>{1,1000,1}</v>
      </c>
      <c r="AG34" t="str">
        <f t="shared" si="13"/>
        <v>{2,1000,5}</v>
      </c>
      <c r="AH34">
        <f t="shared" si="5"/>
        <v>0</v>
      </c>
      <c r="AI34">
        <f t="shared" si="6"/>
        <v>0</v>
      </c>
      <c r="AJ34">
        <f t="shared" si="7"/>
        <v>0</v>
      </c>
      <c r="AK34">
        <f t="shared" si="8"/>
        <v>0</v>
      </c>
      <c r="AL34">
        <f t="shared" si="9"/>
        <v>0</v>
      </c>
      <c r="AM34">
        <f t="shared" si="10"/>
        <v>0</v>
      </c>
      <c r="AN34">
        <f t="shared" si="11"/>
        <v>0</v>
      </c>
      <c r="AO34">
        <f t="shared" si="12"/>
        <v>0</v>
      </c>
      <c r="AP34">
        <f t="shared" si="24"/>
        <v>0</v>
      </c>
      <c r="AQ34">
        <f t="shared" si="25"/>
        <v>0</v>
      </c>
      <c r="AR34">
        <f t="shared" si="26"/>
        <v>0</v>
      </c>
      <c r="AS34">
        <f t="shared" si="27"/>
        <v>0</v>
      </c>
      <c r="AT34">
        <f t="shared" si="28"/>
        <v>0</v>
      </c>
      <c r="AU34">
        <f t="shared" si="29"/>
        <v>0</v>
      </c>
      <c r="AV34">
        <f t="shared" si="30"/>
        <v>0</v>
      </c>
      <c r="AW34">
        <f t="shared" si="31"/>
        <v>0</v>
      </c>
      <c r="AX34">
        <f t="shared" si="32"/>
        <v>0</v>
      </c>
      <c r="AY34">
        <f t="shared" si="33"/>
        <v>0</v>
      </c>
      <c r="AZ34" t="e">
        <f t="array" ref="AZ34">[1]!LKnum(AF34:AY34)</f>
        <v>#NAME?</v>
      </c>
      <c r="BB34" s="65">
        <v>32</v>
      </c>
      <c r="BC34" s="65">
        <f t="array" ref="BC34">SUMPRODUCT(($B$4:$B$546=$BB34)*($C$4:$C$546=BC$2)*($A$4:$A$546))</f>
        <v>32</v>
      </c>
      <c r="BD34" s="65">
        <f t="array" ref="BD34">SUMPRODUCT(($B$4:$B$546=$BB34)*($C$4:$C$546=BD$2)*($A$4:$A$546))</f>
        <v>130</v>
      </c>
      <c r="BE34" s="65">
        <f t="array" ref="BE34">SUMPRODUCT(($B$4:$B$546=$BB34)*($C$4:$C$546=BE$2)*($A$4:$A$546))</f>
        <v>228</v>
      </c>
      <c r="BF34" s="65" t="e">
        <f t="shared" si="1"/>
        <v>#NAME?</v>
      </c>
      <c r="BG34" s="65" t="e">
        <f t="shared" si="2"/>
        <v>#NAME?</v>
      </c>
      <c r="BH34" s="65" t="e">
        <f t="shared" si="3"/>
        <v>#NAME?</v>
      </c>
    </row>
    <row r="35" spans="1:60">
      <c r="A35" s="39">
        <v>32</v>
      </c>
      <c r="B35" s="39">
        <v>32</v>
      </c>
      <c r="C35" s="39">
        <v>1</v>
      </c>
      <c r="E35" s="39"/>
      <c r="F35">
        <v>331</v>
      </c>
      <c r="G35" s="39">
        <v>32</v>
      </c>
      <c r="H35">
        <f t="array" ref="H35:I35">_xlfn._xlws.FILTER($B$4:$C$546,G35=$A$4:$A$546)</f>
        <v>32</v>
      </c>
      <c r="I35">
        <v>1</v>
      </c>
      <c r="J35" s="2">
        <v>1</v>
      </c>
      <c r="K35" s="2">
        <v>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U35" s="60"/>
      <c r="V35" s="61">
        <v>39</v>
      </c>
      <c r="W35" s="61"/>
      <c r="X35" s="61"/>
      <c r="Y35" s="61"/>
      <c r="Z35" s="61"/>
      <c r="AA35" s="61"/>
      <c r="AB35" s="61"/>
      <c r="AC35" s="61"/>
      <c r="AD35" s="63"/>
      <c r="AF35" t="str">
        <f t="shared" si="4"/>
        <v>{1,1000,1}</v>
      </c>
      <c r="AG35" t="str">
        <f t="shared" si="13"/>
        <v>{2,1000,5}</v>
      </c>
      <c r="AH35">
        <f t="shared" si="5"/>
        <v>0</v>
      </c>
      <c r="AI35">
        <f t="shared" si="6"/>
        <v>0</v>
      </c>
      <c r="AJ35">
        <f t="shared" si="7"/>
        <v>0</v>
      </c>
      <c r="AK35">
        <f t="shared" si="8"/>
        <v>0</v>
      </c>
      <c r="AL35">
        <f t="shared" si="9"/>
        <v>0</v>
      </c>
      <c r="AM35">
        <f t="shared" si="10"/>
        <v>0</v>
      </c>
      <c r="AN35">
        <f t="shared" si="11"/>
        <v>0</v>
      </c>
      <c r="AO35">
        <f t="shared" si="12"/>
        <v>0</v>
      </c>
      <c r="AP35">
        <f t="shared" si="24"/>
        <v>0</v>
      </c>
      <c r="AQ35" t="str">
        <f t="shared" si="25"/>
        <v>{2,39,1}</v>
      </c>
      <c r="AR35">
        <f t="shared" si="26"/>
        <v>0</v>
      </c>
      <c r="AS35">
        <f t="shared" si="27"/>
        <v>0</v>
      </c>
      <c r="AT35">
        <f t="shared" si="28"/>
        <v>0</v>
      </c>
      <c r="AU35">
        <f t="shared" si="29"/>
        <v>0</v>
      </c>
      <c r="AV35">
        <f t="shared" si="30"/>
        <v>0</v>
      </c>
      <c r="AW35">
        <f t="shared" si="31"/>
        <v>0</v>
      </c>
      <c r="AX35">
        <f t="shared" si="32"/>
        <v>0</v>
      </c>
      <c r="AY35">
        <f t="shared" si="33"/>
        <v>0</v>
      </c>
      <c r="AZ35" t="e">
        <f t="array" ref="AZ35">[1]!LKnum(AF35:AY35)</f>
        <v>#NAME?</v>
      </c>
      <c r="BB35" s="65">
        <v>33</v>
      </c>
      <c r="BC35" s="65">
        <f t="array" ref="BC35">SUMPRODUCT(($B$4:$B$546=$BB35)*($C$4:$C$546=BC$2)*($A$4:$A$546))</f>
        <v>33</v>
      </c>
      <c r="BD35" s="65">
        <f t="array" ref="BD35">SUMPRODUCT(($B$4:$B$546=$BB35)*($C$4:$C$546=BD$2)*($A$4:$A$546))</f>
        <v>131</v>
      </c>
      <c r="BE35" s="65">
        <f t="array" ref="BE35">SUMPRODUCT(($B$4:$B$546=$BB35)*($C$4:$C$546=BE$2)*($A$4:$A$546))</f>
        <v>229</v>
      </c>
      <c r="BF35" s="65" t="e">
        <f t="shared" ref="BF35:BF66" si="34">_xlfn.XLOOKUP(BC35,$G$4:$G$546,$AZ$4:$AZ$546)</f>
        <v>#NAME?</v>
      </c>
      <c r="BG35" s="65" t="e">
        <f t="shared" ref="BG35:BG66" si="35">_xlfn.XLOOKUP(BD35,$G$4:$G$546,$AZ$4:$AZ$546)</f>
        <v>#NAME?</v>
      </c>
      <c r="BH35" s="65" t="e">
        <f t="shared" ref="BH35:BH66" si="36">_xlfn.XLOOKUP(BE35,$G$4:$G$546,$AZ$4:$AZ$546)</f>
        <v>#NAME?</v>
      </c>
    </row>
    <row r="36" spans="1:60">
      <c r="A36" s="39">
        <v>33</v>
      </c>
      <c r="B36" s="39">
        <v>33</v>
      </c>
      <c r="C36" s="39">
        <v>1</v>
      </c>
      <c r="E36" s="39"/>
      <c r="F36">
        <v>335</v>
      </c>
      <c r="G36" s="39">
        <v>33</v>
      </c>
      <c r="H36">
        <f t="array" ref="H36:I36">_xlfn._xlws.FILTER($B$4:$C$546,G36=$A$4:$A$546)</f>
        <v>33</v>
      </c>
      <c r="I36">
        <v>1</v>
      </c>
      <c r="J36" s="2">
        <v>1</v>
      </c>
      <c r="K36" s="2">
        <v>5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U36" s="60"/>
      <c r="V36" s="61">
        <v>77</v>
      </c>
      <c r="W36" s="61"/>
      <c r="X36" s="61"/>
      <c r="Y36" s="61"/>
      <c r="Z36" s="61"/>
      <c r="AA36" s="61"/>
      <c r="AB36" s="61"/>
      <c r="AC36" s="61"/>
      <c r="AD36" s="63"/>
      <c r="AF36" t="str">
        <f t="shared" si="4"/>
        <v>{1,1000,1}</v>
      </c>
      <c r="AG36" t="str">
        <f t="shared" si="13"/>
        <v>{2,1000,5}</v>
      </c>
      <c r="AH36">
        <f t="shared" si="5"/>
        <v>0</v>
      </c>
      <c r="AI36">
        <f t="shared" si="6"/>
        <v>0</v>
      </c>
      <c r="AJ36">
        <f t="shared" si="7"/>
        <v>0</v>
      </c>
      <c r="AK36">
        <f t="shared" si="8"/>
        <v>0</v>
      </c>
      <c r="AL36">
        <f t="shared" si="9"/>
        <v>0</v>
      </c>
      <c r="AM36">
        <f t="shared" si="10"/>
        <v>0</v>
      </c>
      <c r="AN36">
        <f t="shared" si="11"/>
        <v>0</v>
      </c>
      <c r="AO36">
        <f t="shared" si="12"/>
        <v>0</v>
      </c>
      <c r="AP36">
        <f t="shared" si="24"/>
        <v>0</v>
      </c>
      <c r="AQ36" t="str">
        <f t="shared" si="25"/>
        <v>{2,77,1}</v>
      </c>
      <c r="AR36">
        <f t="shared" si="26"/>
        <v>0</v>
      </c>
      <c r="AS36">
        <f t="shared" si="27"/>
        <v>0</v>
      </c>
      <c r="AT36">
        <f t="shared" si="28"/>
        <v>0</v>
      </c>
      <c r="AU36">
        <f t="shared" si="29"/>
        <v>0</v>
      </c>
      <c r="AV36">
        <f t="shared" si="30"/>
        <v>0</v>
      </c>
      <c r="AW36">
        <f t="shared" si="31"/>
        <v>0</v>
      </c>
      <c r="AX36">
        <f t="shared" si="32"/>
        <v>0</v>
      </c>
      <c r="AY36">
        <f t="shared" si="33"/>
        <v>0</v>
      </c>
      <c r="AZ36" t="e">
        <f t="array" ref="AZ36">[1]!LKnum(AF36:AY36)</f>
        <v>#NAME?</v>
      </c>
      <c r="BB36" s="65">
        <v>34</v>
      </c>
      <c r="BC36" s="65">
        <f t="array" ref="BC36">SUMPRODUCT(($B$4:$B$546=$BB36)*($C$4:$C$546=BC$2)*($A$4:$A$546))</f>
        <v>34</v>
      </c>
      <c r="BD36" s="65">
        <f t="array" ref="BD36">SUMPRODUCT(($B$4:$B$546=$BB36)*($C$4:$C$546=BD$2)*($A$4:$A$546))</f>
        <v>132</v>
      </c>
      <c r="BE36" s="65">
        <f t="array" ref="BE36">SUMPRODUCT(($B$4:$B$546=$BB36)*($C$4:$C$546=BE$2)*($A$4:$A$546))</f>
        <v>230</v>
      </c>
      <c r="BF36" s="65" t="e">
        <f t="shared" si="34"/>
        <v>#NAME?</v>
      </c>
      <c r="BG36" s="65" t="e">
        <f t="shared" si="35"/>
        <v>#NAME?</v>
      </c>
      <c r="BH36" s="65" t="e">
        <f t="shared" si="36"/>
        <v>#NAME?</v>
      </c>
    </row>
    <row r="37" spans="1:60">
      <c r="A37" s="39">
        <v>34</v>
      </c>
      <c r="B37" s="39">
        <v>34</v>
      </c>
      <c r="C37" s="39">
        <v>1</v>
      </c>
      <c r="E37" s="39"/>
      <c r="F37">
        <v>339</v>
      </c>
      <c r="G37" s="39">
        <v>34</v>
      </c>
      <c r="H37">
        <f t="array" ref="H37:I37">_xlfn._xlws.FILTER($B$4:$C$546,G37=$A$4:$A$546)</f>
        <v>34</v>
      </c>
      <c r="I37">
        <v>1</v>
      </c>
      <c r="J37" s="2">
        <v>1</v>
      </c>
      <c r="K37" s="2">
        <v>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U37" s="60"/>
      <c r="V37" s="61">
        <v>116</v>
      </c>
      <c r="W37" s="61"/>
      <c r="X37" s="61"/>
      <c r="Y37" s="61"/>
      <c r="Z37" s="61"/>
      <c r="AA37" s="61"/>
      <c r="AB37" s="61"/>
      <c r="AC37" s="61"/>
      <c r="AD37" s="63"/>
      <c r="AF37" t="str">
        <f t="shared" si="4"/>
        <v>{1,1000,1}</v>
      </c>
      <c r="AG37" t="str">
        <f t="shared" si="13"/>
        <v>{2,1000,5}</v>
      </c>
      <c r="AH37">
        <f t="shared" si="5"/>
        <v>0</v>
      </c>
      <c r="AI37">
        <f t="shared" si="6"/>
        <v>0</v>
      </c>
      <c r="AJ37">
        <f t="shared" si="7"/>
        <v>0</v>
      </c>
      <c r="AK37">
        <f t="shared" si="8"/>
        <v>0</v>
      </c>
      <c r="AL37">
        <f t="shared" si="9"/>
        <v>0</v>
      </c>
      <c r="AM37">
        <f t="shared" si="10"/>
        <v>0</v>
      </c>
      <c r="AN37">
        <f t="shared" si="11"/>
        <v>0</v>
      </c>
      <c r="AO37">
        <f t="shared" si="12"/>
        <v>0</v>
      </c>
      <c r="AP37">
        <f t="shared" si="24"/>
        <v>0</v>
      </c>
      <c r="AQ37" t="str">
        <f t="shared" si="25"/>
        <v>{2,116,1}</v>
      </c>
      <c r="AR37">
        <f t="shared" si="26"/>
        <v>0</v>
      </c>
      <c r="AS37">
        <f t="shared" si="27"/>
        <v>0</v>
      </c>
      <c r="AT37">
        <f t="shared" si="28"/>
        <v>0</v>
      </c>
      <c r="AU37">
        <f t="shared" si="29"/>
        <v>0</v>
      </c>
      <c r="AV37">
        <f t="shared" si="30"/>
        <v>0</v>
      </c>
      <c r="AW37">
        <f t="shared" si="31"/>
        <v>0</v>
      </c>
      <c r="AX37">
        <f t="shared" si="32"/>
        <v>0</v>
      </c>
      <c r="AY37">
        <f t="shared" si="33"/>
        <v>0</v>
      </c>
      <c r="AZ37" t="e">
        <f t="array" ref="AZ37">[1]!LKnum(AF37:AY37)</f>
        <v>#NAME?</v>
      </c>
      <c r="BB37" s="65">
        <v>35</v>
      </c>
      <c r="BC37" s="65">
        <f t="array" ref="BC37">SUMPRODUCT(($B$4:$B$546=$BB37)*($C$4:$C$546=BC$2)*($A$4:$A$546))</f>
        <v>35</v>
      </c>
      <c r="BD37" s="65">
        <f t="array" ref="BD37">SUMPRODUCT(($B$4:$B$546=$BB37)*($C$4:$C$546=BD$2)*($A$4:$A$546))</f>
        <v>133</v>
      </c>
      <c r="BE37" s="65">
        <f t="array" ref="BE37">SUMPRODUCT(($B$4:$B$546=$BB37)*($C$4:$C$546=BE$2)*($A$4:$A$546))</f>
        <v>231</v>
      </c>
      <c r="BF37" s="65" t="e">
        <f t="shared" si="34"/>
        <v>#NAME?</v>
      </c>
      <c r="BG37" s="65" t="e">
        <f t="shared" si="35"/>
        <v>#NAME?</v>
      </c>
      <c r="BH37" s="65" t="e">
        <f t="shared" si="36"/>
        <v>#NAME?</v>
      </c>
    </row>
    <row r="38" spans="1:60">
      <c r="A38" s="39">
        <v>35</v>
      </c>
      <c r="B38" s="39">
        <v>35</v>
      </c>
      <c r="C38" s="39">
        <v>1</v>
      </c>
      <c r="E38" s="39"/>
      <c r="F38">
        <v>344</v>
      </c>
      <c r="G38" s="39">
        <v>35</v>
      </c>
      <c r="H38">
        <f t="array" ref="H38:I38">_xlfn._xlws.FILTER($B$4:$C$546,G38=$A$4:$A$546)</f>
        <v>35</v>
      </c>
      <c r="I38">
        <v>1</v>
      </c>
      <c r="J38" s="2">
        <v>1</v>
      </c>
      <c r="K38" s="2">
        <v>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U38" s="60"/>
      <c r="V38" s="61">
        <v>154</v>
      </c>
      <c r="W38" s="61"/>
      <c r="X38" s="61"/>
      <c r="Y38" s="61"/>
      <c r="Z38" s="61"/>
      <c r="AA38" s="61"/>
      <c r="AB38" s="61"/>
      <c r="AC38" s="61"/>
      <c r="AD38" s="63"/>
      <c r="AF38" t="str">
        <f t="shared" si="4"/>
        <v>{1,1000,1}</v>
      </c>
      <c r="AG38" t="str">
        <f t="shared" si="13"/>
        <v>{2,1000,5}</v>
      </c>
      <c r="AH38">
        <f t="shared" si="5"/>
        <v>0</v>
      </c>
      <c r="AI38">
        <f t="shared" si="6"/>
        <v>0</v>
      </c>
      <c r="AJ38">
        <f t="shared" si="7"/>
        <v>0</v>
      </c>
      <c r="AK38">
        <f t="shared" si="8"/>
        <v>0</v>
      </c>
      <c r="AL38">
        <f t="shared" si="9"/>
        <v>0</v>
      </c>
      <c r="AM38">
        <f t="shared" si="10"/>
        <v>0</v>
      </c>
      <c r="AN38">
        <f t="shared" si="11"/>
        <v>0</v>
      </c>
      <c r="AO38">
        <f t="shared" si="12"/>
        <v>0</v>
      </c>
      <c r="AP38">
        <f t="shared" si="24"/>
        <v>0</v>
      </c>
      <c r="AQ38" t="str">
        <f t="shared" si="25"/>
        <v>{2,154,1}</v>
      </c>
      <c r="AR38">
        <f t="shared" si="26"/>
        <v>0</v>
      </c>
      <c r="AS38">
        <f t="shared" si="27"/>
        <v>0</v>
      </c>
      <c r="AT38">
        <f t="shared" si="28"/>
        <v>0</v>
      </c>
      <c r="AU38">
        <f t="shared" si="29"/>
        <v>0</v>
      </c>
      <c r="AV38">
        <f t="shared" si="30"/>
        <v>0</v>
      </c>
      <c r="AW38">
        <f t="shared" si="31"/>
        <v>0</v>
      </c>
      <c r="AX38">
        <f t="shared" si="32"/>
        <v>0</v>
      </c>
      <c r="AY38">
        <f t="shared" si="33"/>
        <v>0</v>
      </c>
      <c r="AZ38" t="e">
        <f t="array" ref="AZ38">[1]!LKnum(AF38:AY38)</f>
        <v>#NAME?</v>
      </c>
      <c r="BB38" s="65">
        <v>36</v>
      </c>
      <c r="BC38" s="65">
        <f t="array" ref="BC38">SUMPRODUCT(($B$4:$B$546=$BB38)*($C$4:$C$546=BC$2)*($A$4:$A$546))</f>
        <v>36</v>
      </c>
      <c r="BD38" s="65">
        <f t="array" ref="BD38">SUMPRODUCT(($B$4:$B$546=$BB38)*($C$4:$C$546=BD$2)*($A$4:$A$546))</f>
        <v>134</v>
      </c>
      <c r="BE38" s="65">
        <f t="array" ref="BE38">SUMPRODUCT(($B$4:$B$546=$BB38)*($C$4:$C$546=BE$2)*($A$4:$A$546))</f>
        <v>232</v>
      </c>
      <c r="BF38" s="65" t="e">
        <f t="shared" si="34"/>
        <v>#NAME?</v>
      </c>
      <c r="BG38" s="65" t="e">
        <f t="shared" si="35"/>
        <v>#NAME?</v>
      </c>
      <c r="BH38" s="65" t="e">
        <f t="shared" si="36"/>
        <v>#NAME?</v>
      </c>
    </row>
    <row r="39" spans="1:60">
      <c r="A39" s="39">
        <v>36</v>
      </c>
      <c r="B39" s="39">
        <v>36</v>
      </c>
      <c r="C39" s="39">
        <v>1</v>
      </c>
      <c r="E39" s="39"/>
      <c r="F39">
        <v>346</v>
      </c>
      <c r="G39" s="39">
        <v>36</v>
      </c>
      <c r="H39">
        <f t="array" ref="H39:I39">_xlfn._xlws.FILTER($B$4:$C$546,G39=$A$4:$A$546)</f>
        <v>36</v>
      </c>
      <c r="I39">
        <v>1</v>
      </c>
      <c r="J39" s="2">
        <v>1</v>
      </c>
      <c r="K39" s="2">
        <v>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U39" s="60"/>
      <c r="V39" s="61">
        <v>193</v>
      </c>
      <c r="W39" s="61"/>
      <c r="X39" s="61"/>
      <c r="Y39" s="61"/>
      <c r="Z39" s="61"/>
      <c r="AA39" s="61"/>
      <c r="AB39" s="61"/>
      <c r="AC39" s="61"/>
      <c r="AD39" s="63"/>
      <c r="AF39" t="str">
        <f t="shared" si="4"/>
        <v>{1,1000,1}</v>
      </c>
      <c r="AG39" t="str">
        <f t="shared" si="13"/>
        <v>{2,1000,5}</v>
      </c>
      <c r="AH39">
        <f t="shared" si="5"/>
        <v>0</v>
      </c>
      <c r="AI39">
        <f t="shared" si="6"/>
        <v>0</v>
      </c>
      <c r="AJ39">
        <f t="shared" si="7"/>
        <v>0</v>
      </c>
      <c r="AK39">
        <f t="shared" si="8"/>
        <v>0</v>
      </c>
      <c r="AL39">
        <f t="shared" si="9"/>
        <v>0</v>
      </c>
      <c r="AM39">
        <f t="shared" si="10"/>
        <v>0</v>
      </c>
      <c r="AN39">
        <f t="shared" si="11"/>
        <v>0</v>
      </c>
      <c r="AO39">
        <f t="shared" si="12"/>
        <v>0</v>
      </c>
      <c r="AP39">
        <f t="shared" si="24"/>
        <v>0</v>
      </c>
      <c r="AQ39" t="str">
        <f t="shared" si="25"/>
        <v>{2,193,1}</v>
      </c>
      <c r="AR39">
        <f t="shared" si="26"/>
        <v>0</v>
      </c>
      <c r="AS39">
        <f t="shared" si="27"/>
        <v>0</v>
      </c>
      <c r="AT39">
        <f t="shared" si="28"/>
        <v>0</v>
      </c>
      <c r="AU39">
        <f t="shared" si="29"/>
        <v>0</v>
      </c>
      <c r="AV39">
        <f t="shared" si="30"/>
        <v>0</v>
      </c>
      <c r="AW39">
        <f t="shared" si="31"/>
        <v>0</v>
      </c>
      <c r="AX39">
        <f t="shared" si="32"/>
        <v>0</v>
      </c>
      <c r="AY39">
        <f t="shared" si="33"/>
        <v>0</v>
      </c>
      <c r="AZ39" t="e">
        <f t="array" ref="AZ39">[1]!LKnum(AF39:AY39)</f>
        <v>#NAME?</v>
      </c>
      <c r="BB39" s="65">
        <v>37</v>
      </c>
      <c r="BC39" s="65">
        <f t="array" ref="BC39">SUMPRODUCT(($B$4:$B$546=$BB39)*($C$4:$C$546=BC$2)*($A$4:$A$546))</f>
        <v>37</v>
      </c>
      <c r="BD39" s="65">
        <f t="array" ref="BD39">SUMPRODUCT(($B$4:$B$546=$BB39)*($C$4:$C$546=BD$2)*($A$4:$A$546))</f>
        <v>135</v>
      </c>
      <c r="BE39" s="65">
        <f t="array" ref="BE39">SUMPRODUCT(($B$4:$B$546=$BB39)*($C$4:$C$546=BE$2)*($A$4:$A$546))</f>
        <v>233</v>
      </c>
      <c r="BF39" s="65" t="e">
        <f t="shared" si="34"/>
        <v>#NAME?</v>
      </c>
      <c r="BG39" s="65" t="e">
        <f t="shared" si="35"/>
        <v>#NAME?</v>
      </c>
      <c r="BH39" s="65" t="e">
        <f t="shared" si="36"/>
        <v>#NAME?</v>
      </c>
    </row>
    <row r="40" spans="1:60">
      <c r="A40" s="39">
        <v>37</v>
      </c>
      <c r="B40" s="39">
        <v>37</v>
      </c>
      <c r="C40" s="39">
        <v>1</v>
      </c>
      <c r="E40" s="39"/>
      <c r="F40">
        <v>352</v>
      </c>
      <c r="G40" s="39">
        <v>37</v>
      </c>
      <c r="H40">
        <f t="array" ref="H40:I40">_xlfn._xlws.FILTER($B$4:$C$546,G40=$A$4:$A$546)</f>
        <v>37</v>
      </c>
      <c r="I40">
        <v>1</v>
      </c>
      <c r="J40" s="2">
        <v>1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U40" s="60"/>
      <c r="V40" s="61">
        <v>231</v>
      </c>
      <c r="W40" s="61"/>
      <c r="X40" s="61"/>
      <c r="Y40" s="61"/>
      <c r="Z40" s="61"/>
      <c r="AA40" s="61"/>
      <c r="AB40" s="61"/>
      <c r="AC40" s="61"/>
      <c r="AD40" s="63"/>
      <c r="AF40" t="str">
        <f t="shared" si="4"/>
        <v>{1,1000,1}</v>
      </c>
      <c r="AG40" t="str">
        <f t="shared" si="13"/>
        <v>{2,1000,5}</v>
      </c>
      <c r="AH40">
        <f t="shared" si="5"/>
        <v>0</v>
      </c>
      <c r="AI40">
        <f t="shared" si="6"/>
        <v>0</v>
      </c>
      <c r="AJ40">
        <f t="shared" si="7"/>
        <v>0</v>
      </c>
      <c r="AK40">
        <f t="shared" si="8"/>
        <v>0</v>
      </c>
      <c r="AL40">
        <f t="shared" si="9"/>
        <v>0</v>
      </c>
      <c r="AM40">
        <f t="shared" si="10"/>
        <v>0</v>
      </c>
      <c r="AN40">
        <f t="shared" si="11"/>
        <v>0</v>
      </c>
      <c r="AO40">
        <f t="shared" si="12"/>
        <v>0</v>
      </c>
      <c r="AP40">
        <f t="shared" si="24"/>
        <v>0</v>
      </c>
      <c r="AQ40" t="str">
        <f t="shared" si="25"/>
        <v>{2,231,1}</v>
      </c>
      <c r="AR40">
        <f t="shared" si="26"/>
        <v>0</v>
      </c>
      <c r="AS40">
        <f t="shared" si="27"/>
        <v>0</v>
      </c>
      <c r="AT40">
        <f t="shared" si="28"/>
        <v>0</v>
      </c>
      <c r="AU40">
        <f t="shared" si="29"/>
        <v>0</v>
      </c>
      <c r="AV40">
        <f t="shared" si="30"/>
        <v>0</v>
      </c>
      <c r="AW40">
        <f t="shared" si="31"/>
        <v>0</v>
      </c>
      <c r="AX40">
        <f t="shared" si="32"/>
        <v>0</v>
      </c>
      <c r="AY40">
        <f t="shared" si="33"/>
        <v>0</v>
      </c>
      <c r="AZ40" t="e">
        <f t="array" ref="AZ40">[1]!LKnum(AF40:AY40)</f>
        <v>#NAME?</v>
      </c>
      <c r="BB40" s="65">
        <v>38</v>
      </c>
      <c r="BC40" s="65">
        <f t="array" ref="BC40">SUMPRODUCT(($B$4:$B$546=$BB40)*($C$4:$C$546=BC$2)*($A$4:$A$546))</f>
        <v>38</v>
      </c>
      <c r="BD40" s="65">
        <f t="array" ref="BD40">SUMPRODUCT(($B$4:$B$546=$BB40)*($C$4:$C$546=BD$2)*($A$4:$A$546))</f>
        <v>136</v>
      </c>
      <c r="BE40" s="65">
        <f t="array" ref="BE40">SUMPRODUCT(($B$4:$B$546=$BB40)*($C$4:$C$546=BE$2)*($A$4:$A$546))</f>
        <v>234</v>
      </c>
      <c r="BF40" s="65" t="e">
        <f t="shared" si="34"/>
        <v>#NAME?</v>
      </c>
      <c r="BG40" s="65" t="e">
        <f t="shared" si="35"/>
        <v>#NAME?</v>
      </c>
      <c r="BH40" s="65" t="e">
        <f t="shared" si="36"/>
        <v>#NAME?</v>
      </c>
    </row>
    <row r="41" spans="1:60">
      <c r="A41" s="39">
        <v>38</v>
      </c>
      <c r="B41" s="39">
        <v>38</v>
      </c>
      <c r="C41" s="39">
        <v>1</v>
      </c>
      <c r="E41" s="39"/>
      <c r="F41">
        <v>355</v>
      </c>
      <c r="G41" s="39">
        <v>38</v>
      </c>
      <c r="H41">
        <f t="array" ref="H41:I41">_xlfn._xlws.FILTER($B$4:$C$546,G41=$A$4:$A$546)</f>
        <v>38</v>
      </c>
      <c r="I41">
        <v>1</v>
      </c>
      <c r="J41" s="2">
        <v>1</v>
      </c>
      <c r="K41" s="2">
        <v>0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U41" s="60"/>
      <c r="V41" s="61"/>
      <c r="W41" s="61">
        <v>196</v>
      </c>
      <c r="X41" s="61"/>
      <c r="Y41" s="61"/>
      <c r="Z41" s="61"/>
      <c r="AA41" s="61"/>
      <c r="AB41" s="61"/>
      <c r="AC41" s="61"/>
      <c r="AD41" s="63"/>
      <c r="AF41" t="str">
        <f t="shared" si="4"/>
        <v>{1,1000,1}</v>
      </c>
      <c r="AG41">
        <f t="shared" si="13"/>
        <v>0</v>
      </c>
      <c r="AH41" t="str">
        <f t="shared" si="5"/>
        <v>{3,1000,3}</v>
      </c>
      <c r="AI41">
        <f t="shared" si="6"/>
        <v>0</v>
      </c>
      <c r="AJ41">
        <f t="shared" si="7"/>
        <v>0</v>
      </c>
      <c r="AK41">
        <f t="shared" si="8"/>
        <v>0</v>
      </c>
      <c r="AL41">
        <f t="shared" si="9"/>
        <v>0</v>
      </c>
      <c r="AM41">
        <f t="shared" si="10"/>
        <v>0</v>
      </c>
      <c r="AN41">
        <f t="shared" si="11"/>
        <v>0</v>
      </c>
      <c r="AO41">
        <f t="shared" si="12"/>
        <v>0</v>
      </c>
      <c r="AP41">
        <f t="shared" si="24"/>
        <v>0</v>
      </c>
      <c r="AQ41">
        <f t="shared" si="25"/>
        <v>0</v>
      </c>
      <c r="AR41" t="str">
        <f t="shared" si="26"/>
        <v>{3,196,1}</v>
      </c>
      <c r="AS41">
        <f t="shared" si="27"/>
        <v>0</v>
      </c>
      <c r="AT41">
        <f t="shared" si="28"/>
        <v>0</v>
      </c>
      <c r="AU41">
        <f t="shared" si="29"/>
        <v>0</v>
      </c>
      <c r="AV41">
        <f t="shared" si="30"/>
        <v>0</v>
      </c>
      <c r="AW41">
        <f t="shared" si="31"/>
        <v>0</v>
      </c>
      <c r="AX41">
        <f t="shared" si="32"/>
        <v>0</v>
      </c>
      <c r="AY41">
        <f t="shared" si="33"/>
        <v>0</v>
      </c>
      <c r="AZ41" t="e">
        <f t="array" ref="AZ41">[1]!LKnum(AF41:AY41)</f>
        <v>#NAME?</v>
      </c>
      <c r="BB41" s="65">
        <v>39</v>
      </c>
      <c r="BC41" s="65">
        <f t="array" ref="BC41">SUMPRODUCT(($B$4:$B$546=$BB41)*($C$4:$C$546=BC$2)*($A$4:$A$546))</f>
        <v>39</v>
      </c>
      <c r="BD41" s="65">
        <f t="array" ref="BD41">SUMPRODUCT(($B$4:$B$546=$BB41)*($C$4:$C$546=BD$2)*($A$4:$A$546))</f>
        <v>137</v>
      </c>
      <c r="BE41" s="65">
        <f t="array" ref="BE41">SUMPRODUCT(($B$4:$B$546=$BB41)*($C$4:$C$546=BE$2)*($A$4:$A$546))</f>
        <v>235</v>
      </c>
      <c r="BF41" s="65" t="e">
        <f t="shared" si="34"/>
        <v>#NAME?</v>
      </c>
      <c r="BG41" s="65" t="e">
        <f t="shared" si="35"/>
        <v>#NAME?</v>
      </c>
      <c r="BH41" s="65" t="e">
        <f t="shared" si="36"/>
        <v>#NAME?</v>
      </c>
    </row>
    <row r="42" spans="1:60">
      <c r="A42" s="39">
        <v>39</v>
      </c>
      <c r="B42" s="39">
        <v>39</v>
      </c>
      <c r="C42" s="39">
        <v>1</v>
      </c>
      <c r="E42" s="39"/>
      <c r="F42">
        <v>359</v>
      </c>
      <c r="G42" s="39">
        <v>39</v>
      </c>
      <c r="H42">
        <f t="array" ref="H42:I42">_xlfn._xlws.FILTER($B$4:$C$546,G42=$A$4:$A$546)</f>
        <v>39</v>
      </c>
      <c r="I42">
        <v>1</v>
      </c>
      <c r="J42" s="2">
        <v>1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U42" s="60"/>
      <c r="V42" s="61"/>
      <c r="W42" s="61">
        <v>218</v>
      </c>
      <c r="X42" s="61"/>
      <c r="Y42" s="61"/>
      <c r="Z42" s="61"/>
      <c r="AA42" s="61"/>
      <c r="AB42" s="61"/>
      <c r="AC42" s="61"/>
      <c r="AD42" s="63"/>
      <c r="AF42" t="str">
        <f t="shared" si="4"/>
        <v>{1,1000,1}</v>
      </c>
      <c r="AG42">
        <f t="shared" si="13"/>
        <v>0</v>
      </c>
      <c r="AH42" t="str">
        <f t="shared" si="5"/>
        <v>{3,1000,3}</v>
      </c>
      <c r="AI42">
        <f t="shared" si="6"/>
        <v>0</v>
      </c>
      <c r="AJ42">
        <f t="shared" si="7"/>
        <v>0</v>
      </c>
      <c r="AK42">
        <f t="shared" si="8"/>
        <v>0</v>
      </c>
      <c r="AL42">
        <f t="shared" si="9"/>
        <v>0</v>
      </c>
      <c r="AM42">
        <f t="shared" si="10"/>
        <v>0</v>
      </c>
      <c r="AN42">
        <f t="shared" si="11"/>
        <v>0</v>
      </c>
      <c r="AO42">
        <f t="shared" si="12"/>
        <v>0</v>
      </c>
      <c r="AP42">
        <f t="shared" si="24"/>
        <v>0</v>
      </c>
      <c r="AQ42">
        <f t="shared" si="25"/>
        <v>0</v>
      </c>
      <c r="AR42" t="str">
        <f t="shared" si="26"/>
        <v>{3,218,1}</v>
      </c>
      <c r="AS42">
        <f t="shared" si="27"/>
        <v>0</v>
      </c>
      <c r="AT42">
        <f t="shared" si="28"/>
        <v>0</v>
      </c>
      <c r="AU42">
        <f t="shared" si="29"/>
        <v>0</v>
      </c>
      <c r="AV42">
        <f t="shared" si="30"/>
        <v>0</v>
      </c>
      <c r="AW42">
        <f t="shared" si="31"/>
        <v>0</v>
      </c>
      <c r="AX42">
        <f t="shared" si="32"/>
        <v>0</v>
      </c>
      <c r="AY42">
        <f t="shared" si="33"/>
        <v>0</v>
      </c>
      <c r="AZ42" t="e">
        <f t="array" ref="AZ42">[1]!LKnum(AF42:AY42)</f>
        <v>#NAME?</v>
      </c>
      <c r="BB42" s="65">
        <v>40</v>
      </c>
      <c r="BC42" s="65">
        <f t="array" ref="BC42">SUMPRODUCT(($B$4:$B$546=$BB42)*($C$4:$C$546=BC$2)*($A$4:$A$546))</f>
        <v>40</v>
      </c>
      <c r="BD42" s="65">
        <f t="array" ref="BD42">SUMPRODUCT(($B$4:$B$546=$BB42)*($C$4:$C$546=BD$2)*($A$4:$A$546))</f>
        <v>138</v>
      </c>
      <c r="BE42" s="65">
        <f t="array" ref="BE42">SUMPRODUCT(($B$4:$B$546=$BB42)*($C$4:$C$546=BE$2)*($A$4:$A$546))</f>
        <v>236</v>
      </c>
      <c r="BF42" s="65" t="e">
        <f t="shared" si="34"/>
        <v>#NAME?</v>
      </c>
      <c r="BG42" s="65" t="e">
        <f t="shared" si="35"/>
        <v>#NAME?</v>
      </c>
      <c r="BH42" s="65" t="e">
        <f t="shared" si="36"/>
        <v>#NAME?</v>
      </c>
    </row>
    <row r="43" spans="1:60">
      <c r="A43" s="39">
        <v>40</v>
      </c>
      <c r="B43" s="39">
        <v>40</v>
      </c>
      <c r="C43" s="39">
        <v>1</v>
      </c>
      <c r="E43" s="39"/>
      <c r="F43">
        <v>365</v>
      </c>
      <c r="G43" s="39">
        <v>40</v>
      </c>
      <c r="H43">
        <f t="array" ref="H43:I43">_xlfn._xlws.FILTER($B$4:$C$546,G43=$A$4:$A$546)</f>
        <v>40</v>
      </c>
      <c r="I43">
        <v>1</v>
      </c>
      <c r="J43" s="2">
        <v>1</v>
      </c>
      <c r="K43" s="2">
        <v>0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U43" s="60"/>
      <c r="V43" s="61"/>
      <c r="W43" s="61">
        <v>240</v>
      </c>
      <c r="X43" s="61"/>
      <c r="Y43" s="61"/>
      <c r="Z43" s="61"/>
      <c r="AA43" s="61"/>
      <c r="AB43" s="61"/>
      <c r="AC43" s="61"/>
      <c r="AD43" s="63"/>
      <c r="AF43" t="str">
        <f t="shared" si="4"/>
        <v>{1,1000,1}</v>
      </c>
      <c r="AG43">
        <f t="shared" si="13"/>
        <v>0</v>
      </c>
      <c r="AH43" t="str">
        <f t="shared" si="5"/>
        <v>{3,1000,3}</v>
      </c>
      <c r="AI43">
        <f t="shared" si="6"/>
        <v>0</v>
      </c>
      <c r="AJ43">
        <f t="shared" si="7"/>
        <v>0</v>
      </c>
      <c r="AK43">
        <f t="shared" si="8"/>
        <v>0</v>
      </c>
      <c r="AL43">
        <f t="shared" si="9"/>
        <v>0</v>
      </c>
      <c r="AM43">
        <f t="shared" si="10"/>
        <v>0</v>
      </c>
      <c r="AN43">
        <f t="shared" si="11"/>
        <v>0</v>
      </c>
      <c r="AO43">
        <f t="shared" si="12"/>
        <v>0</v>
      </c>
      <c r="AP43">
        <f t="shared" si="24"/>
        <v>0</v>
      </c>
      <c r="AQ43">
        <f t="shared" si="25"/>
        <v>0</v>
      </c>
      <c r="AR43" t="str">
        <f t="shared" si="26"/>
        <v>{3,240,1}</v>
      </c>
      <c r="AS43">
        <f t="shared" si="27"/>
        <v>0</v>
      </c>
      <c r="AT43">
        <f t="shared" si="28"/>
        <v>0</v>
      </c>
      <c r="AU43">
        <f t="shared" si="29"/>
        <v>0</v>
      </c>
      <c r="AV43">
        <f t="shared" si="30"/>
        <v>0</v>
      </c>
      <c r="AW43">
        <f t="shared" si="31"/>
        <v>0</v>
      </c>
      <c r="AX43">
        <f t="shared" si="32"/>
        <v>0</v>
      </c>
      <c r="AY43">
        <f t="shared" si="33"/>
        <v>0</v>
      </c>
      <c r="AZ43" t="e">
        <f t="array" ref="AZ43">[1]!LKnum(AF43:AY43)</f>
        <v>#NAME?</v>
      </c>
      <c r="BB43" s="65">
        <v>41</v>
      </c>
      <c r="BC43" s="65">
        <f t="array" ref="BC43">SUMPRODUCT(($B$4:$B$546=$BB43)*($C$4:$C$546=BC$2)*($A$4:$A$546))</f>
        <v>41</v>
      </c>
      <c r="BD43" s="65">
        <f t="array" ref="BD43">SUMPRODUCT(($B$4:$B$546=$BB43)*($C$4:$C$546=BD$2)*($A$4:$A$546))</f>
        <v>139</v>
      </c>
      <c r="BE43" s="65">
        <f t="array" ref="BE43">SUMPRODUCT(($B$4:$B$546=$BB43)*($C$4:$C$546=BE$2)*($A$4:$A$546))</f>
        <v>237</v>
      </c>
      <c r="BF43" s="65" t="e">
        <f t="shared" si="34"/>
        <v>#NAME?</v>
      </c>
      <c r="BG43" s="65" t="e">
        <f t="shared" si="35"/>
        <v>#NAME?</v>
      </c>
      <c r="BH43" s="65" t="e">
        <f t="shared" si="36"/>
        <v>#NAME?</v>
      </c>
    </row>
    <row r="44" spans="1:60">
      <c r="A44" s="39">
        <v>41</v>
      </c>
      <c r="B44" s="39">
        <v>41</v>
      </c>
      <c r="C44" s="39">
        <v>1</v>
      </c>
      <c r="E44" s="39"/>
      <c r="F44">
        <v>368</v>
      </c>
      <c r="G44" s="39">
        <v>41</v>
      </c>
      <c r="H44">
        <f t="array" ref="H44:I44">_xlfn._xlws.FILTER($B$4:$C$546,G44=$A$4:$A$546)</f>
        <v>41</v>
      </c>
      <c r="I44">
        <v>1</v>
      </c>
      <c r="J44" s="2">
        <v>1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U44" s="60"/>
      <c r="V44" s="61"/>
      <c r="W44" s="61">
        <v>261</v>
      </c>
      <c r="X44" s="61"/>
      <c r="Y44" s="61"/>
      <c r="Z44" s="61"/>
      <c r="AA44" s="61"/>
      <c r="AB44" s="61"/>
      <c r="AC44" s="61"/>
      <c r="AD44" s="63"/>
      <c r="AF44" t="str">
        <f t="shared" si="4"/>
        <v>{1,1000,1}</v>
      </c>
      <c r="AG44">
        <f t="shared" si="13"/>
        <v>0</v>
      </c>
      <c r="AH44" t="str">
        <f t="shared" si="5"/>
        <v>{3,1000,3}</v>
      </c>
      <c r="AI44">
        <f t="shared" si="6"/>
        <v>0</v>
      </c>
      <c r="AJ44">
        <f t="shared" si="7"/>
        <v>0</v>
      </c>
      <c r="AK44">
        <f t="shared" si="8"/>
        <v>0</v>
      </c>
      <c r="AL44">
        <f t="shared" si="9"/>
        <v>0</v>
      </c>
      <c r="AM44">
        <f t="shared" si="10"/>
        <v>0</v>
      </c>
      <c r="AN44">
        <f t="shared" si="11"/>
        <v>0</v>
      </c>
      <c r="AO44">
        <f t="shared" si="12"/>
        <v>0</v>
      </c>
      <c r="AP44">
        <f t="shared" si="24"/>
        <v>0</v>
      </c>
      <c r="AQ44">
        <f t="shared" si="25"/>
        <v>0</v>
      </c>
      <c r="AR44" t="str">
        <f t="shared" si="26"/>
        <v>{3,261,1}</v>
      </c>
      <c r="AS44">
        <f t="shared" si="27"/>
        <v>0</v>
      </c>
      <c r="AT44">
        <f t="shared" si="28"/>
        <v>0</v>
      </c>
      <c r="AU44">
        <f t="shared" si="29"/>
        <v>0</v>
      </c>
      <c r="AV44">
        <f t="shared" si="30"/>
        <v>0</v>
      </c>
      <c r="AW44">
        <f t="shared" si="31"/>
        <v>0</v>
      </c>
      <c r="AX44">
        <f t="shared" si="32"/>
        <v>0</v>
      </c>
      <c r="AY44">
        <f t="shared" si="33"/>
        <v>0</v>
      </c>
      <c r="AZ44" t="e">
        <f t="array" ref="AZ44">[1]!LKnum(AF44:AY44)</f>
        <v>#NAME?</v>
      </c>
      <c r="BB44" s="65">
        <v>42</v>
      </c>
      <c r="BC44" s="65">
        <f t="array" ref="BC44">SUMPRODUCT(($B$4:$B$546=$BB44)*($C$4:$C$546=BC$2)*($A$4:$A$546))</f>
        <v>42</v>
      </c>
      <c r="BD44" s="65">
        <f t="array" ref="BD44">SUMPRODUCT(($B$4:$B$546=$BB44)*($C$4:$C$546=BD$2)*($A$4:$A$546))</f>
        <v>140</v>
      </c>
      <c r="BE44" s="65">
        <f t="array" ref="BE44">SUMPRODUCT(($B$4:$B$546=$BB44)*($C$4:$C$546=BE$2)*($A$4:$A$546))</f>
        <v>238</v>
      </c>
      <c r="BF44" s="65" t="e">
        <f t="shared" si="34"/>
        <v>#NAME?</v>
      </c>
      <c r="BG44" s="65" t="e">
        <f t="shared" si="35"/>
        <v>#NAME?</v>
      </c>
      <c r="BH44" s="65" t="e">
        <f t="shared" si="36"/>
        <v>#NAME?</v>
      </c>
    </row>
    <row r="45" spans="1:60">
      <c r="A45" s="39">
        <v>42</v>
      </c>
      <c r="B45" s="39">
        <v>42</v>
      </c>
      <c r="C45" s="39">
        <v>1</v>
      </c>
      <c r="E45" s="39"/>
      <c r="F45">
        <v>374</v>
      </c>
      <c r="G45" s="39">
        <v>42</v>
      </c>
      <c r="H45">
        <f t="array" ref="H45:I45">_xlfn._xlws.FILTER($B$4:$C$546,G45=$A$4:$A$546)</f>
        <v>42</v>
      </c>
      <c r="I45">
        <v>1</v>
      </c>
      <c r="J45" s="2">
        <v>1</v>
      </c>
      <c r="K45" s="2">
        <v>0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U45" s="60"/>
      <c r="V45" s="61"/>
      <c r="W45" s="61">
        <v>283</v>
      </c>
      <c r="X45" s="61"/>
      <c r="Y45" s="61"/>
      <c r="Z45" s="61"/>
      <c r="AA45" s="61"/>
      <c r="AB45" s="61"/>
      <c r="AC45" s="61"/>
      <c r="AD45" s="63"/>
      <c r="AF45" t="str">
        <f t="shared" si="4"/>
        <v>{1,1000,1}</v>
      </c>
      <c r="AG45">
        <f t="shared" si="13"/>
        <v>0</v>
      </c>
      <c r="AH45" t="str">
        <f t="shared" si="5"/>
        <v>{3,1000,3}</v>
      </c>
      <c r="AI45">
        <f t="shared" si="6"/>
        <v>0</v>
      </c>
      <c r="AJ45">
        <f t="shared" si="7"/>
        <v>0</v>
      </c>
      <c r="AK45">
        <f t="shared" si="8"/>
        <v>0</v>
      </c>
      <c r="AL45">
        <f t="shared" si="9"/>
        <v>0</v>
      </c>
      <c r="AM45">
        <f t="shared" si="10"/>
        <v>0</v>
      </c>
      <c r="AN45">
        <f t="shared" si="11"/>
        <v>0</v>
      </c>
      <c r="AO45">
        <f t="shared" si="12"/>
        <v>0</v>
      </c>
      <c r="AP45">
        <f t="shared" si="24"/>
        <v>0</v>
      </c>
      <c r="AQ45">
        <f t="shared" si="25"/>
        <v>0</v>
      </c>
      <c r="AR45" t="str">
        <f t="shared" si="26"/>
        <v>{3,283,1}</v>
      </c>
      <c r="AS45">
        <f t="shared" si="27"/>
        <v>0</v>
      </c>
      <c r="AT45">
        <f t="shared" si="28"/>
        <v>0</v>
      </c>
      <c r="AU45">
        <f t="shared" si="29"/>
        <v>0</v>
      </c>
      <c r="AV45">
        <f t="shared" si="30"/>
        <v>0</v>
      </c>
      <c r="AW45">
        <f t="shared" si="31"/>
        <v>0</v>
      </c>
      <c r="AX45">
        <f t="shared" si="32"/>
        <v>0</v>
      </c>
      <c r="AY45">
        <f t="shared" si="33"/>
        <v>0</v>
      </c>
      <c r="AZ45" t="e">
        <f t="array" ref="AZ45">[1]!LKnum(AF45:AY45)</f>
        <v>#NAME?</v>
      </c>
      <c r="BB45" s="65">
        <v>43</v>
      </c>
      <c r="BC45" s="65">
        <f t="array" ref="BC45">SUMPRODUCT(($B$4:$B$546=$BB45)*($C$4:$C$546=BC$2)*($A$4:$A$546))</f>
        <v>43</v>
      </c>
      <c r="BD45" s="65">
        <f t="array" ref="BD45">SUMPRODUCT(($B$4:$B$546=$BB45)*($C$4:$C$546=BD$2)*($A$4:$A$546))</f>
        <v>141</v>
      </c>
      <c r="BE45" s="65">
        <f t="array" ref="BE45">SUMPRODUCT(($B$4:$B$546=$BB45)*($C$4:$C$546=BE$2)*($A$4:$A$546))</f>
        <v>239</v>
      </c>
      <c r="BF45" s="65" t="e">
        <f t="shared" si="34"/>
        <v>#NAME?</v>
      </c>
      <c r="BG45" s="65" t="e">
        <f t="shared" si="35"/>
        <v>#NAME?</v>
      </c>
      <c r="BH45" s="65" t="e">
        <f t="shared" si="36"/>
        <v>#NAME?</v>
      </c>
    </row>
    <row r="46" spans="1:60">
      <c r="A46" s="39">
        <v>43</v>
      </c>
      <c r="B46" s="39">
        <v>43</v>
      </c>
      <c r="C46" s="39">
        <v>1</v>
      </c>
      <c r="E46" s="39"/>
      <c r="F46">
        <v>382</v>
      </c>
      <c r="G46" s="39">
        <v>43</v>
      </c>
      <c r="H46">
        <f t="array" ref="H46:I46">_xlfn._xlws.FILTER($B$4:$C$546,G46=$A$4:$A$546)</f>
        <v>43</v>
      </c>
      <c r="I46">
        <v>1</v>
      </c>
      <c r="J46" s="2">
        <v>1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U46" s="60"/>
      <c r="V46" s="61"/>
      <c r="W46" s="61">
        <v>305</v>
      </c>
      <c r="X46" s="61"/>
      <c r="Y46" s="61"/>
      <c r="Z46" s="61"/>
      <c r="AA46" s="61"/>
      <c r="AB46" s="61"/>
      <c r="AC46" s="61"/>
      <c r="AD46" s="63"/>
      <c r="AF46" t="str">
        <f t="shared" si="4"/>
        <v>{1,1000,1}</v>
      </c>
      <c r="AG46">
        <f t="shared" si="13"/>
        <v>0</v>
      </c>
      <c r="AH46" t="str">
        <f t="shared" si="5"/>
        <v>{3,1000,3}</v>
      </c>
      <c r="AI46">
        <f t="shared" si="6"/>
        <v>0</v>
      </c>
      <c r="AJ46">
        <f t="shared" si="7"/>
        <v>0</v>
      </c>
      <c r="AK46">
        <f t="shared" si="8"/>
        <v>0</v>
      </c>
      <c r="AL46">
        <f t="shared" si="9"/>
        <v>0</v>
      </c>
      <c r="AM46">
        <f t="shared" si="10"/>
        <v>0</v>
      </c>
      <c r="AN46">
        <f t="shared" si="11"/>
        <v>0</v>
      </c>
      <c r="AO46">
        <f t="shared" si="12"/>
        <v>0</v>
      </c>
      <c r="AP46">
        <f t="shared" si="24"/>
        <v>0</v>
      </c>
      <c r="AQ46">
        <f t="shared" si="25"/>
        <v>0</v>
      </c>
      <c r="AR46" t="str">
        <f t="shared" si="26"/>
        <v>{3,305,1}</v>
      </c>
      <c r="AS46">
        <f t="shared" si="27"/>
        <v>0</v>
      </c>
      <c r="AT46">
        <f t="shared" si="28"/>
        <v>0</v>
      </c>
      <c r="AU46">
        <f t="shared" si="29"/>
        <v>0</v>
      </c>
      <c r="AV46">
        <f t="shared" si="30"/>
        <v>0</v>
      </c>
      <c r="AW46">
        <f t="shared" si="31"/>
        <v>0</v>
      </c>
      <c r="AX46">
        <f t="shared" si="32"/>
        <v>0</v>
      </c>
      <c r="AY46">
        <f t="shared" si="33"/>
        <v>0</v>
      </c>
      <c r="AZ46" t="e">
        <f t="array" ref="AZ46">[1]!LKnum(AF46:AY46)</f>
        <v>#NAME?</v>
      </c>
      <c r="BB46" s="65">
        <v>44</v>
      </c>
      <c r="BC46" s="65">
        <f t="array" ref="BC46">SUMPRODUCT(($B$4:$B$546=$BB46)*($C$4:$C$546=BC$2)*($A$4:$A$546))</f>
        <v>44</v>
      </c>
      <c r="BD46" s="65">
        <f t="array" ref="BD46">SUMPRODUCT(($B$4:$B$546=$BB46)*($C$4:$C$546=BD$2)*($A$4:$A$546))</f>
        <v>142</v>
      </c>
      <c r="BE46" s="65">
        <f t="array" ref="BE46">SUMPRODUCT(($B$4:$B$546=$BB46)*($C$4:$C$546=BE$2)*($A$4:$A$546))</f>
        <v>240</v>
      </c>
      <c r="BF46" s="65" t="e">
        <f t="shared" si="34"/>
        <v>#NAME?</v>
      </c>
      <c r="BG46" s="65" t="e">
        <f t="shared" si="35"/>
        <v>#NAME?</v>
      </c>
      <c r="BH46" s="65" t="e">
        <f t="shared" si="36"/>
        <v>#NAME?</v>
      </c>
    </row>
    <row r="47" spans="1:60">
      <c r="A47" s="39">
        <v>44</v>
      </c>
      <c r="B47" s="39">
        <v>44</v>
      </c>
      <c r="C47" s="39">
        <v>1</v>
      </c>
      <c r="E47" s="39"/>
      <c r="F47">
        <v>386</v>
      </c>
      <c r="G47" s="39">
        <v>44</v>
      </c>
      <c r="H47">
        <f t="array" ref="H47:I47">_xlfn._xlws.FILTER($B$4:$C$546,G47=$A$4:$A$546)</f>
        <v>44</v>
      </c>
      <c r="I47">
        <v>1</v>
      </c>
      <c r="J47" s="2">
        <v>1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U47" s="60"/>
      <c r="V47" s="61"/>
      <c r="W47" s="61">
        <v>327</v>
      </c>
      <c r="X47" s="61"/>
      <c r="Y47" s="61"/>
      <c r="Z47" s="61"/>
      <c r="AA47" s="61"/>
      <c r="AB47" s="61"/>
      <c r="AC47" s="61"/>
      <c r="AD47" s="63"/>
      <c r="AF47" t="str">
        <f t="shared" si="4"/>
        <v>{1,1000,1}</v>
      </c>
      <c r="AG47">
        <f t="shared" si="13"/>
        <v>0</v>
      </c>
      <c r="AH47" t="str">
        <f t="shared" si="5"/>
        <v>{3,1000,3}</v>
      </c>
      <c r="AI47">
        <f t="shared" si="6"/>
        <v>0</v>
      </c>
      <c r="AJ47">
        <f t="shared" si="7"/>
        <v>0</v>
      </c>
      <c r="AK47">
        <f t="shared" si="8"/>
        <v>0</v>
      </c>
      <c r="AL47">
        <f t="shared" si="9"/>
        <v>0</v>
      </c>
      <c r="AM47">
        <f t="shared" si="10"/>
        <v>0</v>
      </c>
      <c r="AN47">
        <f t="shared" si="11"/>
        <v>0</v>
      </c>
      <c r="AO47">
        <f t="shared" si="12"/>
        <v>0</v>
      </c>
      <c r="AP47">
        <f t="shared" si="24"/>
        <v>0</v>
      </c>
      <c r="AQ47">
        <f t="shared" si="25"/>
        <v>0</v>
      </c>
      <c r="AR47" t="str">
        <f t="shared" si="26"/>
        <v>{3,327,1}</v>
      </c>
      <c r="AS47">
        <f t="shared" si="27"/>
        <v>0</v>
      </c>
      <c r="AT47">
        <f t="shared" si="28"/>
        <v>0</v>
      </c>
      <c r="AU47">
        <f t="shared" si="29"/>
        <v>0</v>
      </c>
      <c r="AV47">
        <f t="shared" si="30"/>
        <v>0</v>
      </c>
      <c r="AW47">
        <f t="shared" si="31"/>
        <v>0</v>
      </c>
      <c r="AX47">
        <f t="shared" si="32"/>
        <v>0</v>
      </c>
      <c r="AY47">
        <f t="shared" si="33"/>
        <v>0</v>
      </c>
      <c r="AZ47" t="e">
        <f t="array" ref="AZ47">[1]!LKnum(AF47:AY47)</f>
        <v>#NAME?</v>
      </c>
      <c r="BB47" s="65">
        <v>45</v>
      </c>
      <c r="BC47" s="65">
        <f t="array" ref="BC47">SUMPRODUCT(($B$4:$B$546=$BB47)*($C$4:$C$546=BC$2)*($A$4:$A$546))</f>
        <v>45</v>
      </c>
      <c r="BD47" s="65">
        <f t="array" ref="BD47">SUMPRODUCT(($B$4:$B$546=$BB47)*($C$4:$C$546=BD$2)*($A$4:$A$546))</f>
        <v>143</v>
      </c>
      <c r="BE47" s="65">
        <f t="array" ref="BE47">SUMPRODUCT(($B$4:$B$546=$BB47)*($C$4:$C$546=BE$2)*($A$4:$A$546))</f>
        <v>241</v>
      </c>
      <c r="BF47" s="65" t="e">
        <f t="shared" si="34"/>
        <v>#NAME?</v>
      </c>
      <c r="BG47" s="65" t="e">
        <f t="shared" si="35"/>
        <v>#NAME?</v>
      </c>
      <c r="BH47" s="65" t="e">
        <f t="shared" si="36"/>
        <v>#NAME?</v>
      </c>
    </row>
    <row r="48" spans="1:60">
      <c r="A48" s="39">
        <v>45</v>
      </c>
      <c r="B48" s="39">
        <v>45</v>
      </c>
      <c r="C48" s="39">
        <v>1</v>
      </c>
      <c r="E48" s="39"/>
      <c r="F48">
        <v>392</v>
      </c>
      <c r="G48" s="39">
        <v>45</v>
      </c>
      <c r="H48">
        <f t="array" ref="H48:I48">_xlfn._xlws.FILTER($B$4:$C$546,G48=$A$4:$A$546)</f>
        <v>45</v>
      </c>
      <c r="I48">
        <v>1</v>
      </c>
      <c r="J48" s="2">
        <v>1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U48" s="60"/>
      <c r="V48" s="61"/>
      <c r="W48" s="61">
        <v>348</v>
      </c>
      <c r="X48" s="61"/>
      <c r="Y48" s="61"/>
      <c r="Z48" s="61"/>
      <c r="AA48" s="61"/>
      <c r="AB48" s="61"/>
      <c r="AC48" s="61"/>
      <c r="AD48" s="63"/>
      <c r="AF48" t="str">
        <f t="shared" si="4"/>
        <v>{1,1000,1}</v>
      </c>
      <c r="AG48">
        <f t="shared" si="13"/>
        <v>0</v>
      </c>
      <c r="AH48" t="str">
        <f t="shared" si="5"/>
        <v>{3,1000,3}</v>
      </c>
      <c r="AI48">
        <f t="shared" si="6"/>
        <v>0</v>
      </c>
      <c r="AJ48">
        <f t="shared" si="7"/>
        <v>0</v>
      </c>
      <c r="AK48">
        <f t="shared" si="8"/>
        <v>0</v>
      </c>
      <c r="AL48">
        <f t="shared" si="9"/>
        <v>0</v>
      </c>
      <c r="AM48">
        <f t="shared" si="10"/>
        <v>0</v>
      </c>
      <c r="AN48">
        <f t="shared" si="11"/>
        <v>0</v>
      </c>
      <c r="AO48">
        <f t="shared" si="12"/>
        <v>0</v>
      </c>
      <c r="AP48">
        <f t="shared" si="24"/>
        <v>0</v>
      </c>
      <c r="AQ48">
        <f t="shared" si="25"/>
        <v>0</v>
      </c>
      <c r="AR48" t="str">
        <f t="shared" si="26"/>
        <v>{3,348,1}</v>
      </c>
      <c r="AS48">
        <f t="shared" si="27"/>
        <v>0</v>
      </c>
      <c r="AT48">
        <f t="shared" si="28"/>
        <v>0</v>
      </c>
      <c r="AU48">
        <f t="shared" si="29"/>
        <v>0</v>
      </c>
      <c r="AV48">
        <f t="shared" si="30"/>
        <v>0</v>
      </c>
      <c r="AW48">
        <f t="shared" si="31"/>
        <v>0</v>
      </c>
      <c r="AX48">
        <f t="shared" si="32"/>
        <v>0</v>
      </c>
      <c r="AY48">
        <f t="shared" si="33"/>
        <v>0</v>
      </c>
      <c r="AZ48" t="e">
        <f t="array" ref="AZ48">[1]!LKnum(AF48:AY48)</f>
        <v>#NAME?</v>
      </c>
      <c r="BB48" s="65">
        <v>46</v>
      </c>
      <c r="BC48" s="65">
        <f t="array" ref="BC48">SUMPRODUCT(($B$4:$B$546=$BB48)*($C$4:$C$546=BC$2)*($A$4:$A$546))</f>
        <v>46</v>
      </c>
      <c r="BD48" s="65">
        <f t="array" ref="BD48">SUMPRODUCT(($B$4:$B$546=$BB48)*($C$4:$C$546=BD$2)*($A$4:$A$546))</f>
        <v>144</v>
      </c>
      <c r="BE48" s="65">
        <f t="array" ref="BE48">SUMPRODUCT(($B$4:$B$546=$BB48)*($C$4:$C$546=BE$2)*($A$4:$A$546))</f>
        <v>242</v>
      </c>
      <c r="BF48" s="65" t="e">
        <f t="shared" si="34"/>
        <v>#NAME?</v>
      </c>
      <c r="BG48" s="65" t="e">
        <f t="shared" si="35"/>
        <v>#NAME?</v>
      </c>
      <c r="BH48" s="65" t="e">
        <f t="shared" si="36"/>
        <v>#NAME?</v>
      </c>
    </row>
    <row r="49" spans="1:60">
      <c r="A49" s="39">
        <v>46</v>
      </c>
      <c r="B49" s="39">
        <v>46</v>
      </c>
      <c r="C49" s="39">
        <v>1</v>
      </c>
      <c r="E49" s="39"/>
      <c r="F49">
        <v>400</v>
      </c>
      <c r="G49" s="39">
        <v>46</v>
      </c>
      <c r="H49">
        <f t="array" ref="H49:I49">_xlfn._xlws.FILTER($B$4:$C$546,G49=$A$4:$A$546)</f>
        <v>46</v>
      </c>
      <c r="I49">
        <v>1</v>
      </c>
      <c r="J49" s="2">
        <v>1</v>
      </c>
      <c r="K49" s="2">
        <v>0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U49" s="60"/>
      <c r="V49" s="61"/>
      <c r="W49" s="61">
        <v>370</v>
      </c>
      <c r="X49" s="61"/>
      <c r="Y49" s="61"/>
      <c r="Z49" s="61"/>
      <c r="AA49" s="61"/>
      <c r="AB49" s="61"/>
      <c r="AC49" s="61"/>
      <c r="AD49" s="63"/>
      <c r="AF49" t="str">
        <f t="shared" si="4"/>
        <v>{1,1000,1}</v>
      </c>
      <c r="AG49">
        <f t="shared" si="13"/>
        <v>0</v>
      </c>
      <c r="AH49" t="str">
        <f t="shared" si="5"/>
        <v>{3,1000,3}</v>
      </c>
      <c r="AI49">
        <f t="shared" si="6"/>
        <v>0</v>
      </c>
      <c r="AJ49">
        <f t="shared" si="7"/>
        <v>0</v>
      </c>
      <c r="AK49">
        <f t="shared" si="8"/>
        <v>0</v>
      </c>
      <c r="AL49">
        <f t="shared" si="9"/>
        <v>0</v>
      </c>
      <c r="AM49">
        <f t="shared" si="10"/>
        <v>0</v>
      </c>
      <c r="AN49">
        <f t="shared" si="11"/>
        <v>0</v>
      </c>
      <c r="AO49">
        <f t="shared" si="12"/>
        <v>0</v>
      </c>
      <c r="AP49">
        <f t="shared" si="24"/>
        <v>0</v>
      </c>
      <c r="AQ49">
        <f t="shared" si="25"/>
        <v>0</v>
      </c>
      <c r="AR49" t="str">
        <f t="shared" si="26"/>
        <v>{3,370,1}</v>
      </c>
      <c r="AS49">
        <f t="shared" si="27"/>
        <v>0</v>
      </c>
      <c r="AT49">
        <f t="shared" si="28"/>
        <v>0</v>
      </c>
      <c r="AU49">
        <f t="shared" si="29"/>
        <v>0</v>
      </c>
      <c r="AV49">
        <f t="shared" si="30"/>
        <v>0</v>
      </c>
      <c r="AW49">
        <f t="shared" si="31"/>
        <v>0</v>
      </c>
      <c r="AX49">
        <f t="shared" si="32"/>
        <v>0</v>
      </c>
      <c r="AY49">
        <f t="shared" si="33"/>
        <v>0</v>
      </c>
      <c r="AZ49" t="e">
        <f t="array" ref="AZ49">[1]!LKnum(AF49:AY49)</f>
        <v>#NAME?</v>
      </c>
      <c r="BB49" s="65">
        <v>47</v>
      </c>
      <c r="BC49" s="65">
        <f t="array" ref="BC49">SUMPRODUCT(($B$4:$B$546=$BB49)*($C$4:$C$546=BC$2)*($A$4:$A$546))</f>
        <v>47</v>
      </c>
      <c r="BD49" s="65">
        <f t="array" ref="BD49">SUMPRODUCT(($B$4:$B$546=$BB49)*($C$4:$C$546=BD$2)*($A$4:$A$546))</f>
        <v>145</v>
      </c>
      <c r="BE49" s="65">
        <f t="array" ref="BE49">SUMPRODUCT(($B$4:$B$546=$BB49)*($C$4:$C$546=BE$2)*($A$4:$A$546))</f>
        <v>243</v>
      </c>
      <c r="BF49" s="65" t="e">
        <f t="shared" si="34"/>
        <v>#NAME?</v>
      </c>
      <c r="BG49" s="65" t="e">
        <f t="shared" si="35"/>
        <v>#NAME?</v>
      </c>
      <c r="BH49" s="65" t="e">
        <f t="shared" si="36"/>
        <v>#NAME?</v>
      </c>
    </row>
    <row r="50" spans="1:60">
      <c r="A50" s="39">
        <v>47</v>
      </c>
      <c r="B50" s="39">
        <v>47</v>
      </c>
      <c r="C50" s="39">
        <v>1</v>
      </c>
      <c r="E50" s="39"/>
      <c r="F50">
        <v>404</v>
      </c>
      <c r="G50" s="39">
        <v>47</v>
      </c>
      <c r="H50">
        <f t="array" ref="H50:I50">_xlfn._xlws.FILTER($B$4:$C$546,G50=$A$4:$A$546)</f>
        <v>47</v>
      </c>
      <c r="I50">
        <v>1</v>
      </c>
      <c r="J50" s="2">
        <v>1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U50" s="60"/>
      <c r="V50" s="61"/>
      <c r="W50" s="61"/>
      <c r="X50" s="61">
        <v>52</v>
      </c>
      <c r="Y50" s="61"/>
      <c r="Z50" s="61"/>
      <c r="AA50" s="61"/>
      <c r="AB50" s="61"/>
      <c r="AC50" s="61"/>
      <c r="AD50" s="63"/>
      <c r="AF50" t="str">
        <f t="shared" si="4"/>
        <v>{1,1000,1}</v>
      </c>
      <c r="AG50">
        <f t="shared" si="13"/>
        <v>0</v>
      </c>
      <c r="AH50">
        <f t="shared" si="5"/>
        <v>0</v>
      </c>
      <c r="AI50" t="str">
        <f t="shared" si="6"/>
        <v>{4,1000,2}</v>
      </c>
      <c r="AJ50">
        <f t="shared" si="7"/>
        <v>0</v>
      </c>
      <c r="AK50">
        <f t="shared" si="8"/>
        <v>0</v>
      </c>
      <c r="AL50">
        <f t="shared" si="9"/>
        <v>0</v>
      </c>
      <c r="AM50">
        <f t="shared" si="10"/>
        <v>0</v>
      </c>
      <c r="AN50">
        <f t="shared" si="11"/>
        <v>0</v>
      </c>
      <c r="AO50">
        <f t="shared" si="12"/>
        <v>0</v>
      </c>
      <c r="AP50">
        <f t="shared" si="24"/>
        <v>0</v>
      </c>
      <c r="AQ50">
        <f t="shared" si="25"/>
        <v>0</v>
      </c>
      <c r="AR50">
        <f t="shared" si="26"/>
        <v>0</v>
      </c>
      <c r="AS50" t="str">
        <f t="shared" si="27"/>
        <v>{4,52,1}</v>
      </c>
      <c r="AT50">
        <f t="shared" si="28"/>
        <v>0</v>
      </c>
      <c r="AU50">
        <f t="shared" si="29"/>
        <v>0</v>
      </c>
      <c r="AV50">
        <f t="shared" si="30"/>
        <v>0</v>
      </c>
      <c r="AW50">
        <f t="shared" si="31"/>
        <v>0</v>
      </c>
      <c r="AX50">
        <f t="shared" si="32"/>
        <v>0</v>
      </c>
      <c r="AY50">
        <f t="shared" si="33"/>
        <v>0</v>
      </c>
      <c r="AZ50" t="e">
        <f t="array" ref="AZ50">[1]!LKnum(AF50:AY50)</f>
        <v>#NAME?</v>
      </c>
      <c r="BB50" s="65">
        <v>48</v>
      </c>
      <c r="BC50" s="65">
        <f t="array" ref="BC50">SUMPRODUCT(($B$4:$B$546=$BB50)*($C$4:$C$546=BC$2)*($A$4:$A$546))</f>
        <v>48</v>
      </c>
      <c r="BD50" s="65">
        <f t="array" ref="BD50">SUMPRODUCT(($B$4:$B$546=$BB50)*($C$4:$C$546=BD$2)*($A$4:$A$546))</f>
        <v>146</v>
      </c>
      <c r="BE50" s="65">
        <f t="array" ref="BE50">SUMPRODUCT(($B$4:$B$546=$BB50)*($C$4:$C$546=BE$2)*($A$4:$A$546))</f>
        <v>244</v>
      </c>
      <c r="BF50" s="65" t="e">
        <f t="shared" si="34"/>
        <v>#NAME?</v>
      </c>
      <c r="BG50" s="65" t="e">
        <f t="shared" si="35"/>
        <v>#NAME?</v>
      </c>
      <c r="BH50" s="65" t="e">
        <f t="shared" si="36"/>
        <v>#NAME?</v>
      </c>
    </row>
    <row r="51" spans="1:60">
      <c r="A51" s="39">
        <v>48</v>
      </c>
      <c r="B51" s="39">
        <v>48</v>
      </c>
      <c r="C51" s="39">
        <v>1</v>
      </c>
      <c r="E51" s="39"/>
      <c r="F51">
        <v>410</v>
      </c>
      <c r="G51" s="39">
        <v>48</v>
      </c>
      <c r="H51">
        <f t="array" ref="H51:I51">_xlfn._xlws.FILTER($B$4:$C$546,G51=$A$4:$A$546)</f>
        <v>48</v>
      </c>
      <c r="I51">
        <v>1</v>
      </c>
      <c r="J51" s="2">
        <v>1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U51" s="60"/>
      <c r="V51" s="61"/>
      <c r="W51" s="61"/>
      <c r="X51" s="61">
        <v>65</v>
      </c>
      <c r="Y51" s="61"/>
      <c r="Z51" s="61"/>
      <c r="AA51" s="61"/>
      <c r="AB51" s="61"/>
      <c r="AC51" s="61"/>
      <c r="AD51" s="63"/>
      <c r="AF51" t="str">
        <f t="shared" si="4"/>
        <v>{1,1000,1}</v>
      </c>
      <c r="AG51">
        <f t="shared" si="13"/>
        <v>0</v>
      </c>
      <c r="AH51">
        <f t="shared" si="5"/>
        <v>0</v>
      </c>
      <c r="AI51" t="str">
        <f t="shared" si="6"/>
        <v>{4,1000,2}</v>
      </c>
      <c r="AJ51">
        <f t="shared" si="7"/>
        <v>0</v>
      </c>
      <c r="AK51">
        <f t="shared" si="8"/>
        <v>0</v>
      </c>
      <c r="AL51">
        <f t="shared" si="9"/>
        <v>0</v>
      </c>
      <c r="AM51">
        <f t="shared" si="10"/>
        <v>0</v>
      </c>
      <c r="AN51">
        <f t="shared" si="11"/>
        <v>0</v>
      </c>
      <c r="AO51">
        <f t="shared" si="12"/>
        <v>0</v>
      </c>
      <c r="AP51">
        <f t="shared" si="24"/>
        <v>0</v>
      </c>
      <c r="AQ51">
        <f t="shared" si="25"/>
        <v>0</v>
      </c>
      <c r="AR51">
        <f t="shared" si="26"/>
        <v>0</v>
      </c>
      <c r="AS51" t="str">
        <f t="shared" si="27"/>
        <v>{4,65,1}</v>
      </c>
      <c r="AT51">
        <f t="shared" si="28"/>
        <v>0</v>
      </c>
      <c r="AU51">
        <f t="shared" si="29"/>
        <v>0</v>
      </c>
      <c r="AV51">
        <f t="shared" si="30"/>
        <v>0</v>
      </c>
      <c r="AW51">
        <f t="shared" si="31"/>
        <v>0</v>
      </c>
      <c r="AX51">
        <f t="shared" si="32"/>
        <v>0</v>
      </c>
      <c r="AY51">
        <f t="shared" si="33"/>
        <v>0</v>
      </c>
      <c r="AZ51" t="e">
        <f t="array" ref="AZ51">[1]!LKnum(AF51:AY51)</f>
        <v>#NAME?</v>
      </c>
      <c r="BB51" s="65">
        <v>49</v>
      </c>
      <c r="BC51" s="65">
        <f t="array" ref="BC51">SUMPRODUCT(($B$4:$B$546=$BB51)*($C$4:$C$546=BC$2)*($A$4:$A$546))</f>
        <v>49</v>
      </c>
      <c r="BD51" s="65">
        <f t="array" ref="BD51">SUMPRODUCT(($B$4:$B$546=$BB51)*($C$4:$C$546=BD$2)*($A$4:$A$546))</f>
        <v>147</v>
      </c>
      <c r="BE51" s="65">
        <f t="array" ref="BE51">SUMPRODUCT(($B$4:$B$546=$BB51)*($C$4:$C$546=BE$2)*($A$4:$A$546))</f>
        <v>245</v>
      </c>
      <c r="BF51" s="65" t="e">
        <f t="shared" si="34"/>
        <v>#NAME?</v>
      </c>
      <c r="BG51" s="65" t="e">
        <f t="shared" si="35"/>
        <v>#NAME?</v>
      </c>
      <c r="BH51" s="65" t="e">
        <f t="shared" si="36"/>
        <v>#NAME?</v>
      </c>
    </row>
    <row r="52" spans="1:60">
      <c r="A52" s="39">
        <v>49</v>
      </c>
      <c r="B52" s="39">
        <v>49</v>
      </c>
      <c r="C52" s="39">
        <v>1</v>
      </c>
      <c r="E52" s="39"/>
      <c r="F52">
        <v>418</v>
      </c>
      <c r="G52" s="39">
        <v>49</v>
      </c>
      <c r="H52">
        <f t="array" ref="H52:I52">_xlfn._xlws.FILTER($B$4:$C$546,G52=$A$4:$A$546)</f>
        <v>49</v>
      </c>
      <c r="I52">
        <v>1</v>
      </c>
      <c r="J52" s="2">
        <v>1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U52" s="60"/>
      <c r="V52" s="61"/>
      <c r="W52" s="61"/>
      <c r="X52" s="61">
        <v>77</v>
      </c>
      <c r="Y52" s="61"/>
      <c r="Z52" s="61"/>
      <c r="AA52" s="61"/>
      <c r="AB52" s="61"/>
      <c r="AC52" s="61"/>
      <c r="AD52" s="63"/>
      <c r="AF52" t="str">
        <f t="shared" si="4"/>
        <v>{1,1000,1}</v>
      </c>
      <c r="AG52">
        <f t="shared" si="13"/>
        <v>0</v>
      </c>
      <c r="AH52">
        <f t="shared" si="5"/>
        <v>0</v>
      </c>
      <c r="AI52" t="str">
        <f t="shared" si="6"/>
        <v>{4,1000,2}</v>
      </c>
      <c r="AJ52">
        <f t="shared" si="7"/>
        <v>0</v>
      </c>
      <c r="AK52">
        <f t="shared" si="8"/>
        <v>0</v>
      </c>
      <c r="AL52">
        <f t="shared" si="9"/>
        <v>0</v>
      </c>
      <c r="AM52">
        <f t="shared" si="10"/>
        <v>0</v>
      </c>
      <c r="AN52">
        <f t="shared" si="11"/>
        <v>0</v>
      </c>
      <c r="AO52">
        <f t="shared" si="12"/>
        <v>0</v>
      </c>
      <c r="AP52">
        <f t="shared" si="24"/>
        <v>0</v>
      </c>
      <c r="AQ52">
        <f t="shared" si="25"/>
        <v>0</v>
      </c>
      <c r="AR52">
        <f t="shared" si="26"/>
        <v>0</v>
      </c>
      <c r="AS52" t="str">
        <f t="shared" si="27"/>
        <v>{4,77,1}</v>
      </c>
      <c r="AT52">
        <f t="shared" si="28"/>
        <v>0</v>
      </c>
      <c r="AU52">
        <f t="shared" si="29"/>
        <v>0</v>
      </c>
      <c r="AV52">
        <f t="shared" si="30"/>
        <v>0</v>
      </c>
      <c r="AW52">
        <f t="shared" si="31"/>
        <v>0</v>
      </c>
      <c r="AX52">
        <f t="shared" si="32"/>
        <v>0</v>
      </c>
      <c r="AY52">
        <f t="shared" si="33"/>
        <v>0</v>
      </c>
      <c r="AZ52" t="e">
        <f t="array" ref="AZ52">[1]!LKnum(AF52:AY52)</f>
        <v>#NAME?</v>
      </c>
      <c r="BB52" s="65">
        <v>50</v>
      </c>
      <c r="BC52" s="65">
        <f t="array" ref="BC52">SUMPRODUCT(($B$4:$B$546=$BB52)*($C$4:$C$546=BC$2)*($A$4:$A$546))</f>
        <v>50</v>
      </c>
      <c r="BD52" s="65">
        <f t="array" ref="BD52">SUMPRODUCT(($B$4:$B$546=$BB52)*($C$4:$C$546=BD$2)*($A$4:$A$546))</f>
        <v>148</v>
      </c>
      <c r="BE52" s="65">
        <f t="array" ref="BE52">SUMPRODUCT(($B$4:$B$546=$BB52)*($C$4:$C$546=BE$2)*($A$4:$A$546))</f>
        <v>246</v>
      </c>
      <c r="BF52" s="65" t="e">
        <f t="shared" si="34"/>
        <v>#NAME?</v>
      </c>
      <c r="BG52" s="65" t="e">
        <f t="shared" si="35"/>
        <v>#NAME?</v>
      </c>
      <c r="BH52" s="65" t="e">
        <f t="shared" si="36"/>
        <v>#NAME?</v>
      </c>
    </row>
    <row r="53" spans="1:60">
      <c r="A53" s="39">
        <v>50</v>
      </c>
      <c r="B53" s="39">
        <v>50</v>
      </c>
      <c r="C53" s="39">
        <v>1</v>
      </c>
      <c r="E53" s="39"/>
      <c r="F53">
        <v>424</v>
      </c>
      <c r="G53" s="39">
        <v>50</v>
      </c>
      <c r="H53">
        <f t="array" ref="H53:I53">_xlfn._xlws.FILTER($B$4:$C$546,G53=$A$4:$A$546)</f>
        <v>50</v>
      </c>
      <c r="I53">
        <v>1</v>
      </c>
      <c r="J53" s="2">
        <v>1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U53" s="60"/>
      <c r="V53" s="61"/>
      <c r="W53" s="61"/>
      <c r="X53" s="61">
        <v>85</v>
      </c>
      <c r="Y53" s="61"/>
      <c r="Z53" s="61"/>
      <c r="AA53" s="61"/>
      <c r="AB53" s="61"/>
      <c r="AC53" s="61"/>
      <c r="AD53" s="63"/>
      <c r="AF53" t="str">
        <f t="shared" si="4"/>
        <v>{1,1000,1}</v>
      </c>
      <c r="AG53">
        <f t="shared" si="13"/>
        <v>0</v>
      </c>
      <c r="AH53">
        <f t="shared" si="5"/>
        <v>0</v>
      </c>
      <c r="AI53" t="str">
        <f t="shared" si="6"/>
        <v>{4,1000,2}</v>
      </c>
      <c r="AJ53">
        <f t="shared" si="7"/>
        <v>0</v>
      </c>
      <c r="AK53">
        <f t="shared" si="8"/>
        <v>0</v>
      </c>
      <c r="AL53">
        <f t="shared" si="9"/>
        <v>0</v>
      </c>
      <c r="AM53">
        <f t="shared" si="10"/>
        <v>0</v>
      </c>
      <c r="AN53">
        <f t="shared" si="11"/>
        <v>0</v>
      </c>
      <c r="AO53">
        <f t="shared" si="12"/>
        <v>0</v>
      </c>
      <c r="AP53">
        <f t="shared" si="24"/>
        <v>0</v>
      </c>
      <c r="AQ53">
        <f t="shared" si="25"/>
        <v>0</v>
      </c>
      <c r="AR53">
        <f t="shared" si="26"/>
        <v>0</v>
      </c>
      <c r="AS53" t="str">
        <f t="shared" si="27"/>
        <v>{4,85,1}</v>
      </c>
      <c r="AT53">
        <f t="shared" si="28"/>
        <v>0</v>
      </c>
      <c r="AU53">
        <f t="shared" si="29"/>
        <v>0</v>
      </c>
      <c r="AV53">
        <f t="shared" si="30"/>
        <v>0</v>
      </c>
      <c r="AW53">
        <f t="shared" si="31"/>
        <v>0</v>
      </c>
      <c r="AX53">
        <f t="shared" si="32"/>
        <v>0</v>
      </c>
      <c r="AY53">
        <f t="shared" si="33"/>
        <v>0</v>
      </c>
      <c r="AZ53" t="e">
        <f t="array" ref="AZ53">[1]!LKnum(AF53:AY53)</f>
        <v>#NAME?</v>
      </c>
      <c r="BB53" s="65">
        <v>51</v>
      </c>
      <c r="BC53" s="65">
        <f t="array" ref="BC53">SUMPRODUCT(($B$4:$B$546=$BB53)*($C$4:$C$546=BC$2)*($A$4:$A$546))</f>
        <v>51</v>
      </c>
      <c r="BD53" s="65">
        <f t="array" ref="BD53">SUMPRODUCT(($B$4:$B$546=$BB53)*($C$4:$C$546=BD$2)*($A$4:$A$546))</f>
        <v>149</v>
      </c>
      <c r="BE53" s="65">
        <f t="array" ref="BE53">SUMPRODUCT(($B$4:$B$546=$BB53)*($C$4:$C$546=BE$2)*($A$4:$A$546))</f>
        <v>247</v>
      </c>
      <c r="BF53" s="65" t="e">
        <f t="shared" si="34"/>
        <v>#NAME?</v>
      </c>
      <c r="BG53" s="65" t="e">
        <f t="shared" si="35"/>
        <v>#NAME?</v>
      </c>
      <c r="BH53" s="65" t="e">
        <f t="shared" si="36"/>
        <v>#NAME?</v>
      </c>
    </row>
    <row r="54" spans="1:60">
      <c r="A54" s="39">
        <v>51</v>
      </c>
      <c r="B54" s="39">
        <v>51</v>
      </c>
      <c r="C54" s="39">
        <v>1</v>
      </c>
      <c r="E54" s="39"/>
      <c r="F54">
        <v>429</v>
      </c>
      <c r="G54" s="39">
        <v>51</v>
      </c>
      <c r="H54">
        <f t="array" ref="H54:I54">_xlfn._xlws.FILTER($B$4:$C$546,G54=$A$4:$A$546)</f>
        <v>51</v>
      </c>
      <c r="I54">
        <v>1</v>
      </c>
      <c r="J54" s="2">
        <v>1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U54" s="60"/>
      <c r="V54" s="61"/>
      <c r="W54" s="61"/>
      <c r="X54" s="61">
        <v>93</v>
      </c>
      <c r="Y54" s="61"/>
      <c r="Z54" s="61"/>
      <c r="AA54" s="61"/>
      <c r="AB54" s="61"/>
      <c r="AC54" s="61"/>
      <c r="AD54" s="63"/>
      <c r="AF54" t="str">
        <f t="shared" si="4"/>
        <v>{1,1000,1}</v>
      </c>
      <c r="AG54">
        <f t="shared" si="13"/>
        <v>0</v>
      </c>
      <c r="AH54">
        <f t="shared" si="5"/>
        <v>0</v>
      </c>
      <c r="AI54" t="str">
        <f t="shared" si="6"/>
        <v>{4,1000,2}</v>
      </c>
      <c r="AJ54">
        <f t="shared" si="7"/>
        <v>0</v>
      </c>
      <c r="AK54">
        <f t="shared" si="8"/>
        <v>0</v>
      </c>
      <c r="AL54">
        <f t="shared" si="9"/>
        <v>0</v>
      </c>
      <c r="AM54">
        <f t="shared" si="10"/>
        <v>0</v>
      </c>
      <c r="AN54">
        <f t="shared" si="11"/>
        <v>0</v>
      </c>
      <c r="AO54">
        <f t="shared" si="12"/>
        <v>0</v>
      </c>
      <c r="AP54">
        <f t="shared" si="24"/>
        <v>0</v>
      </c>
      <c r="AQ54">
        <f t="shared" si="25"/>
        <v>0</v>
      </c>
      <c r="AR54">
        <f t="shared" si="26"/>
        <v>0</v>
      </c>
      <c r="AS54" t="str">
        <f t="shared" si="27"/>
        <v>{4,93,1}</v>
      </c>
      <c r="AT54">
        <f t="shared" si="28"/>
        <v>0</v>
      </c>
      <c r="AU54">
        <f t="shared" si="29"/>
        <v>0</v>
      </c>
      <c r="AV54">
        <f t="shared" si="30"/>
        <v>0</v>
      </c>
      <c r="AW54">
        <f t="shared" si="31"/>
        <v>0</v>
      </c>
      <c r="AX54">
        <f t="shared" si="32"/>
        <v>0</v>
      </c>
      <c r="AY54">
        <f t="shared" si="33"/>
        <v>0</v>
      </c>
      <c r="AZ54" t="e">
        <f t="array" ref="AZ54">[1]!LKnum(AF54:AY54)</f>
        <v>#NAME?</v>
      </c>
      <c r="BB54" s="65">
        <v>52</v>
      </c>
      <c r="BC54" s="65">
        <f t="array" ref="BC54">SUMPRODUCT(($B$4:$B$546=$BB54)*($C$4:$C$546=BC$2)*($A$4:$A$546))</f>
        <v>52</v>
      </c>
      <c r="BD54" s="65">
        <f t="array" ref="BD54">SUMPRODUCT(($B$4:$B$546=$BB54)*($C$4:$C$546=BD$2)*($A$4:$A$546))</f>
        <v>150</v>
      </c>
      <c r="BE54" s="65">
        <f t="array" ref="BE54">SUMPRODUCT(($B$4:$B$546=$BB54)*($C$4:$C$546=BE$2)*($A$4:$A$546))</f>
        <v>248</v>
      </c>
      <c r="BF54" s="65" t="e">
        <f t="shared" si="34"/>
        <v>#NAME?</v>
      </c>
      <c r="BG54" s="65" t="e">
        <f t="shared" si="35"/>
        <v>#NAME?</v>
      </c>
      <c r="BH54" s="65" t="e">
        <f t="shared" si="36"/>
        <v>#NAME?</v>
      </c>
    </row>
    <row r="55" spans="1:60">
      <c r="A55" s="39">
        <v>52</v>
      </c>
      <c r="B55" s="39">
        <v>52</v>
      </c>
      <c r="C55" s="39">
        <v>1</v>
      </c>
      <c r="E55" s="39"/>
      <c r="F55">
        <v>437</v>
      </c>
      <c r="G55" s="39">
        <v>52</v>
      </c>
      <c r="H55">
        <f t="array" ref="H55:I55">_xlfn._xlws.FILTER($B$4:$C$546,G55=$A$4:$A$546)</f>
        <v>52</v>
      </c>
      <c r="I55">
        <v>1</v>
      </c>
      <c r="J55" s="2">
        <v>1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U55" s="60"/>
      <c r="V55" s="61"/>
      <c r="W55" s="61"/>
      <c r="X55" s="61">
        <v>100</v>
      </c>
      <c r="Y55" s="61"/>
      <c r="Z55" s="61"/>
      <c r="AA55" s="61"/>
      <c r="AB55" s="61"/>
      <c r="AC55" s="61"/>
      <c r="AD55" s="63"/>
      <c r="AF55" t="str">
        <f t="shared" si="4"/>
        <v>{1,1000,1}</v>
      </c>
      <c r="AG55">
        <f t="shared" si="13"/>
        <v>0</v>
      </c>
      <c r="AH55">
        <f t="shared" si="5"/>
        <v>0</v>
      </c>
      <c r="AI55" t="str">
        <f t="shared" si="6"/>
        <v>{4,1000,2}</v>
      </c>
      <c r="AJ55">
        <f t="shared" si="7"/>
        <v>0</v>
      </c>
      <c r="AK55">
        <f t="shared" si="8"/>
        <v>0</v>
      </c>
      <c r="AL55">
        <f t="shared" si="9"/>
        <v>0</v>
      </c>
      <c r="AM55">
        <f t="shared" si="10"/>
        <v>0</v>
      </c>
      <c r="AN55">
        <f t="shared" si="11"/>
        <v>0</v>
      </c>
      <c r="AO55">
        <f t="shared" si="12"/>
        <v>0</v>
      </c>
      <c r="AP55">
        <f t="shared" si="24"/>
        <v>0</v>
      </c>
      <c r="AQ55">
        <f t="shared" si="25"/>
        <v>0</v>
      </c>
      <c r="AR55">
        <f t="shared" si="26"/>
        <v>0</v>
      </c>
      <c r="AS55" t="str">
        <f t="shared" si="27"/>
        <v>{4,100,1}</v>
      </c>
      <c r="AT55">
        <f t="shared" si="28"/>
        <v>0</v>
      </c>
      <c r="AU55">
        <f t="shared" si="29"/>
        <v>0</v>
      </c>
      <c r="AV55">
        <f t="shared" si="30"/>
        <v>0</v>
      </c>
      <c r="AW55">
        <f t="shared" si="31"/>
        <v>0</v>
      </c>
      <c r="AX55">
        <f t="shared" si="32"/>
        <v>0</v>
      </c>
      <c r="AY55">
        <f t="shared" si="33"/>
        <v>0</v>
      </c>
      <c r="AZ55" t="e">
        <f t="array" ref="AZ55">[1]!LKnum(AF55:AY55)</f>
        <v>#NAME?</v>
      </c>
      <c r="BB55" s="65">
        <v>53</v>
      </c>
      <c r="BC55" s="65">
        <f t="array" ref="BC55">SUMPRODUCT(($B$4:$B$546=$BB55)*($C$4:$C$546=BC$2)*($A$4:$A$546))</f>
        <v>53</v>
      </c>
      <c r="BD55" s="65">
        <f t="array" ref="BD55">SUMPRODUCT(($B$4:$B$546=$BB55)*($C$4:$C$546=BD$2)*($A$4:$A$546))</f>
        <v>151</v>
      </c>
      <c r="BE55" s="65">
        <f t="array" ref="BE55">SUMPRODUCT(($B$4:$B$546=$BB55)*($C$4:$C$546=BE$2)*($A$4:$A$546))</f>
        <v>249</v>
      </c>
      <c r="BF55" s="65" t="e">
        <f t="shared" si="34"/>
        <v>#NAME?</v>
      </c>
      <c r="BG55" s="65" t="e">
        <f t="shared" si="35"/>
        <v>#NAME?</v>
      </c>
      <c r="BH55" s="65" t="e">
        <f t="shared" si="36"/>
        <v>#NAME?</v>
      </c>
    </row>
    <row r="56" spans="1:60">
      <c r="A56" s="39">
        <v>53</v>
      </c>
      <c r="B56" s="39">
        <v>53</v>
      </c>
      <c r="C56" s="39">
        <v>1</v>
      </c>
      <c r="E56" s="39"/>
      <c r="F56">
        <v>445</v>
      </c>
      <c r="G56" s="39">
        <v>53</v>
      </c>
      <c r="H56">
        <f t="array" ref="H56:I56">_xlfn._xlws.FILTER($B$4:$C$546,G56=$A$4:$A$546)</f>
        <v>53</v>
      </c>
      <c r="I56">
        <v>1</v>
      </c>
      <c r="J56" s="2">
        <v>1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U56" s="60"/>
      <c r="V56" s="61"/>
      <c r="W56" s="61"/>
      <c r="X56" s="61">
        <v>108</v>
      </c>
      <c r="Y56" s="61"/>
      <c r="Z56" s="61"/>
      <c r="AA56" s="61"/>
      <c r="AB56" s="61"/>
      <c r="AC56" s="61"/>
      <c r="AD56" s="63"/>
      <c r="AF56" t="str">
        <f t="shared" si="4"/>
        <v>{1,1000,1}</v>
      </c>
      <c r="AG56">
        <f t="shared" si="13"/>
        <v>0</v>
      </c>
      <c r="AH56">
        <f t="shared" si="5"/>
        <v>0</v>
      </c>
      <c r="AI56" t="str">
        <f t="shared" si="6"/>
        <v>{4,1000,2}</v>
      </c>
      <c r="AJ56">
        <f t="shared" si="7"/>
        <v>0</v>
      </c>
      <c r="AK56">
        <f t="shared" si="8"/>
        <v>0</v>
      </c>
      <c r="AL56">
        <f t="shared" si="9"/>
        <v>0</v>
      </c>
      <c r="AM56">
        <f t="shared" si="10"/>
        <v>0</v>
      </c>
      <c r="AN56">
        <f t="shared" si="11"/>
        <v>0</v>
      </c>
      <c r="AO56">
        <f t="shared" si="12"/>
        <v>0</v>
      </c>
      <c r="AP56">
        <f t="shared" si="24"/>
        <v>0</v>
      </c>
      <c r="AQ56">
        <f t="shared" si="25"/>
        <v>0</v>
      </c>
      <c r="AR56">
        <f t="shared" si="26"/>
        <v>0</v>
      </c>
      <c r="AS56" t="str">
        <f t="shared" si="27"/>
        <v>{4,108,1}</v>
      </c>
      <c r="AT56">
        <f t="shared" si="28"/>
        <v>0</v>
      </c>
      <c r="AU56">
        <f t="shared" si="29"/>
        <v>0</v>
      </c>
      <c r="AV56">
        <f t="shared" si="30"/>
        <v>0</v>
      </c>
      <c r="AW56">
        <f t="shared" si="31"/>
        <v>0</v>
      </c>
      <c r="AX56">
        <f t="shared" si="32"/>
        <v>0</v>
      </c>
      <c r="AY56">
        <f t="shared" si="33"/>
        <v>0</v>
      </c>
      <c r="AZ56" t="e">
        <f t="array" ref="AZ56">[1]!LKnum(AF56:AY56)</f>
        <v>#NAME?</v>
      </c>
      <c r="BB56" s="65">
        <v>54</v>
      </c>
      <c r="BC56" s="65">
        <f t="array" ref="BC56">SUMPRODUCT(($B$4:$B$546=$BB56)*($C$4:$C$546=BC$2)*($A$4:$A$546))</f>
        <v>54</v>
      </c>
      <c r="BD56" s="65">
        <f t="array" ref="BD56">SUMPRODUCT(($B$4:$B$546=$BB56)*($C$4:$C$546=BD$2)*($A$4:$A$546))</f>
        <v>152</v>
      </c>
      <c r="BE56" s="65">
        <f t="array" ref="BE56">SUMPRODUCT(($B$4:$B$546=$BB56)*($C$4:$C$546=BE$2)*($A$4:$A$546))</f>
        <v>250</v>
      </c>
      <c r="BF56" s="65" t="e">
        <f t="shared" si="34"/>
        <v>#NAME?</v>
      </c>
      <c r="BG56" s="65" t="e">
        <f t="shared" si="35"/>
        <v>#NAME?</v>
      </c>
      <c r="BH56" s="65" t="e">
        <f t="shared" si="36"/>
        <v>#NAME?</v>
      </c>
    </row>
    <row r="57" spans="1:60">
      <c r="A57" s="39">
        <v>54</v>
      </c>
      <c r="B57" s="39">
        <v>54</v>
      </c>
      <c r="C57" s="39">
        <v>1</v>
      </c>
      <c r="E57" s="39"/>
      <c r="F57">
        <v>452</v>
      </c>
      <c r="G57" s="39">
        <v>54</v>
      </c>
      <c r="H57">
        <f t="array" ref="H57:I57">_xlfn._xlws.FILTER($B$4:$C$546,G57=$A$4:$A$546)</f>
        <v>54</v>
      </c>
      <c r="I57">
        <v>1</v>
      </c>
      <c r="J57" s="2">
        <v>1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U57" s="60"/>
      <c r="V57" s="61"/>
      <c r="W57" s="61"/>
      <c r="X57" s="61">
        <v>116</v>
      </c>
      <c r="Y57" s="61"/>
      <c r="Z57" s="61"/>
      <c r="AA57" s="61"/>
      <c r="AB57" s="61"/>
      <c r="AC57" s="61"/>
      <c r="AD57" s="63"/>
      <c r="AF57" t="str">
        <f t="shared" si="4"/>
        <v>{1,1000,1}</v>
      </c>
      <c r="AG57">
        <f t="shared" si="13"/>
        <v>0</v>
      </c>
      <c r="AH57">
        <f t="shared" si="5"/>
        <v>0</v>
      </c>
      <c r="AI57" t="str">
        <f t="shared" si="6"/>
        <v>{4,1000,2}</v>
      </c>
      <c r="AJ57">
        <f t="shared" si="7"/>
        <v>0</v>
      </c>
      <c r="AK57">
        <f t="shared" si="8"/>
        <v>0</v>
      </c>
      <c r="AL57">
        <f t="shared" si="9"/>
        <v>0</v>
      </c>
      <c r="AM57">
        <f t="shared" si="10"/>
        <v>0</v>
      </c>
      <c r="AN57">
        <f t="shared" si="11"/>
        <v>0</v>
      </c>
      <c r="AO57">
        <f t="shared" si="12"/>
        <v>0</v>
      </c>
      <c r="AP57">
        <f t="shared" si="24"/>
        <v>0</v>
      </c>
      <c r="AQ57">
        <f t="shared" si="25"/>
        <v>0</v>
      </c>
      <c r="AR57">
        <f t="shared" si="26"/>
        <v>0</v>
      </c>
      <c r="AS57" t="str">
        <f t="shared" si="27"/>
        <v>{4,116,1}</v>
      </c>
      <c r="AT57">
        <f t="shared" si="28"/>
        <v>0</v>
      </c>
      <c r="AU57">
        <f t="shared" si="29"/>
        <v>0</v>
      </c>
      <c r="AV57">
        <f t="shared" si="30"/>
        <v>0</v>
      </c>
      <c r="AW57">
        <f t="shared" si="31"/>
        <v>0</v>
      </c>
      <c r="AX57">
        <f t="shared" si="32"/>
        <v>0</v>
      </c>
      <c r="AY57">
        <f t="shared" si="33"/>
        <v>0</v>
      </c>
      <c r="AZ57" t="e">
        <f t="array" ref="AZ57">[1]!LKnum(AF57:AY57)</f>
        <v>#NAME?</v>
      </c>
      <c r="BB57" s="65">
        <v>55</v>
      </c>
      <c r="BC57" s="65">
        <f t="array" ref="BC57">SUMPRODUCT(($B$4:$B$546=$BB57)*($C$4:$C$546=BC$2)*($A$4:$A$546))</f>
        <v>55</v>
      </c>
      <c r="BD57" s="65">
        <f t="array" ref="BD57">SUMPRODUCT(($B$4:$B$546=$BB57)*($C$4:$C$546=BD$2)*($A$4:$A$546))</f>
        <v>153</v>
      </c>
      <c r="BE57" s="65">
        <f t="array" ref="BE57">SUMPRODUCT(($B$4:$B$546=$BB57)*($C$4:$C$546=BE$2)*($A$4:$A$546))</f>
        <v>251</v>
      </c>
      <c r="BF57" s="65" t="e">
        <f t="shared" si="34"/>
        <v>#NAME?</v>
      </c>
      <c r="BG57" s="65" t="e">
        <f t="shared" si="35"/>
        <v>#NAME?</v>
      </c>
      <c r="BH57" s="65" t="e">
        <f t="shared" si="36"/>
        <v>#NAME?</v>
      </c>
    </row>
    <row r="58" spans="1:60">
      <c r="A58" s="39">
        <v>55</v>
      </c>
      <c r="B58" s="39">
        <v>55</v>
      </c>
      <c r="C58" s="39">
        <v>1</v>
      </c>
      <c r="E58" s="39"/>
      <c r="F58">
        <v>459</v>
      </c>
      <c r="G58" s="39">
        <v>55</v>
      </c>
      <c r="H58">
        <f t="array" ref="H58:I58">_xlfn._xlws.FILTER($B$4:$C$546,G58=$A$4:$A$546)</f>
        <v>55</v>
      </c>
      <c r="I58">
        <v>1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U58" s="60"/>
      <c r="V58" s="61"/>
      <c r="W58" s="61"/>
      <c r="X58" s="61"/>
      <c r="Y58" s="61">
        <v>211</v>
      </c>
      <c r="Z58" s="61"/>
      <c r="AA58" s="61"/>
      <c r="AB58" s="61"/>
      <c r="AC58" s="61"/>
      <c r="AD58" s="63"/>
      <c r="AF58" t="str">
        <f t="shared" si="4"/>
        <v>{1,1000,1}</v>
      </c>
      <c r="AG58">
        <f t="shared" si="13"/>
        <v>0</v>
      </c>
      <c r="AH58">
        <f t="shared" si="5"/>
        <v>0</v>
      </c>
      <c r="AI58">
        <f t="shared" si="6"/>
        <v>0</v>
      </c>
      <c r="AJ58" t="str">
        <f t="shared" si="7"/>
        <v>{5,1000,1}</v>
      </c>
      <c r="AK58">
        <f t="shared" si="8"/>
        <v>0</v>
      </c>
      <c r="AL58">
        <f t="shared" si="9"/>
        <v>0</v>
      </c>
      <c r="AM58">
        <f t="shared" si="10"/>
        <v>0</v>
      </c>
      <c r="AN58">
        <f t="shared" si="11"/>
        <v>0</v>
      </c>
      <c r="AO58">
        <f t="shared" si="12"/>
        <v>0</v>
      </c>
      <c r="AP58">
        <f t="shared" si="24"/>
        <v>0</v>
      </c>
      <c r="AQ58">
        <f t="shared" si="25"/>
        <v>0</v>
      </c>
      <c r="AR58">
        <f t="shared" si="26"/>
        <v>0</v>
      </c>
      <c r="AS58">
        <f t="shared" si="27"/>
        <v>0</v>
      </c>
      <c r="AT58" t="str">
        <f t="shared" si="28"/>
        <v>{5,211,1}</v>
      </c>
      <c r="AU58">
        <f t="shared" si="29"/>
        <v>0</v>
      </c>
      <c r="AV58">
        <f t="shared" si="30"/>
        <v>0</v>
      </c>
      <c r="AW58">
        <f t="shared" si="31"/>
        <v>0</v>
      </c>
      <c r="AX58">
        <f t="shared" si="32"/>
        <v>0</v>
      </c>
      <c r="AY58">
        <f t="shared" si="33"/>
        <v>0</v>
      </c>
      <c r="AZ58" t="e">
        <f t="array" ref="AZ58">[1]!LKnum(AF58:AY58)</f>
        <v>#NAME?</v>
      </c>
      <c r="BB58" s="65">
        <v>56</v>
      </c>
      <c r="BC58" s="65">
        <f t="array" ref="BC58">SUMPRODUCT(($B$4:$B$546=$BB58)*($C$4:$C$546=BC$2)*($A$4:$A$546))</f>
        <v>56</v>
      </c>
      <c r="BD58" s="65">
        <f t="array" ref="BD58">SUMPRODUCT(($B$4:$B$546=$BB58)*($C$4:$C$546=BD$2)*($A$4:$A$546))</f>
        <v>154</v>
      </c>
      <c r="BE58" s="65">
        <f t="array" ref="BE58">SUMPRODUCT(($B$4:$B$546=$BB58)*($C$4:$C$546=BE$2)*($A$4:$A$546))</f>
        <v>252</v>
      </c>
      <c r="BF58" s="65" t="e">
        <f t="shared" si="34"/>
        <v>#NAME?</v>
      </c>
      <c r="BG58" s="65" t="e">
        <f t="shared" si="35"/>
        <v>#NAME?</v>
      </c>
      <c r="BH58" s="65" t="e">
        <f t="shared" si="36"/>
        <v>#NAME?</v>
      </c>
    </row>
    <row r="59" spans="1:60">
      <c r="A59" s="39">
        <v>56</v>
      </c>
      <c r="B59" s="39">
        <v>56</v>
      </c>
      <c r="C59" s="39">
        <v>1</v>
      </c>
      <c r="E59" s="39"/>
      <c r="F59">
        <v>467</v>
      </c>
      <c r="G59" s="39">
        <v>56</v>
      </c>
      <c r="H59">
        <f t="array" ref="H59:I59">_xlfn._xlws.FILTER($B$4:$C$546,G59=$A$4:$A$546)</f>
        <v>56</v>
      </c>
      <c r="I59">
        <v>1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U59" s="60"/>
      <c r="V59" s="61"/>
      <c r="W59" s="61"/>
      <c r="X59" s="61"/>
      <c r="Y59" s="61">
        <v>217</v>
      </c>
      <c r="Z59" s="61"/>
      <c r="AA59" s="61"/>
      <c r="AB59" s="61"/>
      <c r="AC59" s="61"/>
      <c r="AD59" s="63"/>
      <c r="AF59" t="str">
        <f t="shared" si="4"/>
        <v>{1,1000,1}</v>
      </c>
      <c r="AG59">
        <f t="shared" si="13"/>
        <v>0</v>
      </c>
      <c r="AH59">
        <f t="shared" si="5"/>
        <v>0</v>
      </c>
      <c r="AI59">
        <f t="shared" si="6"/>
        <v>0</v>
      </c>
      <c r="AJ59" t="str">
        <f t="shared" si="7"/>
        <v>{5,1000,1}</v>
      </c>
      <c r="AK59">
        <f t="shared" si="8"/>
        <v>0</v>
      </c>
      <c r="AL59">
        <f t="shared" si="9"/>
        <v>0</v>
      </c>
      <c r="AM59">
        <f t="shared" si="10"/>
        <v>0</v>
      </c>
      <c r="AN59">
        <f t="shared" si="11"/>
        <v>0</v>
      </c>
      <c r="AO59">
        <f t="shared" si="12"/>
        <v>0</v>
      </c>
      <c r="AP59">
        <f t="shared" si="24"/>
        <v>0</v>
      </c>
      <c r="AQ59">
        <f t="shared" si="25"/>
        <v>0</v>
      </c>
      <c r="AR59">
        <f t="shared" si="26"/>
        <v>0</v>
      </c>
      <c r="AS59">
        <f t="shared" si="27"/>
        <v>0</v>
      </c>
      <c r="AT59" t="str">
        <f t="shared" si="28"/>
        <v>{5,217,1}</v>
      </c>
      <c r="AU59">
        <f t="shared" si="29"/>
        <v>0</v>
      </c>
      <c r="AV59">
        <f t="shared" si="30"/>
        <v>0</v>
      </c>
      <c r="AW59">
        <f t="shared" si="31"/>
        <v>0</v>
      </c>
      <c r="AX59">
        <f t="shared" si="32"/>
        <v>0</v>
      </c>
      <c r="AY59">
        <f t="shared" si="33"/>
        <v>0</v>
      </c>
      <c r="AZ59" t="e">
        <f t="array" ref="AZ59">[1]!LKnum(AF59:AY59)</f>
        <v>#NAME?</v>
      </c>
      <c r="BB59" s="65">
        <v>57</v>
      </c>
      <c r="BC59" s="65">
        <f t="array" ref="BC59">SUMPRODUCT(($B$4:$B$546=$BB59)*($C$4:$C$546=BC$2)*($A$4:$A$546))</f>
        <v>57</v>
      </c>
      <c r="BD59" s="65">
        <f t="array" ref="BD59">SUMPRODUCT(($B$4:$B$546=$BB59)*($C$4:$C$546=BD$2)*($A$4:$A$546))</f>
        <v>155</v>
      </c>
      <c r="BE59" s="65">
        <f t="array" ref="BE59">SUMPRODUCT(($B$4:$B$546=$BB59)*($C$4:$C$546=BE$2)*($A$4:$A$546))</f>
        <v>253</v>
      </c>
      <c r="BF59" s="65" t="e">
        <f t="shared" si="34"/>
        <v>#NAME?</v>
      </c>
      <c r="BG59" s="65" t="e">
        <f t="shared" si="35"/>
        <v>#NAME?</v>
      </c>
      <c r="BH59" s="65" t="e">
        <f t="shared" si="36"/>
        <v>#NAME?</v>
      </c>
    </row>
    <row r="60" spans="1:60">
      <c r="A60" s="39">
        <v>57</v>
      </c>
      <c r="B60" s="39">
        <v>57</v>
      </c>
      <c r="C60" s="39">
        <v>1</v>
      </c>
      <c r="E60" s="39"/>
      <c r="F60">
        <v>475</v>
      </c>
      <c r="G60" s="39">
        <v>57</v>
      </c>
      <c r="H60">
        <f t="array" ref="H60:I60">_xlfn._xlws.FILTER($B$4:$C$546,G60=$A$4:$A$546)</f>
        <v>57</v>
      </c>
      <c r="I60">
        <v>1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U60" s="60"/>
      <c r="V60" s="61"/>
      <c r="W60" s="61"/>
      <c r="X60" s="61"/>
      <c r="Y60" s="61">
        <v>222</v>
      </c>
      <c r="Z60" s="61"/>
      <c r="AA60" s="61"/>
      <c r="AB60" s="61"/>
      <c r="AC60" s="61"/>
      <c r="AD60" s="63"/>
      <c r="AF60" t="str">
        <f t="shared" si="4"/>
        <v>{1,1000,1}</v>
      </c>
      <c r="AG60">
        <f t="shared" si="13"/>
        <v>0</v>
      </c>
      <c r="AH60">
        <f t="shared" si="5"/>
        <v>0</v>
      </c>
      <c r="AI60">
        <f t="shared" si="6"/>
        <v>0</v>
      </c>
      <c r="AJ60" t="str">
        <f t="shared" si="7"/>
        <v>{5,1000,1}</v>
      </c>
      <c r="AK60">
        <f t="shared" si="8"/>
        <v>0</v>
      </c>
      <c r="AL60">
        <f t="shared" si="9"/>
        <v>0</v>
      </c>
      <c r="AM60">
        <f t="shared" si="10"/>
        <v>0</v>
      </c>
      <c r="AN60">
        <f t="shared" si="11"/>
        <v>0</v>
      </c>
      <c r="AO60">
        <f t="shared" si="12"/>
        <v>0</v>
      </c>
      <c r="AP60">
        <f t="shared" si="24"/>
        <v>0</v>
      </c>
      <c r="AQ60">
        <f t="shared" si="25"/>
        <v>0</v>
      </c>
      <c r="AR60">
        <f t="shared" si="26"/>
        <v>0</v>
      </c>
      <c r="AS60">
        <f t="shared" si="27"/>
        <v>0</v>
      </c>
      <c r="AT60" t="str">
        <f t="shared" si="28"/>
        <v>{5,222,1}</v>
      </c>
      <c r="AU60">
        <f t="shared" si="29"/>
        <v>0</v>
      </c>
      <c r="AV60">
        <f t="shared" si="30"/>
        <v>0</v>
      </c>
      <c r="AW60">
        <f t="shared" si="31"/>
        <v>0</v>
      </c>
      <c r="AX60">
        <f t="shared" si="32"/>
        <v>0</v>
      </c>
      <c r="AY60">
        <f t="shared" si="33"/>
        <v>0</v>
      </c>
      <c r="AZ60" t="e">
        <f t="array" ref="AZ60">[1]!LKnum(AF60:AY60)</f>
        <v>#NAME?</v>
      </c>
      <c r="BB60" s="65">
        <v>58</v>
      </c>
      <c r="BC60" s="65">
        <f t="array" ref="BC60">SUMPRODUCT(($B$4:$B$546=$BB60)*($C$4:$C$546=BC$2)*($A$4:$A$546))</f>
        <v>58</v>
      </c>
      <c r="BD60" s="65">
        <f t="array" ref="BD60">SUMPRODUCT(($B$4:$B$546=$BB60)*($C$4:$C$546=BD$2)*($A$4:$A$546))</f>
        <v>156</v>
      </c>
      <c r="BE60" s="65">
        <f t="array" ref="BE60">SUMPRODUCT(($B$4:$B$546=$BB60)*($C$4:$C$546=BE$2)*($A$4:$A$546))</f>
        <v>254</v>
      </c>
      <c r="BF60" s="65" t="e">
        <f t="shared" si="34"/>
        <v>#NAME?</v>
      </c>
      <c r="BG60" s="65" t="e">
        <f t="shared" si="35"/>
        <v>#NAME?</v>
      </c>
      <c r="BH60" s="65" t="e">
        <f t="shared" si="36"/>
        <v>#NAME?</v>
      </c>
    </row>
    <row r="61" spans="1:60">
      <c r="A61" s="39">
        <v>58</v>
      </c>
      <c r="B61" s="39">
        <v>58</v>
      </c>
      <c r="C61" s="39">
        <v>1</v>
      </c>
      <c r="E61" s="39"/>
      <c r="F61">
        <v>482</v>
      </c>
      <c r="G61" s="39">
        <v>58</v>
      </c>
      <c r="H61">
        <f t="array" ref="H61:I61">_xlfn._xlws.FILTER($B$4:$C$546,G61=$A$4:$A$546)</f>
        <v>58</v>
      </c>
      <c r="I61">
        <v>1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U61" s="60"/>
      <c r="V61" s="61"/>
      <c r="W61" s="61"/>
      <c r="X61" s="61"/>
      <c r="Y61" s="61">
        <v>227</v>
      </c>
      <c r="Z61" s="61"/>
      <c r="AA61" s="61"/>
      <c r="AB61" s="61"/>
      <c r="AC61" s="61"/>
      <c r="AD61" s="63"/>
      <c r="AF61" t="str">
        <f t="shared" si="4"/>
        <v>{1,1000,1}</v>
      </c>
      <c r="AG61">
        <f t="shared" si="13"/>
        <v>0</v>
      </c>
      <c r="AH61">
        <f t="shared" si="5"/>
        <v>0</v>
      </c>
      <c r="AI61">
        <f t="shared" si="6"/>
        <v>0</v>
      </c>
      <c r="AJ61" t="str">
        <f t="shared" si="7"/>
        <v>{5,1000,1}</v>
      </c>
      <c r="AK61">
        <f t="shared" si="8"/>
        <v>0</v>
      </c>
      <c r="AL61">
        <f t="shared" si="9"/>
        <v>0</v>
      </c>
      <c r="AM61">
        <f t="shared" si="10"/>
        <v>0</v>
      </c>
      <c r="AN61">
        <f t="shared" si="11"/>
        <v>0</v>
      </c>
      <c r="AO61">
        <f t="shared" si="12"/>
        <v>0</v>
      </c>
      <c r="AP61">
        <f t="shared" si="24"/>
        <v>0</v>
      </c>
      <c r="AQ61">
        <f t="shared" si="25"/>
        <v>0</v>
      </c>
      <c r="AR61">
        <f t="shared" si="26"/>
        <v>0</v>
      </c>
      <c r="AS61">
        <f t="shared" si="27"/>
        <v>0</v>
      </c>
      <c r="AT61" t="str">
        <f t="shared" si="28"/>
        <v>{5,227,1}</v>
      </c>
      <c r="AU61">
        <f t="shared" si="29"/>
        <v>0</v>
      </c>
      <c r="AV61">
        <f t="shared" si="30"/>
        <v>0</v>
      </c>
      <c r="AW61">
        <f t="shared" si="31"/>
        <v>0</v>
      </c>
      <c r="AX61">
        <f t="shared" si="32"/>
        <v>0</v>
      </c>
      <c r="AY61">
        <f t="shared" si="33"/>
        <v>0</v>
      </c>
      <c r="AZ61" t="e">
        <f t="array" ref="AZ61">[1]!LKnum(AF61:AY61)</f>
        <v>#NAME?</v>
      </c>
      <c r="BB61" s="65">
        <v>59</v>
      </c>
      <c r="BC61" s="65">
        <f t="array" ref="BC61">SUMPRODUCT(($B$4:$B$546=$BB61)*($C$4:$C$546=BC$2)*($A$4:$A$546))</f>
        <v>59</v>
      </c>
      <c r="BD61" s="65">
        <f t="array" ref="BD61">SUMPRODUCT(($B$4:$B$546=$BB61)*($C$4:$C$546=BD$2)*($A$4:$A$546))</f>
        <v>157</v>
      </c>
      <c r="BE61" s="65">
        <f t="array" ref="BE61">SUMPRODUCT(($B$4:$B$546=$BB61)*($C$4:$C$546=BE$2)*($A$4:$A$546))</f>
        <v>255</v>
      </c>
      <c r="BF61" s="65" t="e">
        <f t="shared" si="34"/>
        <v>#NAME?</v>
      </c>
      <c r="BG61" s="65" t="e">
        <f t="shared" si="35"/>
        <v>#NAME?</v>
      </c>
      <c r="BH61" s="65" t="e">
        <f t="shared" si="36"/>
        <v>#NAME?</v>
      </c>
    </row>
    <row r="62" spans="1:60">
      <c r="A62" s="39">
        <v>59</v>
      </c>
      <c r="B62" s="39">
        <v>59</v>
      </c>
      <c r="C62" s="39">
        <v>1</v>
      </c>
      <c r="E62" s="39"/>
      <c r="F62">
        <v>489</v>
      </c>
      <c r="G62" s="39">
        <v>59</v>
      </c>
      <c r="H62">
        <f t="array" ref="H62:I62">_xlfn._xlws.FILTER($B$4:$C$546,G62=$A$4:$A$546)</f>
        <v>59</v>
      </c>
      <c r="I62">
        <v>1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U62" s="60"/>
      <c r="V62" s="61"/>
      <c r="W62" s="61"/>
      <c r="X62" s="61"/>
      <c r="Y62" s="61">
        <v>233</v>
      </c>
      <c r="Z62" s="61"/>
      <c r="AA62" s="61"/>
      <c r="AB62" s="61"/>
      <c r="AC62" s="61"/>
      <c r="AD62" s="63"/>
      <c r="AF62" t="str">
        <f t="shared" si="4"/>
        <v>{1,1000,1}</v>
      </c>
      <c r="AG62">
        <f t="shared" si="13"/>
        <v>0</v>
      </c>
      <c r="AH62">
        <f t="shared" si="5"/>
        <v>0</v>
      </c>
      <c r="AI62">
        <f t="shared" si="6"/>
        <v>0</v>
      </c>
      <c r="AJ62" t="str">
        <f t="shared" si="7"/>
        <v>{5,1000,1}</v>
      </c>
      <c r="AK62">
        <f t="shared" si="8"/>
        <v>0</v>
      </c>
      <c r="AL62">
        <f t="shared" si="9"/>
        <v>0</v>
      </c>
      <c r="AM62">
        <f t="shared" si="10"/>
        <v>0</v>
      </c>
      <c r="AN62">
        <f t="shared" si="11"/>
        <v>0</v>
      </c>
      <c r="AO62">
        <f t="shared" si="12"/>
        <v>0</v>
      </c>
      <c r="AP62">
        <f t="shared" si="24"/>
        <v>0</v>
      </c>
      <c r="AQ62">
        <f t="shared" si="25"/>
        <v>0</v>
      </c>
      <c r="AR62">
        <f t="shared" si="26"/>
        <v>0</v>
      </c>
      <c r="AS62">
        <f t="shared" si="27"/>
        <v>0</v>
      </c>
      <c r="AT62" t="str">
        <f t="shared" si="28"/>
        <v>{5,233,1}</v>
      </c>
      <c r="AU62">
        <f t="shared" si="29"/>
        <v>0</v>
      </c>
      <c r="AV62">
        <f t="shared" si="30"/>
        <v>0</v>
      </c>
      <c r="AW62">
        <f t="shared" si="31"/>
        <v>0</v>
      </c>
      <c r="AX62">
        <f t="shared" si="32"/>
        <v>0</v>
      </c>
      <c r="AY62">
        <f t="shared" si="33"/>
        <v>0</v>
      </c>
      <c r="AZ62" t="e">
        <f t="array" ref="AZ62">[1]!LKnum(AF62:AY62)</f>
        <v>#NAME?</v>
      </c>
      <c r="BB62" s="65">
        <v>60</v>
      </c>
      <c r="BC62" s="65">
        <f t="array" ref="BC62">SUMPRODUCT(($B$4:$B$546=$BB62)*($C$4:$C$546=BC$2)*($A$4:$A$546))</f>
        <v>60</v>
      </c>
      <c r="BD62" s="65">
        <f t="array" ref="BD62">SUMPRODUCT(($B$4:$B$546=$BB62)*($C$4:$C$546=BD$2)*($A$4:$A$546))</f>
        <v>158</v>
      </c>
      <c r="BE62" s="65">
        <f t="array" ref="BE62">SUMPRODUCT(($B$4:$B$546=$BB62)*($C$4:$C$546=BE$2)*($A$4:$A$546))</f>
        <v>256</v>
      </c>
      <c r="BF62" s="65" t="e">
        <f t="shared" si="34"/>
        <v>#NAME?</v>
      </c>
      <c r="BG62" s="65" t="e">
        <f t="shared" si="35"/>
        <v>#NAME?</v>
      </c>
      <c r="BH62" s="65" t="e">
        <f t="shared" si="36"/>
        <v>#NAME?</v>
      </c>
    </row>
    <row r="63" spans="1:60">
      <c r="A63" s="39">
        <v>60</v>
      </c>
      <c r="B63" s="39">
        <v>60</v>
      </c>
      <c r="C63" s="39">
        <v>1</v>
      </c>
      <c r="E63" s="39"/>
      <c r="F63">
        <v>497</v>
      </c>
      <c r="G63" s="39">
        <v>60</v>
      </c>
      <c r="H63">
        <f t="array" ref="H63:I63">_xlfn._xlws.FILTER($B$4:$C$546,G63=$A$4:$A$546)</f>
        <v>60</v>
      </c>
      <c r="I63">
        <v>1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U63" s="60"/>
      <c r="V63" s="61"/>
      <c r="W63" s="61"/>
      <c r="X63" s="61"/>
      <c r="Y63" s="61">
        <v>238</v>
      </c>
      <c r="Z63" s="61"/>
      <c r="AA63" s="61"/>
      <c r="AB63" s="61"/>
      <c r="AC63" s="61"/>
      <c r="AD63" s="63"/>
      <c r="AF63" t="str">
        <f t="shared" si="4"/>
        <v>{1,1000,1}</v>
      </c>
      <c r="AG63">
        <f t="shared" si="13"/>
        <v>0</v>
      </c>
      <c r="AH63">
        <f t="shared" si="5"/>
        <v>0</v>
      </c>
      <c r="AI63">
        <f t="shared" si="6"/>
        <v>0</v>
      </c>
      <c r="AJ63" t="str">
        <f t="shared" si="7"/>
        <v>{5,1000,1}</v>
      </c>
      <c r="AK63">
        <f t="shared" si="8"/>
        <v>0</v>
      </c>
      <c r="AL63">
        <f t="shared" si="9"/>
        <v>0</v>
      </c>
      <c r="AM63">
        <f t="shared" si="10"/>
        <v>0</v>
      </c>
      <c r="AN63">
        <f t="shared" si="11"/>
        <v>0</v>
      </c>
      <c r="AO63">
        <f t="shared" si="12"/>
        <v>0</v>
      </c>
      <c r="AP63">
        <f t="shared" si="24"/>
        <v>0</v>
      </c>
      <c r="AQ63">
        <f t="shared" si="25"/>
        <v>0</v>
      </c>
      <c r="AR63">
        <f t="shared" si="26"/>
        <v>0</v>
      </c>
      <c r="AS63">
        <f t="shared" si="27"/>
        <v>0</v>
      </c>
      <c r="AT63" t="str">
        <f t="shared" si="28"/>
        <v>{5,238,1}</v>
      </c>
      <c r="AU63">
        <f t="shared" si="29"/>
        <v>0</v>
      </c>
      <c r="AV63">
        <f t="shared" si="30"/>
        <v>0</v>
      </c>
      <c r="AW63">
        <f t="shared" si="31"/>
        <v>0</v>
      </c>
      <c r="AX63">
        <f t="shared" si="32"/>
        <v>0</v>
      </c>
      <c r="AY63">
        <f t="shared" si="33"/>
        <v>0</v>
      </c>
      <c r="AZ63" t="e">
        <f t="array" ref="AZ63">[1]!LKnum(AF63:AY63)</f>
        <v>#NAME?</v>
      </c>
      <c r="BB63" s="65">
        <v>61</v>
      </c>
      <c r="BC63" s="65">
        <f t="array" ref="BC63">SUMPRODUCT(($B$4:$B$546=$BB63)*($C$4:$C$546=BC$2)*($A$4:$A$546))</f>
        <v>61</v>
      </c>
      <c r="BD63" s="65">
        <f t="array" ref="BD63">SUMPRODUCT(($B$4:$B$546=$BB63)*($C$4:$C$546=BD$2)*($A$4:$A$546))</f>
        <v>159</v>
      </c>
      <c r="BE63" s="65">
        <f t="array" ref="BE63">SUMPRODUCT(($B$4:$B$546=$BB63)*($C$4:$C$546=BE$2)*($A$4:$A$546))</f>
        <v>257</v>
      </c>
      <c r="BF63" s="65" t="e">
        <f t="shared" si="34"/>
        <v>#NAME?</v>
      </c>
      <c r="BG63" s="65" t="e">
        <f t="shared" si="35"/>
        <v>#NAME?</v>
      </c>
      <c r="BH63" s="65" t="e">
        <f t="shared" si="36"/>
        <v>#NAME?</v>
      </c>
    </row>
    <row r="64" spans="1:60">
      <c r="A64" s="39">
        <v>61</v>
      </c>
      <c r="B64" s="39">
        <v>61</v>
      </c>
      <c r="C64" s="39">
        <v>1</v>
      </c>
      <c r="E64" s="39"/>
      <c r="F64">
        <v>505</v>
      </c>
      <c r="G64" s="39">
        <v>61</v>
      </c>
      <c r="H64">
        <f t="array" ref="H64:I64">_xlfn._xlws.FILTER($B$4:$C$546,G64=$A$4:$A$546)</f>
        <v>61</v>
      </c>
      <c r="I64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U64" s="60"/>
      <c r="V64" s="61"/>
      <c r="W64" s="61"/>
      <c r="X64" s="61"/>
      <c r="Y64" s="61"/>
      <c r="Z64" s="61">
        <v>658</v>
      </c>
      <c r="AA64" s="61"/>
      <c r="AB64" s="61"/>
      <c r="AC64" s="61"/>
      <c r="AD64" s="63"/>
      <c r="AF64" t="str">
        <f t="shared" si="4"/>
        <v>{1,1000,1}</v>
      </c>
      <c r="AG64">
        <f t="shared" si="13"/>
        <v>0</v>
      </c>
      <c r="AH64">
        <f t="shared" si="5"/>
        <v>0</v>
      </c>
      <c r="AI64">
        <f t="shared" si="6"/>
        <v>0</v>
      </c>
      <c r="AJ64">
        <f t="shared" si="7"/>
        <v>0</v>
      </c>
      <c r="AK64">
        <f t="shared" si="8"/>
        <v>0</v>
      </c>
      <c r="AL64">
        <f t="shared" si="9"/>
        <v>0</v>
      </c>
      <c r="AM64">
        <f t="shared" si="10"/>
        <v>0</v>
      </c>
      <c r="AN64">
        <f t="shared" si="11"/>
        <v>0</v>
      </c>
      <c r="AO64">
        <f t="shared" si="12"/>
        <v>0</v>
      </c>
      <c r="AP64">
        <f t="shared" si="24"/>
        <v>0</v>
      </c>
      <c r="AQ64">
        <f t="shared" si="25"/>
        <v>0</v>
      </c>
      <c r="AR64">
        <f t="shared" si="26"/>
        <v>0</v>
      </c>
      <c r="AS64">
        <f t="shared" si="27"/>
        <v>0</v>
      </c>
      <c r="AT64">
        <f t="shared" si="28"/>
        <v>0</v>
      </c>
      <c r="AU64" t="str">
        <f t="shared" si="29"/>
        <v>{6,658,1}</v>
      </c>
      <c r="AV64">
        <f t="shared" si="30"/>
        <v>0</v>
      </c>
      <c r="AW64">
        <f t="shared" si="31"/>
        <v>0</v>
      </c>
      <c r="AX64">
        <f t="shared" si="32"/>
        <v>0</v>
      </c>
      <c r="AY64">
        <f t="shared" si="33"/>
        <v>0</v>
      </c>
      <c r="AZ64" t="e">
        <f t="array" ref="AZ64">[1]!LKnum(AF64:AY64)</f>
        <v>#NAME?</v>
      </c>
      <c r="BB64" s="65">
        <v>62</v>
      </c>
      <c r="BC64" s="65">
        <f t="array" ref="BC64">SUMPRODUCT(($B$4:$B$546=$BB64)*($C$4:$C$546=BC$2)*($A$4:$A$546))</f>
        <v>62</v>
      </c>
      <c r="BD64" s="65">
        <f t="array" ref="BD64">SUMPRODUCT(($B$4:$B$546=$BB64)*($C$4:$C$546=BD$2)*($A$4:$A$546))</f>
        <v>160</v>
      </c>
      <c r="BE64" s="65">
        <f t="array" ref="BE64">SUMPRODUCT(($B$4:$B$546=$BB64)*($C$4:$C$546=BE$2)*($A$4:$A$546))</f>
        <v>258</v>
      </c>
      <c r="BF64" s="65" t="e">
        <f t="shared" si="34"/>
        <v>#NAME?</v>
      </c>
      <c r="BG64" s="65" t="e">
        <f t="shared" si="35"/>
        <v>#NAME?</v>
      </c>
      <c r="BH64" s="65" t="e">
        <f t="shared" si="36"/>
        <v>#NAME?</v>
      </c>
    </row>
    <row r="65" spans="1:60">
      <c r="A65" s="39">
        <v>62</v>
      </c>
      <c r="B65" s="39">
        <v>62</v>
      </c>
      <c r="C65" s="39">
        <v>1</v>
      </c>
      <c r="E65" s="39"/>
      <c r="F65">
        <v>512</v>
      </c>
      <c r="G65" s="39">
        <v>62</v>
      </c>
      <c r="H65">
        <f t="array" ref="H65:I65">_xlfn._xlws.FILTER($B$4:$C$546,G65=$A$4:$A$546)</f>
        <v>62</v>
      </c>
      <c r="I65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U65" s="60"/>
      <c r="V65" s="61"/>
      <c r="W65" s="61"/>
      <c r="X65" s="61"/>
      <c r="Y65" s="61"/>
      <c r="Z65" s="61">
        <v>662</v>
      </c>
      <c r="AA65" s="61"/>
      <c r="AB65" s="61"/>
      <c r="AC65" s="61"/>
      <c r="AD65" s="63"/>
      <c r="AF65" t="str">
        <f t="shared" si="4"/>
        <v>{1,1000,1}</v>
      </c>
      <c r="AG65">
        <f t="shared" si="13"/>
        <v>0</v>
      </c>
      <c r="AH65">
        <f t="shared" si="5"/>
        <v>0</v>
      </c>
      <c r="AI65">
        <f t="shared" si="6"/>
        <v>0</v>
      </c>
      <c r="AJ65">
        <f t="shared" si="7"/>
        <v>0</v>
      </c>
      <c r="AK65">
        <f t="shared" si="8"/>
        <v>0</v>
      </c>
      <c r="AL65">
        <f t="shared" si="9"/>
        <v>0</v>
      </c>
      <c r="AM65">
        <f t="shared" si="10"/>
        <v>0</v>
      </c>
      <c r="AN65">
        <f t="shared" si="11"/>
        <v>0</v>
      </c>
      <c r="AO65">
        <f t="shared" si="12"/>
        <v>0</v>
      </c>
      <c r="AP65">
        <f t="shared" si="24"/>
        <v>0</v>
      </c>
      <c r="AQ65">
        <f t="shared" si="25"/>
        <v>0</v>
      </c>
      <c r="AR65">
        <f t="shared" si="26"/>
        <v>0</v>
      </c>
      <c r="AS65">
        <f t="shared" si="27"/>
        <v>0</v>
      </c>
      <c r="AT65">
        <f t="shared" si="28"/>
        <v>0</v>
      </c>
      <c r="AU65" t="str">
        <f t="shared" si="29"/>
        <v>{6,662,1}</v>
      </c>
      <c r="AV65">
        <f t="shared" si="30"/>
        <v>0</v>
      </c>
      <c r="AW65">
        <f t="shared" si="31"/>
        <v>0</v>
      </c>
      <c r="AX65">
        <f t="shared" si="32"/>
        <v>0</v>
      </c>
      <c r="AY65">
        <f t="shared" si="33"/>
        <v>0</v>
      </c>
      <c r="AZ65" t="e">
        <f t="array" ref="AZ65">[1]!LKnum(AF65:AY65)</f>
        <v>#NAME?</v>
      </c>
      <c r="BB65" s="65">
        <v>63</v>
      </c>
      <c r="BC65" s="65">
        <f t="array" ref="BC65">SUMPRODUCT(($B$4:$B$546=$BB65)*($C$4:$C$546=BC$2)*($A$4:$A$546))</f>
        <v>63</v>
      </c>
      <c r="BD65" s="65">
        <f t="array" ref="BD65">SUMPRODUCT(($B$4:$B$546=$BB65)*($C$4:$C$546=BD$2)*($A$4:$A$546))</f>
        <v>161</v>
      </c>
      <c r="BE65" s="65">
        <f t="array" ref="BE65">SUMPRODUCT(($B$4:$B$546=$BB65)*($C$4:$C$546=BE$2)*($A$4:$A$546))</f>
        <v>259</v>
      </c>
      <c r="BF65" s="65" t="e">
        <f t="shared" si="34"/>
        <v>#NAME?</v>
      </c>
      <c r="BG65" s="65" t="e">
        <f t="shared" si="35"/>
        <v>#NAME?</v>
      </c>
      <c r="BH65" s="65" t="e">
        <f t="shared" si="36"/>
        <v>#NAME?</v>
      </c>
    </row>
    <row r="66" spans="1:60">
      <c r="A66" s="39">
        <v>63</v>
      </c>
      <c r="B66" s="39">
        <v>63</v>
      </c>
      <c r="C66" s="39">
        <v>1</v>
      </c>
      <c r="E66" s="39"/>
      <c r="F66">
        <v>519</v>
      </c>
      <c r="G66" s="39">
        <v>63</v>
      </c>
      <c r="H66">
        <f t="array" ref="H66:I66">_xlfn._xlws.FILTER($B$4:$C$546,G66=$A$4:$A$546)</f>
        <v>63</v>
      </c>
      <c r="I66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U66" s="60"/>
      <c r="V66" s="61"/>
      <c r="W66" s="61"/>
      <c r="X66" s="61"/>
      <c r="Y66" s="61"/>
      <c r="Z66" s="61">
        <v>665</v>
      </c>
      <c r="AA66" s="61"/>
      <c r="AB66" s="61"/>
      <c r="AC66" s="61"/>
      <c r="AD66" s="63"/>
      <c r="AF66" t="str">
        <f t="shared" si="4"/>
        <v>{1,1000,1}</v>
      </c>
      <c r="AG66">
        <f t="shared" si="13"/>
        <v>0</v>
      </c>
      <c r="AH66">
        <f t="shared" si="5"/>
        <v>0</v>
      </c>
      <c r="AI66">
        <f t="shared" si="6"/>
        <v>0</v>
      </c>
      <c r="AJ66">
        <f t="shared" si="7"/>
        <v>0</v>
      </c>
      <c r="AK66">
        <f t="shared" si="8"/>
        <v>0</v>
      </c>
      <c r="AL66">
        <f t="shared" si="9"/>
        <v>0</v>
      </c>
      <c r="AM66">
        <f t="shared" si="10"/>
        <v>0</v>
      </c>
      <c r="AN66">
        <f t="shared" si="11"/>
        <v>0</v>
      </c>
      <c r="AO66">
        <f t="shared" si="12"/>
        <v>0</v>
      </c>
      <c r="AP66">
        <f t="shared" si="24"/>
        <v>0</v>
      </c>
      <c r="AQ66">
        <f t="shared" si="25"/>
        <v>0</v>
      </c>
      <c r="AR66">
        <f t="shared" si="26"/>
        <v>0</v>
      </c>
      <c r="AS66">
        <f t="shared" si="27"/>
        <v>0</v>
      </c>
      <c r="AT66">
        <f t="shared" si="28"/>
        <v>0</v>
      </c>
      <c r="AU66" t="str">
        <f t="shared" si="29"/>
        <v>{6,665,1}</v>
      </c>
      <c r="AV66">
        <f t="shared" si="30"/>
        <v>0</v>
      </c>
      <c r="AW66">
        <f t="shared" si="31"/>
        <v>0</v>
      </c>
      <c r="AX66">
        <f t="shared" si="32"/>
        <v>0</v>
      </c>
      <c r="AY66">
        <f t="shared" si="33"/>
        <v>0</v>
      </c>
      <c r="AZ66" t="e">
        <f t="array" ref="AZ66">[1]!LKnum(AF66:AY66)</f>
        <v>#NAME?</v>
      </c>
      <c r="BB66" s="65">
        <v>64</v>
      </c>
      <c r="BC66" s="65">
        <f t="array" ref="BC66">SUMPRODUCT(($B$4:$B$546=$BB66)*($C$4:$C$546=BC$2)*($A$4:$A$546))</f>
        <v>64</v>
      </c>
      <c r="BD66" s="65">
        <f t="array" ref="BD66">SUMPRODUCT(($B$4:$B$546=$BB66)*($C$4:$C$546=BD$2)*($A$4:$A$546))</f>
        <v>162</v>
      </c>
      <c r="BE66" s="65">
        <f t="array" ref="BE66">SUMPRODUCT(($B$4:$B$546=$BB66)*($C$4:$C$546=BE$2)*($A$4:$A$546))</f>
        <v>260</v>
      </c>
      <c r="BF66" s="65" t="e">
        <f t="shared" si="34"/>
        <v>#NAME?</v>
      </c>
      <c r="BG66" s="65" t="e">
        <f t="shared" si="35"/>
        <v>#NAME?</v>
      </c>
      <c r="BH66" s="65" t="e">
        <f t="shared" si="36"/>
        <v>#NAME?</v>
      </c>
    </row>
    <row r="67" spans="1:60">
      <c r="A67" s="39">
        <v>64</v>
      </c>
      <c r="B67" s="39">
        <v>64</v>
      </c>
      <c r="C67" s="39">
        <v>1</v>
      </c>
      <c r="E67" s="39"/>
      <c r="F67">
        <v>529</v>
      </c>
      <c r="G67" s="39">
        <v>64</v>
      </c>
      <c r="H67">
        <f t="array" ref="H67:I67">_xlfn._xlws.FILTER($B$4:$C$546,G67=$A$4:$A$546)</f>
        <v>64</v>
      </c>
      <c r="I67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U67" s="60"/>
      <c r="V67" s="61"/>
      <c r="W67" s="61"/>
      <c r="X67" s="61"/>
      <c r="Y67" s="61"/>
      <c r="Z67" s="61">
        <v>669</v>
      </c>
      <c r="AA67" s="61"/>
      <c r="AB67" s="61"/>
      <c r="AC67" s="61"/>
      <c r="AD67" s="63"/>
      <c r="AF67" t="str">
        <f t="shared" si="4"/>
        <v>{1,1000,1}</v>
      </c>
      <c r="AG67">
        <f t="shared" si="13"/>
        <v>0</v>
      </c>
      <c r="AH67">
        <f t="shared" si="5"/>
        <v>0</v>
      </c>
      <c r="AI67">
        <f t="shared" si="6"/>
        <v>0</v>
      </c>
      <c r="AJ67">
        <f t="shared" si="7"/>
        <v>0</v>
      </c>
      <c r="AK67">
        <f t="shared" si="8"/>
        <v>0</v>
      </c>
      <c r="AL67">
        <f t="shared" si="9"/>
        <v>0</v>
      </c>
      <c r="AM67">
        <f t="shared" si="10"/>
        <v>0</v>
      </c>
      <c r="AN67">
        <f t="shared" si="11"/>
        <v>0</v>
      </c>
      <c r="AO67">
        <f t="shared" si="12"/>
        <v>0</v>
      </c>
      <c r="AP67">
        <f t="shared" si="24"/>
        <v>0</v>
      </c>
      <c r="AQ67">
        <f t="shared" si="25"/>
        <v>0</v>
      </c>
      <c r="AR67">
        <f t="shared" si="26"/>
        <v>0</v>
      </c>
      <c r="AS67">
        <f t="shared" si="27"/>
        <v>0</v>
      </c>
      <c r="AT67">
        <f t="shared" si="28"/>
        <v>0</v>
      </c>
      <c r="AU67" t="str">
        <f t="shared" si="29"/>
        <v>{6,669,1}</v>
      </c>
      <c r="AV67">
        <f t="shared" si="30"/>
        <v>0</v>
      </c>
      <c r="AW67">
        <f t="shared" si="31"/>
        <v>0</v>
      </c>
      <c r="AX67">
        <f t="shared" si="32"/>
        <v>0</v>
      </c>
      <c r="AY67">
        <f t="shared" si="33"/>
        <v>0</v>
      </c>
      <c r="AZ67" t="e">
        <f t="array" ref="AZ67">[1]!LKnum(AF67:AY67)</f>
        <v>#NAME?</v>
      </c>
      <c r="BB67" s="65">
        <v>65</v>
      </c>
      <c r="BC67" s="65">
        <f t="array" ref="BC67">SUMPRODUCT(($B$4:$B$546=$BB67)*($C$4:$C$546=BC$2)*($A$4:$A$546))</f>
        <v>65</v>
      </c>
      <c r="BD67" s="65">
        <f t="array" ref="BD67">SUMPRODUCT(($B$4:$B$546=$BB67)*($C$4:$C$546=BD$2)*($A$4:$A$546))</f>
        <v>163</v>
      </c>
      <c r="BE67" s="65">
        <f t="array" ref="BE67">SUMPRODUCT(($B$4:$B$546=$BB67)*($C$4:$C$546=BE$2)*($A$4:$A$546))</f>
        <v>261</v>
      </c>
      <c r="BF67" s="65" t="e">
        <f t="shared" ref="BF67:BF98" si="37">_xlfn.XLOOKUP(BC67,$G$4:$G$546,$AZ$4:$AZ$546)</f>
        <v>#NAME?</v>
      </c>
      <c r="BG67" s="65" t="e">
        <f t="shared" ref="BG67:BG98" si="38">_xlfn.XLOOKUP(BD67,$G$4:$G$546,$AZ$4:$AZ$546)</f>
        <v>#NAME?</v>
      </c>
      <c r="BH67" s="65" t="e">
        <f t="shared" ref="BH67:BH98" si="39">_xlfn.XLOOKUP(BE67,$G$4:$G$546,$AZ$4:$AZ$546)</f>
        <v>#NAME?</v>
      </c>
    </row>
    <row r="68" spans="1:60">
      <c r="A68" s="39">
        <v>65</v>
      </c>
      <c r="B68" s="39">
        <v>65</v>
      </c>
      <c r="C68" s="39">
        <v>1</v>
      </c>
      <c r="E68" s="39"/>
      <c r="F68">
        <v>535</v>
      </c>
      <c r="G68" s="39">
        <v>65</v>
      </c>
      <c r="H68">
        <f t="array" ref="H68:I68">_xlfn._xlws.FILTER($B$4:$C$546,G68=$A$4:$A$546)</f>
        <v>65</v>
      </c>
      <c r="I68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U68" s="60"/>
      <c r="V68" s="61"/>
      <c r="W68" s="61"/>
      <c r="X68" s="61"/>
      <c r="Y68" s="61"/>
      <c r="Z68" s="61">
        <v>673</v>
      </c>
      <c r="AA68" s="61"/>
      <c r="AB68" s="61"/>
      <c r="AC68" s="61"/>
      <c r="AD68" s="63"/>
      <c r="AF68" t="str">
        <f t="shared" ref="AF68:AF131" si="40">IF(J68=0,0,J$3&amp;","&amp;J68&amp;"}")</f>
        <v>{1,1000,1}</v>
      </c>
      <c r="AG68">
        <f t="shared" ref="AG68:AG131" si="41">IF(K68=0,0,K$3&amp;","&amp;K68&amp;"}")</f>
        <v>0</v>
      </c>
      <c r="AH68">
        <f t="shared" ref="AH68:AH131" si="42">IF(L68=0,0,L$3&amp;","&amp;L68&amp;"}")</f>
        <v>0</v>
      </c>
      <c r="AI68">
        <f t="shared" ref="AI68:AI131" si="43">IF(M68=0,0,M$3&amp;","&amp;M68&amp;"}")</f>
        <v>0</v>
      </c>
      <c r="AJ68">
        <f t="shared" ref="AJ68:AJ131" si="44">IF(N68=0,0,N$3&amp;","&amp;N68&amp;"}")</f>
        <v>0</v>
      </c>
      <c r="AK68">
        <f t="shared" ref="AK68:AK131" si="45">IF(O68=0,0,O$3&amp;","&amp;O68&amp;"}")</f>
        <v>0</v>
      </c>
      <c r="AL68">
        <f t="shared" ref="AL68:AL131" si="46">IF(P68=0,0,P$3&amp;","&amp;P68&amp;"}")</f>
        <v>0</v>
      </c>
      <c r="AM68">
        <f t="shared" ref="AM68:AM131" si="47">IF(Q68=0,0,Q$3&amp;","&amp;Q68&amp;"}")</f>
        <v>0</v>
      </c>
      <c r="AN68">
        <f t="shared" ref="AN68:AN131" si="48">IF(R68=0,0,R$3&amp;","&amp;R68&amp;"}")</f>
        <v>0</v>
      </c>
      <c r="AO68">
        <f t="shared" ref="AO68:AO131" si="49">IF(S68=0,0,S$3&amp;","&amp;S68&amp;"}")</f>
        <v>0</v>
      </c>
      <c r="AP68">
        <f t="shared" si="24"/>
        <v>0</v>
      </c>
      <c r="AQ68">
        <f t="shared" si="25"/>
        <v>0</v>
      </c>
      <c r="AR68">
        <f t="shared" si="26"/>
        <v>0</v>
      </c>
      <c r="AS68">
        <f t="shared" si="27"/>
        <v>0</v>
      </c>
      <c r="AT68">
        <f t="shared" si="28"/>
        <v>0</v>
      </c>
      <c r="AU68" t="str">
        <f t="shared" si="29"/>
        <v>{6,673,1}</v>
      </c>
      <c r="AV68">
        <f t="shared" si="30"/>
        <v>0</v>
      </c>
      <c r="AW68">
        <f t="shared" si="31"/>
        <v>0</v>
      </c>
      <c r="AX68">
        <f t="shared" si="32"/>
        <v>0</v>
      </c>
      <c r="AY68">
        <f t="shared" si="33"/>
        <v>0</v>
      </c>
      <c r="AZ68" t="e">
        <f t="array" ref="AZ68">[1]!LKnum(AF68:AY68)</f>
        <v>#NAME?</v>
      </c>
      <c r="BB68" s="65">
        <v>66</v>
      </c>
      <c r="BC68" s="65">
        <f t="array" ref="BC68">SUMPRODUCT(($B$4:$B$546=$BB68)*($C$4:$C$546=BC$2)*($A$4:$A$546))</f>
        <v>66</v>
      </c>
      <c r="BD68" s="65">
        <f t="array" ref="BD68">SUMPRODUCT(($B$4:$B$546=$BB68)*($C$4:$C$546=BD$2)*($A$4:$A$546))</f>
        <v>164</v>
      </c>
      <c r="BE68" s="65">
        <f t="array" ref="BE68">SUMPRODUCT(($B$4:$B$546=$BB68)*($C$4:$C$546=BE$2)*($A$4:$A$546))</f>
        <v>262</v>
      </c>
      <c r="BF68" s="65" t="e">
        <f t="shared" si="37"/>
        <v>#NAME?</v>
      </c>
      <c r="BG68" s="65" t="e">
        <f t="shared" si="38"/>
        <v>#NAME?</v>
      </c>
      <c r="BH68" s="65" t="e">
        <f t="shared" si="39"/>
        <v>#NAME?</v>
      </c>
    </row>
    <row r="69" spans="1:60">
      <c r="A69" s="39">
        <v>66</v>
      </c>
      <c r="B69" s="39">
        <v>66</v>
      </c>
      <c r="C69" s="39">
        <v>1</v>
      </c>
      <c r="E69" s="39"/>
      <c r="F69">
        <v>542</v>
      </c>
      <c r="G69" s="39">
        <v>66</v>
      </c>
      <c r="H69">
        <f t="array" ref="H69:I69">_xlfn._xlws.FILTER($B$4:$C$546,G69=$A$4:$A$546)</f>
        <v>66</v>
      </c>
      <c r="I69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U69" s="60"/>
      <c r="V69" s="61"/>
      <c r="W69" s="61"/>
      <c r="X69" s="61"/>
      <c r="Y69" s="61"/>
      <c r="Z69" s="61"/>
      <c r="AA69" s="66">
        <v>680</v>
      </c>
      <c r="AB69" s="66">
        <v>100</v>
      </c>
      <c r="AC69" s="66"/>
      <c r="AD69" s="67"/>
      <c r="AF69" t="str">
        <f t="shared" si="40"/>
        <v>{1,1000,1}</v>
      </c>
      <c r="AG69">
        <f t="shared" si="41"/>
        <v>0</v>
      </c>
      <c r="AH69">
        <f t="shared" si="42"/>
        <v>0</v>
      </c>
      <c r="AI69">
        <f t="shared" si="43"/>
        <v>0</v>
      </c>
      <c r="AJ69">
        <f t="shared" si="44"/>
        <v>0</v>
      </c>
      <c r="AK69">
        <f t="shared" si="45"/>
        <v>0</v>
      </c>
      <c r="AL69">
        <f t="shared" si="46"/>
        <v>0</v>
      </c>
      <c r="AM69">
        <f t="shared" si="47"/>
        <v>0</v>
      </c>
      <c r="AN69">
        <f t="shared" si="48"/>
        <v>0</v>
      </c>
      <c r="AO69">
        <f t="shared" si="49"/>
        <v>0</v>
      </c>
      <c r="AP69">
        <f t="shared" si="24"/>
        <v>0</v>
      </c>
      <c r="AQ69">
        <f t="shared" si="25"/>
        <v>0</v>
      </c>
      <c r="AR69">
        <f t="shared" si="26"/>
        <v>0</v>
      </c>
      <c r="AS69">
        <f t="shared" si="27"/>
        <v>0</v>
      </c>
      <c r="AT69">
        <f t="shared" si="28"/>
        <v>0</v>
      </c>
      <c r="AU69">
        <f t="shared" si="29"/>
        <v>0</v>
      </c>
      <c r="AV69" t="str">
        <f t="shared" si="30"/>
        <v>{7,680,1}</v>
      </c>
      <c r="AW69" t="str">
        <f t="shared" si="31"/>
        <v>{8,100,1}</v>
      </c>
      <c r="AX69">
        <f t="shared" si="32"/>
        <v>0</v>
      </c>
      <c r="AY69">
        <f t="shared" si="33"/>
        <v>0</v>
      </c>
      <c r="AZ69" t="e">
        <f t="array" ref="AZ69">[1]!LKnum(AF69:AY69)</f>
        <v>#NAME?</v>
      </c>
      <c r="BB69" s="65">
        <v>67</v>
      </c>
      <c r="BC69" s="65">
        <f t="array" ref="BC69">SUMPRODUCT(($B$4:$B$546=$BB69)*($C$4:$C$546=BC$2)*($A$4:$A$546))</f>
        <v>67</v>
      </c>
      <c r="BD69" s="65">
        <f t="array" ref="BD69">SUMPRODUCT(($B$4:$B$546=$BB69)*($C$4:$C$546=BD$2)*($A$4:$A$546))</f>
        <v>165</v>
      </c>
      <c r="BE69" s="65">
        <f t="array" ref="BE69">SUMPRODUCT(($B$4:$B$546=$BB69)*($C$4:$C$546=BE$2)*($A$4:$A$546))</f>
        <v>263</v>
      </c>
      <c r="BF69" s="65" t="e">
        <f t="shared" si="37"/>
        <v>#NAME?</v>
      </c>
      <c r="BG69" s="65" t="e">
        <f t="shared" si="38"/>
        <v>#NAME?</v>
      </c>
      <c r="BH69" s="65" t="e">
        <f t="shared" si="39"/>
        <v>#NAME?</v>
      </c>
    </row>
    <row r="70" spans="1:60">
      <c r="A70" s="39">
        <v>67</v>
      </c>
      <c r="B70" s="39">
        <v>67</v>
      </c>
      <c r="C70" s="39">
        <v>1</v>
      </c>
      <c r="E70" s="39"/>
      <c r="F70">
        <v>550</v>
      </c>
      <c r="G70" s="39">
        <v>67</v>
      </c>
      <c r="H70">
        <f t="array" ref="H70:I70">_xlfn._xlws.FILTER($B$4:$C$546,G70=$A$4:$A$546)</f>
        <v>67</v>
      </c>
      <c r="I70">
        <v>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U70" s="60"/>
      <c r="V70" s="61"/>
      <c r="W70" s="61"/>
      <c r="X70" s="61"/>
      <c r="Y70" s="61"/>
      <c r="Z70" s="61"/>
      <c r="AA70" s="66">
        <v>680</v>
      </c>
      <c r="AB70" s="66">
        <v>120</v>
      </c>
      <c r="AC70" s="66"/>
      <c r="AD70" s="67"/>
      <c r="AF70" t="str">
        <f t="shared" si="40"/>
        <v>{1,1000,1}</v>
      </c>
      <c r="AG70">
        <f t="shared" si="41"/>
        <v>0</v>
      </c>
      <c r="AH70">
        <f t="shared" si="42"/>
        <v>0</v>
      </c>
      <c r="AI70">
        <f t="shared" si="43"/>
        <v>0</v>
      </c>
      <c r="AJ70">
        <f t="shared" si="44"/>
        <v>0</v>
      </c>
      <c r="AK70">
        <f t="shared" si="45"/>
        <v>0</v>
      </c>
      <c r="AL70">
        <f t="shared" si="46"/>
        <v>0</v>
      </c>
      <c r="AM70">
        <f t="shared" si="47"/>
        <v>0</v>
      </c>
      <c r="AN70">
        <f t="shared" si="48"/>
        <v>0</v>
      </c>
      <c r="AO70">
        <f t="shared" si="49"/>
        <v>0</v>
      </c>
      <c r="AP70">
        <f t="shared" si="24"/>
        <v>0</v>
      </c>
      <c r="AQ70">
        <f t="shared" si="25"/>
        <v>0</v>
      </c>
      <c r="AR70">
        <f t="shared" si="26"/>
        <v>0</v>
      </c>
      <c r="AS70">
        <f t="shared" si="27"/>
        <v>0</v>
      </c>
      <c r="AT70">
        <f t="shared" si="28"/>
        <v>0</v>
      </c>
      <c r="AU70">
        <f t="shared" si="29"/>
        <v>0</v>
      </c>
      <c r="AV70" t="str">
        <f t="shared" si="30"/>
        <v>{7,680,1}</v>
      </c>
      <c r="AW70" t="str">
        <f t="shared" si="31"/>
        <v>{8,120,1}</v>
      </c>
      <c r="AX70">
        <f t="shared" si="32"/>
        <v>0</v>
      </c>
      <c r="AY70">
        <f t="shared" si="33"/>
        <v>0</v>
      </c>
      <c r="AZ70" t="e">
        <f t="array" ref="AZ70">[1]!LKnum(AF70:AY70)</f>
        <v>#NAME?</v>
      </c>
      <c r="BB70" s="65">
        <v>68</v>
      </c>
      <c r="BC70" s="65">
        <f t="array" ref="BC70">SUMPRODUCT(($B$4:$B$546=$BB70)*($C$4:$C$546=BC$2)*($A$4:$A$546))</f>
        <v>68</v>
      </c>
      <c r="BD70" s="65">
        <f t="array" ref="BD70">SUMPRODUCT(($B$4:$B$546=$BB70)*($C$4:$C$546=BD$2)*($A$4:$A$546))</f>
        <v>166</v>
      </c>
      <c r="BE70" s="65">
        <f t="array" ref="BE70">SUMPRODUCT(($B$4:$B$546=$BB70)*($C$4:$C$546=BE$2)*($A$4:$A$546))</f>
        <v>264</v>
      </c>
      <c r="BF70" s="65" t="e">
        <f t="shared" si="37"/>
        <v>#NAME?</v>
      </c>
      <c r="BG70" s="65" t="e">
        <f t="shared" si="38"/>
        <v>#NAME?</v>
      </c>
      <c r="BH70" s="65" t="e">
        <f t="shared" si="39"/>
        <v>#NAME?</v>
      </c>
    </row>
    <row r="71" spans="1:60">
      <c r="A71" s="39">
        <v>68</v>
      </c>
      <c r="B71" s="39">
        <v>68</v>
      </c>
      <c r="C71" s="39">
        <v>1</v>
      </c>
      <c r="E71" s="39"/>
      <c r="F71">
        <v>560</v>
      </c>
      <c r="G71" s="39">
        <v>68</v>
      </c>
      <c r="H71">
        <f t="array" ref="H71:I71">_xlfn._xlws.FILTER($B$4:$C$546,G71=$A$4:$A$546)</f>
        <v>68</v>
      </c>
      <c r="I71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U71" s="60"/>
      <c r="V71" s="61"/>
      <c r="W71" s="61"/>
      <c r="X71" s="61"/>
      <c r="Y71" s="61"/>
      <c r="Z71" s="61"/>
      <c r="AA71" s="66">
        <v>690</v>
      </c>
      <c r="AB71" s="66">
        <v>140</v>
      </c>
      <c r="AC71" s="66"/>
      <c r="AD71" s="67"/>
      <c r="AF71" t="str">
        <f t="shared" si="40"/>
        <v>{1,1000,1}</v>
      </c>
      <c r="AG71">
        <f t="shared" si="41"/>
        <v>0</v>
      </c>
      <c r="AH71">
        <f t="shared" si="42"/>
        <v>0</v>
      </c>
      <c r="AI71">
        <f t="shared" si="43"/>
        <v>0</v>
      </c>
      <c r="AJ71">
        <f t="shared" si="44"/>
        <v>0</v>
      </c>
      <c r="AK71">
        <f t="shared" si="45"/>
        <v>0</v>
      </c>
      <c r="AL71">
        <f t="shared" si="46"/>
        <v>0</v>
      </c>
      <c r="AM71">
        <f t="shared" si="47"/>
        <v>0</v>
      </c>
      <c r="AN71">
        <f t="shared" si="48"/>
        <v>0</v>
      </c>
      <c r="AO71">
        <f t="shared" si="49"/>
        <v>0</v>
      </c>
      <c r="AP71">
        <f t="shared" si="24"/>
        <v>0</v>
      </c>
      <c r="AQ71">
        <f t="shared" si="25"/>
        <v>0</v>
      </c>
      <c r="AR71">
        <f t="shared" si="26"/>
        <v>0</v>
      </c>
      <c r="AS71">
        <f t="shared" si="27"/>
        <v>0</v>
      </c>
      <c r="AT71">
        <f t="shared" si="28"/>
        <v>0</v>
      </c>
      <c r="AU71">
        <f t="shared" si="29"/>
        <v>0</v>
      </c>
      <c r="AV71" t="str">
        <f t="shared" si="30"/>
        <v>{7,690,1}</v>
      </c>
      <c r="AW71" t="str">
        <f t="shared" si="31"/>
        <v>{8,140,1}</v>
      </c>
      <c r="AX71">
        <f t="shared" si="32"/>
        <v>0</v>
      </c>
      <c r="AY71">
        <f t="shared" si="33"/>
        <v>0</v>
      </c>
      <c r="AZ71" t="e">
        <f t="array" ref="AZ71">[1]!LKnum(AF71:AY71)</f>
        <v>#NAME?</v>
      </c>
      <c r="BB71" s="65">
        <v>69</v>
      </c>
      <c r="BC71" s="65">
        <f t="array" ref="BC71">SUMPRODUCT(($B$4:$B$546=$BB71)*($C$4:$C$546=BC$2)*($A$4:$A$546))</f>
        <v>69</v>
      </c>
      <c r="BD71" s="65">
        <f t="array" ref="BD71">SUMPRODUCT(($B$4:$B$546=$BB71)*($C$4:$C$546=BD$2)*($A$4:$A$546))</f>
        <v>167</v>
      </c>
      <c r="BE71" s="65">
        <f t="array" ref="BE71">SUMPRODUCT(($B$4:$B$546=$BB71)*($C$4:$C$546=BE$2)*($A$4:$A$546))</f>
        <v>265</v>
      </c>
      <c r="BF71" s="65" t="e">
        <f t="shared" si="37"/>
        <v>#NAME?</v>
      </c>
      <c r="BG71" s="65" t="e">
        <f t="shared" si="38"/>
        <v>#NAME?</v>
      </c>
      <c r="BH71" s="65" t="e">
        <f t="shared" si="39"/>
        <v>#NAME?</v>
      </c>
    </row>
    <row r="72" spans="1:60">
      <c r="A72" s="39">
        <v>69</v>
      </c>
      <c r="B72" s="39">
        <v>69</v>
      </c>
      <c r="C72" s="39">
        <v>1</v>
      </c>
      <c r="E72" s="39"/>
      <c r="F72">
        <v>570</v>
      </c>
      <c r="G72" s="39">
        <v>69</v>
      </c>
      <c r="H72">
        <f t="array" ref="H72:I72">_xlfn._xlws.FILTER($B$4:$C$546,G72=$A$4:$A$546)</f>
        <v>69</v>
      </c>
      <c r="I7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U72" s="60"/>
      <c r="V72" s="61"/>
      <c r="W72" s="61"/>
      <c r="X72" s="61"/>
      <c r="Y72" s="61"/>
      <c r="Z72" s="61"/>
      <c r="AA72" s="66">
        <v>690</v>
      </c>
      <c r="AB72" s="66">
        <v>160</v>
      </c>
      <c r="AC72" s="66"/>
      <c r="AD72" s="67"/>
      <c r="AF72" t="str">
        <f t="shared" si="40"/>
        <v>{1,1000,1}</v>
      </c>
      <c r="AG72">
        <f t="shared" si="41"/>
        <v>0</v>
      </c>
      <c r="AH72">
        <f t="shared" si="42"/>
        <v>0</v>
      </c>
      <c r="AI72">
        <f t="shared" si="43"/>
        <v>0</v>
      </c>
      <c r="AJ72">
        <f t="shared" si="44"/>
        <v>0</v>
      </c>
      <c r="AK72">
        <f t="shared" si="45"/>
        <v>0</v>
      </c>
      <c r="AL72">
        <f t="shared" si="46"/>
        <v>0</v>
      </c>
      <c r="AM72">
        <f t="shared" si="47"/>
        <v>0</v>
      </c>
      <c r="AN72">
        <f t="shared" si="48"/>
        <v>0</v>
      </c>
      <c r="AO72">
        <f t="shared" si="49"/>
        <v>0</v>
      </c>
      <c r="AP72">
        <f t="shared" si="24"/>
        <v>0</v>
      </c>
      <c r="AQ72">
        <f t="shared" si="25"/>
        <v>0</v>
      </c>
      <c r="AR72">
        <f t="shared" si="26"/>
        <v>0</v>
      </c>
      <c r="AS72">
        <f t="shared" si="27"/>
        <v>0</v>
      </c>
      <c r="AT72">
        <f t="shared" si="28"/>
        <v>0</v>
      </c>
      <c r="AU72">
        <f t="shared" si="29"/>
        <v>0</v>
      </c>
      <c r="AV72" t="str">
        <f t="shared" si="30"/>
        <v>{7,690,1}</v>
      </c>
      <c r="AW72" t="str">
        <f t="shared" si="31"/>
        <v>{8,160,1}</v>
      </c>
      <c r="AX72">
        <f t="shared" si="32"/>
        <v>0</v>
      </c>
      <c r="AY72">
        <f t="shared" si="33"/>
        <v>0</v>
      </c>
      <c r="AZ72" t="e">
        <f t="array" ref="AZ72">[1]!LKnum(AF72:AY72)</f>
        <v>#NAME?</v>
      </c>
      <c r="BB72" s="65">
        <v>70</v>
      </c>
      <c r="BC72" s="65">
        <f t="array" ref="BC72">SUMPRODUCT(($B$4:$B$546=$BB72)*($C$4:$C$546=BC$2)*($A$4:$A$546))</f>
        <v>70</v>
      </c>
      <c r="BD72" s="65">
        <f t="array" ref="BD72">SUMPRODUCT(($B$4:$B$546=$BB72)*($C$4:$C$546=BD$2)*($A$4:$A$546))</f>
        <v>168</v>
      </c>
      <c r="BE72" s="65">
        <f t="array" ref="BE72">SUMPRODUCT(($B$4:$B$546=$BB72)*($C$4:$C$546=BE$2)*($A$4:$A$546))</f>
        <v>266</v>
      </c>
      <c r="BF72" s="65" t="e">
        <f t="shared" si="37"/>
        <v>#NAME?</v>
      </c>
      <c r="BG72" s="65" t="e">
        <f t="shared" si="38"/>
        <v>#NAME?</v>
      </c>
      <c r="BH72" s="65" t="e">
        <f t="shared" si="39"/>
        <v>#NAME?</v>
      </c>
    </row>
    <row r="73" spans="1:60">
      <c r="A73" s="39">
        <v>70</v>
      </c>
      <c r="B73" s="39">
        <v>70</v>
      </c>
      <c r="C73" s="39">
        <v>1</v>
      </c>
      <c r="E73" s="39"/>
      <c r="F73">
        <v>580</v>
      </c>
      <c r="G73" s="39">
        <v>70</v>
      </c>
      <c r="H73">
        <f t="array" ref="H73:I73">_xlfn._xlws.FILTER($B$4:$C$546,G73=$A$4:$A$546)</f>
        <v>70</v>
      </c>
      <c r="I73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U73" s="60"/>
      <c r="V73" s="61"/>
      <c r="W73" s="61"/>
      <c r="X73" s="61"/>
      <c r="Y73" s="61"/>
      <c r="Z73" s="61"/>
      <c r="AA73" s="66">
        <v>700</v>
      </c>
      <c r="AB73" s="66">
        <v>180</v>
      </c>
      <c r="AC73" s="66"/>
      <c r="AD73" s="67"/>
      <c r="AF73" t="str">
        <f t="shared" si="40"/>
        <v>{1,1000,1}</v>
      </c>
      <c r="AG73">
        <f t="shared" si="41"/>
        <v>0</v>
      </c>
      <c r="AH73">
        <f t="shared" si="42"/>
        <v>0</v>
      </c>
      <c r="AI73">
        <f t="shared" si="43"/>
        <v>0</v>
      </c>
      <c r="AJ73">
        <f t="shared" si="44"/>
        <v>0</v>
      </c>
      <c r="AK73">
        <f t="shared" si="45"/>
        <v>0</v>
      </c>
      <c r="AL73">
        <f t="shared" si="46"/>
        <v>0</v>
      </c>
      <c r="AM73">
        <f t="shared" si="47"/>
        <v>0</v>
      </c>
      <c r="AN73">
        <f t="shared" si="48"/>
        <v>0</v>
      </c>
      <c r="AO73">
        <f t="shared" si="49"/>
        <v>0</v>
      </c>
      <c r="AP73">
        <f t="shared" si="24"/>
        <v>0</v>
      </c>
      <c r="AQ73">
        <f t="shared" si="25"/>
        <v>0</v>
      </c>
      <c r="AR73">
        <f t="shared" si="26"/>
        <v>0</v>
      </c>
      <c r="AS73">
        <f t="shared" si="27"/>
        <v>0</v>
      </c>
      <c r="AT73">
        <f t="shared" si="28"/>
        <v>0</v>
      </c>
      <c r="AU73">
        <f t="shared" si="29"/>
        <v>0</v>
      </c>
      <c r="AV73" t="str">
        <f t="shared" si="30"/>
        <v>{7,700,1}</v>
      </c>
      <c r="AW73" t="str">
        <f t="shared" si="31"/>
        <v>{8,180,1}</v>
      </c>
      <c r="AX73">
        <f t="shared" si="32"/>
        <v>0</v>
      </c>
      <c r="AY73">
        <f t="shared" si="33"/>
        <v>0</v>
      </c>
      <c r="AZ73" t="e">
        <f t="array" ref="AZ73">[1]!LKnum(AF73:AY73)</f>
        <v>#NAME?</v>
      </c>
      <c r="BB73" s="65">
        <v>71</v>
      </c>
      <c r="BC73" s="65">
        <f t="array" ref="BC73">SUMPRODUCT(($B$4:$B$546=$BB73)*($C$4:$C$546=BC$2)*($A$4:$A$546))</f>
        <v>71</v>
      </c>
      <c r="BD73" s="65">
        <f t="array" ref="BD73">SUMPRODUCT(($B$4:$B$546=$BB73)*($C$4:$C$546=BD$2)*($A$4:$A$546))</f>
        <v>169</v>
      </c>
      <c r="BE73" s="65">
        <f t="array" ref="BE73">SUMPRODUCT(($B$4:$B$546=$BB73)*($C$4:$C$546=BE$2)*($A$4:$A$546))</f>
        <v>267</v>
      </c>
      <c r="BF73" s="65" t="e">
        <f t="shared" si="37"/>
        <v>#NAME?</v>
      </c>
      <c r="BG73" s="65" t="e">
        <f t="shared" si="38"/>
        <v>#NAME?</v>
      </c>
      <c r="BH73" s="65" t="e">
        <f t="shared" si="39"/>
        <v>#NAME?</v>
      </c>
    </row>
    <row r="74" spans="1:60">
      <c r="A74" s="39">
        <v>71</v>
      </c>
      <c r="B74" s="39">
        <v>71</v>
      </c>
      <c r="C74" s="39">
        <v>1</v>
      </c>
      <c r="E74" s="39"/>
      <c r="F74">
        <v>590</v>
      </c>
      <c r="G74" s="39">
        <v>71</v>
      </c>
      <c r="H74">
        <f t="array" ref="H74:I74">_xlfn._xlws.FILTER($B$4:$C$546,G74=$A$4:$A$546)</f>
        <v>71</v>
      </c>
      <c r="I74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U74" s="60"/>
      <c r="V74" s="61"/>
      <c r="W74" s="61"/>
      <c r="X74" s="61"/>
      <c r="Y74" s="61"/>
      <c r="Z74" s="61"/>
      <c r="AA74" s="66"/>
      <c r="AB74" s="66">
        <v>560</v>
      </c>
      <c r="AC74" s="66">
        <v>20</v>
      </c>
      <c r="AD74" s="67"/>
      <c r="AF74" t="str">
        <f t="shared" si="40"/>
        <v>{1,1000,1}</v>
      </c>
      <c r="AG74">
        <f t="shared" si="41"/>
        <v>0</v>
      </c>
      <c r="AH74">
        <f t="shared" si="42"/>
        <v>0</v>
      </c>
      <c r="AI74">
        <f t="shared" si="43"/>
        <v>0</v>
      </c>
      <c r="AJ74">
        <f t="shared" si="44"/>
        <v>0</v>
      </c>
      <c r="AK74">
        <f t="shared" si="45"/>
        <v>0</v>
      </c>
      <c r="AL74">
        <f t="shared" si="46"/>
        <v>0</v>
      </c>
      <c r="AM74">
        <f t="shared" si="47"/>
        <v>0</v>
      </c>
      <c r="AN74">
        <f t="shared" si="48"/>
        <v>0</v>
      </c>
      <c r="AO74">
        <f t="shared" si="49"/>
        <v>0</v>
      </c>
      <c r="AP74">
        <f t="shared" si="24"/>
        <v>0</v>
      </c>
      <c r="AQ74">
        <f t="shared" si="25"/>
        <v>0</v>
      </c>
      <c r="AR74">
        <f t="shared" si="26"/>
        <v>0</v>
      </c>
      <c r="AS74">
        <f t="shared" si="27"/>
        <v>0</v>
      </c>
      <c r="AT74">
        <f t="shared" si="28"/>
        <v>0</v>
      </c>
      <c r="AU74">
        <f t="shared" si="29"/>
        <v>0</v>
      </c>
      <c r="AV74">
        <f t="shared" si="30"/>
        <v>0</v>
      </c>
      <c r="AW74" t="str">
        <f t="shared" si="31"/>
        <v>{8,560,1}</v>
      </c>
      <c r="AX74" t="str">
        <f t="shared" si="32"/>
        <v>{9,20,1}</v>
      </c>
      <c r="AY74">
        <f t="shared" si="33"/>
        <v>0</v>
      </c>
      <c r="AZ74" t="e">
        <f t="array" ref="AZ74">[1]!LKnum(AF74:AY74)</f>
        <v>#NAME?</v>
      </c>
      <c r="BB74" s="65">
        <v>72</v>
      </c>
      <c r="BC74" s="65">
        <f t="array" ref="BC74">SUMPRODUCT(($B$4:$B$546=$BB74)*($C$4:$C$546=BC$2)*($A$4:$A$546))</f>
        <v>72</v>
      </c>
      <c r="BD74" s="65">
        <f t="array" ref="BD74">SUMPRODUCT(($B$4:$B$546=$BB74)*($C$4:$C$546=BD$2)*($A$4:$A$546))</f>
        <v>170</v>
      </c>
      <c r="BE74" s="65">
        <f t="array" ref="BE74">SUMPRODUCT(($B$4:$B$546=$BB74)*($C$4:$C$546=BE$2)*($A$4:$A$546))</f>
        <v>268</v>
      </c>
      <c r="BF74" s="65" t="e">
        <f t="shared" si="37"/>
        <v>#NAME?</v>
      </c>
      <c r="BG74" s="65" t="e">
        <f t="shared" si="38"/>
        <v>#NAME?</v>
      </c>
      <c r="BH74" s="65" t="e">
        <f t="shared" si="39"/>
        <v>#NAME?</v>
      </c>
    </row>
    <row r="75" spans="1:60">
      <c r="A75" s="39">
        <v>72</v>
      </c>
      <c r="B75" s="39">
        <v>72</v>
      </c>
      <c r="C75" s="39">
        <v>1</v>
      </c>
      <c r="E75" s="39"/>
      <c r="F75">
        <v>600</v>
      </c>
      <c r="G75" s="39">
        <v>72</v>
      </c>
      <c r="H75">
        <f t="array" ref="H75:I75">_xlfn._xlws.FILTER($B$4:$C$546,G75=$A$4:$A$546)</f>
        <v>72</v>
      </c>
      <c r="I75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U75" s="60"/>
      <c r="V75" s="61"/>
      <c r="W75" s="61"/>
      <c r="X75" s="61"/>
      <c r="Y75" s="61"/>
      <c r="Z75" s="61"/>
      <c r="AA75" s="66"/>
      <c r="AB75" s="66">
        <v>560</v>
      </c>
      <c r="AC75" s="66">
        <v>30</v>
      </c>
      <c r="AD75" s="67"/>
      <c r="AF75" t="str">
        <f t="shared" si="40"/>
        <v>{1,1000,1}</v>
      </c>
      <c r="AG75">
        <f t="shared" si="41"/>
        <v>0</v>
      </c>
      <c r="AH75">
        <f t="shared" si="42"/>
        <v>0</v>
      </c>
      <c r="AI75">
        <f t="shared" si="43"/>
        <v>0</v>
      </c>
      <c r="AJ75">
        <f t="shared" si="44"/>
        <v>0</v>
      </c>
      <c r="AK75">
        <f t="shared" si="45"/>
        <v>0</v>
      </c>
      <c r="AL75">
        <f t="shared" si="46"/>
        <v>0</v>
      </c>
      <c r="AM75">
        <f t="shared" si="47"/>
        <v>0</v>
      </c>
      <c r="AN75">
        <f t="shared" si="48"/>
        <v>0</v>
      </c>
      <c r="AO75">
        <f t="shared" si="49"/>
        <v>0</v>
      </c>
      <c r="AP75">
        <f t="shared" si="24"/>
        <v>0</v>
      </c>
      <c r="AQ75">
        <f t="shared" si="25"/>
        <v>0</v>
      </c>
      <c r="AR75">
        <f t="shared" si="26"/>
        <v>0</v>
      </c>
      <c r="AS75">
        <f t="shared" si="27"/>
        <v>0</v>
      </c>
      <c r="AT75">
        <f t="shared" si="28"/>
        <v>0</v>
      </c>
      <c r="AU75">
        <f t="shared" si="29"/>
        <v>0</v>
      </c>
      <c r="AV75">
        <f t="shared" si="30"/>
        <v>0</v>
      </c>
      <c r="AW75" t="str">
        <f t="shared" si="31"/>
        <v>{8,560,1}</v>
      </c>
      <c r="AX75" t="str">
        <f t="shared" si="32"/>
        <v>{9,30,1}</v>
      </c>
      <c r="AY75">
        <f t="shared" si="33"/>
        <v>0</v>
      </c>
      <c r="AZ75" t="e">
        <f t="array" ref="AZ75">[1]!LKnum(AF75:AY75)</f>
        <v>#NAME?</v>
      </c>
      <c r="BB75" s="65">
        <v>73</v>
      </c>
      <c r="BC75" s="65">
        <f t="array" ref="BC75">SUMPRODUCT(($B$4:$B$546=$BB75)*($C$4:$C$546=BC$2)*($A$4:$A$546))</f>
        <v>73</v>
      </c>
      <c r="BD75" s="65">
        <f t="array" ref="BD75">SUMPRODUCT(($B$4:$B$546=$BB75)*($C$4:$C$546=BD$2)*($A$4:$A$546))</f>
        <v>171</v>
      </c>
      <c r="BE75" s="65">
        <f t="array" ref="BE75">SUMPRODUCT(($B$4:$B$546=$BB75)*($C$4:$C$546=BE$2)*($A$4:$A$546))</f>
        <v>269</v>
      </c>
      <c r="BF75" s="65" t="e">
        <f t="shared" si="37"/>
        <v>#NAME?</v>
      </c>
      <c r="BG75" s="65" t="e">
        <f t="shared" si="38"/>
        <v>#NAME?</v>
      </c>
      <c r="BH75" s="65" t="e">
        <f t="shared" si="39"/>
        <v>#NAME?</v>
      </c>
    </row>
    <row r="76" spans="1:60">
      <c r="A76" s="39">
        <v>73</v>
      </c>
      <c r="B76" s="39">
        <v>73</v>
      </c>
      <c r="C76" s="39">
        <v>1</v>
      </c>
      <c r="E76" s="39"/>
      <c r="F76">
        <v>610</v>
      </c>
      <c r="G76" s="39">
        <v>73</v>
      </c>
      <c r="H76">
        <f t="array" ref="H76:I76">_xlfn._xlws.FILTER($B$4:$C$546,G76=$A$4:$A$546)</f>
        <v>73</v>
      </c>
      <c r="I76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U76" s="60"/>
      <c r="V76" s="61"/>
      <c r="W76" s="61"/>
      <c r="X76" s="61"/>
      <c r="Y76" s="61"/>
      <c r="Z76" s="61"/>
      <c r="AA76" s="66"/>
      <c r="AB76" s="66">
        <v>570</v>
      </c>
      <c r="AC76" s="66">
        <v>40</v>
      </c>
      <c r="AD76" s="67"/>
      <c r="AF76" t="str">
        <f t="shared" si="40"/>
        <v>{1,1000,1}</v>
      </c>
      <c r="AG76">
        <f t="shared" si="41"/>
        <v>0</v>
      </c>
      <c r="AH76">
        <f t="shared" si="42"/>
        <v>0</v>
      </c>
      <c r="AI76">
        <f t="shared" si="43"/>
        <v>0</v>
      </c>
      <c r="AJ76">
        <f t="shared" si="44"/>
        <v>0</v>
      </c>
      <c r="AK76">
        <f t="shared" si="45"/>
        <v>0</v>
      </c>
      <c r="AL76">
        <f t="shared" si="46"/>
        <v>0</v>
      </c>
      <c r="AM76">
        <f t="shared" si="47"/>
        <v>0</v>
      </c>
      <c r="AN76">
        <f t="shared" si="48"/>
        <v>0</v>
      </c>
      <c r="AO76">
        <f t="shared" si="49"/>
        <v>0</v>
      </c>
      <c r="AP76">
        <f t="shared" si="24"/>
        <v>0</v>
      </c>
      <c r="AQ76">
        <f t="shared" si="25"/>
        <v>0</v>
      </c>
      <c r="AR76">
        <f t="shared" si="26"/>
        <v>0</v>
      </c>
      <c r="AS76">
        <f t="shared" si="27"/>
        <v>0</v>
      </c>
      <c r="AT76">
        <f t="shared" si="28"/>
        <v>0</v>
      </c>
      <c r="AU76">
        <f t="shared" si="29"/>
        <v>0</v>
      </c>
      <c r="AV76">
        <f t="shared" si="30"/>
        <v>0</v>
      </c>
      <c r="AW76" t="str">
        <f t="shared" si="31"/>
        <v>{8,570,1}</v>
      </c>
      <c r="AX76" t="str">
        <f t="shared" si="32"/>
        <v>{9,40,1}</v>
      </c>
      <c r="AY76">
        <f t="shared" si="33"/>
        <v>0</v>
      </c>
      <c r="AZ76" t="e">
        <f t="array" ref="AZ76">[1]!LKnum(AF76:AY76)</f>
        <v>#NAME?</v>
      </c>
      <c r="BB76" s="65">
        <v>74</v>
      </c>
      <c r="BC76" s="65">
        <f t="array" ref="BC76">SUMPRODUCT(($B$4:$B$546=$BB76)*($C$4:$C$546=BC$2)*($A$4:$A$546))</f>
        <v>74</v>
      </c>
      <c r="BD76" s="65">
        <f t="array" ref="BD76">SUMPRODUCT(($B$4:$B$546=$BB76)*($C$4:$C$546=BD$2)*($A$4:$A$546))</f>
        <v>172</v>
      </c>
      <c r="BE76" s="65">
        <f t="array" ref="BE76">SUMPRODUCT(($B$4:$B$546=$BB76)*($C$4:$C$546=BE$2)*($A$4:$A$546))</f>
        <v>270</v>
      </c>
      <c r="BF76" s="65" t="e">
        <f t="shared" si="37"/>
        <v>#NAME?</v>
      </c>
      <c r="BG76" s="65" t="e">
        <f t="shared" si="38"/>
        <v>#NAME?</v>
      </c>
      <c r="BH76" s="65" t="e">
        <f t="shared" si="39"/>
        <v>#NAME?</v>
      </c>
    </row>
    <row r="77" spans="1:60">
      <c r="A77" s="39">
        <v>74</v>
      </c>
      <c r="B77" s="39">
        <v>74</v>
      </c>
      <c r="C77" s="39">
        <v>1</v>
      </c>
      <c r="E77" s="39"/>
      <c r="F77">
        <v>620</v>
      </c>
      <c r="G77" s="39">
        <v>74</v>
      </c>
      <c r="H77">
        <f t="array" ref="H77:I77">_xlfn._xlws.FILTER($B$4:$C$546,G77=$A$4:$A$546)</f>
        <v>74</v>
      </c>
      <c r="I77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U77" s="60"/>
      <c r="V77" s="61"/>
      <c r="W77" s="61"/>
      <c r="X77" s="61"/>
      <c r="Y77" s="61"/>
      <c r="Z77" s="61"/>
      <c r="AA77" s="66"/>
      <c r="AB77" s="66">
        <v>570</v>
      </c>
      <c r="AC77" s="66">
        <v>50</v>
      </c>
      <c r="AD77" s="67"/>
      <c r="AF77" t="str">
        <f t="shared" si="40"/>
        <v>{1,1000,1}</v>
      </c>
      <c r="AG77">
        <f t="shared" si="41"/>
        <v>0</v>
      </c>
      <c r="AH77">
        <f t="shared" si="42"/>
        <v>0</v>
      </c>
      <c r="AI77">
        <f t="shared" si="43"/>
        <v>0</v>
      </c>
      <c r="AJ77">
        <f t="shared" si="44"/>
        <v>0</v>
      </c>
      <c r="AK77">
        <f t="shared" si="45"/>
        <v>0</v>
      </c>
      <c r="AL77">
        <f t="shared" si="46"/>
        <v>0</v>
      </c>
      <c r="AM77">
        <f t="shared" si="47"/>
        <v>0</v>
      </c>
      <c r="AN77">
        <f t="shared" si="48"/>
        <v>0</v>
      </c>
      <c r="AO77">
        <f t="shared" si="49"/>
        <v>0</v>
      </c>
      <c r="AP77">
        <f t="shared" si="24"/>
        <v>0</v>
      </c>
      <c r="AQ77">
        <f t="shared" si="25"/>
        <v>0</v>
      </c>
      <c r="AR77">
        <f t="shared" si="26"/>
        <v>0</v>
      </c>
      <c r="AS77">
        <f t="shared" si="27"/>
        <v>0</v>
      </c>
      <c r="AT77">
        <f t="shared" si="28"/>
        <v>0</v>
      </c>
      <c r="AU77">
        <f t="shared" si="29"/>
        <v>0</v>
      </c>
      <c r="AV77">
        <f t="shared" si="30"/>
        <v>0</v>
      </c>
      <c r="AW77" t="str">
        <f t="shared" si="31"/>
        <v>{8,570,1}</v>
      </c>
      <c r="AX77" t="str">
        <f t="shared" si="32"/>
        <v>{9,50,1}</v>
      </c>
      <c r="AY77">
        <f t="shared" si="33"/>
        <v>0</v>
      </c>
      <c r="AZ77" t="e">
        <f t="array" ref="AZ77">[1]!LKnum(AF77:AY77)</f>
        <v>#NAME?</v>
      </c>
      <c r="BB77" s="65">
        <v>75</v>
      </c>
      <c r="BC77" s="65">
        <f t="array" ref="BC77">SUMPRODUCT(($B$4:$B$546=$BB77)*($C$4:$C$546=BC$2)*($A$4:$A$546))</f>
        <v>75</v>
      </c>
      <c r="BD77" s="65">
        <f t="array" ref="BD77">SUMPRODUCT(($B$4:$B$546=$BB77)*($C$4:$C$546=BD$2)*($A$4:$A$546))</f>
        <v>173</v>
      </c>
      <c r="BE77" s="65">
        <f t="array" ref="BE77">SUMPRODUCT(($B$4:$B$546=$BB77)*($C$4:$C$546=BE$2)*($A$4:$A$546))</f>
        <v>271</v>
      </c>
      <c r="BF77" s="65" t="e">
        <f t="shared" si="37"/>
        <v>#NAME?</v>
      </c>
      <c r="BG77" s="65" t="e">
        <f t="shared" si="38"/>
        <v>#NAME?</v>
      </c>
      <c r="BH77" s="65" t="e">
        <f t="shared" si="39"/>
        <v>#NAME?</v>
      </c>
    </row>
    <row r="78" spans="1:60">
      <c r="A78" s="39">
        <v>75</v>
      </c>
      <c r="B78" s="39">
        <v>75</v>
      </c>
      <c r="C78" s="39">
        <v>1</v>
      </c>
      <c r="E78" s="39"/>
      <c r="F78">
        <v>630</v>
      </c>
      <c r="G78" s="39">
        <v>75</v>
      </c>
      <c r="H78">
        <f t="array" ref="H78:I78">_xlfn._xlws.FILTER($B$4:$C$546,G78=$A$4:$A$546)</f>
        <v>75</v>
      </c>
      <c r="I78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U78" s="60"/>
      <c r="V78" s="61"/>
      <c r="W78" s="61"/>
      <c r="X78" s="61"/>
      <c r="Y78" s="61"/>
      <c r="Z78" s="61"/>
      <c r="AA78" s="66"/>
      <c r="AB78" s="66">
        <v>570</v>
      </c>
      <c r="AC78" s="66">
        <v>60</v>
      </c>
      <c r="AD78" s="67"/>
      <c r="AF78" t="str">
        <f t="shared" si="40"/>
        <v>{1,1000,1}</v>
      </c>
      <c r="AG78">
        <f t="shared" si="41"/>
        <v>0</v>
      </c>
      <c r="AH78">
        <f t="shared" si="42"/>
        <v>0</v>
      </c>
      <c r="AI78">
        <f t="shared" si="43"/>
        <v>0</v>
      </c>
      <c r="AJ78">
        <f t="shared" si="44"/>
        <v>0</v>
      </c>
      <c r="AK78">
        <f t="shared" si="45"/>
        <v>0</v>
      </c>
      <c r="AL78">
        <f t="shared" si="46"/>
        <v>0</v>
      </c>
      <c r="AM78">
        <f t="shared" si="47"/>
        <v>0</v>
      </c>
      <c r="AN78">
        <f t="shared" si="48"/>
        <v>0</v>
      </c>
      <c r="AO78">
        <f t="shared" si="49"/>
        <v>0</v>
      </c>
      <c r="AP78">
        <f t="shared" si="24"/>
        <v>0</v>
      </c>
      <c r="AQ78">
        <f t="shared" si="25"/>
        <v>0</v>
      </c>
      <c r="AR78">
        <f t="shared" si="26"/>
        <v>0</v>
      </c>
      <c r="AS78">
        <f t="shared" si="27"/>
        <v>0</v>
      </c>
      <c r="AT78">
        <f t="shared" si="28"/>
        <v>0</v>
      </c>
      <c r="AU78">
        <f t="shared" si="29"/>
        <v>0</v>
      </c>
      <c r="AV78">
        <f t="shared" si="30"/>
        <v>0</v>
      </c>
      <c r="AW78" t="str">
        <f t="shared" si="31"/>
        <v>{8,570,1}</v>
      </c>
      <c r="AX78" t="str">
        <f t="shared" si="32"/>
        <v>{9,60,1}</v>
      </c>
      <c r="AY78">
        <f t="shared" si="33"/>
        <v>0</v>
      </c>
      <c r="AZ78" t="e">
        <f t="array" ref="AZ78">[1]!LKnum(AF78:AY78)</f>
        <v>#NAME?</v>
      </c>
      <c r="BB78" s="65">
        <v>76</v>
      </c>
      <c r="BC78" s="65">
        <f t="array" ref="BC78">SUMPRODUCT(($B$4:$B$546=$BB78)*($C$4:$C$546=BC$2)*($A$4:$A$546))</f>
        <v>76</v>
      </c>
      <c r="BD78" s="65">
        <f t="array" ref="BD78">SUMPRODUCT(($B$4:$B$546=$BB78)*($C$4:$C$546=BD$2)*($A$4:$A$546))</f>
        <v>174</v>
      </c>
      <c r="BE78" s="65">
        <f t="array" ref="BE78">SUMPRODUCT(($B$4:$B$546=$BB78)*($C$4:$C$546=BE$2)*($A$4:$A$546))</f>
        <v>272</v>
      </c>
      <c r="BF78" s="65" t="e">
        <f t="shared" si="37"/>
        <v>#NAME?</v>
      </c>
      <c r="BG78" s="65" t="e">
        <f t="shared" si="38"/>
        <v>#NAME?</v>
      </c>
      <c r="BH78" s="65" t="e">
        <f t="shared" si="39"/>
        <v>#NAME?</v>
      </c>
    </row>
    <row r="79" spans="1:60">
      <c r="A79" s="39">
        <v>76</v>
      </c>
      <c r="B79" s="39">
        <v>76</v>
      </c>
      <c r="C79" s="39">
        <v>1</v>
      </c>
      <c r="E79" s="39"/>
      <c r="F79">
        <v>640</v>
      </c>
      <c r="G79" s="39">
        <v>76</v>
      </c>
      <c r="H79">
        <f t="array" ref="H79:I79">_xlfn._xlws.FILTER($B$4:$C$546,G79=$A$4:$A$546)</f>
        <v>76</v>
      </c>
      <c r="I79">
        <v>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U79" s="60"/>
      <c r="V79" s="61"/>
      <c r="W79" s="61"/>
      <c r="X79" s="61"/>
      <c r="Y79" s="61"/>
      <c r="Z79" s="61"/>
      <c r="AA79" s="66"/>
      <c r="AB79" s="66">
        <v>580</v>
      </c>
      <c r="AC79" s="66">
        <v>70</v>
      </c>
      <c r="AD79" s="67"/>
      <c r="AF79" t="str">
        <f t="shared" si="40"/>
        <v>{1,1000,1}</v>
      </c>
      <c r="AG79">
        <f t="shared" si="41"/>
        <v>0</v>
      </c>
      <c r="AH79">
        <f t="shared" si="42"/>
        <v>0</v>
      </c>
      <c r="AI79">
        <f t="shared" si="43"/>
        <v>0</v>
      </c>
      <c r="AJ79">
        <f t="shared" si="44"/>
        <v>0</v>
      </c>
      <c r="AK79">
        <f t="shared" si="45"/>
        <v>0</v>
      </c>
      <c r="AL79">
        <f t="shared" si="46"/>
        <v>0</v>
      </c>
      <c r="AM79">
        <f t="shared" si="47"/>
        <v>0</v>
      </c>
      <c r="AN79">
        <f t="shared" si="48"/>
        <v>0</v>
      </c>
      <c r="AO79">
        <f t="shared" si="49"/>
        <v>0</v>
      </c>
      <c r="AP79">
        <f t="shared" si="24"/>
        <v>0</v>
      </c>
      <c r="AQ79">
        <f t="shared" si="25"/>
        <v>0</v>
      </c>
      <c r="AR79">
        <f t="shared" si="26"/>
        <v>0</v>
      </c>
      <c r="AS79">
        <f t="shared" si="27"/>
        <v>0</v>
      </c>
      <c r="AT79">
        <f t="shared" si="28"/>
        <v>0</v>
      </c>
      <c r="AU79">
        <f t="shared" si="29"/>
        <v>0</v>
      </c>
      <c r="AV79">
        <f t="shared" si="30"/>
        <v>0</v>
      </c>
      <c r="AW79" t="str">
        <f t="shared" si="31"/>
        <v>{8,580,1}</v>
      </c>
      <c r="AX79" t="str">
        <f t="shared" si="32"/>
        <v>{9,70,1}</v>
      </c>
      <c r="AY79">
        <f t="shared" si="33"/>
        <v>0</v>
      </c>
      <c r="AZ79" t="e">
        <f t="array" ref="AZ79">[1]!LKnum(AF79:AY79)</f>
        <v>#NAME?</v>
      </c>
      <c r="BB79" s="65">
        <v>77</v>
      </c>
      <c r="BC79" s="65">
        <f t="array" ref="BC79">SUMPRODUCT(($B$4:$B$546=$BB79)*($C$4:$C$546=BC$2)*($A$4:$A$546))</f>
        <v>77</v>
      </c>
      <c r="BD79" s="65">
        <f t="array" ref="BD79">SUMPRODUCT(($B$4:$B$546=$BB79)*($C$4:$C$546=BD$2)*($A$4:$A$546))</f>
        <v>175</v>
      </c>
      <c r="BE79" s="65">
        <f t="array" ref="BE79">SUMPRODUCT(($B$4:$B$546=$BB79)*($C$4:$C$546=BE$2)*($A$4:$A$546))</f>
        <v>273</v>
      </c>
      <c r="BF79" s="65" t="e">
        <f t="shared" si="37"/>
        <v>#NAME?</v>
      </c>
      <c r="BG79" s="65" t="e">
        <f t="shared" si="38"/>
        <v>#NAME?</v>
      </c>
      <c r="BH79" s="65" t="e">
        <f t="shared" si="39"/>
        <v>#NAME?</v>
      </c>
    </row>
    <row r="80" spans="1:60">
      <c r="A80" s="39">
        <v>77</v>
      </c>
      <c r="B80" s="39">
        <v>77</v>
      </c>
      <c r="C80" s="39">
        <v>1</v>
      </c>
      <c r="E80" s="39"/>
      <c r="F80">
        <v>650</v>
      </c>
      <c r="G80" s="39">
        <v>77</v>
      </c>
      <c r="H80">
        <f t="array" ref="H80:I80">_xlfn._xlws.FILTER($B$4:$C$546,G80=$A$4:$A$546)</f>
        <v>77</v>
      </c>
      <c r="I80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U80" s="60"/>
      <c r="V80" s="61"/>
      <c r="W80" s="61"/>
      <c r="X80" s="61"/>
      <c r="Y80" s="61"/>
      <c r="Z80" s="61"/>
      <c r="AA80" s="66"/>
      <c r="AB80" s="66">
        <v>580</v>
      </c>
      <c r="AC80" s="66">
        <v>80</v>
      </c>
      <c r="AD80" s="67"/>
      <c r="AF80" t="str">
        <f t="shared" si="40"/>
        <v>{1,1000,1}</v>
      </c>
      <c r="AG80">
        <f t="shared" si="41"/>
        <v>0</v>
      </c>
      <c r="AH80">
        <f t="shared" si="42"/>
        <v>0</v>
      </c>
      <c r="AI80">
        <f t="shared" si="43"/>
        <v>0</v>
      </c>
      <c r="AJ80">
        <f t="shared" si="44"/>
        <v>0</v>
      </c>
      <c r="AK80">
        <f t="shared" si="45"/>
        <v>0</v>
      </c>
      <c r="AL80">
        <f t="shared" si="46"/>
        <v>0</v>
      </c>
      <c r="AM80">
        <f t="shared" si="47"/>
        <v>0</v>
      </c>
      <c r="AN80">
        <f t="shared" si="48"/>
        <v>0</v>
      </c>
      <c r="AO80">
        <f t="shared" si="49"/>
        <v>0</v>
      </c>
      <c r="AP80">
        <f t="shared" si="24"/>
        <v>0</v>
      </c>
      <c r="AQ80">
        <f t="shared" si="25"/>
        <v>0</v>
      </c>
      <c r="AR80">
        <f t="shared" si="26"/>
        <v>0</v>
      </c>
      <c r="AS80">
        <f t="shared" si="27"/>
        <v>0</v>
      </c>
      <c r="AT80">
        <f t="shared" si="28"/>
        <v>0</v>
      </c>
      <c r="AU80">
        <f t="shared" si="29"/>
        <v>0</v>
      </c>
      <c r="AV80">
        <f t="shared" si="30"/>
        <v>0</v>
      </c>
      <c r="AW80" t="str">
        <f t="shared" si="31"/>
        <v>{8,580,1}</v>
      </c>
      <c r="AX80" t="str">
        <f t="shared" si="32"/>
        <v>{9,80,1}</v>
      </c>
      <c r="AY80">
        <f t="shared" si="33"/>
        <v>0</v>
      </c>
      <c r="AZ80" t="e">
        <f t="array" ref="AZ80">[1]!LKnum(AF80:AY80)</f>
        <v>#NAME?</v>
      </c>
      <c r="BB80" s="65">
        <v>78</v>
      </c>
      <c r="BC80" s="65">
        <f t="array" ref="BC80">SUMPRODUCT(($B$4:$B$546=$BB80)*($C$4:$C$546=BC$2)*($A$4:$A$546))</f>
        <v>78</v>
      </c>
      <c r="BD80" s="65">
        <f t="array" ref="BD80">SUMPRODUCT(($B$4:$B$546=$BB80)*($C$4:$C$546=BD$2)*($A$4:$A$546))</f>
        <v>176</v>
      </c>
      <c r="BE80" s="65">
        <f t="array" ref="BE80">SUMPRODUCT(($B$4:$B$546=$BB80)*($C$4:$C$546=BE$2)*($A$4:$A$546))</f>
        <v>274</v>
      </c>
      <c r="BF80" s="65" t="e">
        <f t="shared" si="37"/>
        <v>#NAME?</v>
      </c>
      <c r="BG80" s="65" t="e">
        <f t="shared" si="38"/>
        <v>#NAME?</v>
      </c>
      <c r="BH80" s="65" t="e">
        <f t="shared" si="39"/>
        <v>#NAME?</v>
      </c>
    </row>
    <row r="81" spans="1:60">
      <c r="A81" s="39">
        <v>78</v>
      </c>
      <c r="B81" s="39">
        <v>78</v>
      </c>
      <c r="C81" s="39">
        <v>1</v>
      </c>
      <c r="E81" s="39"/>
      <c r="F81">
        <v>660</v>
      </c>
      <c r="G81" s="39">
        <v>78</v>
      </c>
      <c r="H81">
        <f t="array" ref="H81:I81">_xlfn._xlws.FILTER($B$4:$C$546,G81=$A$4:$A$546)</f>
        <v>78</v>
      </c>
      <c r="I81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U81" s="60"/>
      <c r="V81" s="61"/>
      <c r="W81" s="61"/>
      <c r="X81" s="61"/>
      <c r="Y81" s="61"/>
      <c r="Z81" s="61"/>
      <c r="AA81" s="66"/>
      <c r="AB81" s="66">
        <v>580</v>
      </c>
      <c r="AC81" s="66">
        <v>90</v>
      </c>
      <c r="AD81" s="67"/>
      <c r="AF81" t="str">
        <f t="shared" si="40"/>
        <v>{1,1000,1}</v>
      </c>
      <c r="AG81">
        <f t="shared" si="41"/>
        <v>0</v>
      </c>
      <c r="AH81">
        <f t="shared" si="42"/>
        <v>0</v>
      </c>
      <c r="AI81">
        <f t="shared" si="43"/>
        <v>0</v>
      </c>
      <c r="AJ81">
        <f t="shared" si="44"/>
        <v>0</v>
      </c>
      <c r="AK81">
        <f t="shared" si="45"/>
        <v>0</v>
      </c>
      <c r="AL81">
        <f t="shared" si="46"/>
        <v>0</v>
      </c>
      <c r="AM81">
        <f t="shared" si="47"/>
        <v>0</v>
      </c>
      <c r="AN81">
        <f t="shared" si="48"/>
        <v>0</v>
      </c>
      <c r="AO81">
        <f t="shared" si="49"/>
        <v>0</v>
      </c>
      <c r="AP81">
        <f t="shared" si="24"/>
        <v>0</v>
      </c>
      <c r="AQ81">
        <f t="shared" si="25"/>
        <v>0</v>
      </c>
      <c r="AR81">
        <f t="shared" si="26"/>
        <v>0</v>
      </c>
      <c r="AS81">
        <f t="shared" si="27"/>
        <v>0</v>
      </c>
      <c r="AT81">
        <f t="shared" si="28"/>
        <v>0</v>
      </c>
      <c r="AU81">
        <f t="shared" si="29"/>
        <v>0</v>
      </c>
      <c r="AV81">
        <f t="shared" si="30"/>
        <v>0</v>
      </c>
      <c r="AW81" t="str">
        <f t="shared" si="31"/>
        <v>{8,580,1}</v>
      </c>
      <c r="AX81" t="str">
        <f t="shared" si="32"/>
        <v>{9,90,1}</v>
      </c>
      <c r="AY81">
        <f t="shared" si="33"/>
        <v>0</v>
      </c>
      <c r="AZ81" t="e">
        <f t="array" ref="AZ81">[1]!LKnum(AF81:AY81)</f>
        <v>#NAME?</v>
      </c>
      <c r="BB81" s="65">
        <v>79</v>
      </c>
      <c r="BC81" s="65">
        <f t="array" ref="BC81">SUMPRODUCT(($B$4:$B$546=$BB81)*($C$4:$C$546=BC$2)*($A$4:$A$546))</f>
        <v>79</v>
      </c>
      <c r="BD81" s="65">
        <f t="array" ref="BD81">SUMPRODUCT(($B$4:$B$546=$BB81)*($C$4:$C$546=BD$2)*($A$4:$A$546))</f>
        <v>177</v>
      </c>
      <c r="BE81" s="65">
        <f t="array" ref="BE81">SUMPRODUCT(($B$4:$B$546=$BB81)*($C$4:$C$546=BE$2)*($A$4:$A$546))</f>
        <v>275</v>
      </c>
      <c r="BF81" s="65" t="e">
        <f t="shared" si="37"/>
        <v>#NAME?</v>
      </c>
      <c r="BG81" s="65" t="e">
        <f t="shared" si="38"/>
        <v>#NAME?</v>
      </c>
      <c r="BH81" s="65" t="e">
        <f t="shared" si="39"/>
        <v>#NAME?</v>
      </c>
    </row>
    <row r="82" spans="1:60">
      <c r="A82" s="39">
        <v>79</v>
      </c>
      <c r="B82" s="39">
        <v>79</v>
      </c>
      <c r="C82" s="39">
        <v>1</v>
      </c>
      <c r="E82" s="39"/>
      <c r="F82">
        <v>670</v>
      </c>
      <c r="G82" s="39">
        <v>79</v>
      </c>
      <c r="H82">
        <f t="array" ref="H82:I82">_xlfn._xlws.FILTER($B$4:$C$546,G82=$A$4:$A$546)</f>
        <v>79</v>
      </c>
      <c r="I8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U82" s="60"/>
      <c r="V82" s="61"/>
      <c r="W82" s="61"/>
      <c r="X82" s="61"/>
      <c r="Y82" s="61"/>
      <c r="Z82" s="61"/>
      <c r="AA82" s="66"/>
      <c r="AB82" s="66">
        <v>580</v>
      </c>
      <c r="AC82" s="66">
        <v>100</v>
      </c>
      <c r="AD82" s="67"/>
      <c r="AF82" t="str">
        <f t="shared" si="40"/>
        <v>{1,1000,1}</v>
      </c>
      <c r="AG82">
        <f t="shared" si="41"/>
        <v>0</v>
      </c>
      <c r="AH82">
        <f t="shared" si="42"/>
        <v>0</v>
      </c>
      <c r="AI82">
        <f t="shared" si="43"/>
        <v>0</v>
      </c>
      <c r="AJ82">
        <f t="shared" si="44"/>
        <v>0</v>
      </c>
      <c r="AK82">
        <f t="shared" si="45"/>
        <v>0</v>
      </c>
      <c r="AL82">
        <f t="shared" si="46"/>
        <v>0</v>
      </c>
      <c r="AM82">
        <f t="shared" si="47"/>
        <v>0</v>
      </c>
      <c r="AN82">
        <f t="shared" si="48"/>
        <v>0</v>
      </c>
      <c r="AO82">
        <f t="shared" si="49"/>
        <v>0</v>
      </c>
      <c r="AP82">
        <f t="shared" si="24"/>
        <v>0</v>
      </c>
      <c r="AQ82">
        <f t="shared" si="25"/>
        <v>0</v>
      </c>
      <c r="AR82">
        <f t="shared" si="26"/>
        <v>0</v>
      </c>
      <c r="AS82">
        <f t="shared" si="27"/>
        <v>0</v>
      </c>
      <c r="AT82">
        <f t="shared" si="28"/>
        <v>0</v>
      </c>
      <c r="AU82">
        <f t="shared" si="29"/>
        <v>0</v>
      </c>
      <c r="AV82">
        <f t="shared" si="30"/>
        <v>0</v>
      </c>
      <c r="AW82" t="str">
        <f t="shared" si="31"/>
        <v>{8,580,1}</v>
      </c>
      <c r="AX82" t="str">
        <f t="shared" si="32"/>
        <v>{9,100,1}</v>
      </c>
      <c r="AY82">
        <f t="shared" si="33"/>
        <v>0</v>
      </c>
      <c r="AZ82" t="e">
        <f t="array" ref="AZ82">[1]!LKnum(AF82:AY82)</f>
        <v>#NAME?</v>
      </c>
      <c r="BB82" s="65">
        <v>80</v>
      </c>
      <c r="BC82" s="65">
        <f t="array" ref="BC82">SUMPRODUCT(($B$4:$B$546=$BB82)*($C$4:$C$546=BC$2)*($A$4:$A$546))</f>
        <v>80</v>
      </c>
      <c r="BD82" s="65">
        <f t="array" ref="BD82">SUMPRODUCT(($B$4:$B$546=$BB82)*($C$4:$C$546=BD$2)*($A$4:$A$546))</f>
        <v>178</v>
      </c>
      <c r="BE82" s="65">
        <f t="array" ref="BE82">SUMPRODUCT(($B$4:$B$546=$BB82)*($C$4:$C$546=BE$2)*($A$4:$A$546))</f>
        <v>276</v>
      </c>
      <c r="BF82" s="65" t="e">
        <f t="shared" si="37"/>
        <v>#NAME?</v>
      </c>
      <c r="BG82" s="65" t="e">
        <f t="shared" si="38"/>
        <v>#NAME?</v>
      </c>
      <c r="BH82" s="65" t="e">
        <f t="shared" si="39"/>
        <v>#NAME?</v>
      </c>
    </row>
    <row r="83" spans="1:60">
      <c r="A83" s="39">
        <v>80</v>
      </c>
      <c r="B83" s="39">
        <v>80</v>
      </c>
      <c r="C83" s="39">
        <v>1</v>
      </c>
      <c r="E83" s="39"/>
      <c r="F83">
        <v>680</v>
      </c>
      <c r="G83" s="39">
        <v>80</v>
      </c>
      <c r="H83">
        <f t="array" ref="H83:I83">_xlfn._xlws.FILTER($B$4:$C$546,G83=$A$4:$A$546)</f>
        <v>80</v>
      </c>
      <c r="I83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U83" s="60"/>
      <c r="V83" s="61"/>
      <c r="W83" s="61"/>
      <c r="X83" s="61"/>
      <c r="Y83" s="61"/>
      <c r="Z83" s="61"/>
      <c r="AA83" s="66"/>
      <c r="AB83" s="66">
        <v>590</v>
      </c>
      <c r="AC83" s="66">
        <v>110</v>
      </c>
      <c r="AD83" s="67"/>
      <c r="AF83" t="str">
        <f t="shared" si="40"/>
        <v>{1,1000,1}</v>
      </c>
      <c r="AG83">
        <f t="shared" si="41"/>
        <v>0</v>
      </c>
      <c r="AH83">
        <f t="shared" si="42"/>
        <v>0</v>
      </c>
      <c r="AI83">
        <f t="shared" si="43"/>
        <v>0</v>
      </c>
      <c r="AJ83">
        <f t="shared" si="44"/>
        <v>0</v>
      </c>
      <c r="AK83">
        <f t="shared" si="45"/>
        <v>0</v>
      </c>
      <c r="AL83">
        <f t="shared" si="46"/>
        <v>0</v>
      </c>
      <c r="AM83">
        <f t="shared" si="47"/>
        <v>0</v>
      </c>
      <c r="AN83">
        <f t="shared" si="48"/>
        <v>0</v>
      </c>
      <c r="AO83">
        <f t="shared" si="49"/>
        <v>0</v>
      </c>
      <c r="AP83">
        <f t="shared" ref="AP83:AP146" si="50">IF(U83="",0,U$3&amp;U83&amp;$AE$3)</f>
        <v>0</v>
      </c>
      <c r="AQ83">
        <f t="shared" ref="AQ83:AQ146" si="51">IF(V83="",0,V$3&amp;V83&amp;$AE$3)</f>
        <v>0</v>
      </c>
      <c r="AR83">
        <f t="shared" ref="AR83:AR146" si="52">IF(W83="",0,W$3&amp;W83&amp;$AE$3)</f>
        <v>0</v>
      </c>
      <c r="AS83">
        <f t="shared" ref="AS83:AS146" si="53">IF(X83="",0,X$3&amp;X83&amp;$AE$3)</f>
        <v>0</v>
      </c>
      <c r="AT83">
        <f t="shared" ref="AT83:AT146" si="54">IF(Y83="",0,Y$3&amp;Y83&amp;$AE$3)</f>
        <v>0</v>
      </c>
      <c r="AU83">
        <f t="shared" ref="AU83:AU146" si="55">IF(Z83="",0,Z$3&amp;Z83&amp;$AE$3)</f>
        <v>0</v>
      </c>
      <c r="AV83">
        <f t="shared" ref="AV83:AV146" si="56">IF(AA83="",0,AA$3&amp;AA83&amp;$AE$3)</f>
        <v>0</v>
      </c>
      <c r="AW83" t="str">
        <f t="shared" ref="AW83:AW146" si="57">IF(AB83="",0,AB$3&amp;AB83&amp;$AE$3)</f>
        <v>{8,590,1}</v>
      </c>
      <c r="AX83" t="str">
        <f t="shared" ref="AX83:AX146" si="58">IF(AC83="",0,AC$3&amp;AC83&amp;$AE$3)</f>
        <v>{9,110,1}</v>
      </c>
      <c r="AY83">
        <f t="shared" ref="AY83:AY146" si="59">IF(AD83="",0,AD$3&amp;AD83&amp;$AE$3)</f>
        <v>0</v>
      </c>
      <c r="AZ83" t="e">
        <f t="array" ref="AZ83">[1]!LKnum(AF83:AY83)</f>
        <v>#NAME?</v>
      </c>
      <c r="BB83" s="65">
        <v>81</v>
      </c>
      <c r="BC83" s="65">
        <f t="array" ref="BC83">SUMPRODUCT(($B$4:$B$546=$BB83)*($C$4:$C$546=BC$2)*($A$4:$A$546))</f>
        <v>81</v>
      </c>
      <c r="BD83" s="65">
        <f t="array" ref="BD83">SUMPRODUCT(($B$4:$B$546=$BB83)*($C$4:$C$546=BD$2)*($A$4:$A$546))</f>
        <v>179</v>
      </c>
      <c r="BE83" s="65">
        <f t="array" ref="BE83">SUMPRODUCT(($B$4:$B$546=$BB83)*($C$4:$C$546=BE$2)*($A$4:$A$546))</f>
        <v>277</v>
      </c>
      <c r="BF83" s="65" t="e">
        <f t="shared" si="37"/>
        <v>#NAME?</v>
      </c>
      <c r="BG83" s="65" t="e">
        <f t="shared" si="38"/>
        <v>#NAME?</v>
      </c>
      <c r="BH83" s="65" t="e">
        <f t="shared" si="39"/>
        <v>#NAME?</v>
      </c>
    </row>
    <row r="84" spans="1:60">
      <c r="A84" s="39">
        <v>81</v>
      </c>
      <c r="B84" s="39">
        <v>81</v>
      </c>
      <c r="C84" s="39">
        <v>1</v>
      </c>
      <c r="E84" s="39"/>
      <c r="F84">
        <v>690</v>
      </c>
      <c r="G84" s="39">
        <v>81</v>
      </c>
      <c r="H84">
        <f t="array" ref="H84:I84">_xlfn._xlws.FILTER($B$4:$C$546,G84=$A$4:$A$546)</f>
        <v>81</v>
      </c>
      <c r="I84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U84" s="60"/>
      <c r="V84" s="61"/>
      <c r="W84" s="61"/>
      <c r="X84" s="61"/>
      <c r="Y84" s="61"/>
      <c r="Z84" s="61"/>
      <c r="AA84" s="66"/>
      <c r="AB84" s="66">
        <v>590</v>
      </c>
      <c r="AC84" s="66">
        <v>120</v>
      </c>
      <c r="AD84" s="67"/>
      <c r="AF84" t="str">
        <f t="shared" si="40"/>
        <v>{1,1000,1}</v>
      </c>
      <c r="AG84">
        <f t="shared" si="41"/>
        <v>0</v>
      </c>
      <c r="AH84">
        <f t="shared" si="42"/>
        <v>0</v>
      </c>
      <c r="AI84">
        <f t="shared" si="43"/>
        <v>0</v>
      </c>
      <c r="AJ84">
        <f t="shared" si="44"/>
        <v>0</v>
      </c>
      <c r="AK84">
        <f t="shared" si="45"/>
        <v>0</v>
      </c>
      <c r="AL84">
        <f t="shared" si="46"/>
        <v>0</v>
      </c>
      <c r="AM84">
        <f t="shared" si="47"/>
        <v>0</v>
      </c>
      <c r="AN84">
        <f t="shared" si="48"/>
        <v>0</v>
      </c>
      <c r="AO84">
        <f t="shared" si="49"/>
        <v>0</v>
      </c>
      <c r="AP84">
        <f t="shared" si="50"/>
        <v>0</v>
      </c>
      <c r="AQ84">
        <f t="shared" si="51"/>
        <v>0</v>
      </c>
      <c r="AR84">
        <f t="shared" si="52"/>
        <v>0</v>
      </c>
      <c r="AS84">
        <f t="shared" si="53"/>
        <v>0</v>
      </c>
      <c r="AT84">
        <f t="shared" si="54"/>
        <v>0</v>
      </c>
      <c r="AU84">
        <f t="shared" si="55"/>
        <v>0</v>
      </c>
      <c r="AV84">
        <f t="shared" si="56"/>
        <v>0</v>
      </c>
      <c r="AW84" t="str">
        <f t="shared" si="57"/>
        <v>{8,590,1}</v>
      </c>
      <c r="AX84" t="str">
        <f t="shared" si="58"/>
        <v>{9,120,1}</v>
      </c>
      <c r="AY84">
        <f t="shared" si="59"/>
        <v>0</v>
      </c>
      <c r="AZ84" t="e">
        <f t="array" ref="AZ84">[1]!LKnum(AF84:AY84)</f>
        <v>#NAME?</v>
      </c>
      <c r="BB84" s="65">
        <v>82</v>
      </c>
      <c r="BC84" s="65">
        <f t="array" ref="BC84">SUMPRODUCT(($B$4:$B$546=$BB84)*($C$4:$C$546=BC$2)*($A$4:$A$546))</f>
        <v>82</v>
      </c>
      <c r="BD84" s="65">
        <f t="array" ref="BD84">SUMPRODUCT(($B$4:$B$546=$BB84)*($C$4:$C$546=BD$2)*($A$4:$A$546))</f>
        <v>180</v>
      </c>
      <c r="BE84" s="65">
        <f t="array" ref="BE84">SUMPRODUCT(($B$4:$B$546=$BB84)*($C$4:$C$546=BE$2)*($A$4:$A$546))</f>
        <v>278</v>
      </c>
      <c r="BF84" s="65" t="e">
        <f t="shared" si="37"/>
        <v>#NAME?</v>
      </c>
      <c r="BG84" s="65" t="e">
        <f t="shared" si="38"/>
        <v>#NAME?</v>
      </c>
      <c r="BH84" s="65" t="e">
        <f t="shared" si="39"/>
        <v>#NAME?</v>
      </c>
    </row>
    <row r="85" spans="1:60">
      <c r="A85" s="39">
        <v>82</v>
      </c>
      <c r="B85" s="39">
        <v>82</v>
      </c>
      <c r="C85" s="39">
        <v>1</v>
      </c>
      <c r="E85" s="39"/>
      <c r="F85">
        <v>701</v>
      </c>
      <c r="G85" s="39">
        <v>82</v>
      </c>
      <c r="H85">
        <f t="array" ref="H85:I85">_xlfn._xlws.FILTER($B$4:$C$546,G85=$A$4:$A$546)</f>
        <v>82</v>
      </c>
      <c r="I85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U85" s="60"/>
      <c r="V85" s="61"/>
      <c r="W85" s="61"/>
      <c r="X85" s="61"/>
      <c r="Y85" s="61"/>
      <c r="Z85" s="61"/>
      <c r="AA85" s="66"/>
      <c r="AB85" s="66">
        <v>590</v>
      </c>
      <c r="AC85" s="66">
        <v>130</v>
      </c>
      <c r="AD85" s="67"/>
      <c r="AF85" t="str">
        <f t="shared" si="40"/>
        <v>{1,1000,1}</v>
      </c>
      <c r="AG85">
        <f t="shared" si="41"/>
        <v>0</v>
      </c>
      <c r="AH85">
        <f t="shared" si="42"/>
        <v>0</v>
      </c>
      <c r="AI85">
        <f t="shared" si="43"/>
        <v>0</v>
      </c>
      <c r="AJ85">
        <f t="shared" si="44"/>
        <v>0</v>
      </c>
      <c r="AK85">
        <f t="shared" si="45"/>
        <v>0</v>
      </c>
      <c r="AL85">
        <f t="shared" si="46"/>
        <v>0</v>
      </c>
      <c r="AM85">
        <f t="shared" si="47"/>
        <v>0</v>
      </c>
      <c r="AN85">
        <f t="shared" si="48"/>
        <v>0</v>
      </c>
      <c r="AO85">
        <f t="shared" si="49"/>
        <v>0</v>
      </c>
      <c r="AP85">
        <f t="shared" si="50"/>
        <v>0</v>
      </c>
      <c r="AQ85">
        <f t="shared" si="51"/>
        <v>0</v>
      </c>
      <c r="AR85">
        <f t="shared" si="52"/>
        <v>0</v>
      </c>
      <c r="AS85">
        <f t="shared" si="53"/>
        <v>0</v>
      </c>
      <c r="AT85">
        <f t="shared" si="54"/>
        <v>0</v>
      </c>
      <c r="AU85">
        <f t="shared" si="55"/>
        <v>0</v>
      </c>
      <c r="AV85">
        <f t="shared" si="56"/>
        <v>0</v>
      </c>
      <c r="AW85" t="str">
        <f t="shared" si="57"/>
        <v>{8,590,1}</v>
      </c>
      <c r="AX85" t="str">
        <f t="shared" si="58"/>
        <v>{9,130,1}</v>
      </c>
      <c r="AY85">
        <f t="shared" si="59"/>
        <v>0</v>
      </c>
      <c r="AZ85" t="e">
        <f t="array" ref="AZ85">[1]!LKnum(AF85:AY85)</f>
        <v>#NAME?</v>
      </c>
      <c r="BB85" s="65">
        <v>83</v>
      </c>
      <c r="BC85" s="65">
        <f t="array" ref="BC85">SUMPRODUCT(($B$4:$B$546=$BB85)*($C$4:$C$546=BC$2)*($A$4:$A$546))</f>
        <v>83</v>
      </c>
      <c r="BD85" s="65">
        <f t="array" ref="BD85">SUMPRODUCT(($B$4:$B$546=$BB85)*($C$4:$C$546=BD$2)*($A$4:$A$546))</f>
        <v>181</v>
      </c>
      <c r="BE85" s="65">
        <f t="array" ref="BE85">SUMPRODUCT(($B$4:$B$546=$BB85)*($C$4:$C$546=BE$2)*($A$4:$A$546))</f>
        <v>279</v>
      </c>
      <c r="BF85" s="65" t="e">
        <f t="shared" si="37"/>
        <v>#NAME?</v>
      </c>
      <c r="BG85" s="65" t="e">
        <f t="shared" si="38"/>
        <v>#NAME?</v>
      </c>
      <c r="BH85" s="65" t="e">
        <f t="shared" si="39"/>
        <v>#NAME?</v>
      </c>
    </row>
    <row r="86" spans="1:60">
      <c r="A86" s="39">
        <v>83</v>
      </c>
      <c r="B86" s="39">
        <v>83</v>
      </c>
      <c r="C86" s="39">
        <v>1</v>
      </c>
      <c r="E86" s="39"/>
      <c r="F86">
        <v>714</v>
      </c>
      <c r="G86" s="39">
        <v>83</v>
      </c>
      <c r="H86">
        <f t="array" ref="H86:I86">_xlfn._xlws.FILTER($B$4:$C$546,G86=$A$4:$A$546)</f>
        <v>83</v>
      </c>
      <c r="I86">
        <v>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U86" s="60"/>
      <c r="V86" s="61"/>
      <c r="W86" s="61"/>
      <c r="X86" s="61"/>
      <c r="Y86" s="61"/>
      <c r="Z86" s="61"/>
      <c r="AA86" s="66"/>
      <c r="AB86" s="66">
        <v>600</v>
      </c>
      <c r="AC86" s="66">
        <v>140</v>
      </c>
      <c r="AD86" s="67"/>
      <c r="AF86" t="str">
        <f t="shared" si="40"/>
        <v>{1,1000,1}</v>
      </c>
      <c r="AG86">
        <f t="shared" si="41"/>
        <v>0</v>
      </c>
      <c r="AH86">
        <f t="shared" si="42"/>
        <v>0</v>
      </c>
      <c r="AI86">
        <f t="shared" si="43"/>
        <v>0</v>
      </c>
      <c r="AJ86">
        <f t="shared" si="44"/>
        <v>0</v>
      </c>
      <c r="AK86">
        <f t="shared" si="45"/>
        <v>0</v>
      </c>
      <c r="AL86">
        <f t="shared" si="46"/>
        <v>0</v>
      </c>
      <c r="AM86">
        <f t="shared" si="47"/>
        <v>0</v>
      </c>
      <c r="AN86">
        <f t="shared" si="48"/>
        <v>0</v>
      </c>
      <c r="AO86">
        <f t="shared" si="49"/>
        <v>0</v>
      </c>
      <c r="AP86">
        <f t="shared" si="50"/>
        <v>0</v>
      </c>
      <c r="AQ86">
        <f t="shared" si="51"/>
        <v>0</v>
      </c>
      <c r="AR86">
        <f t="shared" si="52"/>
        <v>0</v>
      </c>
      <c r="AS86">
        <f t="shared" si="53"/>
        <v>0</v>
      </c>
      <c r="AT86">
        <f t="shared" si="54"/>
        <v>0</v>
      </c>
      <c r="AU86">
        <f t="shared" si="55"/>
        <v>0</v>
      </c>
      <c r="AV86">
        <f t="shared" si="56"/>
        <v>0</v>
      </c>
      <c r="AW86" t="str">
        <f t="shared" si="57"/>
        <v>{8,600,1}</v>
      </c>
      <c r="AX86" t="str">
        <f t="shared" si="58"/>
        <v>{9,140,1}</v>
      </c>
      <c r="AY86">
        <f t="shared" si="59"/>
        <v>0</v>
      </c>
      <c r="AZ86" t="e">
        <f t="array" ref="AZ86">[1]!LKnum(AF86:AY86)</f>
        <v>#NAME?</v>
      </c>
      <c r="BB86" s="65">
        <v>84</v>
      </c>
      <c r="BC86" s="65">
        <f t="array" ref="BC86">SUMPRODUCT(($B$4:$B$546=$BB86)*($C$4:$C$546=BC$2)*($A$4:$A$546))</f>
        <v>84</v>
      </c>
      <c r="BD86" s="65">
        <f t="array" ref="BD86">SUMPRODUCT(($B$4:$B$546=$BB86)*($C$4:$C$546=BD$2)*($A$4:$A$546))</f>
        <v>182</v>
      </c>
      <c r="BE86" s="65">
        <f t="array" ref="BE86">SUMPRODUCT(($B$4:$B$546=$BB86)*($C$4:$C$546=BE$2)*($A$4:$A$546))</f>
        <v>280</v>
      </c>
      <c r="BF86" s="65" t="e">
        <f t="shared" si="37"/>
        <v>#NAME?</v>
      </c>
      <c r="BG86" s="65" t="e">
        <f t="shared" si="38"/>
        <v>#NAME?</v>
      </c>
      <c r="BH86" s="65" t="e">
        <f t="shared" si="39"/>
        <v>#NAME?</v>
      </c>
    </row>
    <row r="87" spans="1:60">
      <c r="A87" s="39">
        <v>84</v>
      </c>
      <c r="B87" s="39">
        <v>84</v>
      </c>
      <c r="C87" s="39">
        <v>1</v>
      </c>
      <c r="E87" s="39"/>
      <c r="F87">
        <v>731</v>
      </c>
      <c r="G87" s="39">
        <v>84</v>
      </c>
      <c r="H87">
        <f t="array" ref="H87:I87">_xlfn._xlws.FILTER($B$4:$C$546,G87=$A$4:$A$546)</f>
        <v>84</v>
      </c>
      <c r="I87">
        <v>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U87" s="60"/>
      <c r="V87" s="61"/>
      <c r="W87" s="61"/>
      <c r="X87" s="61"/>
      <c r="Y87" s="61"/>
      <c r="Z87" s="61"/>
      <c r="AA87" s="66"/>
      <c r="AB87" s="66">
        <v>600</v>
      </c>
      <c r="AC87" s="66">
        <v>150</v>
      </c>
      <c r="AD87" s="67"/>
      <c r="AF87" t="str">
        <f t="shared" si="40"/>
        <v>{1,1000,1}</v>
      </c>
      <c r="AG87">
        <f t="shared" si="41"/>
        <v>0</v>
      </c>
      <c r="AH87">
        <f t="shared" si="42"/>
        <v>0</v>
      </c>
      <c r="AI87">
        <f t="shared" si="43"/>
        <v>0</v>
      </c>
      <c r="AJ87">
        <f t="shared" si="44"/>
        <v>0</v>
      </c>
      <c r="AK87">
        <f t="shared" si="45"/>
        <v>0</v>
      </c>
      <c r="AL87">
        <f t="shared" si="46"/>
        <v>0</v>
      </c>
      <c r="AM87">
        <f t="shared" si="47"/>
        <v>0</v>
      </c>
      <c r="AN87">
        <f t="shared" si="48"/>
        <v>0</v>
      </c>
      <c r="AO87">
        <f t="shared" si="49"/>
        <v>0</v>
      </c>
      <c r="AP87">
        <f t="shared" si="50"/>
        <v>0</v>
      </c>
      <c r="AQ87">
        <f t="shared" si="51"/>
        <v>0</v>
      </c>
      <c r="AR87">
        <f t="shared" si="52"/>
        <v>0</v>
      </c>
      <c r="AS87">
        <f t="shared" si="53"/>
        <v>0</v>
      </c>
      <c r="AT87">
        <f t="shared" si="54"/>
        <v>0</v>
      </c>
      <c r="AU87">
        <f t="shared" si="55"/>
        <v>0</v>
      </c>
      <c r="AV87">
        <f t="shared" si="56"/>
        <v>0</v>
      </c>
      <c r="AW87" t="str">
        <f t="shared" si="57"/>
        <v>{8,600,1}</v>
      </c>
      <c r="AX87" t="str">
        <f t="shared" si="58"/>
        <v>{9,150,1}</v>
      </c>
      <c r="AY87">
        <f t="shared" si="59"/>
        <v>0</v>
      </c>
      <c r="AZ87" t="e">
        <f t="array" ref="AZ87">[1]!LKnum(AF87:AY87)</f>
        <v>#NAME?</v>
      </c>
      <c r="BB87" s="65">
        <v>85</v>
      </c>
      <c r="BC87" s="65">
        <f t="array" ref="BC87">SUMPRODUCT(($B$4:$B$546=$BB87)*($C$4:$C$546=BC$2)*($A$4:$A$546))</f>
        <v>85</v>
      </c>
      <c r="BD87" s="65">
        <f t="array" ref="BD87">SUMPRODUCT(($B$4:$B$546=$BB87)*($C$4:$C$546=BD$2)*($A$4:$A$546))</f>
        <v>183</v>
      </c>
      <c r="BE87" s="65">
        <f t="array" ref="BE87">SUMPRODUCT(($B$4:$B$546=$BB87)*($C$4:$C$546=BE$2)*($A$4:$A$546))</f>
        <v>281</v>
      </c>
      <c r="BF87" s="65" t="e">
        <f t="shared" si="37"/>
        <v>#NAME?</v>
      </c>
      <c r="BG87" s="65" t="e">
        <f t="shared" si="38"/>
        <v>#NAME?</v>
      </c>
      <c r="BH87" s="65" t="e">
        <f t="shared" si="39"/>
        <v>#NAME?</v>
      </c>
    </row>
    <row r="88" spans="1:60">
      <c r="A88" s="39">
        <v>85</v>
      </c>
      <c r="B88" s="39">
        <v>85</v>
      </c>
      <c r="C88" s="39">
        <v>1</v>
      </c>
      <c r="E88" s="39"/>
      <c r="F88">
        <v>744</v>
      </c>
      <c r="G88" s="39">
        <v>85</v>
      </c>
      <c r="H88">
        <f t="array" ref="H88:I88">_xlfn._xlws.FILTER($B$4:$C$546,G88=$A$4:$A$546)</f>
        <v>85</v>
      </c>
      <c r="I88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U88" s="60"/>
      <c r="V88" s="61"/>
      <c r="W88" s="61"/>
      <c r="X88" s="61"/>
      <c r="Y88" s="61"/>
      <c r="Z88" s="61"/>
      <c r="AA88" s="66"/>
      <c r="AB88" s="66">
        <v>600</v>
      </c>
      <c r="AC88" s="66">
        <f>AC87+3</f>
        <v>153</v>
      </c>
      <c r="AD88" s="67"/>
      <c r="AF88" t="str">
        <f t="shared" si="40"/>
        <v>{1,1000,1}</v>
      </c>
      <c r="AG88">
        <f t="shared" si="41"/>
        <v>0</v>
      </c>
      <c r="AH88">
        <f t="shared" si="42"/>
        <v>0</v>
      </c>
      <c r="AI88">
        <f t="shared" si="43"/>
        <v>0</v>
      </c>
      <c r="AJ88">
        <f t="shared" si="44"/>
        <v>0</v>
      </c>
      <c r="AK88">
        <f t="shared" si="45"/>
        <v>0</v>
      </c>
      <c r="AL88">
        <f t="shared" si="46"/>
        <v>0</v>
      </c>
      <c r="AM88">
        <f t="shared" si="47"/>
        <v>0</v>
      </c>
      <c r="AN88">
        <f t="shared" si="48"/>
        <v>0</v>
      </c>
      <c r="AO88">
        <f t="shared" si="49"/>
        <v>0</v>
      </c>
      <c r="AP88">
        <f t="shared" si="50"/>
        <v>0</v>
      </c>
      <c r="AQ88">
        <f t="shared" si="51"/>
        <v>0</v>
      </c>
      <c r="AR88">
        <f t="shared" si="52"/>
        <v>0</v>
      </c>
      <c r="AS88">
        <f t="shared" si="53"/>
        <v>0</v>
      </c>
      <c r="AT88">
        <f t="shared" si="54"/>
        <v>0</v>
      </c>
      <c r="AU88">
        <f t="shared" si="55"/>
        <v>0</v>
      </c>
      <c r="AV88">
        <f t="shared" si="56"/>
        <v>0</v>
      </c>
      <c r="AW88" t="str">
        <f t="shared" si="57"/>
        <v>{8,600,1}</v>
      </c>
      <c r="AX88" t="str">
        <f t="shared" si="58"/>
        <v>{9,153,1}</v>
      </c>
      <c r="AY88">
        <f t="shared" si="59"/>
        <v>0</v>
      </c>
      <c r="AZ88" t="e">
        <f t="array" ref="AZ88">[1]!LKnum(AF88:AY88)</f>
        <v>#NAME?</v>
      </c>
      <c r="BB88" s="65">
        <v>86</v>
      </c>
      <c r="BC88" s="65">
        <f t="array" ref="BC88">SUMPRODUCT(($B$4:$B$546=$BB88)*($C$4:$C$546=BC$2)*($A$4:$A$546))</f>
        <v>86</v>
      </c>
      <c r="BD88" s="65">
        <f t="array" ref="BD88">SUMPRODUCT(($B$4:$B$546=$BB88)*($C$4:$C$546=BD$2)*($A$4:$A$546))</f>
        <v>184</v>
      </c>
      <c r="BE88" s="65">
        <f t="array" ref="BE88">SUMPRODUCT(($B$4:$B$546=$BB88)*($C$4:$C$546=BE$2)*($A$4:$A$546))</f>
        <v>282</v>
      </c>
      <c r="BF88" s="65" t="e">
        <f t="shared" si="37"/>
        <v>#NAME?</v>
      </c>
      <c r="BG88" s="65" t="e">
        <f t="shared" si="38"/>
        <v>#NAME?</v>
      </c>
      <c r="BH88" s="65" t="e">
        <f t="shared" si="39"/>
        <v>#NAME?</v>
      </c>
    </row>
    <row r="89" spans="1:60">
      <c r="A89" s="39">
        <v>86</v>
      </c>
      <c r="B89" s="39">
        <v>86</v>
      </c>
      <c r="C89" s="39">
        <v>1</v>
      </c>
      <c r="E89" s="39"/>
      <c r="F89">
        <v>761</v>
      </c>
      <c r="G89" s="39">
        <v>86</v>
      </c>
      <c r="H89">
        <f t="array" ref="H89:I89">_xlfn._xlws.FILTER($B$4:$C$546,G89=$A$4:$A$546)</f>
        <v>86</v>
      </c>
      <c r="I89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U89" s="60"/>
      <c r="V89" s="61"/>
      <c r="W89" s="61"/>
      <c r="X89" s="61"/>
      <c r="Y89" s="61"/>
      <c r="Z89" s="61"/>
      <c r="AA89" s="66"/>
      <c r="AB89" s="66">
        <v>610</v>
      </c>
      <c r="AC89" s="66">
        <f t="shared" ref="AC89:AC101" si="60">AC88+3</f>
        <v>156</v>
      </c>
      <c r="AD89" s="67"/>
      <c r="AF89" t="str">
        <f t="shared" si="40"/>
        <v>{1,1000,1}</v>
      </c>
      <c r="AG89">
        <f t="shared" si="41"/>
        <v>0</v>
      </c>
      <c r="AH89">
        <f t="shared" si="42"/>
        <v>0</v>
      </c>
      <c r="AI89">
        <f t="shared" si="43"/>
        <v>0</v>
      </c>
      <c r="AJ89">
        <f t="shared" si="44"/>
        <v>0</v>
      </c>
      <c r="AK89">
        <f t="shared" si="45"/>
        <v>0</v>
      </c>
      <c r="AL89">
        <f t="shared" si="46"/>
        <v>0</v>
      </c>
      <c r="AM89">
        <f t="shared" si="47"/>
        <v>0</v>
      </c>
      <c r="AN89">
        <f t="shared" si="48"/>
        <v>0</v>
      </c>
      <c r="AO89">
        <f t="shared" si="49"/>
        <v>0</v>
      </c>
      <c r="AP89">
        <f t="shared" si="50"/>
        <v>0</v>
      </c>
      <c r="AQ89">
        <f t="shared" si="51"/>
        <v>0</v>
      </c>
      <c r="AR89">
        <f t="shared" si="52"/>
        <v>0</v>
      </c>
      <c r="AS89">
        <f t="shared" si="53"/>
        <v>0</v>
      </c>
      <c r="AT89">
        <f t="shared" si="54"/>
        <v>0</v>
      </c>
      <c r="AU89">
        <f t="shared" si="55"/>
        <v>0</v>
      </c>
      <c r="AV89">
        <f t="shared" si="56"/>
        <v>0</v>
      </c>
      <c r="AW89" t="str">
        <f t="shared" si="57"/>
        <v>{8,610,1}</v>
      </c>
      <c r="AX89" t="str">
        <f t="shared" si="58"/>
        <v>{9,156,1}</v>
      </c>
      <c r="AY89">
        <f t="shared" si="59"/>
        <v>0</v>
      </c>
      <c r="AZ89" t="e">
        <f t="array" ref="AZ89">[1]!LKnum(AF89:AY89)</f>
        <v>#NAME?</v>
      </c>
      <c r="BB89" s="65">
        <v>87</v>
      </c>
      <c r="BC89" s="65">
        <f t="array" ref="BC89">SUMPRODUCT(($B$4:$B$546=$BB89)*($C$4:$C$546=BC$2)*($A$4:$A$546))</f>
        <v>87</v>
      </c>
      <c r="BD89" s="65">
        <f t="array" ref="BD89">SUMPRODUCT(($B$4:$B$546=$BB89)*($C$4:$C$546=BD$2)*($A$4:$A$546))</f>
        <v>185</v>
      </c>
      <c r="BE89" s="65">
        <f t="array" ref="BE89">SUMPRODUCT(($B$4:$B$546=$BB89)*($C$4:$C$546=BE$2)*($A$4:$A$546))</f>
        <v>283</v>
      </c>
      <c r="BF89" s="65" t="e">
        <f t="shared" si="37"/>
        <v>#NAME?</v>
      </c>
      <c r="BG89" s="65" t="e">
        <f t="shared" si="38"/>
        <v>#NAME?</v>
      </c>
      <c r="BH89" s="65" t="e">
        <f t="shared" si="39"/>
        <v>#NAME?</v>
      </c>
    </row>
    <row r="90" spans="1:60">
      <c r="A90" s="39">
        <v>87</v>
      </c>
      <c r="B90" s="39">
        <v>87</v>
      </c>
      <c r="C90" s="39">
        <v>1</v>
      </c>
      <c r="E90" s="39"/>
      <c r="F90">
        <v>774</v>
      </c>
      <c r="G90" s="39">
        <v>87</v>
      </c>
      <c r="H90">
        <f t="array" ref="H90:I90">_xlfn._xlws.FILTER($B$4:$C$546,G90=$A$4:$A$546)</f>
        <v>87</v>
      </c>
      <c r="I90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U90" s="60"/>
      <c r="V90" s="61"/>
      <c r="W90" s="61"/>
      <c r="X90" s="61"/>
      <c r="Y90" s="61"/>
      <c r="Z90" s="61"/>
      <c r="AA90" s="66"/>
      <c r="AB90" s="66">
        <v>610</v>
      </c>
      <c r="AC90" s="66">
        <f t="shared" si="60"/>
        <v>159</v>
      </c>
      <c r="AD90" s="67"/>
      <c r="AF90" t="str">
        <f t="shared" si="40"/>
        <v>{1,1000,1}</v>
      </c>
      <c r="AG90">
        <f t="shared" si="41"/>
        <v>0</v>
      </c>
      <c r="AH90">
        <f t="shared" si="42"/>
        <v>0</v>
      </c>
      <c r="AI90">
        <f t="shared" si="43"/>
        <v>0</v>
      </c>
      <c r="AJ90">
        <f t="shared" si="44"/>
        <v>0</v>
      </c>
      <c r="AK90">
        <f t="shared" si="45"/>
        <v>0</v>
      </c>
      <c r="AL90">
        <f t="shared" si="46"/>
        <v>0</v>
      </c>
      <c r="AM90">
        <f t="shared" si="47"/>
        <v>0</v>
      </c>
      <c r="AN90">
        <f t="shared" si="48"/>
        <v>0</v>
      </c>
      <c r="AO90">
        <f t="shared" si="49"/>
        <v>0</v>
      </c>
      <c r="AP90">
        <f t="shared" si="50"/>
        <v>0</v>
      </c>
      <c r="AQ90">
        <f t="shared" si="51"/>
        <v>0</v>
      </c>
      <c r="AR90">
        <f t="shared" si="52"/>
        <v>0</v>
      </c>
      <c r="AS90">
        <f t="shared" si="53"/>
        <v>0</v>
      </c>
      <c r="AT90">
        <f t="shared" si="54"/>
        <v>0</v>
      </c>
      <c r="AU90">
        <f t="shared" si="55"/>
        <v>0</v>
      </c>
      <c r="AV90">
        <f t="shared" si="56"/>
        <v>0</v>
      </c>
      <c r="AW90" t="str">
        <f t="shared" si="57"/>
        <v>{8,610,1}</v>
      </c>
      <c r="AX90" t="str">
        <f t="shared" si="58"/>
        <v>{9,159,1}</v>
      </c>
      <c r="AY90">
        <f t="shared" si="59"/>
        <v>0</v>
      </c>
      <c r="AZ90" t="e">
        <f t="array" ref="AZ90">[1]!LKnum(AF90:AY90)</f>
        <v>#NAME?</v>
      </c>
      <c r="BB90" s="65">
        <v>88</v>
      </c>
      <c r="BC90" s="65">
        <f t="array" ref="BC90">SUMPRODUCT(($B$4:$B$546=$BB90)*($C$4:$C$546=BC$2)*($A$4:$A$546))</f>
        <v>88</v>
      </c>
      <c r="BD90" s="65">
        <f t="array" ref="BD90">SUMPRODUCT(($B$4:$B$546=$BB90)*($C$4:$C$546=BD$2)*($A$4:$A$546))</f>
        <v>186</v>
      </c>
      <c r="BE90" s="65">
        <f t="array" ref="BE90">SUMPRODUCT(($B$4:$B$546=$BB90)*($C$4:$C$546=BE$2)*($A$4:$A$546))</f>
        <v>284</v>
      </c>
      <c r="BF90" s="65" t="e">
        <f t="shared" si="37"/>
        <v>#NAME?</v>
      </c>
      <c r="BG90" s="65" t="e">
        <f t="shared" si="38"/>
        <v>#NAME?</v>
      </c>
      <c r="BH90" s="65" t="e">
        <f t="shared" si="39"/>
        <v>#NAME?</v>
      </c>
    </row>
    <row r="91" spans="1:60">
      <c r="A91" s="39">
        <v>88</v>
      </c>
      <c r="B91" s="39">
        <v>88</v>
      </c>
      <c r="C91" s="39">
        <v>1</v>
      </c>
      <c r="E91" s="39"/>
      <c r="F91">
        <v>791</v>
      </c>
      <c r="G91" s="39">
        <v>88</v>
      </c>
      <c r="H91">
        <f t="array" ref="H91:I91">_xlfn._xlws.FILTER($B$4:$C$546,G91=$A$4:$A$546)</f>
        <v>88</v>
      </c>
      <c r="I91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U91" s="60"/>
      <c r="V91" s="61"/>
      <c r="W91" s="61"/>
      <c r="X91" s="61"/>
      <c r="Y91" s="61"/>
      <c r="Z91" s="61"/>
      <c r="AA91" s="66"/>
      <c r="AB91" s="66">
        <v>610</v>
      </c>
      <c r="AC91" s="66">
        <f t="shared" si="60"/>
        <v>162</v>
      </c>
      <c r="AD91" s="67"/>
      <c r="AF91" t="str">
        <f t="shared" si="40"/>
        <v>{1,1000,1}</v>
      </c>
      <c r="AG91">
        <f t="shared" si="41"/>
        <v>0</v>
      </c>
      <c r="AH91">
        <f t="shared" si="42"/>
        <v>0</v>
      </c>
      <c r="AI91">
        <f t="shared" si="43"/>
        <v>0</v>
      </c>
      <c r="AJ91">
        <f t="shared" si="44"/>
        <v>0</v>
      </c>
      <c r="AK91">
        <f t="shared" si="45"/>
        <v>0</v>
      </c>
      <c r="AL91">
        <f t="shared" si="46"/>
        <v>0</v>
      </c>
      <c r="AM91">
        <f t="shared" si="47"/>
        <v>0</v>
      </c>
      <c r="AN91">
        <f t="shared" si="48"/>
        <v>0</v>
      </c>
      <c r="AO91">
        <f t="shared" si="49"/>
        <v>0</v>
      </c>
      <c r="AP91">
        <f t="shared" si="50"/>
        <v>0</v>
      </c>
      <c r="AQ91">
        <f t="shared" si="51"/>
        <v>0</v>
      </c>
      <c r="AR91">
        <f t="shared" si="52"/>
        <v>0</v>
      </c>
      <c r="AS91">
        <f t="shared" si="53"/>
        <v>0</v>
      </c>
      <c r="AT91">
        <f t="shared" si="54"/>
        <v>0</v>
      </c>
      <c r="AU91">
        <f t="shared" si="55"/>
        <v>0</v>
      </c>
      <c r="AV91">
        <f t="shared" si="56"/>
        <v>0</v>
      </c>
      <c r="AW91" t="str">
        <f t="shared" si="57"/>
        <v>{8,610,1}</v>
      </c>
      <c r="AX91" t="str">
        <f t="shared" si="58"/>
        <v>{9,162,1}</v>
      </c>
      <c r="AY91">
        <f t="shared" si="59"/>
        <v>0</v>
      </c>
      <c r="AZ91" t="e">
        <f t="array" ref="AZ91">[1]!LKnum(AF91:AY91)</f>
        <v>#NAME?</v>
      </c>
      <c r="BB91" s="65">
        <v>89</v>
      </c>
      <c r="BC91" s="65">
        <f t="array" ref="BC91">SUMPRODUCT(($B$4:$B$546=$BB91)*($C$4:$C$546=BC$2)*($A$4:$A$546))</f>
        <v>89</v>
      </c>
      <c r="BD91" s="65">
        <f t="array" ref="BD91">SUMPRODUCT(($B$4:$B$546=$BB91)*($C$4:$C$546=BD$2)*($A$4:$A$546))</f>
        <v>187</v>
      </c>
      <c r="BE91" s="65">
        <f t="array" ref="BE91">SUMPRODUCT(($B$4:$B$546=$BB91)*($C$4:$C$546=BE$2)*($A$4:$A$546))</f>
        <v>285</v>
      </c>
      <c r="BF91" s="65" t="e">
        <f t="shared" si="37"/>
        <v>#NAME?</v>
      </c>
      <c r="BG91" s="65" t="e">
        <f t="shared" si="38"/>
        <v>#NAME?</v>
      </c>
      <c r="BH91" s="65" t="e">
        <f t="shared" si="39"/>
        <v>#NAME?</v>
      </c>
    </row>
    <row r="92" spans="1:60">
      <c r="A92" s="39">
        <v>89</v>
      </c>
      <c r="B92" s="39">
        <v>89</v>
      </c>
      <c r="C92" s="39">
        <v>1</v>
      </c>
      <c r="E92" s="39"/>
      <c r="F92">
        <v>804</v>
      </c>
      <c r="G92" s="39">
        <v>89</v>
      </c>
      <c r="H92">
        <f t="array" ref="H92:I92">_xlfn._xlws.FILTER($B$4:$C$546,G92=$A$4:$A$546)</f>
        <v>89</v>
      </c>
      <c r="I92">
        <v>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U92" s="60"/>
      <c r="V92" s="61"/>
      <c r="W92" s="61"/>
      <c r="X92" s="61"/>
      <c r="Y92" s="61"/>
      <c r="Z92" s="61"/>
      <c r="AA92" s="66"/>
      <c r="AB92" s="66">
        <v>610</v>
      </c>
      <c r="AC92" s="66">
        <f t="shared" si="60"/>
        <v>165</v>
      </c>
      <c r="AD92" s="67"/>
      <c r="AF92" t="str">
        <f t="shared" si="40"/>
        <v>{1,1000,1}</v>
      </c>
      <c r="AG92">
        <f t="shared" si="41"/>
        <v>0</v>
      </c>
      <c r="AH92">
        <f t="shared" si="42"/>
        <v>0</v>
      </c>
      <c r="AI92">
        <f t="shared" si="43"/>
        <v>0</v>
      </c>
      <c r="AJ92">
        <f t="shared" si="44"/>
        <v>0</v>
      </c>
      <c r="AK92">
        <f t="shared" si="45"/>
        <v>0</v>
      </c>
      <c r="AL92">
        <f t="shared" si="46"/>
        <v>0</v>
      </c>
      <c r="AM92">
        <f t="shared" si="47"/>
        <v>0</v>
      </c>
      <c r="AN92">
        <f t="shared" si="48"/>
        <v>0</v>
      </c>
      <c r="AO92">
        <f t="shared" si="49"/>
        <v>0</v>
      </c>
      <c r="AP92">
        <f t="shared" si="50"/>
        <v>0</v>
      </c>
      <c r="AQ92">
        <f t="shared" si="51"/>
        <v>0</v>
      </c>
      <c r="AR92">
        <f t="shared" si="52"/>
        <v>0</v>
      </c>
      <c r="AS92">
        <f t="shared" si="53"/>
        <v>0</v>
      </c>
      <c r="AT92">
        <f t="shared" si="54"/>
        <v>0</v>
      </c>
      <c r="AU92">
        <f t="shared" si="55"/>
        <v>0</v>
      </c>
      <c r="AV92">
        <f t="shared" si="56"/>
        <v>0</v>
      </c>
      <c r="AW92" t="str">
        <f t="shared" si="57"/>
        <v>{8,610,1}</v>
      </c>
      <c r="AX92" t="str">
        <f t="shared" si="58"/>
        <v>{9,165,1}</v>
      </c>
      <c r="AY92">
        <f t="shared" si="59"/>
        <v>0</v>
      </c>
      <c r="AZ92" t="e">
        <f t="array" ref="AZ92">[1]!LKnum(AF92:AY92)</f>
        <v>#NAME?</v>
      </c>
      <c r="BB92" s="65">
        <v>90</v>
      </c>
      <c r="BC92" s="65">
        <f t="array" ref="BC92">SUMPRODUCT(($B$4:$B$546=$BB92)*($C$4:$C$546=BC$2)*($A$4:$A$546))</f>
        <v>90</v>
      </c>
      <c r="BD92" s="65">
        <f t="array" ref="BD92">SUMPRODUCT(($B$4:$B$546=$BB92)*($C$4:$C$546=BD$2)*($A$4:$A$546))</f>
        <v>188</v>
      </c>
      <c r="BE92" s="65">
        <f t="array" ref="BE92">SUMPRODUCT(($B$4:$B$546=$BB92)*($C$4:$C$546=BE$2)*($A$4:$A$546))</f>
        <v>286</v>
      </c>
      <c r="BF92" s="65" t="e">
        <f t="shared" si="37"/>
        <v>#NAME?</v>
      </c>
      <c r="BG92" s="65" t="e">
        <f t="shared" si="38"/>
        <v>#NAME?</v>
      </c>
      <c r="BH92" s="65" t="e">
        <f t="shared" si="39"/>
        <v>#NAME?</v>
      </c>
    </row>
    <row r="93" spans="1:60">
      <c r="A93" s="39">
        <v>90</v>
      </c>
      <c r="B93" s="39">
        <v>90</v>
      </c>
      <c r="C93" s="39">
        <v>1</v>
      </c>
      <c r="E93" s="39"/>
      <c r="F93">
        <v>821</v>
      </c>
      <c r="G93" s="39">
        <v>90</v>
      </c>
      <c r="H93">
        <f t="array" ref="H93:I93">_xlfn._xlws.FILTER($B$4:$C$546,G93=$A$4:$A$546)</f>
        <v>90</v>
      </c>
      <c r="I93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U93" s="60"/>
      <c r="V93" s="61"/>
      <c r="W93" s="61"/>
      <c r="X93" s="61"/>
      <c r="Y93" s="61"/>
      <c r="Z93" s="61"/>
      <c r="AA93" s="66"/>
      <c r="AB93" s="66">
        <v>620</v>
      </c>
      <c r="AC93" s="66">
        <f t="shared" si="60"/>
        <v>168</v>
      </c>
      <c r="AD93" s="67"/>
      <c r="AF93" t="str">
        <f t="shared" si="40"/>
        <v>{1,1000,1}</v>
      </c>
      <c r="AG93">
        <f t="shared" si="41"/>
        <v>0</v>
      </c>
      <c r="AH93">
        <f t="shared" si="42"/>
        <v>0</v>
      </c>
      <c r="AI93">
        <f t="shared" si="43"/>
        <v>0</v>
      </c>
      <c r="AJ93">
        <f t="shared" si="44"/>
        <v>0</v>
      </c>
      <c r="AK93">
        <f t="shared" si="45"/>
        <v>0</v>
      </c>
      <c r="AL93">
        <f t="shared" si="46"/>
        <v>0</v>
      </c>
      <c r="AM93">
        <f t="shared" si="47"/>
        <v>0</v>
      </c>
      <c r="AN93">
        <f t="shared" si="48"/>
        <v>0</v>
      </c>
      <c r="AO93">
        <f t="shared" si="49"/>
        <v>0</v>
      </c>
      <c r="AP93">
        <f t="shared" si="50"/>
        <v>0</v>
      </c>
      <c r="AQ93">
        <f t="shared" si="51"/>
        <v>0</v>
      </c>
      <c r="AR93">
        <f t="shared" si="52"/>
        <v>0</v>
      </c>
      <c r="AS93">
        <f t="shared" si="53"/>
        <v>0</v>
      </c>
      <c r="AT93">
        <f t="shared" si="54"/>
        <v>0</v>
      </c>
      <c r="AU93">
        <f t="shared" si="55"/>
        <v>0</v>
      </c>
      <c r="AV93">
        <f t="shared" si="56"/>
        <v>0</v>
      </c>
      <c r="AW93" t="str">
        <f t="shared" si="57"/>
        <v>{8,620,1}</v>
      </c>
      <c r="AX93" t="str">
        <f t="shared" si="58"/>
        <v>{9,168,1}</v>
      </c>
      <c r="AY93">
        <f t="shared" si="59"/>
        <v>0</v>
      </c>
      <c r="AZ93" t="e">
        <f t="array" ref="AZ93">[1]!LKnum(AF93:AY93)</f>
        <v>#NAME?</v>
      </c>
      <c r="BB93" s="65">
        <v>91</v>
      </c>
      <c r="BC93" s="65">
        <f t="array" ref="BC93">SUMPRODUCT(($B$4:$B$546=$BB93)*($C$4:$C$546=BC$2)*($A$4:$A$546))</f>
        <v>91</v>
      </c>
      <c r="BD93" s="65">
        <f t="array" ref="BD93">SUMPRODUCT(($B$4:$B$546=$BB93)*($C$4:$C$546=BD$2)*($A$4:$A$546))</f>
        <v>189</v>
      </c>
      <c r="BE93" s="65">
        <f t="array" ref="BE93">SUMPRODUCT(($B$4:$B$546=$BB93)*($C$4:$C$546=BE$2)*($A$4:$A$546))</f>
        <v>287</v>
      </c>
      <c r="BF93" s="65" t="e">
        <f t="shared" si="37"/>
        <v>#NAME?</v>
      </c>
      <c r="BG93" s="65" t="e">
        <f t="shared" si="38"/>
        <v>#NAME?</v>
      </c>
      <c r="BH93" s="65" t="e">
        <f t="shared" si="39"/>
        <v>#NAME?</v>
      </c>
    </row>
    <row r="94" spans="1:60">
      <c r="A94" s="39">
        <v>91</v>
      </c>
      <c r="B94" s="39">
        <v>91</v>
      </c>
      <c r="C94" s="39">
        <v>1</v>
      </c>
      <c r="E94" s="39"/>
      <c r="F94">
        <v>834</v>
      </c>
      <c r="G94" s="39">
        <v>91</v>
      </c>
      <c r="H94">
        <f t="array" ref="H94:I94">_xlfn._xlws.FILTER($B$4:$C$546,G94=$A$4:$A$546)</f>
        <v>91</v>
      </c>
      <c r="I94">
        <v>1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U94" s="60"/>
      <c r="V94" s="61"/>
      <c r="W94" s="61"/>
      <c r="X94" s="61"/>
      <c r="Y94" s="61"/>
      <c r="Z94" s="61"/>
      <c r="AA94" s="66"/>
      <c r="AB94" s="66">
        <v>620</v>
      </c>
      <c r="AC94" s="66">
        <f t="shared" si="60"/>
        <v>171</v>
      </c>
      <c r="AD94" s="67"/>
      <c r="AF94" t="str">
        <f t="shared" si="40"/>
        <v>{1,1000,1}</v>
      </c>
      <c r="AG94">
        <f t="shared" si="41"/>
        <v>0</v>
      </c>
      <c r="AH94">
        <f t="shared" si="42"/>
        <v>0</v>
      </c>
      <c r="AI94">
        <f t="shared" si="43"/>
        <v>0</v>
      </c>
      <c r="AJ94">
        <f t="shared" si="44"/>
        <v>0</v>
      </c>
      <c r="AK94">
        <f t="shared" si="45"/>
        <v>0</v>
      </c>
      <c r="AL94">
        <f t="shared" si="46"/>
        <v>0</v>
      </c>
      <c r="AM94">
        <f t="shared" si="47"/>
        <v>0</v>
      </c>
      <c r="AN94">
        <f t="shared" si="48"/>
        <v>0</v>
      </c>
      <c r="AO94">
        <f t="shared" si="49"/>
        <v>0</v>
      </c>
      <c r="AP94">
        <f t="shared" si="50"/>
        <v>0</v>
      </c>
      <c r="AQ94">
        <f t="shared" si="51"/>
        <v>0</v>
      </c>
      <c r="AR94">
        <f t="shared" si="52"/>
        <v>0</v>
      </c>
      <c r="AS94">
        <f t="shared" si="53"/>
        <v>0</v>
      </c>
      <c r="AT94">
        <f t="shared" si="54"/>
        <v>0</v>
      </c>
      <c r="AU94">
        <f t="shared" si="55"/>
        <v>0</v>
      </c>
      <c r="AV94">
        <f t="shared" si="56"/>
        <v>0</v>
      </c>
      <c r="AW94" t="str">
        <f t="shared" si="57"/>
        <v>{8,620,1}</v>
      </c>
      <c r="AX94" t="str">
        <f t="shared" si="58"/>
        <v>{9,171,1}</v>
      </c>
      <c r="AY94">
        <f t="shared" si="59"/>
        <v>0</v>
      </c>
      <c r="AZ94" t="e">
        <f t="array" ref="AZ94">[1]!LKnum(AF94:AY94)</f>
        <v>#NAME?</v>
      </c>
      <c r="BB94" s="65">
        <v>92</v>
      </c>
      <c r="BC94" s="65">
        <f t="array" ref="BC94">SUMPRODUCT(($B$4:$B$546=$BB94)*($C$4:$C$546=BC$2)*($A$4:$A$546))</f>
        <v>92</v>
      </c>
      <c r="BD94" s="65">
        <f t="array" ref="BD94">SUMPRODUCT(($B$4:$B$546=$BB94)*($C$4:$C$546=BD$2)*($A$4:$A$546))</f>
        <v>190</v>
      </c>
      <c r="BE94" s="65">
        <f t="array" ref="BE94">SUMPRODUCT(($B$4:$B$546=$BB94)*($C$4:$C$546=BE$2)*($A$4:$A$546))</f>
        <v>288</v>
      </c>
      <c r="BF94" s="65" t="e">
        <f t="shared" si="37"/>
        <v>#NAME?</v>
      </c>
      <c r="BG94" s="65" t="e">
        <f t="shared" si="38"/>
        <v>#NAME?</v>
      </c>
      <c r="BH94" s="65" t="e">
        <f t="shared" si="39"/>
        <v>#NAME?</v>
      </c>
    </row>
    <row r="95" spans="1:60">
      <c r="A95" s="39">
        <v>92</v>
      </c>
      <c r="B95" s="39">
        <v>92</v>
      </c>
      <c r="C95" s="39">
        <v>1</v>
      </c>
      <c r="E95" s="39"/>
      <c r="F95">
        <v>851</v>
      </c>
      <c r="G95" s="39">
        <v>92</v>
      </c>
      <c r="H95">
        <f t="array" ref="H95:I95">_xlfn._xlws.FILTER($B$4:$C$546,G95=$A$4:$A$546)</f>
        <v>92</v>
      </c>
      <c r="I95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U95" s="60"/>
      <c r="V95" s="61"/>
      <c r="W95" s="61"/>
      <c r="X95" s="61"/>
      <c r="Y95" s="61"/>
      <c r="Z95" s="61"/>
      <c r="AA95" s="66"/>
      <c r="AB95" s="66">
        <v>620</v>
      </c>
      <c r="AC95" s="66">
        <f t="shared" si="60"/>
        <v>174</v>
      </c>
      <c r="AD95" s="67"/>
      <c r="AF95" t="str">
        <f t="shared" si="40"/>
        <v>{1,1000,1}</v>
      </c>
      <c r="AG95">
        <f t="shared" si="41"/>
        <v>0</v>
      </c>
      <c r="AH95">
        <f t="shared" si="42"/>
        <v>0</v>
      </c>
      <c r="AI95">
        <f t="shared" si="43"/>
        <v>0</v>
      </c>
      <c r="AJ95">
        <f t="shared" si="44"/>
        <v>0</v>
      </c>
      <c r="AK95">
        <f t="shared" si="45"/>
        <v>0</v>
      </c>
      <c r="AL95">
        <f t="shared" si="46"/>
        <v>0</v>
      </c>
      <c r="AM95">
        <f t="shared" si="47"/>
        <v>0</v>
      </c>
      <c r="AN95">
        <f t="shared" si="48"/>
        <v>0</v>
      </c>
      <c r="AO95">
        <f t="shared" si="49"/>
        <v>0</v>
      </c>
      <c r="AP95">
        <f t="shared" si="50"/>
        <v>0</v>
      </c>
      <c r="AQ95">
        <f t="shared" si="51"/>
        <v>0</v>
      </c>
      <c r="AR95">
        <f t="shared" si="52"/>
        <v>0</v>
      </c>
      <c r="AS95">
        <f t="shared" si="53"/>
        <v>0</v>
      </c>
      <c r="AT95">
        <f t="shared" si="54"/>
        <v>0</v>
      </c>
      <c r="AU95">
        <f t="shared" si="55"/>
        <v>0</v>
      </c>
      <c r="AV95">
        <f t="shared" si="56"/>
        <v>0</v>
      </c>
      <c r="AW95" t="str">
        <f t="shared" si="57"/>
        <v>{8,620,1}</v>
      </c>
      <c r="AX95" t="str">
        <f t="shared" si="58"/>
        <v>{9,174,1}</v>
      </c>
      <c r="AY95">
        <f t="shared" si="59"/>
        <v>0</v>
      </c>
      <c r="AZ95" t="e">
        <f t="array" ref="AZ95">[1]!LKnum(AF95:AY95)</f>
        <v>#NAME?</v>
      </c>
      <c r="BB95" s="65">
        <v>93</v>
      </c>
      <c r="BC95" s="65">
        <f t="array" ref="BC95">SUMPRODUCT(($B$4:$B$546=$BB95)*($C$4:$C$546=BC$2)*($A$4:$A$546))</f>
        <v>93</v>
      </c>
      <c r="BD95" s="65">
        <f t="array" ref="BD95">SUMPRODUCT(($B$4:$B$546=$BB95)*($C$4:$C$546=BD$2)*($A$4:$A$546))</f>
        <v>191</v>
      </c>
      <c r="BE95" s="65">
        <f t="array" ref="BE95">SUMPRODUCT(($B$4:$B$546=$BB95)*($C$4:$C$546=BE$2)*($A$4:$A$546))</f>
        <v>289</v>
      </c>
      <c r="BF95" s="65" t="e">
        <f t="shared" si="37"/>
        <v>#NAME?</v>
      </c>
      <c r="BG95" s="65" t="e">
        <f t="shared" si="38"/>
        <v>#NAME?</v>
      </c>
      <c r="BH95" s="65" t="e">
        <f t="shared" si="39"/>
        <v>#NAME?</v>
      </c>
    </row>
    <row r="96" spans="1:60">
      <c r="A96" s="39">
        <v>93</v>
      </c>
      <c r="B96" s="39">
        <v>93</v>
      </c>
      <c r="C96" s="39">
        <v>1</v>
      </c>
      <c r="E96" s="39"/>
      <c r="F96">
        <v>864</v>
      </c>
      <c r="G96" s="39">
        <v>93</v>
      </c>
      <c r="H96">
        <f t="array" ref="H96:I96">_xlfn._xlws.FILTER($B$4:$C$546,G96=$A$4:$A$546)</f>
        <v>93</v>
      </c>
      <c r="I96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U96" s="60"/>
      <c r="V96" s="61"/>
      <c r="W96" s="61"/>
      <c r="X96" s="61"/>
      <c r="Y96" s="61"/>
      <c r="Z96" s="61"/>
      <c r="AA96" s="66"/>
      <c r="AB96" s="66">
        <v>630</v>
      </c>
      <c r="AC96" s="66">
        <f t="shared" si="60"/>
        <v>177</v>
      </c>
      <c r="AD96" s="67"/>
      <c r="AF96" t="str">
        <f t="shared" si="40"/>
        <v>{1,1000,1}</v>
      </c>
      <c r="AG96">
        <f t="shared" si="41"/>
        <v>0</v>
      </c>
      <c r="AH96">
        <f t="shared" si="42"/>
        <v>0</v>
      </c>
      <c r="AI96">
        <f t="shared" si="43"/>
        <v>0</v>
      </c>
      <c r="AJ96">
        <f t="shared" si="44"/>
        <v>0</v>
      </c>
      <c r="AK96">
        <f t="shared" si="45"/>
        <v>0</v>
      </c>
      <c r="AL96">
        <f t="shared" si="46"/>
        <v>0</v>
      </c>
      <c r="AM96">
        <f t="shared" si="47"/>
        <v>0</v>
      </c>
      <c r="AN96">
        <f t="shared" si="48"/>
        <v>0</v>
      </c>
      <c r="AO96">
        <f t="shared" si="49"/>
        <v>0</v>
      </c>
      <c r="AP96">
        <f t="shared" si="50"/>
        <v>0</v>
      </c>
      <c r="AQ96">
        <f t="shared" si="51"/>
        <v>0</v>
      </c>
      <c r="AR96">
        <f t="shared" si="52"/>
        <v>0</v>
      </c>
      <c r="AS96">
        <f t="shared" si="53"/>
        <v>0</v>
      </c>
      <c r="AT96">
        <f t="shared" si="54"/>
        <v>0</v>
      </c>
      <c r="AU96">
        <f t="shared" si="55"/>
        <v>0</v>
      </c>
      <c r="AV96">
        <f t="shared" si="56"/>
        <v>0</v>
      </c>
      <c r="AW96" t="str">
        <f t="shared" si="57"/>
        <v>{8,630,1}</v>
      </c>
      <c r="AX96" t="str">
        <f t="shared" si="58"/>
        <v>{9,177,1}</v>
      </c>
      <c r="AY96">
        <f t="shared" si="59"/>
        <v>0</v>
      </c>
      <c r="AZ96" t="e">
        <f t="array" ref="AZ96">[1]!LKnum(AF96:AY96)</f>
        <v>#NAME?</v>
      </c>
      <c r="BB96" s="65">
        <v>94</v>
      </c>
      <c r="BC96" s="65">
        <f t="array" ref="BC96">SUMPRODUCT(($B$4:$B$546=$BB96)*($C$4:$C$546=BC$2)*($A$4:$A$546))</f>
        <v>94</v>
      </c>
      <c r="BD96" s="65">
        <f t="array" ref="BD96">SUMPRODUCT(($B$4:$B$546=$BB96)*($C$4:$C$546=BD$2)*($A$4:$A$546))</f>
        <v>192</v>
      </c>
      <c r="BE96" s="65">
        <f t="array" ref="BE96">SUMPRODUCT(($B$4:$B$546=$BB96)*($C$4:$C$546=BE$2)*($A$4:$A$546))</f>
        <v>290</v>
      </c>
      <c r="BF96" s="65" t="e">
        <f t="shared" si="37"/>
        <v>#NAME?</v>
      </c>
      <c r="BG96" s="65" t="e">
        <f t="shared" si="38"/>
        <v>#NAME?</v>
      </c>
      <c r="BH96" s="65" t="e">
        <f t="shared" si="39"/>
        <v>#NAME?</v>
      </c>
    </row>
    <row r="97" spans="1:60">
      <c r="A97" s="39">
        <v>94</v>
      </c>
      <c r="B97" s="39">
        <v>94</v>
      </c>
      <c r="C97" s="39">
        <v>1</v>
      </c>
      <c r="E97" s="39"/>
      <c r="F97">
        <v>881</v>
      </c>
      <c r="G97" s="39">
        <v>94</v>
      </c>
      <c r="H97">
        <f t="array" ref="H97:I97">_xlfn._xlws.FILTER($B$4:$C$546,G97=$A$4:$A$546)</f>
        <v>94</v>
      </c>
      <c r="I97">
        <v>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U97" s="60"/>
      <c r="V97" s="61"/>
      <c r="W97" s="61"/>
      <c r="X97" s="61"/>
      <c r="Y97" s="61"/>
      <c r="Z97" s="61"/>
      <c r="AA97" s="66"/>
      <c r="AB97" s="66">
        <v>630</v>
      </c>
      <c r="AC97" s="66">
        <f t="shared" si="60"/>
        <v>180</v>
      </c>
      <c r="AD97" s="67"/>
      <c r="AF97" t="str">
        <f t="shared" si="40"/>
        <v>{1,1000,1}</v>
      </c>
      <c r="AG97">
        <f t="shared" si="41"/>
        <v>0</v>
      </c>
      <c r="AH97">
        <f t="shared" si="42"/>
        <v>0</v>
      </c>
      <c r="AI97">
        <f t="shared" si="43"/>
        <v>0</v>
      </c>
      <c r="AJ97">
        <f t="shared" si="44"/>
        <v>0</v>
      </c>
      <c r="AK97">
        <f t="shared" si="45"/>
        <v>0</v>
      </c>
      <c r="AL97">
        <f t="shared" si="46"/>
        <v>0</v>
      </c>
      <c r="AM97">
        <f t="shared" si="47"/>
        <v>0</v>
      </c>
      <c r="AN97">
        <f t="shared" si="48"/>
        <v>0</v>
      </c>
      <c r="AO97">
        <f t="shared" si="49"/>
        <v>0</v>
      </c>
      <c r="AP97">
        <f t="shared" si="50"/>
        <v>0</v>
      </c>
      <c r="AQ97">
        <f t="shared" si="51"/>
        <v>0</v>
      </c>
      <c r="AR97">
        <f t="shared" si="52"/>
        <v>0</v>
      </c>
      <c r="AS97">
        <f t="shared" si="53"/>
        <v>0</v>
      </c>
      <c r="AT97">
        <f t="shared" si="54"/>
        <v>0</v>
      </c>
      <c r="AU97">
        <f t="shared" si="55"/>
        <v>0</v>
      </c>
      <c r="AV97">
        <f t="shared" si="56"/>
        <v>0</v>
      </c>
      <c r="AW97" t="str">
        <f t="shared" si="57"/>
        <v>{8,630,1}</v>
      </c>
      <c r="AX97" t="str">
        <f t="shared" si="58"/>
        <v>{9,180,1}</v>
      </c>
      <c r="AY97">
        <f t="shared" si="59"/>
        <v>0</v>
      </c>
      <c r="AZ97" t="e">
        <f t="array" ref="AZ97">[1]!LKnum(AF97:AY97)</f>
        <v>#NAME?</v>
      </c>
      <c r="BB97" s="65">
        <v>95</v>
      </c>
      <c r="BC97" s="65">
        <f t="array" ref="BC97">SUMPRODUCT(($B$4:$B$546=$BB97)*($C$4:$C$546=BC$2)*($A$4:$A$546))</f>
        <v>95</v>
      </c>
      <c r="BD97" s="65">
        <f t="array" ref="BD97">SUMPRODUCT(($B$4:$B$546=$BB97)*($C$4:$C$546=BD$2)*($A$4:$A$546))</f>
        <v>193</v>
      </c>
      <c r="BE97" s="65">
        <f t="array" ref="BE97">SUMPRODUCT(($B$4:$B$546=$BB97)*($C$4:$C$546=BE$2)*($A$4:$A$546))</f>
        <v>291</v>
      </c>
      <c r="BF97" s="65" t="e">
        <f t="shared" si="37"/>
        <v>#NAME?</v>
      </c>
      <c r="BG97" s="65" t="e">
        <f t="shared" si="38"/>
        <v>#NAME?</v>
      </c>
      <c r="BH97" s="65" t="e">
        <f t="shared" si="39"/>
        <v>#NAME?</v>
      </c>
    </row>
    <row r="98" spans="1:60">
      <c r="A98" s="39">
        <v>95</v>
      </c>
      <c r="B98" s="39">
        <v>95</v>
      </c>
      <c r="C98" s="39">
        <v>1</v>
      </c>
      <c r="E98" s="39"/>
      <c r="F98">
        <v>894</v>
      </c>
      <c r="G98" s="39">
        <v>95</v>
      </c>
      <c r="H98">
        <f t="array" ref="H98:I98">_xlfn._xlws.FILTER($B$4:$C$546,G98=$A$4:$A$546)</f>
        <v>95</v>
      </c>
      <c r="I98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U98" s="60"/>
      <c r="V98" s="61"/>
      <c r="W98" s="61"/>
      <c r="X98" s="61"/>
      <c r="Y98" s="61"/>
      <c r="Z98" s="61"/>
      <c r="AA98" s="66"/>
      <c r="AB98" s="66">
        <v>630</v>
      </c>
      <c r="AC98" s="66">
        <f t="shared" si="60"/>
        <v>183</v>
      </c>
      <c r="AD98" s="67"/>
      <c r="AF98" t="str">
        <f t="shared" si="40"/>
        <v>{1,1000,1}</v>
      </c>
      <c r="AG98">
        <f t="shared" si="41"/>
        <v>0</v>
      </c>
      <c r="AH98">
        <f t="shared" si="42"/>
        <v>0</v>
      </c>
      <c r="AI98">
        <f t="shared" si="43"/>
        <v>0</v>
      </c>
      <c r="AJ98">
        <f t="shared" si="44"/>
        <v>0</v>
      </c>
      <c r="AK98">
        <f t="shared" si="45"/>
        <v>0</v>
      </c>
      <c r="AL98">
        <f t="shared" si="46"/>
        <v>0</v>
      </c>
      <c r="AM98">
        <f t="shared" si="47"/>
        <v>0</v>
      </c>
      <c r="AN98">
        <f t="shared" si="48"/>
        <v>0</v>
      </c>
      <c r="AO98">
        <f t="shared" si="49"/>
        <v>0</v>
      </c>
      <c r="AP98">
        <f t="shared" si="50"/>
        <v>0</v>
      </c>
      <c r="AQ98">
        <f t="shared" si="51"/>
        <v>0</v>
      </c>
      <c r="AR98">
        <f t="shared" si="52"/>
        <v>0</v>
      </c>
      <c r="AS98">
        <f t="shared" si="53"/>
        <v>0</v>
      </c>
      <c r="AT98">
        <f t="shared" si="54"/>
        <v>0</v>
      </c>
      <c r="AU98">
        <f t="shared" si="55"/>
        <v>0</v>
      </c>
      <c r="AV98">
        <f t="shared" si="56"/>
        <v>0</v>
      </c>
      <c r="AW98" t="str">
        <f t="shared" si="57"/>
        <v>{8,630,1}</v>
      </c>
      <c r="AX98" t="str">
        <f t="shared" si="58"/>
        <v>{9,183,1}</v>
      </c>
      <c r="AY98">
        <f t="shared" si="59"/>
        <v>0</v>
      </c>
      <c r="AZ98" t="e">
        <f t="array" ref="AZ98">[1]!LKnum(AF98:AY98)</f>
        <v>#NAME?</v>
      </c>
      <c r="BB98" s="65">
        <v>96</v>
      </c>
      <c r="BC98" s="65">
        <f t="array" ref="BC98">SUMPRODUCT(($B$4:$B$546=$BB98)*($C$4:$C$546=BC$2)*($A$4:$A$546))</f>
        <v>96</v>
      </c>
      <c r="BD98" s="65">
        <f t="array" ref="BD98">SUMPRODUCT(($B$4:$B$546=$BB98)*($C$4:$C$546=BD$2)*($A$4:$A$546))</f>
        <v>194</v>
      </c>
      <c r="BE98" s="65">
        <f t="array" ref="BE98">SUMPRODUCT(($B$4:$B$546=$BB98)*($C$4:$C$546=BE$2)*($A$4:$A$546))</f>
        <v>292</v>
      </c>
      <c r="BF98" s="65" t="e">
        <f t="shared" si="37"/>
        <v>#NAME?</v>
      </c>
      <c r="BG98" s="65" t="e">
        <f t="shared" si="38"/>
        <v>#NAME?</v>
      </c>
      <c r="BH98" s="65" t="e">
        <f t="shared" si="39"/>
        <v>#NAME?</v>
      </c>
    </row>
    <row r="99" spans="1:60">
      <c r="A99" s="39">
        <v>96</v>
      </c>
      <c r="B99" s="39">
        <v>96</v>
      </c>
      <c r="C99" s="39">
        <v>1</v>
      </c>
      <c r="E99" s="39"/>
      <c r="F99">
        <v>911</v>
      </c>
      <c r="G99" s="39">
        <v>96</v>
      </c>
      <c r="H99">
        <f t="array" ref="H99:I99">_xlfn._xlws.FILTER($B$4:$C$546,G99=$A$4:$A$546)</f>
        <v>96</v>
      </c>
      <c r="I99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U99" s="60"/>
      <c r="V99" s="61"/>
      <c r="W99" s="61"/>
      <c r="X99" s="61"/>
      <c r="Y99" s="61"/>
      <c r="Z99" s="61"/>
      <c r="AA99" s="66"/>
      <c r="AB99" s="66">
        <v>640</v>
      </c>
      <c r="AC99" s="66">
        <f t="shared" si="60"/>
        <v>186</v>
      </c>
      <c r="AD99" s="67"/>
      <c r="AF99" t="str">
        <f t="shared" si="40"/>
        <v>{1,1000,1}</v>
      </c>
      <c r="AG99">
        <f t="shared" si="41"/>
        <v>0</v>
      </c>
      <c r="AH99">
        <f t="shared" si="42"/>
        <v>0</v>
      </c>
      <c r="AI99">
        <f t="shared" si="43"/>
        <v>0</v>
      </c>
      <c r="AJ99">
        <f t="shared" si="44"/>
        <v>0</v>
      </c>
      <c r="AK99">
        <f t="shared" si="45"/>
        <v>0</v>
      </c>
      <c r="AL99">
        <f t="shared" si="46"/>
        <v>0</v>
      </c>
      <c r="AM99">
        <f t="shared" si="47"/>
        <v>0</v>
      </c>
      <c r="AN99">
        <f t="shared" si="48"/>
        <v>0</v>
      </c>
      <c r="AO99">
        <f t="shared" si="49"/>
        <v>0</v>
      </c>
      <c r="AP99">
        <f t="shared" si="50"/>
        <v>0</v>
      </c>
      <c r="AQ99">
        <f t="shared" si="51"/>
        <v>0</v>
      </c>
      <c r="AR99">
        <f t="shared" si="52"/>
        <v>0</v>
      </c>
      <c r="AS99">
        <f t="shared" si="53"/>
        <v>0</v>
      </c>
      <c r="AT99">
        <f t="shared" si="54"/>
        <v>0</v>
      </c>
      <c r="AU99">
        <f t="shared" si="55"/>
        <v>0</v>
      </c>
      <c r="AV99">
        <f t="shared" si="56"/>
        <v>0</v>
      </c>
      <c r="AW99" t="str">
        <f t="shared" si="57"/>
        <v>{8,640,1}</v>
      </c>
      <c r="AX99" t="str">
        <f t="shared" si="58"/>
        <v>{9,186,1}</v>
      </c>
      <c r="AY99">
        <f t="shared" si="59"/>
        <v>0</v>
      </c>
      <c r="AZ99" t="e">
        <f t="array" ref="AZ99">[1]!LKnum(AF99:AY99)</f>
        <v>#NAME?</v>
      </c>
      <c r="BB99" s="65">
        <v>97</v>
      </c>
      <c r="BC99" s="65">
        <f t="array" ref="BC99">SUMPRODUCT(($B$4:$B$546=$BB99)*($C$4:$C$546=BC$2)*($A$4:$A$546))</f>
        <v>97</v>
      </c>
      <c r="BD99" s="65">
        <f t="array" ref="BD99">SUMPRODUCT(($B$4:$B$546=$BB99)*($C$4:$C$546=BD$2)*($A$4:$A$546))</f>
        <v>195</v>
      </c>
      <c r="BE99" s="65">
        <f t="array" ref="BE99">SUMPRODUCT(($B$4:$B$546=$BB99)*($C$4:$C$546=BE$2)*($A$4:$A$546))</f>
        <v>293</v>
      </c>
      <c r="BF99" s="65" t="e">
        <f t="shared" ref="BF99:BF130" si="61">_xlfn.XLOOKUP(BC99,$G$4:$G$546,$AZ$4:$AZ$546)</f>
        <v>#NAME?</v>
      </c>
      <c r="BG99" s="65" t="e">
        <f t="shared" ref="BG99:BG130" si="62">_xlfn.XLOOKUP(BD99,$G$4:$G$546,$AZ$4:$AZ$546)</f>
        <v>#NAME?</v>
      </c>
      <c r="BH99" s="65" t="e">
        <f t="shared" ref="BH99:BH130" si="63">_xlfn.XLOOKUP(BE99,$G$4:$G$546,$AZ$4:$AZ$546)</f>
        <v>#NAME?</v>
      </c>
    </row>
    <row r="100" spans="1:60">
      <c r="A100" s="39">
        <v>97</v>
      </c>
      <c r="B100" s="39">
        <v>97</v>
      </c>
      <c r="C100" s="39">
        <v>1</v>
      </c>
      <c r="E100" s="39"/>
      <c r="F100">
        <v>924</v>
      </c>
      <c r="G100" s="39">
        <v>97</v>
      </c>
      <c r="H100">
        <f t="array" ref="H100:I100">_xlfn._xlws.FILTER($B$4:$C$546,G100=$A$4:$A$546)</f>
        <v>97</v>
      </c>
      <c r="I100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U100" s="60"/>
      <c r="V100" s="61"/>
      <c r="W100" s="61"/>
      <c r="X100" s="61"/>
      <c r="Y100" s="61"/>
      <c r="Z100" s="61"/>
      <c r="AA100" s="66"/>
      <c r="AB100" s="66">
        <v>640</v>
      </c>
      <c r="AC100" s="66">
        <f t="shared" si="60"/>
        <v>189</v>
      </c>
      <c r="AD100" s="67"/>
      <c r="AF100" t="str">
        <f t="shared" si="40"/>
        <v>{1,1000,1}</v>
      </c>
      <c r="AG100">
        <f t="shared" si="41"/>
        <v>0</v>
      </c>
      <c r="AH100">
        <f t="shared" si="42"/>
        <v>0</v>
      </c>
      <c r="AI100">
        <f t="shared" si="43"/>
        <v>0</v>
      </c>
      <c r="AJ100">
        <f t="shared" si="44"/>
        <v>0</v>
      </c>
      <c r="AK100">
        <f t="shared" si="45"/>
        <v>0</v>
      </c>
      <c r="AL100">
        <f t="shared" si="46"/>
        <v>0</v>
      </c>
      <c r="AM100">
        <f t="shared" si="47"/>
        <v>0</v>
      </c>
      <c r="AN100">
        <f t="shared" si="48"/>
        <v>0</v>
      </c>
      <c r="AO100">
        <f t="shared" si="49"/>
        <v>0</v>
      </c>
      <c r="AP100">
        <f t="shared" si="50"/>
        <v>0</v>
      </c>
      <c r="AQ100">
        <f t="shared" si="51"/>
        <v>0</v>
      </c>
      <c r="AR100">
        <f t="shared" si="52"/>
        <v>0</v>
      </c>
      <c r="AS100">
        <f t="shared" si="53"/>
        <v>0</v>
      </c>
      <c r="AT100">
        <f t="shared" si="54"/>
        <v>0</v>
      </c>
      <c r="AU100">
        <f t="shared" si="55"/>
        <v>0</v>
      </c>
      <c r="AV100">
        <f t="shared" si="56"/>
        <v>0</v>
      </c>
      <c r="AW100" t="str">
        <f t="shared" si="57"/>
        <v>{8,640,1}</v>
      </c>
      <c r="AX100" t="str">
        <f t="shared" si="58"/>
        <v>{9,189,1}</v>
      </c>
      <c r="AY100">
        <f t="shared" si="59"/>
        <v>0</v>
      </c>
      <c r="AZ100" t="e">
        <f t="array" ref="AZ100">[1]!LKnum(AF100:AY100)</f>
        <v>#NAME?</v>
      </c>
      <c r="BB100" s="65">
        <v>98</v>
      </c>
      <c r="BC100" s="65">
        <f t="array" ref="BC100">SUMPRODUCT(($B$4:$B$546=$BB100)*($C$4:$C$546=BC$2)*($A$4:$A$546))</f>
        <v>98</v>
      </c>
      <c r="BD100" s="65">
        <f t="array" ref="BD100">SUMPRODUCT(($B$4:$B$546=$BB100)*($C$4:$C$546=BD$2)*($A$4:$A$546))</f>
        <v>196</v>
      </c>
      <c r="BE100" s="65">
        <f t="array" ref="BE100">SUMPRODUCT(($B$4:$B$546=$BB100)*($C$4:$C$546=BE$2)*($A$4:$A$546))</f>
        <v>294</v>
      </c>
      <c r="BF100" s="65" t="e">
        <f t="shared" si="61"/>
        <v>#NAME?</v>
      </c>
      <c r="BG100" s="65" t="e">
        <f t="shared" si="62"/>
        <v>#NAME?</v>
      </c>
      <c r="BH100" s="65" t="e">
        <f t="shared" si="63"/>
        <v>#NAME?</v>
      </c>
    </row>
    <row r="101" spans="1:60">
      <c r="A101" s="39">
        <v>98</v>
      </c>
      <c r="B101" s="39">
        <v>98</v>
      </c>
      <c r="C101" s="39">
        <v>1</v>
      </c>
      <c r="E101" s="39"/>
      <c r="F101">
        <v>941</v>
      </c>
      <c r="G101" s="39">
        <v>98</v>
      </c>
      <c r="H101">
        <f t="array" ref="H101:I101">_xlfn._xlws.FILTER($B$4:$C$546,G101=$A$4:$A$546)</f>
        <v>98</v>
      </c>
      <c r="I101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U101" s="60"/>
      <c r="V101" s="61"/>
      <c r="W101" s="61"/>
      <c r="X101" s="61"/>
      <c r="Y101" s="61"/>
      <c r="Z101" s="61"/>
      <c r="AA101" s="66"/>
      <c r="AB101" s="66">
        <v>640</v>
      </c>
      <c r="AC101" s="66">
        <f t="shared" si="60"/>
        <v>192</v>
      </c>
      <c r="AD101" s="67"/>
      <c r="AF101" t="str">
        <f t="shared" si="40"/>
        <v>{1,1000,1}</v>
      </c>
      <c r="AG101">
        <f t="shared" si="41"/>
        <v>0</v>
      </c>
      <c r="AH101">
        <f t="shared" si="42"/>
        <v>0</v>
      </c>
      <c r="AI101">
        <f t="shared" si="43"/>
        <v>0</v>
      </c>
      <c r="AJ101">
        <f t="shared" si="44"/>
        <v>0</v>
      </c>
      <c r="AK101">
        <f t="shared" si="45"/>
        <v>0</v>
      </c>
      <c r="AL101">
        <f t="shared" si="46"/>
        <v>0</v>
      </c>
      <c r="AM101">
        <f t="shared" si="47"/>
        <v>0</v>
      </c>
      <c r="AN101">
        <f t="shared" si="48"/>
        <v>0</v>
      </c>
      <c r="AO101">
        <f t="shared" si="49"/>
        <v>0</v>
      </c>
      <c r="AP101">
        <f t="shared" si="50"/>
        <v>0</v>
      </c>
      <c r="AQ101">
        <f t="shared" si="51"/>
        <v>0</v>
      </c>
      <c r="AR101">
        <f t="shared" si="52"/>
        <v>0</v>
      </c>
      <c r="AS101">
        <f t="shared" si="53"/>
        <v>0</v>
      </c>
      <c r="AT101">
        <f t="shared" si="54"/>
        <v>0</v>
      </c>
      <c r="AU101">
        <f t="shared" si="55"/>
        <v>0</v>
      </c>
      <c r="AV101">
        <f t="shared" si="56"/>
        <v>0</v>
      </c>
      <c r="AW101" t="str">
        <f t="shared" si="57"/>
        <v>{8,640,1}</v>
      </c>
      <c r="AX101" t="str">
        <f t="shared" si="58"/>
        <v>{9,192,1}</v>
      </c>
      <c r="AY101">
        <f t="shared" si="59"/>
        <v>0</v>
      </c>
      <c r="AZ101" t="e">
        <f t="array" ref="AZ101">[1]!LKnum(AF101:AY101)</f>
        <v>#NAME?</v>
      </c>
      <c r="BB101" s="65">
        <v>99</v>
      </c>
      <c r="BC101" s="65">
        <f t="array" ref="BC101">SUMPRODUCT(($B$4:$B$546=$BB101)*($C$4:$C$546=BC$2)*($A$4:$A$546))</f>
        <v>0</v>
      </c>
      <c r="BD101" s="65">
        <f t="array" ref="BD101">SUMPRODUCT(($B$4:$B$546=$BB101)*($C$4:$C$546=BD$2)*($A$4:$A$546))</f>
        <v>0</v>
      </c>
      <c r="BE101" s="65">
        <f t="array" ref="BE101">SUMPRODUCT(($B$4:$B$546=$BB101)*($C$4:$C$546=BE$2)*($A$4:$A$546))</f>
        <v>0</v>
      </c>
      <c r="BF101" s="65" t="e">
        <f t="shared" si="61"/>
        <v>#N/A</v>
      </c>
      <c r="BG101" s="65" t="e">
        <f t="shared" si="62"/>
        <v>#N/A</v>
      </c>
      <c r="BH101" s="65" t="e">
        <f t="shared" si="63"/>
        <v>#N/A</v>
      </c>
    </row>
    <row r="102" spans="1:60">
      <c r="A102" s="39">
        <v>99</v>
      </c>
      <c r="B102" s="39">
        <v>1</v>
      </c>
      <c r="C102" s="39">
        <v>2</v>
      </c>
      <c r="E102" s="39"/>
      <c r="F102">
        <v>35</v>
      </c>
      <c r="G102" s="39">
        <v>99</v>
      </c>
      <c r="H102">
        <f t="array" ref="H102:I102">_xlfn._xlws.FILTER($B$4:$C$546,G102=$A$4:$A$546)</f>
        <v>1</v>
      </c>
      <c r="I102">
        <v>2</v>
      </c>
      <c r="J102" s="2">
        <v>2</v>
      </c>
      <c r="K102" s="2">
        <v>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U102" s="60"/>
      <c r="V102" s="61">
        <v>593</v>
      </c>
      <c r="W102" s="61"/>
      <c r="X102" s="61"/>
      <c r="Y102" s="61"/>
      <c r="Z102" s="61"/>
      <c r="AA102" s="61"/>
      <c r="AB102" s="61"/>
      <c r="AC102" s="61"/>
      <c r="AD102" s="63"/>
      <c r="AF102" t="str">
        <f t="shared" si="40"/>
        <v>{1,1000,2}</v>
      </c>
      <c r="AG102" t="str">
        <f t="shared" si="41"/>
        <v>{2,1000,7}</v>
      </c>
      <c r="AH102">
        <f t="shared" si="42"/>
        <v>0</v>
      </c>
      <c r="AI102">
        <f t="shared" si="43"/>
        <v>0</v>
      </c>
      <c r="AJ102">
        <f t="shared" si="44"/>
        <v>0</v>
      </c>
      <c r="AK102">
        <f t="shared" si="45"/>
        <v>0</v>
      </c>
      <c r="AL102">
        <f t="shared" si="46"/>
        <v>0</v>
      </c>
      <c r="AM102">
        <f t="shared" si="47"/>
        <v>0</v>
      </c>
      <c r="AN102">
        <f t="shared" si="48"/>
        <v>0</v>
      </c>
      <c r="AO102">
        <f t="shared" si="49"/>
        <v>0</v>
      </c>
      <c r="AP102">
        <f t="shared" si="50"/>
        <v>0</v>
      </c>
      <c r="AQ102" t="str">
        <f t="shared" si="51"/>
        <v>{2,593,1}</v>
      </c>
      <c r="AR102">
        <f t="shared" si="52"/>
        <v>0</v>
      </c>
      <c r="AS102">
        <f t="shared" si="53"/>
        <v>0</v>
      </c>
      <c r="AT102">
        <f t="shared" si="54"/>
        <v>0</v>
      </c>
      <c r="AU102">
        <f t="shared" si="55"/>
        <v>0</v>
      </c>
      <c r="AV102">
        <f t="shared" si="56"/>
        <v>0</v>
      </c>
      <c r="AW102">
        <f t="shared" si="57"/>
        <v>0</v>
      </c>
      <c r="AX102">
        <f t="shared" si="58"/>
        <v>0</v>
      </c>
      <c r="AY102">
        <f t="shared" si="59"/>
        <v>0</v>
      </c>
      <c r="AZ102" t="e">
        <f t="array" ref="AZ102">[1]!LKnum(AF102:AY102)</f>
        <v>#NAME?</v>
      </c>
      <c r="BB102" s="65">
        <v>100</v>
      </c>
      <c r="BC102" s="65">
        <f t="array" ref="BC102">SUMPRODUCT(($B$4:$B$546=$BB102)*($C$4:$C$546=BC$2)*($A$4:$A$546))</f>
        <v>0</v>
      </c>
      <c r="BD102" s="65">
        <f t="array" ref="BD102">SUMPRODUCT(($B$4:$B$546=$BB102)*($C$4:$C$546=BD$2)*($A$4:$A$546))</f>
        <v>0</v>
      </c>
      <c r="BE102" s="65">
        <f t="array" ref="BE102">SUMPRODUCT(($B$4:$B$546=$BB102)*($C$4:$C$546=BE$2)*($A$4:$A$546))</f>
        <v>0</v>
      </c>
      <c r="BF102" s="65" t="e">
        <f t="shared" si="61"/>
        <v>#N/A</v>
      </c>
      <c r="BG102" s="65" t="e">
        <f t="shared" si="62"/>
        <v>#N/A</v>
      </c>
      <c r="BH102" s="65" t="e">
        <f t="shared" si="63"/>
        <v>#N/A</v>
      </c>
    </row>
    <row r="103" spans="1:60">
      <c r="A103" s="39">
        <v>100</v>
      </c>
      <c r="B103" s="39">
        <v>2</v>
      </c>
      <c r="C103" s="39">
        <v>2</v>
      </c>
      <c r="E103" s="39"/>
      <c r="F103">
        <v>60</v>
      </c>
      <c r="G103" s="39">
        <v>100</v>
      </c>
      <c r="H103">
        <f t="array" ref="H103:I103">_xlfn._xlws.FILTER($B$4:$C$546,G103=$A$4:$A$546)</f>
        <v>2</v>
      </c>
      <c r="I103">
        <v>2</v>
      </c>
      <c r="J103" s="2">
        <v>2</v>
      </c>
      <c r="K103" s="2">
        <v>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U103" s="60"/>
      <c r="V103" s="61">
        <v>247</v>
      </c>
      <c r="W103" s="61"/>
      <c r="X103" s="61"/>
      <c r="Y103" s="61"/>
      <c r="Z103" s="61"/>
      <c r="AA103" s="61"/>
      <c r="AB103" s="61"/>
      <c r="AC103" s="61"/>
      <c r="AD103" s="63"/>
      <c r="AF103" t="str">
        <f t="shared" si="40"/>
        <v>{1,1000,2}</v>
      </c>
      <c r="AG103" t="str">
        <f t="shared" si="41"/>
        <v>{2,1000,8}</v>
      </c>
      <c r="AH103">
        <f t="shared" si="42"/>
        <v>0</v>
      </c>
      <c r="AI103">
        <f t="shared" si="43"/>
        <v>0</v>
      </c>
      <c r="AJ103">
        <f t="shared" si="44"/>
        <v>0</v>
      </c>
      <c r="AK103">
        <f t="shared" si="45"/>
        <v>0</v>
      </c>
      <c r="AL103">
        <f t="shared" si="46"/>
        <v>0</v>
      </c>
      <c r="AM103">
        <f t="shared" si="47"/>
        <v>0</v>
      </c>
      <c r="AN103">
        <f t="shared" si="48"/>
        <v>0</v>
      </c>
      <c r="AO103">
        <f t="shared" si="49"/>
        <v>0</v>
      </c>
      <c r="AP103">
        <f t="shared" si="50"/>
        <v>0</v>
      </c>
      <c r="AQ103" t="str">
        <f t="shared" si="51"/>
        <v>{2,247,1}</v>
      </c>
      <c r="AR103">
        <f t="shared" si="52"/>
        <v>0</v>
      </c>
      <c r="AS103">
        <f t="shared" si="53"/>
        <v>0</v>
      </c>
      <c r="AT103">
        <f t="shared" si="54"/>
        <v>0</v>
      </c>
      <c r="AU103">
        <f t="shared" si="55"/>
        <v>0</v>
      </c>
      <c r="AV103">
        <f t="shared" si="56"/>
        <v>0</v>
      </c>
      <c r="AW103">
        <f t="shared" si="57"/>
        <v>0</v>
      </c>
      <c r="AX103">
        <f t="shared" si="58"/>
        <v>0</v>
      </c>
      <c r="AY103">
        <f t="shared" si="59"/>
        <v>0</v>
      </c>
      <c r="AZ103" t="e">
        <f t="array" ref="AZ103">[1]!LKnum(AF103:AY103)</f>
        <v>#NAME?</v>
      </c>
      <c r="BB103" s="65">
        <v>101</v>
      </c>
      <c r="BC103" s="65">
        <f t="array" ref="BC103">SUMPRODUCT(($B$4:$B$546=$BB103)*($C$4:$C$546=BC$2)*($A$4:$A$546))</f>
        <v>0</v>
      </c>
      <c r="BD103" s="65">
        <f t="array" ref="BD103">SUMPRODUCT(($B$4:$B$546=$BB103)*($C$4:$C$546=BD$2)*($A$4:$A$546))</f>
        <v>0</v>
      </c>
      <c r="BE103" s="65">
        <f t="array" ref="BE103">SUMPRODUCT(($B$4:$B$546=$BB103)*($C$4:$C$546=BE$2)*($A$4:$A$546))</f>
        <v>0</v>
      </c>
      <c r="BF103" s="65" t="e">
        <f t="shared" si="61"/>
        <v>#N/A</v>
      </c>
      <c r="BG103" s="65" t="e">
        <f t="shared" si="62"/>
        <v>#N/A</v>
      </c>
      <c r="BH103" s="65" t="e">
        <f t="shared" si="63"/>
        <v>#N/A</v>
      </c>
    </row>
    <row r="104" spans="1:60">
      <c r="A104" s="39">
        <v>101</v>
      </c>
      <c r="B104" s="39">
        <v>3</v>
      </c>
      <c r="C104" s="39">
        <v>2</v>
      </c>
      <c r="E104" s="39"/>
      <c r="F104">
        <v>70</v>
      </c>
      <c r="G104" s="39">
        <v>101</v>
      </c>
      <c r="H104">
        <f t="array" ref="H104:I104">_xlfn._xlws.FILTER($B$4:$C$546,G104=$A$4:$A$546)</f>
        <v>3</v>
      </c>
      <c r="I104">
        <v>2</v>
      </c>
      <c r="J104" s="2">
        <v>2</v>
      </c>
      <c r="K104" s="2">
        <v>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U104" s="60"/>
      <c r="V104" s="61">
        <v>516</v>
      </c>
      <c r="W104" s="61"/>
      <c r="X104" s="61"/>
      <c r="Y104" s="61"/>
      <c r="Z104" s="61"/>
      <c r="AA104" s="61"/>
      <c r="AB104" s="61"/>
      <c r="AC104" s="61"/>
      <c r="AD104" s="63"/>
      <c r="AF104" t="str">
        <f t="shared" si="40"/>
        <v>{1,1000,2}</v>
      </c>
      <c r="AG104" t="str">
        <f t="shared" si="41"/>
        <v>{2,1000,8}</v>
      </c>
      <c r="AH104">
        <f t="shared" si="42"/>
        <v>0</v>
      </c>
      <c r="AI104">
        <f t="shared" si="43"/>
        <v>0</v>
      </c>
      <c r="AJ104">
        <f t="shared" si="44"/>
        <v>0</v>
      </c>
      <c r="AK104">
        <f t="shared" si="45"/>
        <v>0</v>
      </c>
      <c r="AL104">
        <f t="shared" si="46"/>
        <v>0</v>
      </c>
      <c r="AM104">
        <f t="shared" si="47"/>
        <v>0</v>
      </c>
      <c r="AN104">
        <f t="shared" si="48"/>
        <v>0</v>
      </c>
      <c r="AO104">
        <f t="shared" si="49"/>
        <v>0</v>
      </c>
      <c r="AP104">
        <f t="shared" si="50"/>
        <v>0</v>
      </c>
      <c r="AQ104" t="str">
        <f t="shared" si="51"/>
        <v>{2,516,1}</v>
      </c>
      <c r="AR104">
        <f t="shared" si="52"/>
        <v>0</v>
      </c>
      <c r="AS104">
        <f t="shared" si="53"/>
        <v>0</v>
      </c>
      <c r="AT104">
        <f t="shared" si="54"/>
        <v>0</v>
      </c>
      <c r="AU104">
        <f t="shared" si="55"/>
        <v>0</v>
      </c>
      <c r="AV104">
        <f t="shared" si="56"/>
        <v>0</v>
      </c>
      <c r="AW104">
        <f t="shared" si="57"/>
        <v>0</v>
      </c>
      <c r="AX104">
        <f t="shared" si="58"/>
        <v>0</v>
      </c>
      <c r="AY104">
        <f t="shared" si="59"/>
        <v>0</v>
      </c>
      <c r="AZ104" t="e">
        <f t="array" ref="AZ104">[1]!LKnum(AF104:AY104)</f>
        <v>#NAME?</v>
      </c>
      <c r="BB104" s="65">
        <v>102</v>
      </c>
      <c r="BC104" s="65">
        <f t="array" ref="BC104">SUMPRODUCT(($B$4:$B$546=$BB104)*($C$4:$C$546=BC$2)*($A$4:$A$546))</f>
        <v>0</v>
      </c>
      <c r="BD104" s="65">
        <f t="array" ref="BD104">SUMPRODUCT(($B$4:$B$546=$BB104)*($C$4:$C$546=BD$2)*($A$4:$A$546))</f>
        <v>0</v>
      </c>
      <c r="BE104" s="65">
        <f t="array" ref="BE104">SUMPRODUCT(($B$4:$B$546=$BB104)*($C$4:$C$546=BE$2)*($A$4:$A$546))</f>
        <v>0</v>
      </c>
      <c r="BF104" s="65" t="e">
        <f t="shared" si="61"/>
        <v>#N/A</v>
      </c>
      <c r="BG104" s="65" t="e">
        <f t="shared" si="62"/>
        <v>#N/A</v>
      </c>
      <c r="BH104" s="65" t="e">
        <f t="shared" si="63"/>
        <v>#N/A</v>
      </c>
    </row>
    <row r="105" spans="1:60">
      <c r="A105" s="39">
        <v>102</v>
      </c>
      <c r="B105" s="39">
        <v>4</v>
      </c>
      <c r="C105" s="39">
        <v>2</v>
      </c>
      <c r="E105" s="39"/>
      <c r="F105">
        <v>90</v>
      </c>
      <c r="G105" s="39">
        <v>102</v>
      </c>
      <c r="H105">
        <f t="array" ref="H105:I105">_xlfn._xlws.FILTER($B$4:$C$546,G105=$A$4:$A$546)</f>
        <v>4</v>
      </c>
      <c r="I105">
        <v>2</v>
      </c>
      <c r="J105" s="2">
        <v>2</v>
      </c>
      <c r="K105" s="2">
        <v>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U105" s="60"/>
      <c r="V105" s="61">
        <v>170</v>
      </c>
      <c r="W105" s="61"/>
      <c r="X105" s="61"/>
      <c r="Y105" s="61"/>
      <c r="Z105" s="61"/>
      <c r="AA105" s="61"/>
      <c r="AB105" s="61"/>
      <c r="AC105" s="61"/>
      <c r="AD105" s="63"/>
      <c r="AF105" t="str">
        <f t="shared" si="40"/>
        <v>{1,1000,2}</v>
      </c>
      <c r="AG105" t="str">
        <f t="shared" si="41"/>
        <v>{2,1000,9}</v>
      </c>
      <c r="AH105">
        <f t="shared" si="42"/>
        <v>0</v>
      </c>
      <c r="AI105">
        <f t="shared" si="43"/>
        <v>0</v>
      </c>
      <c r="AJ105">
        <f t="shared" si="44"/>
        <v>0</v>
      </c>
      <c r="AK105">
        <f t="shared" si="45"/>
        <v>0</v>
      </c>
      <c r="AL105">
        <f t="shared" si="46"/>
        <v>0</v>
      </c>
      <c r="AM105">
        <f t="shared" si="47"/>
        <v>0</v>
      </c>
      <c r="AN105">
        <f t="shared" si="48"/>
        <v>0</v>
      </c>
      <c r="AO105">
        <f t="shared" si="49"/>
        <v>0</v>
      </c>
      <c r="AP105">
        <f t="shared" si="50"/>
        <v>0</v>
      </c>
      <c r="AQ105" t="str">
        <f t="shared" si="51"/>
        <v>{2,170,1}</v>
      </c>
      <c r="AR105">
        <f t="shared" si="52"/>
        <v>0</v>
      </c>
      <c r="AS105">
        <f t="shared" si="53"/>
        <v>0</v>
      </c>
      <c r="AT105">
        <f t="shared" si="54"/>
        <v>0</v>
      </c>
      <c r="AU105">
        <f t="shared" si="55"/>
        <v>0</v>
      </c>
      <c r="AV105">
        <f t="shared" si="56"/>
        <v>0</v>
      </c>
      <c r="AW105">
        <f t="shared" si="57"/>
        <v>0</v>
      </c>
      <c r="AX105">
        <f t="shared" si="58"/>
        <v>0</v>
      </c>
      <c r="AY105">
        <f t="shared" si="59"/>
        <v>0</v>
      </c>
      <c r="AZ105" t="e">
        <f t="array" ref="AZ105">[1]!LKnum(AF105:AY105)</f>
        <v>#NAME?</v>
      </c>
      <c r="BB105" s="65">
        <v>103</v>
      </c>
      <c r="BC105" s="65">
        <f t="array" ref="BC105">SUMPRODUCT(($B$4:$B$546=$BB105)*($C$4:$C$546=BC$2)*($A$4:$A$546))</f>
        <v>0</v>
      </c>
      <c r="BD105" s="65">
        <f t="array" ref="BD105">SUMPRODUCT(($B$4:$B$546=$BB105)*($C$4:$C$546=BD$2)*($A$4:$A$546))</f>
        <v>0</v>
      </c>
      <c r="BE105" s="65">
        <f t="array" ref="BE105">SUMPRODUCT(($B$4:$B$546=$BB105)*($C$4:$C$546=BE$2)*($A$4:$A$546))</f>
        <v>0</v>
      </c>
      <c r="BF105" s="65" t="e">
        <f t="shared" si="61"/>
        <v>#N/A</v>
      </c>
      <c r="BG105" s="65" t="e">
        <f t="shared" si="62"/>
        <v>#N/A</v>
      </c>
      <c r="BH105" s="65" t="e">
        <f t="shared" si="63"/>
        <v>#N/A</v>
      </c>
    </row>
    <row r="106" spans="1:60">
      <c r="A106" s="39">
        <v>103</v>
      </c>
      <c r="B106" s="39">
        <v>5</v>
      </c>
      <c r="C106" s="39">
        <v>2</v>
      </c>
      <c r="E106" s="39"/>
      <c r="F106">
        <v>105</v>
      </c>
      <c r="G106" s="39">
        <v>103</v>
      </c>
      <c r="H106">
        <f t="array" ref="H106:I106">_xlfn._xlws.FILTER($B$4:$C$546,G106=$A$4:$A$546)</f>
        <v>5</v>
      </c>
      <c r="I106">
        <v>2</v>
      </c>
      <c r="J106" s="2">
        <v>2</v>
      </c>
      <c r="K106" s="2">
        <v>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U106" s="60"/>
      <c r="V106" s="61">
        <v>285</v>
      </c>
      <c r="W106" s="61"/>
      <c r="X106" s="61"/>
      <c r="Y106" s="61"/>
      <c r="Z106" s="61"/>
      <c r="AA106" s="61"/>
      <c r="AB106" s="61"/>
      <c r="AC106" s="61"/>
      <c r="AD106" s="63"/>
      <c r="AF106" t="str">
        <f t="shared" si="40"/>
        <v>{1,1000,2}</v>
      </c>
      <c r="AG106" t="str">
        <f t="shared" si="41"/>
        <v>{2,1000,9}</v>
      </c>
      <c r="AH106">
        <f t="shared" si="42"/>
        <v>0</v>
      </c>
      <c r="AI106">
        <f t="shared" si="43"/>
        <v>0</v>
      </c>
      <c r="AJ106">
        <f t="shared" si="44"/>
        <v>0</v>
      </c>
      <c r="AK106">
        <f t="shared" si="45"/>
        <v>0</v>
      </c>
      <c r="AL106">
        <f t="shared" si="46"/>
        <v>0</v>
      </c>
      <c r="AM106">
        <f t="shared" si="47"/>
        <v>0</v>
      </c>
      <c r="AN106">
        <f t="shared" si="48"/>
        <v>0</v>
      </c>
      <c r="AO106">
        <f t="shared" si="49"/>
        <v>0</v>
      </c>
      <c r="AP106">
        <f t="shared" si="50"/>
        <v>0</v>
      </c>
      <c r="AQ106" t="str">
        <f t="shared" si="51"/>
        <v>{2,285,1}</v>
      </c>
      <c r="AR106">
        <f t="shared" si="52"/>
        <v>0</v>
      </c>
      <c r="AS106">
        <f t="shared" si="53"/>
        <v>0</v>
      </c>
      <c r="AT106">
        <f t="shared" si="54"/>
        <v>0</v>
      </c>
      <c r="AU106">
        <f t="shared" si="55"/>
        <v>0</v>
      </c>
      <c r="AV106">
        <f t="shared" si="56"/>
        <v>0</v>
      </c>
      <c r="AW106">
        <f t="shared" si="57"/>
        <v>0</v>
      </c>
      <c r="AX106">
        <f t="shared" si="58"/>
        <v>0</v>
      </c>
      <c r="AY106">
        <f t="shared" si="59"/>
        <v>0</v>
      </c>
      <c r="AZ106" t="e">
        <f t="array" ref="AZ106">[1]!LKnum(AF106:AY106)</f>
        <v>#NAME?</v>
      </c>
      <c r="BB106" s="65">
        <v>104</v>
      </c>
      <c r="BC106" s="65">
        <f t="array" ref="BC106">SUMPRODUCT(($B$4:$B$546=$BB106)*($C$4:$C$546=BC$2)*($A$4:$A$546))</f>
        <v>0</v>
      </c>
      <c r="BD106" s="65">
        <f t="array" ref="BD106">SUMPRODUCT(($B$4:$B$546=$BB106)*($C$4:$C$546=BD$2)*($A$4:$A$546))</f>
        <v>0</v>
      </c>
      <c r="BE106" s="65">
        <f t="array" ref="BE106">SUMPRODUCT(($B$4:$B$546=$BB106)*($C$4:$C$546=BE$2)*($A$4:$A$546))</f>
        <v>0</v>
      </c>
      <c r="BF106" s="65" t="e">
        <f t="shared" si="61"/>
        <v>#N/A</v>
      </c>
      <c r="BG106" s="65" t="e">
        <f t="shared" si="62"/>
        <v>#N/A</v>
      </c>
      <c r="BH106" s="65" t="e">
        <f t="shared" si="63"/>
        <v>#N/A</v>
      </c>
    </row>
    <row r="107" spans="1:60">
      <c r="A107" s="39">
        <v>104</v>
      </c>
      <c r="B107" s="39">
        <v>6</v>
      </c>
      <c r="C107" s="39">
        <v>2</v>
      </c>
      <c r="E107" s="39"/>
      <c r="F107">
        <v>120</v>
      </c>
      <c r="G107" s="39">
        <v>104</v>
      </c>
      <c r="H107">
        <f t="array" ref="H107:I107">_xlfn._xlws.FILTER($B$4:$C$546,G107=$A$4:$A$546)</f>
        <v>6</v>
      </c>
      <c r="I107">
        <v>2</v>
      </c>
      <c r="J107" s="2">
        <v>2</v>
      </c>
      <c r="K107" s="2">
        <v>0</v>
      </c>
      <c r="L107" s="2">
        <v>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U107" s="60"/>
      <c r="V107" s="61"/>
      <c r="W107" s="61">
        <v>531</v>
      </c>
      <c r="X107" s="61"/>
      <c r="Y107" s="61"/>
      <c r="Z107" s="61"/>
      <c r="AA107" s="61"/>
      <c r="AB107" s="61"/>
      <c r="AC107" s="61"/>
      <c r="AD107" s="63"/>
      <c r="AF107" t="str">
        <f t="shared" si="40"/>
        <v>{1,1000,2}</v>
      </c>
      <c r="AG107">
        <f t="shared" si="41"/>
        <v>0</v>
      </c>
      <c r="AH107" t="str">
        <f t="shared" si="42"/>
        <v>{3,1000,5}</v>
      </c>
      <c r="AI107">
        <f t="shared" si="43"/>
        <v>0</v>
      </c>
      <c r="AJ107">
        <f t="shared" si="44"/>
        <v>0</v>
      </c>
      <c r="AK107">
        <f t="shared" si="45"/>
        <v>0</v>
      </c>
      <c r="AL107">
        <f t="shared" si="46"/>
        <v>0</v>
      </c>
      <c r="AM107">
        <f t="shared" si="47"/>
        <v>0</v>
      </c>
      <c r="AN107">
        <f t="shared" si="48"/>
        <v>0</v>
      </c>
      <c r="AO107">
        <f t="shared" si="49"/>
        <v>0</v>
      </c>
      <c r="AP107">
        <f t="shared" si="50"/>
        <v>0</v>
      </c>
      <c r="AQ107">
        <f t="shared" si="51"/>
        <v>0</v>
      </c>
      <c r="AR107" t="str">
        <f t="shared" si="52"/>
        <v>{3,531,1}</v>
      </c>
      <c r="AS107">
        <f t="shared" si="53"/>
        <v>0</v>
      </c>
      <c r="AT107">
        <f t="shared" si="54"/>
        <v>0</v>
      </c>
      <c r="AU107">
        <f t="shared" si="55"/>
        <v>0</v>
      </c>
      <c r="AV107">
        <f t="shared" si="56"/>
        <v>0</v>
      </c>
      <c r="AW107">
        <f t="shared" si="57"/>
        <v>0</v>
      </c>
      <c r="AX107">
        <f t="shared" si="58"/>
        <v>0</v>
      </c>
      <c r="AY107">
        <f t="shared" si="59"/>
        <v>0</v>
      </c>
      <c r="AZ107" t="e">
        <f t="array" ref="AZ107">[1]!LKnum(AF107:AY107)</f>
        <v>#NAME?</v>
      </c>
      <c r="BB107" s="65">
        <v>105</v>
      </c>
      <c r="BC107" s="65">
        <f t="array" ref="BC107">SUMPRODUCT(($B$4:$B$546=$BB107)*($C$4:$C$546=BC$2)*($A$4:$A$546))</f>
        <v>0</v>
      </c>
      <c r="BD107" s="65">
        <f t="array" ref="BD107">SUMPRODUCT(($B$4:$B$546=$BB107)*($C$4:$C$546=BD$2)*($A$4:$A$546))</f>
        <v>0</v>
      </c>
      <c r="BE107" s="65">
        <f t="array" ref="BE107">SUMPRODUCT(($B$4:$B$546=$BB107)*($C$4:$C$546=BE$2)*($A$4:$A$546))</f>
        <v>0</v>
      </c>
      <c r="BF107" s="65" t="e">
        <f t="shared" si="61"/>
        <v>#N/A</v>
      </c>
      <c r="BG107" s="65" t="e">
        <f t="shared" si="62"/>
        <v>#N/A</v>
      </c>
      <c r="BH107" s="65" t="e">
        <f t="shared" si="63"/>
        <v>#N/A</v>
      </c>
    </row>
    <row r="108" spans="1:60">
      <c r="A108" s="39">
        <v>105</v>
      </c>
      <c r="B108" s="39">
        <v>7</v>
      </c>
      <c r="C108" s="39">
        <v>2</v>
      </c>
      <c r="E108" s="39"/>
      <c r="F108">
        <v>135</v>
      </c>
      <c r="G108" s="39">
        <v>105</v>
      </c>
      <c r="H108">
        <f t="array" ref="H108:I108">_xlfn._xlws.FILTER($B$4:$C$546,G108=$A$4:$A$546)</f>
        <v>7</v>
      </c>
      <c r="I108">
        <v>2</v>
      </c>
      <c r="J108" s="2">
        <v>2</v>
      </c>
      <c r="K108" s="2">
        <v>0</v>
      </c>
      <c r="L108" s="2">
        <v>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U108" s="60"/>
      <c r="V108" s="61"/>
      <c r="W108" s="61">
        <v>31</v>
      </c>
      <c r="X108" s="61"/>
      <c r="Y108" s="61"/>
      <c r="Z108" s="61"/>
      <c r="AA108" s="61"/>
      <c r="AB108" s="61"/>
      <c r="AC108" s="61"/>
      <c r="AD108" s="63"/>
      <c r="AF108" t="str">
        <f t="shared" si="40"/>
        <v>{1,1000,2}</v>
      </c>
      <c r="AG108">
        <f t="shared" si="41"/>
        <v>0</v>
      </c>
      <c r="AH108" t="str">
        <f t="shared" si="42"/>
        <v>{3,1000,6}</v>
      </c>
      <c r="AI108">
        <f t="shared" si="43"/>
        <v>0</v>
      </c>
      <c r="AJ108">
        <f t="shared" si="44"/>
        <v>0</v>
      </c>
      <c r="AK108">
        <f t="shared" si="45"/>
        <v>0</v>
      </c>
      <c r="AL108">
        <f t="shared" si="46"/>
        <v>0</v>
      </c>
      <c r="AM108">
        <f t="shared" si="47"/>
        <v>0</v>
      </c>
      <c r="AN108">
        <f t="shared" si="48"/>
        <v>0</v>
      </c>
      <c r="AO108">
        <f t="shared" si="49"/>
        <v>0</v>
      </c>
      <c r="AP108">
        <f t="shared" si="50"/>
        <v>0</v>
      </c>
      <c r="AQ108">
        <f t="shared" si="51"/>
        <v>0</v>
      </c>
      <c r="AR108" t="str">
        <f t="shared" si="52"/>
        <v>{3,31,1}</v>
      </c>
      <c r="AS108">
        <f t="shared" si="53"/>
        <v>0</v>
      </c>
      <c r="AT108">
        <f t="shared" si="54"/>
        <v>0</v>
      </c>
      <c r="AU108">
        <f t="shared" si="55"/>
        <v>0</v>
      </c>
      <c r="AV108">
        <f t="shared" si="56"/>
        <v>0</v>
      </c>
      <c r="AW108">
        <f t="shared" si="57"/>
        <v>0</v>
      </c>
      <c r="AX108">
        <f t="shared" si="58"/>
        <v>0</v>
      </c>
      <c r="AY108">
        <f t="shared" si="59"/>
        <v>0</v>
      </c>
      <c r="AZ108" t="e">
        <f t="array" ref="AZ108">[1]!LKnum(AF108:AY108)</f>
        <v>#NAME?</v>
      </c>
      <c r="BB108" s="65">
        <v>106</v>
      </c>
      <c r="BC108" s="65">
        <f t="array" ref="BC108">SUMPRODUCT(($B$4:$B$546=$BB108)*($C$4:$C$546=BC$2)*($A$4:$A$546))</f>
        <v>0</v>
      </c>
      <c r="BD108" s="65">
        <f t="array" ref="BD108">SUMPRODUCT(($B$4:$B$546=$BB108)*($C$4:$C$546=BD$2)*($A$4:$A$546))</f>
        <v>0</v>
      </c>
      <c r="BE108" s="65">
        <f t="array" ref="BE108">SUMPRODUCT(($B$4:$B$546=$BB108)*($C$4:$C$546=BE$2)*($A$4:$A$546))</f>
        <v>0</v>
      </c>
      <c r="BF108" s="65" t="e">
        <f t="shared" si="61"/>
        <v>#N/A</v>
      </c>
      <c r="BG108" s="65" t="e">
        <f t="shared" si="62"/>
        <v>#N/A</v>
      </c>
      <c r="BH108" s="65" t="e">
        <f t="shared" si="63"/>
        <v>#N/A</v>
      </c>
    </row>
    <row r="109" spans="1:60">
      <c r="A109" s="39">
        <v>106</v>
      </c>
      <c r="B109" s="39">
        <v>8</v>
      </c>
      <c r="C109" s="39">
        <v>2</v>
      </c>
      <c r="E109" s="39"/>
      <c r="F109">
        <v>165</v>
      </c>
      <c r="G109" s="39">
        <v>106</v>
      </c>
      <c r="H109">
        <f t="array" ref="H109:I109">_xlfn._xlws.FILTER($B$4:$C$546,G109=$A$4:$A$546)</f>
        <v>8</v>
      </c>
      <c r="I109">
        <v>2</v>
      </c>
      <c r="J109" s="2">
        <v>2</v>
      </c>
      <c r="K109" s="2">
        <v>0</v>
      </c>
      <c r="L109" s="2">
        <v>6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U109" s="60"/>
      <c r="V109" s="61"/>
      <c r="W109" s="61">
        <v>96</v>
      </c>
      <c r="X109" s="61"/>
      <c r="Y109" s="61"/>
      <c r="Z109" s="61"/>
      <c r="AA109" s="61"/>
      <c r="AB109" s="61"/>
      <c r="AC109" s="61"/>
      <c r="AD109" s="63"/>
      <c r="AF109" t="str">
        <f t="shared" si="40"/>
        <v>{1,1000,2}</v>
      </c>
      <c r="AG109">
        <f t="shared" si="41"/>
        <v>0</v>
      </c>
      <c r="AH109" t="str">
        <f t="shared" si="42"/>
        <v>{3,1000,6}</v>
      </c>
      <c r="AI109">
        <f t="shared" si="43"/>
        <v>0</v>
      </c>
      <c r="AJ109">
        <f t="shared" si="44"/>
        <v>0</v>
      </c>
      <c r="AK109">
        <f t="shared" si="45"/>
        <v>0</v>
      </c>
      <c r="AL109">
        <f t="shared" si="46"/>
        <v>0</v>
      </c>
      <c r="AM109">
        <f t="shared" si="47"/>
        <v>0</v>
      </c>
      <c r="AN109">
        <f t="shared" si="48"/>
        <v>0</v>
      </c>
      <c r="AO109">
        <f t="shared" si="49"/>
        <v>0</v>
      </c>
      <c r="AP109">
        <f t="shared" si="50"/>
        <v>0</v>
      </c>
      <c r="AQ109">
        <f t="shared" si="51"/>
        <v>0</v>
      </c>
      <c r="AR109" t="str">
        <f t="shared" si="52"/>
        <v>{3,96,1}</v>
      </c>
      <c r="AS109">
        <f t="shared" si="53"/>
        <v>0</v>
      </c>
      <c r="AT109">
        <f t="shared" si="54"/>
        <v>0</v>
      </c>
      <c r="AU109">
        <f t="shared" si="55"/>
        <v>0</v>
      </c>
      <c r="AV109">
        <f t="shared" si="56"/>
        <v>0</v>
      </c>
      <c r="AW109">
        <f t="shared" si="57"/>
        <v>0</v>
      </c>
      <c r="AX109">
        <f t="shared" si="58"/>
        <v>0</v>
      </c>
      <c r="AY109">
        <f t="shared" si="59"/>
        <v>0</v>
      </c>
      <c r="AZ109" t="e">
        <f t="array" ref="AZ109">[1]!LKnum(AF109:AY109)</f>
        <v>#NAME?</v>
      </c>
      <c r="BB109" s="65">
        <v>107</v>
      </c>
      <c r="BC109" s="65">
        <f t="array" ref="BC109">SUMPRODUCT(($B$4:$B$546=$BB109)*($C$4:$C$546=BC$2)*($A$4:$A$546))</f>
        <v>0</v>
      </c>
      <c r="BD109" s="65">
        <f t="array" ref="BD109">SUMPRODUCT(($B$4:$B$546=$BB109)*($C$4:$C$546=BD$2)*($A$4:$A$546))</f>
        <v>0</v>
      </c>
      <c r="BE109" s="65">
        <f t="array" ref="BE109">SUMPRODUCT(($B$4:$B$546=$BB109)*($C$4:$C$546=BE$2)*($A$4:$A$546))</f>
        <v>0</v>
      </c>
      <c r="BF109" s="65" t="e">
        <f t="shared" si="61"/>
        <v>#N/A</v>
      </c>
      <c r="BG109" s="65" t="e">
        <f t="shared" si="62"/>
        <v>#N/A</v>
      </c>
      <c r="BH109" s="65" t="e">
        <f t="shared" si="63"/>
        <v>#N/A</v>
      </c>
    </row>
    <row r="110" spans="1:60">
      <c r="A110" s="39">
        <v>107</v>
      </c>
      <c r="B110" s="39">
        <v>9</v>
      </c>
      <c r="C110" s="39">
        <v>2</v>
      </c>
      <c r="E110" s="39"/>
      <c r="F110">
        <v>185</v>
      </c>
      <c r="G110" s="39">
        <v>107</v>
      </c>
      <c r="H110">
        <f t="array" ref="H110:I110">_xlfn._xlws.FILTER($B$4:$C$546,G110=$A$4:$A$546)</f>
        <v>9</v>
      </c>
      <c r="I110">
        <v>2</v>
      </c>
      <c r="J110" s="2">
        <v>2</v>
      </c>
      <c r="K110" s="2">
        <v>0</v>
      </c>
      <c r="L110" s="2">
        <v>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U110" s="60"/>
      <c r="V110" s="61"/>
      <c r="W110" s="61">
        <v>161</v>
      </c>
      <c r="X110" s="61"/>
      <c r="Y110" s="61"/>
      <c r="Z110" s="61"/>
      <c r="AA110" s="61"/>
      <c r="AB110" s="61"/>
      <c r="AC110" s="61"/>
      <c r="AD110" s="63"/>
      <c r="AF110" t="str">
        <f t="shared" si="40"/>
        <v>{1,1000,2}</v>
      </c>
      <c r="AG110">
        <f t="shared" si="41"/>
        <v>0</v>
      </c>
      <c r="AH110" t="str">
        <f t="shared" si="42"/>
        <v>{3,1000,6}</v>
      </c>
      <c r="AI110">
        <f t="shared" si="43"/>
        <v>0</v>
      </c>
      <c r="AJ110">
        <f t="shared" si="44"/>
        <v>0</v>
      </c>
      <c r="AK110">
        <f t="shared" si="45"/>
        <v>0</v>
      </c>
      <c r="AL110">
        <f t="shared" si="46"/>
        <v>0</v>
      </c>
      <c r="AM110">
        <f t="shared" si="47"/>
        <v>0</v>
      </c>
      <c r="AN110">
        <f t="shared" si="48"/>
        <v>0</v>
      </c>
      <c r="AO110">
        <f t="shared" si="49"/>
        <v>0</v>
      </c>
      <c r="AP110">
        <f t="shared" si="50"/>
        <v>0</v>
      </c>
      <c r="AQ110">
        <f t="shared" si="51"/>
        <v>0</v>
      </c>
      <c r="AR110" t="str">
        <f t="shared" si="52"/>
        <v>{3,161,1}</v>
      </c>
      <c r="AS110">
        <f t="shared" si="53"/>
        <v>0</v>
      </c>
      <c r="AT110">
        <f t="shared" si="54"/>
        <v>0</v>
      </c>
      <c r="AU110">
        <f t="shared" si="55"/>
        <v>0</v>
      </c>
      <c r="AV110">
        <f t="shared" si="56"/>
        <v>0</v>
      </c>
      <c r="AW110">
        <f t="shared" si="57"/>
        <v>0</v>
      </c>
      <c r="AX110">
        <f t="shared" si="58"/>
        <v>0</v>
      </c>
      <c r="AY110">
        <f t="shared" si="59"/>
        <v>0</v>
      </c>
      <c r="AZ110" t="e">
        <f t="array" ref="AZ110">[1]!LKnum(AF110:AY110)</f>
        <v>#NAME?</v>
      </c>
      <c r="BB110" s="65">
        <v>108</v>
      </c>
      <c r="BC110" s="65">
        <f t="array" ref="BC110">SUMPRODUCT(($B$4:$B$546=$BB110)*($C$4:$C$546=BC$2)*($A$4:$A$546))</f>
        <v>0</v>
      </c>
      <c r="BD110" s="65">
        <f t="array" ref="BD110">SUMPRODUCT(($B$4:$B$546=$BB110)*($C$4:$C$546=BD$2)*($A$4:$A$546))</f>
        <v>0</v>
      </c>
      <c r="BE110" s="65">
        <f t="array" ref="BE110">SUMPRODUCT(($B$4:$B$546=$BB110)*($C$4:$C$546=BE$2)*($A$4:$A$546))</f>
        <v>0</v>
      </c>
      <c r="BF110" s="65" t="e">
        <f t="shared" si="61"/>
        <v>#N/A</v>
      </c>
      <c r="BG110" s="65" t="e">
        <f t="shared" si="62"/>
        <v>#N/A</v>
      </c>
      <c r="BH110" s="65" t="e">
        <f t="shared" si="63"/>
        <v>#N/A</v>
      </c>
    </row>
    <row r="111" spans="1:60">
      <c r="A111" s="39">
        <v>108</v>
      </c>
      <c r="B111" s="39">
        <v>10</v>
      </c>
      <c r="C111" s="39">
        <v>2</v>
      </c>
      <c r="E111" s="39"/>
      <c r="F111">
        <v>200</v>
      </c>
      <c r="G111" s="39">
        <v>108</v>
      </c>
      <c r="H111">
        <f t="array" ref="H111:I111">_xlfn._xlws.FILTER($B$4:$C$546,G111=$A$4:$A$546)</f>
        <v>10</v>
      </c>
      <c r="I111">
        <v>2</v>
      </c>
      <c r="J111" s="2">
        <v>2</v>
      </c>
      <c r="K111" s="2">
        <v>0</v>
      </c>
      <c r="L111" s="2">
        <v>6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U111" s="60"/>
      <c r="V111" s="61"/>
      <c r="W111" s="61">
        <v>183</v>
      </c>
      <c r="X111" s="61"/>
      <c r="Y111" s="61"/>
      <c r="Z111" s="61"/>
      <c r="AA111" s="61"/>
      <c r="AB111" s="61"/>
      <c r="AC111" s="61"/>
      <c r="AD111" s="63"/>
      <c r="AF111" t="str">
        <f t="shared" si="40"/>
        <v>{1,1000,2}</v>
      </c>
      <c r="AG111">
        <f t="shared" si="41"/>
        <v>0</v>
      </c>
      <c r="AH111" t="str">
        <f t="shared" si="42"/>
        <v>{3,1000,6}</v>
      </c>
      <c r="AI111">
        <f t="shared" si="43"/>
        <v>0</v>
      </c>
      <c r="AJ111">
        <f t="shared" si="44"/>
        <v>0</v>
      </c>
      <c r="AK111">
        <f t="shared" si="45"/>
        <v>0</v>
      </c>
      <c r="AL111">
        <f t="shared" si="46"/>
        <v>0</v>
      </c>
      <c r="AM111">
        <f t="shared" si="47"/>
        <v>0</v>
      </c>
      <c r="AN111">
        <f t="shared" si="48"/>
        <v>0</v>
      </c>
      <c r="AO111">
        <f t="shared" si="49"/>
        <v>0</v>
      </c>
      <c r="AP111">
        <f t="shared" si="50"/>
        <v>0</v>
      </c>
      <c r="AQ111">
        <f t="shared" si="51"/>
        <v>0</v>
      </c>
      <c r="AR111" t="str">
        <f t="shared" si="52"/>
        <v>{3,183,1}</v>
      </c>
      <c r="AS111">
        <f t="shared" si="53"/>
        <v>0</v>
      </c>
      <c r="AT111">
        <f t="shared" si="54"/>
        <v>0</v>
      </c>
      <c r="AU111">
        <f t="shared" si="55"/>
        <v>0</v>
      </c>
      <c r="AV111">
        <f t="shared" si="56"/>
        <v>0</v>
      </c>
      <c r="AW111">
        <f t="shared" si="57"/>
        <v>0</v>
      </c>
      <c r="AX111">
        <f t="shared" si="58"/>
        <v>0</v>
      </c>
      <c r="AY111">
        <f t="shared" si="59"/>
        <v>0</v>
      </c>
      <c r="AZ111" t="e">
        <f t="array" ref="AZ111">[1]!LKnum(AF111:AY111)</f>
        <v>#NAME?</v>
      </c>
      <c r="BB111" s="65">
        <v>109</v>
      </c>
      <c r="BC111" s="65">
        <f t="array" ref="BC111">SUMPRODUCT(($B$4:$B$546=$BB111)*($C$4:$C$546=BC$2)*($A$4:$A$546))</f>
        <v>0</v>
      </c>
      <c r="BD111" s="65">
        <f t="array" ref="BD111">SUMPRODUCT(($B$4:$B$546=$BB111)*($C$4:$C$546=BD$2)*($A$4:$A$546))</f>
        <v>0</v>
      </c>
      <c r="BE111" s="65">
        <f t="array" ref="BE111">SUMPRODUCT(($B$4:$B$546=$BB111)*($C$4:$C$546=BE$2)*($A$4:$A$546))</f>
        <v>0</v>
      </c>
      <c r="BF111" s="65" t="e">
        <f t="shared" si="61"/>
        <v>#N/A</v>
      </c>
      <c r="BG111" s="65" t="e">
        <f t="shared" si="62"/>
        <v>#N/A</v>
      </c>
      <c r="BH111" s="65" t="e">
        <f t="shared" si="63"/>
        <v>#N/A</v>
      </c>
    </row>
    <row r="112" spans="1:60">
      <c r="A112" s="39">
        <v>109</v>
      </c>
      <c r="B112" s="39">
        <v>11</v>
      </c>
      <c r="C112" s="39">
        <v>2</v>
      </c>
      <c r="E112" s="39"/>
      <c r="F112">
        <v>215</v>
      </c>
      <c r="G112" s="39">
        <v>109</v>
      </c>
      <c r="H112">
        <f t="array" ref="H112:I112">_xlfn._xlws.FILTER($B$4:$C$546,G112=$A$4:$A$546)</f>
        <v>11</v>
      </c>
      <c r="I112">
        <v>2</v>
      </c>
      <c r="J112" s="2">
        <v>2</v>
      </c>
      <c r="K112" s="2">
        <v>0</v>
      </c>
      <c r="L112" s="2">
        <v>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U112" s="60"/>
      <c r="V112" s="61"/>
      <c r="W112" s="61">
        <v>205</v>
      </c>
      <c r="X112" s="61"/>
      <c r="Y112" s="61"/>
      <c r="Z112" s="61"/>
      <c r="AA112" s="61"/>
      <c r="AB112" s="61"/>
      <c r="AC112" s="61"/>
      <c r="AD112" s="63"/>
      <c r="AF112" t="str">
        <f t="shared" si="40"/>
        <v>{1,1000,2}</v>
      </c>
      <c r="AG112">
        <f t="shared" si="41"/>
        <v>0</v>
      </c>
      <c r="AH112" t="str">
        <f t="shared" si="42"/>
        <v>{3,1000,6}</v>
      </c>
      <c r="AI112">
        <f t="shared" si="43"/>
        <v>0</v>
      </c>
      <c r="AJ112">
        <f t="shared" si="44"/>
        <v>0</v>
      </c>
      <c r="AK112">
        <f t="shared" si="45"/>
        <v>0</v>
      </c>
      <c r="AL112">
        <f t="shared" si="46"/>
        <v>0</v>
      </c>
      <c r="AM112">
        <f t="shared" si="47"/>
        <v>0</v>
      </c>
      <c r="AN112">
        <f t="shared" si="48"/>
        <v>0</v>
      </c>
      <c r="AO112">
        <f t="shared" si="49"/>
        <v>0</v>
      </c>
      <c r="AP112">
        <f t="shared" si="50"/>
        <v>0</v>
      </c>
      <c r="AQ112">
        <f t="shared" si="51"/>
        <v>0</v>
      </c>
      <c r="AR112" t="str">
        <f t="shared" si="52"/>
        <v>{3,205,1}</v>
      </c>
      <c r="AS112">
        <f t="shared" si="53"/>
        <v>0</v>
      </c>
      <c r="AT112">
        <f t="shared" si="54"/>
        <v>0</v>
      </c>
      <c r="AU112">
        <f t="shared" si="55"/>
        <v>0</v>
      </c>
      <c r="AV112">
        <f t="shared" si="56"/>
        <v>0</v>
      </c>
      <c r="AW112">
        <f t="shared" si="57"/>
        <v>0</v>
      </c>
      <c r="AX112">
        <f t="shared" si="58"/>
        <v>0</v>
      </c>
      <c r="AY112">
        <f t="shared" si="59"/>
        <v>0</v>
      </c>
      <c r="AZ112" t="e">
        <f t="array" ref="AZ112">[1]!LKnum(AF112:AY112)</f>
        <v>#NAME?</v>
      </c>
      <c r="BB112" s="65">
        <v>110</v>
      </c>
      <c r="BC112" s="65">
        <f t="array" ref="BC112">SUMPRODUCT(($B$4:$B$546=$BB112)*($C$4:$C$546=BC$2)*($A$4:$A$546))</f>
        <v>0</v>
      </c>
      <c r="BD112" s="65">
        <f t="array" ref="BD112">SUMPRODUCT(($B$4:$B$546=$BB112)*($C$4:$C$546=BD$2)*($A$4:$A$546))</f>
        <v>0</v>
      </c>
      <c r="BE112" s="65">
        <f t="array" ref="BE112">SUMPRODUCT(($B$4:$B$546=$BB112)*($C$4:$C$546=BE$2)*($A$4:$A$546))</f>
        <v>0</v>
      </c>
      <c r="BF112" s="65" t="e">
        <f t="shared" si="61"/>
        <v>#N/A</v>
      </c>
      <c r="BG112" s="65" t="e">
        <f t="shared" si="62"/>
        <v>#N/A</v>
      </c>
      <c r="BH112" s="65" t="e">
        <f t="shared" si="63"/>
        <v>#N/A</v>
      </c>
    </row>
    <row r="113" spans="1:60">
      <c r="A113" s="39">
        <v>110</v>
      </c>
      <c r="B113" s="39">
        <v>12</v>
      </c>
      <c r="C113" s="39">
        <v>2</v>
      </c>
      <c r="E113" s="39"/>
      <c r="F113">
        <v>234</v>
      </c>
      <c r="G113" s="39">
        <v>110</v>
      </c>
      <c r="H113">
        <f t="array" ref="H113:I113">_xlfn._xlws.FILTER($B$4:$C$546,G113=$A$4:$A$546)</f>
        <v>12</v>
      </c>
      <c r="I113">
        <v>2</v>
      </c>
      <c r="J113" s="2">
        <v>2</v>
      </c>
      <c r="K113" s="2">
        <v>0</v>
      </c>
      <c r="L113" s="2">
        <v>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U113" s="60"/>
      <c r="V113" s="61"/>
      <c r="W113" s="61">
        <v>227</v>
      </c>
      <c r="X113" s="61"/>
      <c r="Y113" s="61"/>
      <c r="Z113" s="61"/>
      <c r="AA113" s="61"/>
      <c r="AB113" s="61"/>
      <c r="AC113" s="61"/>
      <c r="AD113" s="63"/>
      <c r="AF113" t="str">
        <f t="shared" si="40"/>
        <v>{1,1000,2}</v>
      </c>
      <c r="AG113">
        <f t="shared" si="41"/>
        <v>0</v>
      </c>
      <c r="AH113" t="str">
        <f t="shared" si="42"/>
        <v>{3,1000,6}</v>
      </c>
      <c r="AI113">
        <f t="shared" si="43"/>
        <v>0</v>
      </c>
      <c r="AJ113">
        <f t="shared" si="44"/>
        <v>0</v>
      </c>
      <c r="AK113">
        <f t="shared" si="45"/>
        <v>0</v>
      </c>
      <c r="AL113">
        <f t="shared" si="46"/>
        <v>0</v>
      </c>
      <c r="AM113">
        <f t="shared" si="47"/>
        <v>0</v>
      </c>
      <c r="AN113">
        <f t="shared" si="48"/>
        <v>0</v>
      </c>
      <c r="AO113">
        <f t="shared" si="49"/>
        <v>0</v>
      </c>
      <c r="AP113">
        <f t="shared" si="50"/>
        <v>0</v>
      </c>
      <c r="AQ113">
        <f t="shared" si="51"/>
        <v>0</v>
      </c>
      <c r="AR113" t="str">
        <f t="shared" si="52"/>
        <v>{3,227,1}</v>
      </c>
      <c r="AS113">
        <f t="shared" si="53"/>
        <v>0</v>
      </c>
      <c r="AT113">
        <f t="shared" si="54"/>
        <v>0</v>
      </c>
      <c r="AU113">
        <f t="shared" si="55"/>
        <v>0</v>
      </c>
      <c r="AV113">
        <f t="shared" si="56"/>
        <v>0</v>
      </c>
      <c r="AW113">
        <f t="shared" si="57"/>
        <v>0</v>
      </c>
      <c r="AX113">
        <f t="shared" si="58"/>
        <v>0</v>
      </c>
      <c r="AY113">
        <f t="shared" si="59"/>
        <v>0</v>
      </c>
      <c r="AZ113" t="e">
        <f t="array" ref="AZ113">[1]!LKnum(AF113:AY113)</f>
        <v>#NAME?</v>
      </c>
      <c r="BB113" s="65">
        <v>111</v>
      </c>
      <c r="BC113" s="65">
        <f t="array" ref="BC113">SUMPRODUCT(($B$4:$B$546=$BB113)*($C$4:$C$546=BC$2)*($A$4:$A$546))</f>
        <v>0</v>
      </c>
      <c r="BD113" s="65">
        <f t="array" ref="BD113">SUMPRODUCT(($B$4:$B$546=$BB113)*($C$4:$C$546=BD$2)*($A$4:$A$546))</f>
        <v>0</v>
      </c>
      <c r="BE113" s="65">
        <f t="array" ref="BE113">SUMPRODUCT(($B$4:$B$546=$BB113)*($C$4:$C$546=BE$2)*($A$4:$A$546))</f>
        <v>0</v>
      </c>
      <c r="BF113" s="65" t="e">
        <f t="shared" si="61"/>
        <v>#N/A</v>
      </c>
      <c r="BG113" s="65" t="e">
        <f t="shared" si="62"/>
        <v>#N/A</v>
      </c>
      <c r="BH113" s="65" t="e">
        <f t="shared" si="63"/>
        <v>#N/A</v>
      </c>
    </row>
    <row r="114" spans="1:60">
      <c r="A114" s="39">
        <v>111</v>
      </c>
      <c r="B114" s="39">
        <v>13</v>
      </c>
      <c r="C114" s="39">
        <v>2</v>
      </c>
      <c r="E114" s="39"/>
      <c r="F114">
        <v>246</v>
      </c>
      <c r="G114" s="39">
        <v>111</v>
      </c>
      <c r="H114">
        <f t="array" ref="H114:I114">_xlfn._xlws.FILTER($B$4:$C$546,G114=$A$4:$A$546)</f>
        <v>13</v>
      </c>
      <c r="I114">
        <v>2</v>
      </c>
      <c r="J114" s="2">
        <v>2</v>
      </c>
      <c r="K114" s="2">
        <v>0</v>
      </c>
      <c r="L114" s="2">
        <v>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U114" s="60"/>
      <c r="V114" s="61"/>
      <c r="W114" s="61">
        <v>248</v>
      </c>
      <c r="X114" s="61"/>
      <c r="Y114" s="61"/>
      <c r="Z114" s="61"/>
      <c r="AA114" s="61"/>
      <c r="AB114" s="61"/>
      <c r="AC114" s="61"/>
      <c r="AD114" s="63"/>
      <c r="AF114" t="str">
        <f t="shared" si="40"/>
        <v>{1,1000,2}</v>
      </c>
      <c r="AG114">
        <f t="shared" si="41"/>
        <v>0</v>
      </c>
      <c r="AH114" t="str">
        <f t="shared" si="42"/>
        <v>{3,1000,6}</v>
      </c>
      <c r="AI114">
        <f t="shared" si="43"/>
        <v>0</v>
      </c>
      <c r="AJ114">
        <f t="shared" si="44"/>
        <v>0</v>
      </c>
      <c r="AK114">
        <f t="shared" si="45"/>
        <v>0</v>
      </c>
      <c r="AL114">
        <f t="shared" si="46"/>
        <v>0</v>
      </c>
      <c r="AM114">
        <f t="shared" si="47"/>
        <v>0</v>
      </c>
      <c r="AN114">
        <f t="shared" si="48"/>
        <v>0</v>
      </c>
      <c r="AO114">
        <f t="shared" si="49"/>
        <v>0</v>
      </c>
      <c r="AP114">
        <f t="shared" si="50"/>
        <v>0</v>
      </c>
      <c r="AQ114">
        <f t="shared" si="51"/>
        <v>0</v>
      </c>
      <c r="AR114" t="str">
        <f t="shared" si="52"/>
        <v>{3,248,1}</v>
      </c>
      <c r="AS114">
        <f t="shared" si="53"/>
        <v>0</v>
      </c>
      <c r="AT114">
        <f t="shared" si="54"/>
        <v>0</v>
      </c>
      <c r="AU114">
        <f t="shared" si="55"/>
        <v>0</v>
      </c>
      <c r="AV114">
        <f t="shared" si="56"/>
        <v>0</v>
      </c>
      <c r="AW114">
        <f t="shared" si="57"/>
        <v>0</v>
      </c>
      <c r="AX114">
        <f t="shared" si="58"/>
        <v>0</v>
      </c>
      <c r="AY114">
        <f t="shared" si="59"/>
        <v>0</v>
      </c>
      <c r="AZ114" t="e">
        <f t="array" ref="AZ114">[1]!LKnum(AF114:AY114)</f>
        <v>#NAME?</v>
      </c>
      <c r="BB114" s="65">
        <v>112</v>
      </c>
      <c r="BC114" s="65">
        <f t="array" ref="BC114">SUMPRODUCT(($B$4:$B$546=$BB114)*($C$4:$C$546=BC$2)*($A$4:$A$546))</f>
        <v>0</v>
      </c>
      <c r="BD114" s="65">
        <f t="array" ref="BD114">SUMPRODUCT(($B$4:$B$546=$BB114)*($C$4:$C$546=BD$2)*($A$4:$A$546))</f>
        <v>0</v>
      </c>
      <c r="BE114" s="65">
        <f t="array" ref="BE114">SUMPRODUCT(($B$4:$B$546=$BB114)*($C$4:$C$546=BE$2)*($A$4:$A$546))</f>
        <v>0</v>
      </c>
      <c r="BF114" s="65" t="e">
        <f t="shared" si="61"/>
        <v>#N/A</v>
      </c>
      <c r="BG114" s="65" t="e">
        <f t="shared" si="62"/>
        <v>#N/A</v>
      </c>
      <c r="BH114" s="65" t="e">
        <f t="shared" si="63"/>
        <v>#N/A</v>
      </c>
    </row>
    <row r="115" spans="1:60">
      <c r="A115" s="39">
        <v>112</v>
      </c>
      <c r="B115" s="39">
        <v>14</v>
      </c>
      <c r="C115" s="39">
        <v>2</v>
      </c>
      <c r="E115" s="39"/>
      <c r="F115">
        <v>258</v>
      </c>
      <c r="G115" s="39">
        <v>112</v>
      </c>
      <c r="H115">
        <f t="array" ref="H115:I115">_xlfn._xlws.FILTER($B$4:$C$546,G115=$A$4:$A$546)</f>
        <v>14</v>
      </c>
      <c r="I115">
        <v>2</v>
      </c>
      <c r="J115" s="2">
        <v>2</v>
      </c>
      <c r="K115" s="2">
        <v>0</v>
      </c>
      <c r="L115" s="2">
        <v>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U115" s="60"/>
      <c r="V115" s="61"/>
      <c r="W115" s="61">
        <v>270</v>
      </c>
      <c r="X115" s="61"/>
      <c r="Y115" s="61"/>
      <c r="Z115" s="61"/>
      <c r="AA115" s="61"/>
      <c r="AB115" s="61"/>
      <c r="AC115" s="61"/>
      <c r="AD115" s="63"/>
      <c r="AF115" t="str">
        <f t="shared" si="40"/>
        <v>{1,1000,2}</v>
      </c>
      <c r="AG115">
        <f t="shared" si="41"/>
        <v>0</v>
      </c>
      <c r="AH115" t="str">
        <f t="shared" si="42"/>
        <v>{3,1000,6}</v>
      </c>
      <c r="AI115">
        <f t="shared" si="43"/>
        <v>0</v>
      </c>
      <c r="AJ115">
        <f t="shared" si="44"/>
        <v>0</v>
      </c>
      <c r="AK115">
        <f t="shared" si="45"/>
        <v>0</v>
      </c>
      <c r="AL115">
        <f t="shared" si="46"/>
        <v>0</v>
      </c>
      <c r="AM115">
        <f t="shared" si="47"/>
        <v>0</v>
      </c>
      <c r="AN115">
        <f t="shared" si="48"/>
        <v>0</v>
      </c>
      <c r="AO115">
        <f t="shared" si="49"/>
        <v>0</v>
      </c>
      <c r="AP115">
        <f t="shared" si="50"/>
        <v>0</v>
      </c>
      <c r="AQ115">
        <f t="shared" si="51"/>
        <v>0</v>
      </c>
      <c r="AR115" t="str">
        <f t="shared" si="52"/>
        <v>{3,270,1}</v>
      </c>
      <c r="AS115">
        <f t="shared" si="53"/>
        <v>0</v>
      </c>
      <c r="AT115">
        <f t="shared" si="54"/>
        <v>0</v>
      </c>
      <c r="AU115">
        <f t="shared" si="55"/>
        <v>0</v>
      </c>
      <c r="AV115">
        <f t="shared" si="56"/>
        <v>0</v>
      </c>
      <c r="AW115">
        <f t="shared" si="57"/>
        <v>0</v>
      </c>
      <c r="AX115">
        <f t="shared" si="58"/>
        <v>0</v>
      </c>
      <c r="AY115">
        <f t="shared" si="59"/>
        <v>0</v>
      </c>
      <c r="AZ115" t="e">
        <f t="array" ref="AZ115">[1]!LKnum(AF115:AY115)</f>
        <v>#NAME?</v>
      </c>
      <c r="BB115" s="65">
        <v>113</v>
      </c>
      <c r="BC115" s="65">
        <f t="array" ref="BC115">SUMPRODUCT(($B$4:$B$546=$BB115)*($C$4:$C$546=BC$2)*($A$4:$A$546))</f>
        <v>0</v>
      </c>
      <c r="BD115" s="65">
        <f t="array" ref="BD115">SUMPRODUCT(($B$4:$B$546=$BB115)*($C$4:$C$546=BD$2)*($A$4:$A$546))</f>
        <v>0</v>
      </c>
      <c r="BE115" s="65">
        <f t="array" ref="BE115">SUMPRODUCT(($B$4:$B$546=$BB115)*($C$4:$C$546=BE$2)*($A$4:$A$546))</f>
        <v>0</v>
      </c>
      <c r="BF115" s="65" t="e">
        <f t="shared" si="61"/>
        <v>#N/A</v>
      </c>
      <c r="BG115" s="65" t="e">
        <f t="shared" si="62"/>
        <v>#N/A</v>
      </c>
      <c r="BH115" s="65" t="e">
        <f t="shared" si="63"/>
        <v>#N/A</v>
      </c>
    </row>
    <row r="116" spans="1:60">
      <c r="A116" s="39">
        <v>113</v>
      </c>
      <c r="B116" s="39">
        <v>15</v>
      </c>
      <c r="C116" s="39">
        <v>2</v>
      </c>
      <c r="E116" s="39"/>
      <c r="F116">
        <v>265</v>
      </c>
      <c r="G116" s="39">
        <v>113</v>
      </c>
      <c r="H116">
        <f t="array" ref="H116:I116">_xlfn._xlws.FILTER($B$4:$C$546,G116=$A$4:$A$546)</f>
        <v>15</v>
      </c>
      <c r="I116">
        <v>2</v>
      </c>
      <c r="J116" s="2">
        <v>2</v>
      </c>
      <c r="K116" s="2">
        <v>0</v>
      </c>
      <c r="L116" s="2">
        <v>6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U116" s="60"/>
      <c r="V116" s="61"/>
      <c r="W116" s="61">
        <v>292</v>
      </c>
      <c r="X116" s="61"/>
      <c r="Y116" s="61"/>
      <c r="Z116" s="61"/>
      <c r="AA116" s="61"/>
      <c r="AB116" s="61"/>
      <c r="AC116" s="61"/>
      <c r="AD116" s="63"/>
      <c r="AF116" t="str">
        <f t="shared" si="40"/>
        <v>{1,1000,2}</v>
      </c>
      <c r="AG116">
        <f t="shared" si="41"/>
        <v>0</v>
      </c>
      <c r="AH116" t="str">
        <f t="shared" si="42"/>
        <v>{3,1000,6}</v>
      </c>
      <c r="AI116">
        <f t="shared" si="43"/>
        <v>0</v>
      </c>
      <c r="AJ116">
        <f t="shared" si="44"/>
        <v>0</v>
      </c>
      <c r="AK116">
        <f t="shared" si="45"/>
        <v>0</v>
      </c>
      <c r="AL116">
        <f t="shared" si="46"/>
        <v>0</v>
      </c>
      <c r="AM116">
        <f t="shared" si="47"/>
        <v>0</v>
      </c>
      <c r="AN116">
        <f t="shared" si="48"/>
        <v>0</v>
      </c>
      <c r="AO116">
        <f t="shared" si="49"/>
        <v>0</v>
      </c>
      <c r="AP116">
        <f t="shared" si="50"/>
        <v>0</v>
      </c>
      <c r="AQ116">
        <f t="shared" si="51"/>
        <v>0</v>
      </c>
      <c r="AR116" t="str">
        <f t="shared" si="52"/>
        <v>{3,292,1}</v>
      </c>
      <c r="AS116">
        <f t="shared" si="53"/>
        <v>0</v>
      </c>
      <c r="AT116">
        <f t="shared" si="54"/>
        <v>0</v>
      </c>
      <c r="AU116">
        <f t="shared" si="55"/>
        <v>0</v>
      </c>
      <c r="AV116">
        <f t="shared" si="56"/>
        <v>0</v>
      </c>
      <c r="AW116">
        <f t="shared" si="57"/>
        <v>0</v>
      </c>
      <c r="AX116">
        <f t="shared" si="58"/>
        <v>0</v>
      </c>
      <c r="AY116">
        <f t="shared" si="59"/>
        <v>0</v>
      </c>
      <c r="AZ116" t="e">
        <f t="array" ref="AZ116">[1]!LKnum(AF116:AY116)</f>
        <v>#NAME?</v>
      </c>
      <c r="BB116" s="65">
        <v>114</v>
      </c>
      <c r="BC116" s="65">
        <f t="array" ref="BC116">SUMPRODUCT(($B$4:$B$546=$BB116)*($C$4:$C$546=BC$2)*($A$4:$A$546))</f>
        <v>0</v>
      </c>
      <c r="BD116" s="65">
        <f t="array" ref="BD116">SUMPRODUCT(($B$4:$B$546=$BB116)*($C$4:$C$546=BD$2)*($A$4:$A$546))</f>
        <v>0</v>
      </c>
      <c r="BE116" s="65">
        <f t="array" ref="BE116">SUMPRODUCT(($B$4:$B$546=$BB116)*($C$4:$C$546=BE$2)*($A$4:$A$546))</f>
        <v>0</v>
      </c>
      <c r="BF116" s="65" t="e">
        <f t="shared" si="61"/>
        <v>#N/A</v>
      </c>
      <c r="BG116" s="65" t="e">
        <f t="shared" si="62"/>
        <v>#N/A</v>
      </c>
      <c r="BH116" s="65" t="e">
        <f t="shared" si="63"/>
        <v>#N/A</v>
      </c>
    </row>
    <row r="117" spans="1:60">
      <c r="A117" s="39">
        <v>114</v>
      </c>
      <c r="B117" s="39">
        <v>16</v>
      </c>
      <c r="C117" s="39">
        <v>2</v>
      </c>
      <c r="E117" s="39"/>
      <c r="F117">
        <v>267</v>
      </c>
      <c r="G117" s="39">
        <v>114</v>
      </c>
      <c r="H117">
        <f t="array" ref="H117:I117">_xlfn._xlws.FILTER($B$4:$C$546,G117=$A$4:$A$546)</f>
        <v>16</v>
      </c>
      <c r="I117">
        <v>2</v>
      </c>
      <c r="J117" s="2">
        <v>2</v>
      </c>
      <c r="K117" s="2">
        <v>0</v>
      </c>
      <c r="L117" s="2">
        <v>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U117" s="60"/>
      <c r="V117" s="61"/>
      <c r="W117" s="61">
        <v>314</v>
      </c>
      <c r="X117" s="61"/>
      <c r="Y117" s="61"/>
      <c r="Z117" s="61"/>
      <c r="AA117" s="61"/>
      <c r="AB117" s="61"/>
      <c r="AC117" s="61"/>
      <c r="AD117" s="63"/>
      <c r="AF117" t="str">
        <f t="shared" si="40"/>
        <v>{1,1000,2}</v>
      </c>
      <c r="AG117">
        <f t="shared" si="41"/>
        <v>0</v>
      </c>
      <c r="AH117" t="str">
        <f t="shared" si="42"/>
        <v>{3,1000,6}</v>
      </c>
      <c r="AI117">
        <f t="shared" si="43"/>
        <v>0</v>
      </c>
      <c r="AJ117">
        <f t="shared" si="44"/>
        <v>0</v>
      </c>
      <c r="AK117">
        <f t="shared" si="45"/>
        <v>0</v>
      </c>
      <c r="AL117">
        <f t="shared" si="46"/>
        <v>0</v>
      </c>
      <c r="AM117">
        <f t="shared" si="47"/>
        <v>0</v>
      </c>
      <c r="AN117">
        <f t="shared" si="48"/>
        <v>0</v>
      </c>
      <c r="AO117">
        <f t="shared" si="49"/>
        <v>0</v>
      </c>
      <c r="AP117">
        <f t="shared" si="50"/>
        <v>0</v>
      </c>
      <c r="AQ117">
        <f t="shared" si="51"/>
        <v>0</v>
      </c>
      <c r="AR117" t="str">
        <f t="shared" si="52"/>
        <v>{3,314,1}</v>
      </c>
      <c r="AS117">
        <f t="shared" si="53"/>
        <v>0</v>
      </c>
      <c r="AT117">
        <f t="shared" si="54"/>
        <v>0</v>
      </c>
      <c r="AU117">
        <f t="shared" si="55"/>
        <v>0</v>
      </c>
      <c r="AV117">
        <f t="shared" si="56"/>
        <v>0</v>
      </c>
      <c r="AW117">
        <f t="shared" si="57"/>
        <v>0</v>
      </c>
      <c r="AX117">
        <f t="shared" si="58"/>
        <v>0</v>
      </c>
      <c r="AY117">
        <f t="shared" si="59"/>
        <v>0</v>
      </c>
      <c r="AZ117" t="e">
        <f t="array" ref="AZ117">[1]!LKnum(AF117:AY117)</f>
        <v>#NAME?</v>
      </c>
      <c r="BB117" s="65">
        <v>115</v>
      </c>
      <c r="BC117" s="65">
        <f t="array" ref="BC117">SUMPRODUCT(($B$4:$B$546=$BB117)*($C$4:$C$546=BC$2)*($A$4:$A$546))</f>
        <v>0</v>
      </c>
      <c r="BD117" s="65">
        <f t="array" ref="BD117">SUMPRODUCT(($B$4:$B$546=$BB117)*($C$4:$C$546=BD$2)*($A$4:$A$546))</f>
        <v>0</v>
      </c>
      <c r="BE117" s="65">
        <f t="array" ref="BE117">SUMPRODUCT(($B$4:$B$546=$BB117)*($C$4:$C$546=BE$2)*($A$4:$A$546))</f>
        <v>0</v>
      </c>
      <c r="BF117" s="65" t="e">
        <f t="shared" si="61"/>
        <v>#N/A</v>
      </c>
      <c r="BG117" s="65" t="e">
        <f t="shared" si="62"/>
        <v>#N/A</v>
      </c>
      <c r="BH117" s="65" t="e">
        <f t="shared" si="63"/>
        <v>#N/A</v>
      </c>
    </row>
    <row r="118" spans="1:60">
      <c r="A118" s="39">
        <v>115</v>
      </c>
      <c r="B118" s="39">
        <v>17</v>
      </c>
      <c r="C118" s="39">
        <v>2</v>
      </c>
      <c r="E118" s="39"/>
      <c r="F118">
        <v>279</v>
      </c>
      <c r="G118" s="39">
        <v>115</v>
      </c>
      <c r="H118">
        <f t="array" ref="H118:I118">_xlfn._xlws.FILTER($B$4:$C$546,G118=$A$4:$A$546)</f>
        <v>17</v>
      </c>
      <c r="I118">
        <v>2</v>
      </c>
      <c r="J118" s="2">
        <v>2</v>
      </c>
      <c r="K118" s="2">
        <v>0</v>
      </c>
      <c r="L118" s="2">
        <v>6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U118" s="60"/>
      <c r="V118" s="61"/>
      <c r="W118" s="61">
        <v>335</v>
      </c>
      <c r="X118" s="61"/>
      <c r="Y118" s="61"/>
      <c r="Z118" s="61"/>
      <c r="AA118" s="61"/>
      <c r="AB118" s="61"/>
      <c r="AC118" s="61"/>
      <c r="AD118" s="63"/>
      <c r="AF118" t="str">
        <f t="shared" si="40"/>
        <v>{1,1000,2}</v>
      </c>
      <c r="AG118">
        <f t="shared" si="41"/>
        <v>0</v>
      </c>
      <c r="AH118" t="str">
        <f t="shared" si="42"/>
        <v>{3,1000,6}</v>
      </c>
      <c r="AI118">
        <f t="shared" si="43"/>
        <v>0</v>
      </c>
      <c r="AJ118">
        <f t="shared" si="44"/>
        <v>0</v>
      </c>
      <c r="AK118">
        <f t="shared" si="45"/>
        <v>0</v>
      </c>
      <c r="AL118">
        <f t="shared" si="46"/>
        <v>0</v>
      </c>
      <c r="AM118">
        <f t="shared" si="47"/>
        <v>0</v>
      </c>
      <c r="AN118">
        <f t="shared" si="48"/>
        <v>0</v>
      </c>
      <c r="AO118">
        <f t="shared" si="49"/>
        <v>0</v>
      </c>
      <c r="AP118">
        <f t="shared" si="50"/>
        <v>0</v>
      </c>
      <c r="AQ118">
        <f t="shared" si="51"/>
        <v>0</v>
      </c>
      <c r="AR118" t="str">
        <f t="shared" si="52"/>
        <v>{3,335,1}</v>
      </c>
      <c r="AS118">
        <f t="shared" si="53"/>
        <v>0</v>
      </c>
      <c r="AT118">
        <f t="shared" si="54"/>
        <v>0</v>
      </c>
      <c r="AU118">
        <f t="shared" si="55"/>
        <v>0</v>
      </c>
      <c r="AV118">
        <f t="shared" si="56"/>
        <v>0</v>
      </c>
      <c r="AW118">
        <f t="shared" si="57"/>
        <v>0</v>
      </c>
      <c r="AX118">
        <f t="shared" si="58"/>
        <v>0</v>
      </c>
      <c r="AY118">
        <f t="shared" si="59"/>
        <v>0</v>
      </c>
      <c r="AZ118" t="e">
        <f t="array" ref="AZ118">[1]!LKnum(AF118:AY118)</f>
        <v>#NAME?</v>
      </c>
      <c r="BB118" s="65">
        <v>116</v>
      </c>
      <c r="BC118" s="65">
        <f t="array" ref="BC118">SUMPRODUCT(($B$4:$B$546=$BB118)*($C$4:$C$546=BC$2)*($A$4:$A$546))</f>
        <v>0</v>
      </c>
      <c r="BD118" s="65">
        <f t="array" ref="BD118">SUMPRODUCT(($B$4:$B$546=$BB118)*($C$4:$C$546=BD$2)*($A$4:$A$546))</f>
        <v>0</v>
      </c>
      <c r="BE118" s="65">
        <f t="array" ref="BE118">SUMPRODUCT(($B$4:$B$546=$BB118)*($C$4:$C$546=BE$2)*($A$4:$A$546))</f>
        <v>0</v>
      </c>
      <c r="BF118" s="65" t="e">
        <f t="shared" si="61"/>
        <v>#N/A</v>
      </c>
      <c r="BG118" s="65" t="e">
        <f t="shared" si="62"/>
        <v>#N/A</v>
      </c>
      <c r="BH118" s="65" t="e">
        <f t="shared" si="63"/>
        <v>#N/A</v>
      </c>
    </row>
    <row r="119" spans="1:60">
      <c r="A119" s="39">
        <v>116</v>
      </c>
      <c r="B119" s="39">
        <v>18</v>
      </c>
      <c r="C119" s="39">
        <v>2</v>
      </c>
      <c r="E119" s="39"/>
      <c r="F119">
        <v>285</v>
      </c>
      <c r="G119" s="39">
        <v>116</v>
      </c>
      <c r="H119">
        <f t="array" ref="H119:I119">_xlfn._xlws.FILTER($B$4:$C$546,G119=$A$4:$A$546)</f>
        <v>18</v>
      </c>
      <c r="I119">
        <v>2</v>
      </c>
      <c r="J119" s="2">
        <v>2</v>
      </c>
      <c r="K119" s="2">
        <v>0</v>
      </c>
      <c r="L119" s="2">
        <v>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U119" s="60"/>
      <c r="V119" s="61"/>
      <c r="W119" s="61">
        <v>357</v>
      </c>
      <c r="X119" s="61"/>
      <c r="Y119" s="61"/>
      <c r="Z119" s="61"/>
      <c r="AA119" s="61"/>
      <c r="AB119" s="61"/>
      <c r="AC119" s="61"/>
      <c r="AD119" s="63"/>
      <c r="AF119" t="str">
        <f t="shared" si="40"/>
        <v>{1,1000,2}</v>
      </c>
      <c r="AG119">
        <f t="shared" si="41"/>
        <v>0</v>
      </c>
      <c r="AH119" t="str">
        <f t="shared" si="42"/>
        <v>{3,1000,6}</v>
      </c>
      <c r="AI119">
        <f t="shared" si="43"/>
        <v>0</v>
      </c>
      <c r="AJ119">
        <f t="shared" si="44"/>
        <v>0</v>
      </c>
      <c r="AK119">
        <f t="shared" si="45"/>
        <v>0</v>
      </c>
      <c r="AL119">
        <f t="shared" si="46"/>
        <v>0</v>
      </c>
      <c r="AM119">
        <f t="shared" si="47"/>
        <v>0</v>
      </c>
      <c r="AN119">
        <f t="shared" si="48"/>
        <v>0</v>
      </c>
      <c r="AO119">
        <f t="shared" si="49"/>
        <v>0</v>
      </c>
      <c r="AP119">
        <f t="shared" si="50"/>
        <v>0</v>
      </c>
      <c r="AQ119">
        <f t="shared" si="51"/>
        <v>0</v>
      </c>
      <c r="AR119" t="str">
        <f t="shared" si="52"/>
        <v>{3,357,1}</v>
      </c>
      <c r="AS119">
        <f t="shared" si="53"/>
        <v>0</v>
      </c>
      <c r="AT119">
        <f t="shared" si="54"/>
        <v>0</v>
      </c>
      <c r="AU119">
        <f t="shared" si="55"/>
        <v>0</v>
      </c>
      <c r="AV119">
        <f t="shared" si="56"/>
        <v>0</v>
      </c>
      <c r="AW119">
        <f t="shared" si="57"/>
        <v>0</v>
      </c>
      <c r="AX119">
        <f t="shared" si="58"/>
        <v>0</v>
      </c>
      <c r="AY119">
        <f t="shared" si="59"/>
        <v>0</v>
      </c>
      <c r="AZ119" t="e">
        <f t="array" ref="AZ119">[1]!LKnum(AF119:AY119)</f>
        <v>#NAME?</v>
      </c>
      <c r="BB119" s="65">
        <v>117</v>
      </c>
      <c r="BC119" s="65">
        <f t="array" ref="BC119">SUMPRODUCT(($B$4:$B$546=$BB119)*($C$4:$C$546=BC$2)*($A$4:$A$546))</f>
        <v>0</v>
      </c>
      <c r="BD119" s="65">
        <f t="array" ref="BD119">SUMPRODUCT(($B$4:$B$546=$BB119)*($C$4:$C$546=BD$2)*($A$4:$A$546))</f>
        <v>0</v>
      </c>
      <c r="BE119" s="65">
        <f t="array" ref="BE119">SUMPRODUCT(($B$4:$B$546=$BB119)*($C$4:$C$546=BE$2)*($A$4:$A$546))</f>
        <v>0</v>
      </c>
      <c r="BF119" s="65" t="e">
        <f t="shared" si="61"/>
        <v>#N/A</v>
      </c>
      <c r="BG119" s="65" t="e">
        <f t="shared" si="62"/>
        <v>#N/A</v>
      </c>
      <c r="BH119" s="65" t="e">
        <f t="shared" si="63"/>
        <v>#N/A</v>
      </c>
    </row>
    <row r="120" spans="1:60">
      <c r="A120" s="39">
        <v>117</v>
      </c>
      <c r="B120" s="39">
        <v>19</v>
      </c>
      <c r="C120" s="39">
        <v>2</v>
      </c>
      <c r="E120" s="39"/>
      <c r="F120">
        <v>289</v>
      </c>
      <c r="G120" s="39">
        <v>117</v>
      </c>
      <c r="H120">
        <f t="array" ref="H120:I120">_xlfn._xlws.FILTER($B$4:$C$546,G120=$A$4:$A$546)</f>
        <v>19</v>
      </c>
      <c r="I120">
        <v>2</v>
      </c>
      <c r="J120" s="2">
        <v>2</v>
      </c>
      <c r="K120" s="2">
        <v>0</v>
      </c>
      <c r="L120" s="2">
        <v>6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U120" s="60"/>
      <c r="V120" s="61"/>
      <c r="W120" s="61">
        <v>379</v>
      </c>
      <c r="X120" s="61"/>
      <c r="Y120" s="61"/>
      <c r="Z120" s="61"/>
      <c r="AA120" s="61"/>
      <c r="AB120" s="61"/>
      <c r="AC120" s="61"/>
      <c r="AD120" s="63"/>
      <c r="AF120" t="str">
        <f t="shared" si="40"/>
        <v>{1,1000,2}</v>
      </c>
      <c r="AG120">
        <f t="shared" si="41"/>
        <v>0</v>
      </c>
      <c r="AH120" t="str">
        <f t="shared" si="42"/>
        <v>{3,1000,6}</v>
      </c>
      <c r="AI120">
        <f t="shared" si="43"/>
        <v>0</v>
      </c>
      <c r="AJ120">
        <f t="shared" si="44"/>
        <v>0</v>
      </c>
      <c r="AK120">
        <f t="shared" si="45"/>
        <v>0</v>
      </c>
      <c r="AL120">
        <f t="shared" si="46"/>
        <v>0</v>
      </c>
      <c r="AM120">
        <f t="shared" si="47"/>
        <v>0</v>
      </c>
      <c r="AN120">
        <f t="shared" si="48"/>
        <v>0</v>
      </c>
      <c r="AO120">
        <f t="shared" si="49"/>
        <v>0</v>
      </c>
      <c r="AP120">
        <f t="shared" si="50"/>
        <v>0</v>
      </c>
      <c r="AQ120">
        <f t="shared" si="51"/>
        <v>0</v>
      </c>
      <c r="AR120" t="str">
        <f t="shared" si="52"/>
        <v>{3,379,1}</v>
      </c>
      <c r="AS120">
        <f t="shared" si="53"/>
        <v>0</v>
      </c>
      <c r="AT120">
        <f t="shared" si="54"/>
        <v>0</v>
      </c>
      <c r="AU120">
        <f t="shared" si="55"/>
        <v>0</v>
      </c>
      <c r="AV120">
        <f t="shared" si="56"/>
        <v>0</v>
      </c>
      <c r="AW120">
        <f t="shared" si="57"/>
        <v>0</v>
      </c>
      <c r="AX120">
        <f t="shared" si="58"/>
        <v>0</v>
      </c>
      <c r="AY120">
        <f t="shared" si="59"/>
        <v>0</v>
      </c>
      <c r="AZ120" t="e">
        <f t="array" ref="AZ120">[1]!LKnum(AF120:AY120)</f>
        <v>#NAME?</v>
      </c>
      <c r="BB120" s="65">
        <v>118</v>
      </c>
      <c r="BC120" s="65">
        <f t="array" ref="BC120">SUMPRODUCT(($B$4:$B$546=$BB120)*($C$4:$C$546=BC$2)*($A$4:$A$546))</f>
        <v>0</v>
      </c>
      <c r="BD120" s="65">
        <f t="array" ref="BD120">SUMPRODUCT(($B$4:$B$546=$BB120)*($C$4:$C$546=BD$2)*($A$4:$A$546))</f>
        <v>0</v>
      </c>
      <c r="BE120" s="65">
        <f t="array" ref="BE120">SUMPRODUCT(($B$4:$B$546=$BB120)*($C$4:$C$546=BE$2)*($A$4:$A$546))</f>
        <v>0</v>
      </c>
      <c r="BF120" s="65" t="e">
        <f t="shared" si="61"/>
        <v>#N/A</v>
      </c>
      <c r="BG120" s="65" t="e">
        <f t="shared" si="62"/>
        <v>#N/A</v>
      </c>
      <c r="BH120" s="65" t="e">
        <f t="shared" si="63"/>
        <v>#N/A</v>
      </c>
    </row>
    <row r="121" spans="1:60">
      <c r="A121" s="39">
        <v>118</v>
      </c>
      <c r="B121" s="39">
        <v>20</v>
      </c>
      <c r="C121" s="39">
        <v>2</v>
      </c>
      <c r="E121" s="39"/>
      <c r="F121">
        <v>293</v>
      </c>
      <c r="G121" s="39">
        <v>118</v>
      </c>
      <c r="H121">
        <f t="array" ref="H121:I121">_xlfn._xlws.FILTER($B$4:$C$546,G121=$A$4:$A$546)</f>
        <v>20</v>
      </c>
      <c r="I121">
        <v>2</v>
      </c>
      <c r="J121" s="2">
        <v>2</v>
      </c>
      <c r="K121" s="2">
        <v>0</v>
      </c>
      <c r="L121" s="2">
        <v>6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U121" s="60"/>
      <c r="V121" s="61"/>
      <c r="W121" s="61">
        <v>400</v>
      </c>
      <c r="X121" s="61"/>
      <c r="Y121" s="61"/>
      <c r="Z121" s="61"/>
      <c r="AA121" s="61"/>
      <c r="AB121" s="61"/>
      <c r="AC121" s="61"/>
      <c r="AD121" s="63"/>
      <c r="AF121" t="str">
        <f t="shared" si="40"/>
        <v>{1,1000,2}</v>
      </c>
      <c r="AG121">
        <f t="shared" si="41"/>
        <v>0</v>
      </c>
      <c r="AH121" t="str">
        <f t="shared" si="42"/>
        <v>{3,1000,6}</v>
      </c>
      <c r="AI121">
        <f t="shared" si="43"/>
        <v>0</v>
      </c>
      <c r="AJ121">
        <f t="shared" si="44"/>
        <v>0</v>
      </c>
      <c r="AK121">
        <f t="shared" si="45"/>
        <v>0</v>
      </c>
      <c r="AL121">
        <f t="shared" si="46"/>
        <v>0</v>
      </c>
      <c r="AM121">
        <f t="shared" si="47"/>
        <v>0</v>
      </c>
      <c r="AN121">
        <f t="shared" si="48"/>
        <v>0</v>
      </c>
      <c r="AO121">
        <f t="shared" si="49"/>
        <v>0</v>
      </c>
      <c r="AP121">
        <f t="shared" si="50"/>
        <v>0</v>
      </c>
      <c r="AQ121">
        <f t="shared" si="51"/>
        <v>0</v>
      </c>
      <c r="AR121" t="str">
        <f t="shared" si="52"/>
        <v>{3,400,1}</v>
      </c>
      <c r="AS121">
        <f t="shared" si="53"/>
        <v>0</v>
      </c>
      <c r="AT121">
        <f t="shared" si="54"/>
        <v>0</v>
      </c>
      <c r="AU121">
        <f t="shared" si="55"/>
        <v>0</v>
      </c>
      <c r="AV121">
        <f t="shared" si="56"/>
        <v>0</v>
      </c>
      <c r="AW121">
        <f t="shared" si="57"/>
        <v>0</v>
      </c>
      <c r="AX121">
        <f t="shared" si="58"/>
        <v>0</v>
      </c>
      <c r="AY121">
        <f t="shared" si="59"/>
        <v>0</v>
      </c>
      <c r="AZ121" t="e">
        <f t="array" ref="AZ121">[1]!LKnum(AF121:AY121)</f>
        <v>#NAME?</v>
      </c>
      <c r="BB121" s="65">
        <v>119</v>
      </c>
      <c r="BC121" s="65">
        <f t="array" ref="BC121">SUMPRODUCT(($B$4:$B$546=$BB121)*($C$4:$C$546=BC$2)*($A$4:$A$546))</f>
        <v>0</v>
      </c>
      <c r="BD121" s="65">
        <f t="array" ref="BD121">SUMPRODUCT(($B$4:$B$546=$BB121)*($C$4:$C$546=BD$2)*($A$4:$A$546))</f>
        <v>0</v>
      </c>
      <c r="BE121" s="65">
        <f t="array" ref="BE121">SUMPRODUCT(($B$4:$B$546=$BB121)*($C$4:$C$546=BE$2)*($A$4:$A$546))</f>
        <v>0</v>
      </c>
      <c r="BF121" s="65" t="e">
        <f t="shared" si="61"/>
        <v>#N/A</v>
      </c>
      <c r="BG121" s="65" t="e">
        <f t="shared" si="62"/>
        <v>#N/A</v>
      </c>
      <c r="BH121" s="65" t="e">
        <f t="shared" si="63"/>
        <v>#N/A</v>
      </c>
    </row>
    <row r="122" spans="1:60">
      <c r="A122" s="39">
        <v>119</v>
      </c>
      <c r="B122" s="39">
        <v>21</v>
      </c>
      <c r="C122" s="39">
        <v>2</v>
      </c>
      <c r="E122" s="39"/>
      <c r="F122">
        <v>309</v>
      </c>
      <c r="G122" s="39">
        <v>119</v>
      </c>
      <c r="H122">
        <f t="array" ref="H122:I122">_xlfn._xlws.FILTER($B$4:$C$546,G122=$A$4:$A$546)</f>
        <v>21</v>
      </c>
      <c r="I122">
        <v>2</v>
      </c>
      <c r="J122" s="2">
        <v>2</v>
      </c>
      <c r="K122" s="2">
        <v>0</v>
      </c>
      <c r="L122" s="2">
        <v>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U122" s="60"/>
      <c r="V122" s="61"/>
      <c r="W122" s="61">
        <v>422</v>
      </c>
      <c r="X122" s="61"/>
      <c r="Y122" s="61"/>
      <c r="Z122" s="61"/>
      <c r="AA122" s="61"/>
      <c r="AB122" s="61"/>
      <c r="AC122" s="61"/>
      <c r="AD122" s="63"/>
      <c r="AF122" t="str">
        <f t="shared" si="40"/>
        <v>{1,1000,2}</v>
      </c>
      <c r="AG122">
        <f t="shared" si="41"/>
        <v>0</v>
      </c>
      <c r="AH122" t="str">
        <f t="shared" si="42"/>
        <v>{3,1000,6}</v>
      </c>
      <c r="AI122">
        <f t="shared" si="43"/>
        <v>0</v>
      </c>
      <c r="AJ122">
        <f t="shared" si="44"/>
        <v>0</v>
      </c>
      <c r="AK122">
        <f t="shared" si="45"/>
        <v>0</v>
      </c>
      <c r="AL122">
        <f t="shared" si="46"/>
        <v>0</v>
      </c>
      <c r="AM122">
        <f t="shared" si="47"/>
        <v>0</v>
      </c>
      <c r="AN122">
        <f t="shared" si="48"/>
        <v>0</v>
      </c>
      <c r="AO122">
        <f t="shared" si="49"/>
        <v>0</v>
      </c>
      <c r="AP122">
        <f t="shared" si="50"/>
        <v>0</v>
      </c>
      <c r="AQ122">
        <f t="shared" si="51"/>
        <v>0</v>
      </c>
      <c r="AR122" t="str">
        <f t="shared" si="52"/>
        <v>{3,422,1}</v>
      </c>
      <c r="AS122">
        <f t="shared" si="53"/>
        <v>0</v>
      </c>
      <c r="AT122">
        <f t="shared" si="54"/>
        <v>0</v>
      </c>
      <c r="AU122">
        <f t="shared" si="55"/>
        <v>0</v>
      </c>
      <c r="AV122">
        <f t="shared" si="56"/>
        <v>0</v>
      </c>
      <c r="AW122">
        <f t="shared" si="57"/>
        <v>0</v>
      </c>
      <c r="AX122">
        <f t="shared" si="58"/>
        <v>0</v>
      </c>
      <c r="AY122">
        <f t="shared" si="59"/>
        <v>0</v>
      </c>
      <c r="AZ122" t="e">
        <f t="array" ref="AZ122">[1]!LKnum(AF122:AY122)</f>
        <v>#NAME?</v>
      </c>
      <c r="BB122" s="65">
        <v>120</v>
      </c>
      <c r="BC122" s="65">
        <f t="array" ref="BC122">SUMPRODUCT(($B$4:$B$546=$BB122)*($C$4:$C$546=BC$2)*($A$4:$A$546))</f>
        <v>0</v>
      </c>
      <c r="BD122" s="65">
        <f t="array" ref="BD122">SUMPRODUCT(($B$4:$B$546=$BB122)*($C$4:$C$546=BD$2)*($A$4:$A$546))</f>
        <v>0</v>
      </c>
      <c r="BE122" s="65">
        <f t="array" ref="BE122">SUMPRODUCT(($B$4:$B$546=$BB122)*($C$4:$C$546=BE$2)*($A$4:$A$546))</f>
        <v>0</v>
      </c>
      <c r="BF122" s="65" t="e">
        <f t="shared" si="61"/>
        <v>#N/A</v>
      </c>
      <c r="BG122" s="65" t="e">
        <f t="shared" si="62"/>
        <v>#N/A</v>
      </c>
      <c r="BH122" s="65" t="e">
        <f t="shared" si="63"/>
        <v>#N/A</v>
      </c>
    </row>
    <row r="123" spans="1:60">
      <c r="A123" s="39">
        <v>120</v>
      </c>
      <c r="B123" s="39">
        <v>22</v>
      </c>
      <c r="C123" s="39">
        <v>2</v>
      </c>
      <c r="E123" s="39"/>
      <c r="F123">
        <v>310</v>
      </c>
      <c r="G123" s="39">
        <v>120</v>
      </c>
      <c r="H123">
        <f t="array" ref="H123:I123">_xlfn._xlws.FILTER($B$4:$C$546,G123=$A$4:$A$546)</f>
        <v>22</v>
      </c>
      <c r="I123">
        <v>2</v>
      </c>
      <c r="J123" s="2">
        <v>2</v>
      </c>
      <c r="K123" s="2">
        <v>0</v>
      </c>
      <c r="L123" s="2">
        <v>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U123" s="60"/>
      <c r="V123" s="61"/>
      <c r="W123" s="61">
        <v>444</v>
      </c>
      <c r="X123" s="61"/>
      <c r="Y123" s="61"/>
      <c r="Z123" s="61"/>
      <c r="AA123" s="61"/>
      <c r="AB123" s="61"/>
      <c r="AC123" s="61"/>
      <c r="AD123" s="63"/>
      <c r="AF123" t="str">
        <f t="shared" si="40"/>
        <v>{1,1000,2}</v>
      </c>
      <c r="AG123">
        <f t="shared" si="41"/>
        <v>0</v>
      </c>
      <c r="AH123" t="str">
        <f t="shared" si="42"/>
        <v>{3,1000,6}</v>
      </c>
      <c r="AI123">
        <f t="shared" si="43"/>
        <v>0</v>
      </c>
      <c r="AJ123">
        <f t="shared" si="44"/>
        <v>0</v>
      </c>
      <c r="AK123">
        <f t="shared" si="45"/>
        <v>0</v>
      </c>
      <c r="AL123">
        <f t="shared" si="46"/>
        <v>0</v>
      </c>
      <c r="AM123">
        <f t="shared" si="47"/>
        <v>0</v>
      </c>
      <c r="AN123">
        <f t="shared" si="48"/>
        <v>0</v>
      </c>
      <c r="AO123">
        <f t="shared" si="49"/>
        <v>0</v>
      </c>
      <c r="AP123">
        <f t="shared" si="50"/>
        <v>0</v>
      </c>
      <c r="AQ123">
        <f t="shared" si="51"/>
        <v>0</v>
      </c>
      <c r="AR123" t="str">
        <f t="shared" si="52"/>
        <v>{3,444,1}</v>
      </c>
      <c r="AS123">
        <f t="shared" si="53"/>
        <v>0</v>
      </c>
      <c r="AT123">
        <f t="shared" si="54"/>
        <v>0</v>
      </c>
      <c r="AU123">
        <f t="shared" si="55"/>
        <v>0</v>
      </c>
      <c r="AV123">
        <f t="shared" si="56"/>
        <v>0</v>
      </c>
      <c r="AW123">
        <f t="shared" si="57"/>
        <v>0</v>
      </c>
      <c r="AX123">
        <f t="shared" si="58"/>
        <v>0</v>
      </c>
      <c r="AY123">
        <f t="shared" si="59"/>
        <v>0</v>
      </c>
      <c r="AZ123" t="e">
        <f t="array" ref="AZ123">[1]!LKnum(AF123:AY123)</f>
        <v>#NAME?</v>
      </c>
      <c r="BB123" s="65">
        <v>121</v>
      </c>
      <c r="BC123" s="65">
        <f t="array" ref="BC123">SUMPRODUCT(($B$4:$B$546=$BB123)*($C$4:$C$546=BC$2)*($A$4:$A$546))</f>
        <v>0</v>
      </c>
      <c r="BD123" s="65">
        <f t="array" ref="BD123">SUMPRODUCT(($B$4:$B$546=$BB123)*($C$4:$C$546=BD$2)*($A$4:$A$546))</f>
        <v>0</v>
      </c>
      <c r="BE123" s="65">
        <f t="array" ref="BE123">SUMPRODUCT(($B$4:$B$546=$BB123)*($C$4:$C$546=BE$2)*($A$4:$A$546))</f>
        <v>0</v>
      </c>
      <c r="BF123" s="65" t="e">
        <f t="shared" si="61"/>
        <v>#N/A</v>
      </c>
      <c r="BG123" s="65" t="e">
        <f t="shared" si="62"/>
        <v>#N/A</v>
      </c>
      <c r="BH123" s="65" t="e">
        <f t="shared" si="63"/>
        <v>#N/A</v>
      </c>
    </row>
    <row r="124" spans="1:60">
      <c r="A124" s="39">
        <v>121</v>
      </c>
      <c r="B124" s="39">
        <v>23</v>
      </c>
      <c r="C124" s="39">
        <v>2</v>
      </c>
      <c r="E124" s="39"/>
      <c r="F124">
        <v>316</v>
      </c>
      <c r="G124" s="39">
        <v>121</v>
      </c>
      <c r="H124">
        <f t="array" ref="H124:I124">_xlfn._xlws.FILTER($B$4:$C$546,G124=$A$4:$A$546)</f>
        <v>23</v>
      </c>
      <c r="I124">
        <v>2</v>
      </c>
      <c r="J124" s="2">
        <v>2</v>
      </c>
      <c r="K124" s="2">
        <v>0</v>
      </c>
      <c r="L124" s="2">
        <v>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U124" s="60"/>
      <c r="V124" s="61"/>
      <c r="W124" s="61">
        <v>466</v>
      </c>
      <c r="X124" s="61"/>
      <c r="Y124" s="61"/>
      <c r="Z124" s="61"/>
      <c r="AA124" s="61"/>
      <c r="AB124" s="61"/>
      <c r="AC124" s="61"/>
      <c r="AD124" s="63"/>
      <c r="AF124" t="str">
        <f t="shared" si="40"/>
        <v>{1,1000,2}</v>
      </c>
      <c r="AG124">
        <f t="shared" si="41"/>
        <v>0</v>
      </c>
      <c r="AH124" t="str">
        <f t="shared" si="42"/>
        <v>{3,1000,6}</v>
      </c>
      <c r="AI124">
        <f t="shared" si="43"/>
        <v>0</v>
      </c>
      <c r="AJ124">
        <f t="shared" si="44"/>
        <v>0</v>
      </c>
      <c r="AK124">
        <f t="shared" si="45"/>
        <v>0</v>
      </c>
      <c r="AL124">
        <f t="shared" si="46"/>
        <v>0</v>
      </c>
      <c r="AM124">
        <f t="shared" si="47"/>
        <v>0</v>
      </c>
      <c r="AN124">
        <f t="shared" si="48"/>
        <v>0</v>
      </c>
      <c r="AO124">
        <f t="shared" si="49"/>
        <v>0</v>
      </c>
      <c r="AP124">
        <f t="shared" si="50"/>
        <v>0</v>
      </c>
      <c r="AQ124">
        <f t="shared" si="51"/>
        <v>0</v>
      </c>
      <c r="AR124" t="str">
        <f t="shared" si="52"/>
        <v>{3,466,1}</v>
      </c>
      <c r="AS124">
        <f t="shared" si="53"/>
        <v>0</v>
      </c>
      <c r="AT124">
        <f t="shared" si="54"/>
        <v>0</v>
      </c>
      <c r="AU124">
        <f t="shared" si="55"/>
        <v>0</v>
      </c>
      <c r="AV124">
        <f t="shared" si="56"/>
        <v>0</v>
      </c>
      <c r="AW124">
        <f t="shared" si="57"/>
        <v>0</v>
      </c>
      <c r="AX124">
        <f t="shared" si="58"/>
        <v>0</v>
      </c>
      <c r="AY124">
        <f t="shared" si="59"/>
        <v>0</v>
      </c>
      <c r="AZ124" t="e">
        <f t="array" ref="AZ124">[1]!LKnum(AF124:AY124)</f>
        <v>#NAME?</v>
      </c>
      <c r="BB124" s="65">
        <v>122</v>
      </c>
      <c r="BC124" s="65">
        <f t="array" ref="BC124">SUMPRODUCT(($B$4:$B$546=$BB124)*($C$4:$C$546=BC$2)*($A$4:$A$546))</f>
        <v>0</v>
      </c>
      <c r="BD124" s="65">
        <f t="array" ref="BD124">SUMPRODUCT(($B$4:$B$546=$BB124)*($C$4:$C$546=BD$2)*($A$4:$A$546))</f>
        <v>0</v>
      </c>
      <c r="BE124" s="65">
        <f t="array" ref="BE124">SUMPRODUCT(($B$4:$B$546=$BB124)*($C$4:$C$546=BE$2)*($A$4:$A$546))</f>
        <v>0</v>
      </c>
      <c r="BF124" s="65" t="e">
        <f t="shared" si="61"/>
        <v>#N/A</v>
      </c>
      <c r="BG124" s="65" t="e">
        <f t="shared" si="62"/>
        <v>#N/A</v>
      </c>
      <c r="BH124" s="65" t="e">
        <f t="shared" si="63"/>
        <v>#N/A</v>
      </c>
    </row>
    <row r="125" spans="1:60">
      <c r="A125" s="39">
        <v>122</v>
      </c>
      <c r="B125" s="39">
        <v>24</v>
      </c>
      <c r="C125" s="39">
        <v>2</v>
      </c>
      <c r="E125" s="39"/>
      <c r="F125">
        <v>317</v>
      </c>
      <c r="G125" s="39">
        <v>122</v>
      </c>
      <c r="H125">
        <f t="array" ref="H125:I125">_xlfn._xlws.FILTER($B$4:$C$546,G125=$A$4:$A$546)</f>
        <v>24</v>
      </c>
      <c r="I125">
        <v>2</v>
      </c>
      <c r="J125" s="2">
        <v>2</v>
      </c>
      <c r="K125" s="2">
        <v>0</v>
      </c>
      <c r="L125" s="2">
        <v>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U125" s="60"/>
      <c r="V125" s="61"/>
      <c r="W125" s="61">
        <v>487</v>
      </c>
      <c r="X125" s="61"/>
      <c r="Y125" s="61"/>
      <c r="Z125" s="61"/>
      <c r="AA125" s="61"/>
      <c r="AB125" s="61"/>
      <c r="AC125" s="61"/>
      <c r="AD125" s="63"/>
      <c r="AF125" t="str">
        <f t="shared" si="40"/>
        <v>{1,1000,2}</v>
      </c>
      <c r="AG125">
        <f t="shared" si="41"/>
        <v>0</v>
      </c>
      <c r="AH125" t="str">
        <f t="shared" si="42"/>
        <v>{3,1000,6}</v>
      </c>
      <c r="AI125">
        <f t="shared" si="43"/>
        <v>0</v>
      </c>
      <c r="AJ125">
        <f t="shared" si="44"/>
        <v>0</v>
      </c>
      <c r="AK125">
        <f t="shared" si="45"/>
        <v>0</v>
      </c>
      <c r="AL125">
        <f t="shared" si="46"/>
        <v>0</v>
      </c>
      <c r="AM125">
        <f t="shared" si="47"/>
        <v>0</v>
      </c>
      <c r="AN125">
        <f t="shared" si="48"/>
        <v>0</v>
      </c>
      <c r="AO125">
        <f t="shared" si="49"/>
        <v>0</v>
      </c>
      <c r="AP125">
        <f t="shared" si="50"/>
        <v>0</v>
      </c>
      <c r="AQ125">
        <f t="shared" si="51"/>
        <v>0</v>
      </c>
      <c r="AR125" t="str">
        <f t="shared" si="52"/>
        <v>{3,487,1}</v>
      </c>
      <c r="AS125">
        <f t="shared" si="53"/>
        <v>0</v>
      </c>
      <c r="AT125">
        <f t="shared" si="54"/>
        <v>0</v>
      </c>
      <c r="AU125">
        <f t="shared" si="55"/>
        <v>0</v>
      </c>
      <c r="AV125">
        <f t="shared" si="56"/>
        <v>0</v>
      </c>
      <c r="AW125">
        <f t="shared" si="57"/>
        <v>0</v>
      </c>
      <c r="AX125">
        <f t="shared" si="58"/>
        <v>0</v>
      </c>
      <c r="AY125">
        <f t="shared" si="59"/>
        <v>0</v>
      </c>
      <c r="AZ125" t="e">
        <f t="array" ref="AZ125">[1]!LKnum(AF125:AY125)</f>
        <v>#NAME?</v>
      </c>
      <c r="BB125" s="65">
        <v>123</v>
      </c>
      <c r="BC125" s="65">
        <f t="array" ref="BC125">SUMPRODUCT(($B$4:$B$546=$BB125)*($C$4:$C$546=BC$2)*($A$4:$A$546))</f>
        <v>0</v>
      </c>
      <c r="BD125" s="65">
        <f t="array" ref="BD125">SUMPRODUCT(($B$4:$B$546=$BB125)*($C$4:$C$546=BD$2)*($A$4:$A$546))</f>
        <v>0</v>
      </c>
      <c r="BE125" s="65">
        <f t="array" ref="BE125">SUMPRODUCT(($B$4:$B$546=$BB125)*($C$4:$C$546=BE$2)*($A$4:$A$546))</f>
        <v>0</v>
      </c>
      <c r="BF125" s="65" t="e">
        <f t="shared" si="61"/>
        <v>#N/A</v>
      </c>
      <c r="BG125" s="65" t="e">
        <f t="shared" si="62"/>
        <v>#N/A</v>
      </c>
      <c r="BH125" s="65" t="e">
        <f t="shared" si="63"/>
        <v>#N/A</v>
      </c>
    </row>
    <row r="126" spans="1:60">
      <c r="A126" s="39">
        <v>123</v>
      </c>
      <c r="B126" s="39">
        <v>25</v>
      </c>
      <c r="C126" s="39">
        <v>2</v>
      </c>
      <c r="E126" s="39"/>
      <c r="F126">
        <v>322</v>
      </c>
      <c r="G126" s="39">
        <v>123</v>
      </c>
      <c r="H126">
        <f t="array" ref="H126:I126">_xlfn._xlws.FILTER($B$4:$C$546,G126=$A$4:$A$546)</f>
        <v>25</v>
      </c>
      <c r="I126">
        <v>2</v>
      </c>
      <c r="J126" s="2">
        <v>2</v>
      </c>
      <c r="K126" s="2">
        <v>0</v>
      </c>
      <c r="L126" s="2">
        <v>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U126" s="60"/>
      <c r="V126" s="61"/>
      <c r="W126" s="61">
        <v>509</v>
      </c>
      <c r="X126" s="61"/>
      <c r="Y126" s="61"/>
      <c r="Z126" s="61"/>
      <c r="AA126" s="61"/>
      <c r="AB126" s="61"/>
      <c r="AC126" s="61"/>
      <c r="AD126" s="63"/>
      <c r="AF126" t="str">
        <f t="shared" si="40"/>
        <v>{1,1000,2}</v>
      </c>
      <c r="AG126">
        <f t="shared" si="41"/>
        <v>0</v>
      </c>
      <c r="AH126" t="str">
        <f t="shared" si="42"/>
        <v>{3,1000,6}</v>
      </c>
      <c r="AI126">
        <f t="shared" si="43"/>
        <v>0</v>
      </c>
      <c r="AJ126">
        <f t="shared" si="44"/>
        <v>0</v>
      </c>
      <c r="AK126">
        <f t="shared" si="45"/>
        <v>0</v>
      </c>
      <c r="AL126">
        <f t="shared" si="46"/>
        <v>0</v>
      </c>
      <c r="AM126">
        <f t="shared" si="47"/>
        <v>0</v>
      </c>
      <c r="AN126">
        <f t="shared" si="48"/>
        <v>0</v>
      </c>
      <c r="AO126">
        <f t="shared" si="49"/>
        <v>0</v>
      </c>
      <c r="AP126">
        <f t="shared" si="50"/>
        <v>0</v>
      </c>
      <c r="AQ126">
        <f t="shared" si="51"/>
        <v>0</v>
      </c>
      <c r="AR126" t="str">
        <f t="shared" si="52"/>
        <v>{3,509,1}</v>
      </c>
      <c r="AS126">
        <f t="shared" si="53"/>
        <v>0</v>
      </c>
      <c r="AT126">
        <f t="shared" si="54"/>
        <v>0</v>
      </c>
      <c r="AU126">
        <f t="shared" si="55"/>
        <v>0</v>
      </c>
      <c r="AV126">
        <f t="shared" si="56"/>
        <v>0</v>
      </c>
      <c r="AW126">
        <f t="shared" si="57"/>
        <v>0</v>
      </c>
      <c r="AX126">
        <f t="shared" si="58"/>
        <v>0</v>
      </c>
      <c r="AY126">
        <f t="shared" si="59"/>
        <v>0</v>
      </c>
      <c r="AZ126" t="e">
        <f t="array" ref="AZ126">[1]!LKnum(AF126:AY126)</f>
        <v>#NAME?</v>
      </c>
      <c r="BB126" s="65">
        <v>124</v>
      </c>
      <c r="BC126" s="65">
        <f t="array" ref="BC126">SUMPRODUCT(($B$4:$B$546=$BB126)*($C$4:$C$546=BC$2)*($A$4:$A$546))</f>
        <v>0</v>
      </c>
      <c r="BD126" s="65">
        <f t="array" ref="BD126">SUMPRODUCT(($B$4:$B$546=$BB126)*($C$4:$C$546=BD$2)*($A$4:$A$546))</f>
        <v>0</v>
      </c>
      <c r="BE126" s="65">
        <f t="array" ref="BE126">SUMPRODUCT(($B$4:$B$546=$BB126)*($C$4:$C$546=BE$2)*($A$4:$A$546))</f>
        <v>0</v>
      </c>
      <c r="BF126" s="65" t="e">
        <f t="shared" si="61"/>
        <v>#N/A</v>
      </c>
      <c r="BG126" s="65" t="e">
        <f t="shared" si="62"/>
        <v>#N/A</v>
      </c>
      <c r="BH126" s="65" t="e">
        <f t="shared" si="63"/>
        <v>#N/A</v>
      </c>
    </row>
    <row r="127" spans="1:60">
      <c r="A127" s="39">
        <v>124</v>
      </c>
      <c r="B127" s="39">
        <v>26</v>
      </c>
      <c r="C127" s="39">
        <v>2</v>
      </c>
      <c r="E127" s="39"/>
      <c r="F127">
        <v>325</v>
      </c>
      <c r="G127" s="39">
        <v>124</v>
      </c>
      <c r="H127">
        <f t="array" ref="H127:I127">_xlfn._xlws.FILTER($B$4:$C$546,G127=$A$4:$A$546)</f>
        <v>26</v>
      </c>
      <c r="I127">
        <v>2</v>
      </c>
      <c r="J127" s="2">
        <v>2</v>
      </c>
      <c r="K127" s="2">
        <v>0</v>
      </c>
      <c r="L127" s="2">
        <v>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U127" s="60"/>
      <c r="V127" s="61"/>
      <c r="W127" s="61">
        <v>531</v>
      </c>
      <c r="X127" s="61"/>
      <c r="Y127" s="61"/>
      <c r="Z127" s="61"/>
      <c r="AA127" s="61"/>
      <c r="AB127" s="61"/>
      <c r="AC127" s="61"/>
      <c r="AD127" s="63"/>
      <c r="AF127" t="str">
        <f t="shared" si="40"/>
        <v>{1,1000,2}</v>
      </c>
      <c r="AG127">
        <f t="shared" si="41"/>
        <v>0</v>
      </c>
      <c r="AH127" t="str">
        <f t="shared" si="42"/>
        <v>{3,1000,6}</v>
      </c>
      <c r="AI127">
        <f t="shared" si="43"/>
        <v>0</v>
      </c>
      <c r="AJ127">
        <f t="shared" si="44"/>
        <v>0</v>
      </c>
      <c r="AK127">
        <f t="shared" si="45"/>
        <v>0</v>
      </c>
      <c r="AL127">
        <f t="shared" si="46"/>
        <v>0</v>
      </c>
      <c r="AM127">
        <f t="shared" si="47"/>
        <v>0</v>
      </c>
      <c r="AN127">
        <f t="shared" si="48"/>
        <v>0</v>
      </c>
      <c r="AO127">
        <f t="shared" si="49"/>
        <v>0</v>
      </c>
      <c r="AP127">
        <f t="shared" si="50"/>
        <v>0</v>
      </c>
      <c r="AQ127">
        <f t="shared" si="51"/>
        <v>0</v>
      </c>
      <c r="AR127" t="str">
        <f t="shared" si="52"/>
        <v>{3,531,1}</v>
      </c>
      <c r="AS127">
        <f t="shared" si="53"/>
        <v>0</v>
      </c>
      <c r="AT127">
        <f t="shared" si="54"/>
        <v>0</v>
      </c>
      <c r="AU127">
        <f t="shared" si="55"/>
        <v>0</v>
      </c>
      <c r="AV127">
        <f t="shared" si="56"/>
        <v>0</v>
      </c>
      <c r="AW127">
        <f t="shared" si="57"/>
        <v>0</v>
      </c>
      <c r="AX127">
        <f t="shared" si="58"/>
        <v>0</v>
      </c>
      <c r="AY127">
        <f t="shared" si="59"/>
        <v>0</v>
      </c>
      <c r="AZ127" t="e">
        <f t="array" ref="AZ127">[1]!LKnum(AF127:AY127)</f>
        <v>#NAME?</v>
      </c>
      <c r="BB127" s="65">
        <v>125</v>
      </c>
      <c r="BC127" s="65">
        <f t="array" ref="BC127">SUMPRODUCT(($B$4:$B$546=$BB127)*($C$4:$C$546=BC$2)*($A$4:$A$546))</f>
        <v>0</v>
      </c>
      <c r="BD127" s="65">
        <f t="array" ref="BD127">SUMPRODUCT(($B$4:$B$546=$BB127)*($C$4:$C$546=BD$2)*($A$4:$A$546))</f>
        <v>0</v>
      </c>
      <c r="BE127" s="65">
        <f t="array" ref="BE127">SUMPRODUCT(($B$4:$B$546=$BB127)*($C$4:$C$546=BE$2)*($A$4:$A$546))</f>
        <v>0</v>
      </c>
      <c r="BF127" s="65" t="e">
        <f t="shared" si="61"/>
        <v>#N/A</v>
      </c>
      <c r="BG127" s="65" t="e">
        <f t="shared" si="62"/>
        <v>#N/A</v>
      </c>
      <c r="BH127" s="65" t="e">
        <f t="shared" si="63"/>
        <v>#N/A</v>
      </c>
    </row>
    <row r="128" spans="1:60">
      <c r="A128" s="39">
        <v>125</v>
      </c>
      <c r="B128" s="39">
        <v>27</v>
      </c>
      <c r="C128" s="39">
        <v>2</v>
      </c>
      <c r="E128" s="39"/>
      <c r="F128">
        <v>327</v>
      </c>
      <c r="G128" s="39">
        <v>125</v>
      </c>
      <c r="H128">
        <f t="array" ref="H128:I128">_xlfn._xlws.FILTER($B$4:$C$546,G128=$A$4:$A$546)</f>
        <v>27</v>
      </c>
      <c r="I128">
        <v>2</v>
      </c>
      <c r="J128" s="2">
        <v>2</v>
      </c>
      <c r="K128" s="2">
        <v>0</v>
      </c>
      <c r="L128" s="2">
        <v>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U128" s="60"/>
      <c r="V128" s="61"/>
      <c r="W128" s="61">
        <v>553</v>
      </c>
      <c r="X128" s="61"/>
      <c r="Y128" s="61"/>
      <c r="Z128" s="61"/>
      <c r="AA128" s="61"/>
      <c r="AB128" s="61"/>
      <c r="AC128" s="61"/>
      <c r="AD128" s="63"/>
      <c r="AF128" t="str">
        <f t="shared" si="40"/>
        <v>{1,1000,2}</v>
      </c>
      <c r="AG128">
        <f t="shared" si="41"/>
        <v>0</v>
      </c>
      <c r="AH128" t="str">
        <f t="shared" si="42"/>
        <v>{3,1000,6}</v>
      </c>
      <c r="AI128">
        <f t="shared" si="43"/>
        <v>0</v>
      </c>
      <c r="AJ128">
        <f t="shared" si="44"/>
        <v>0</v>
      </c>
      <c r="AK128">
        <f t="shared" si="45"/>
        <v>0</v>
      </c>
      <c r="AL128">
        <f t="shared" si="46"/>
        <v>0</v>
      </c>
      <c r="AM128">
        <f t="shared" si="47"/>
        <v>0</v>
      </c>
      <c r="AN128">
        <f t="shared" si="48"/>
        <v>0</v>
      </c>
      <c r="AO128">
        <f t="shared" si="49"/>
        <v>0</v>
      </c>
      <c r="AP128">
        <f t="shared" si="50"/>
        <v>0</v>
      </c>
      <c r="AQ128">
        <f t="shared" si="51"/>
        <v>0</v>
      </c>
      <c r="AR128" t="str">
        <f t="shared" si="52"/>
        <v>{3,553,1}</v>
      </c>
      <c r="AS128">
        <f t="shared" si="53"/>
        <v>0</v>
      </c>
      <c r="AT128">
        <f t="shared" si="54"/>
        <v>0</v>
      </c>
      <c r="AU128">
        <f t="shared" si="55"/>
        <v>0</v>
      </c>
      <c r="AV128">
        <f t="shared" si="56"/>
        <v>0</v>
      </c>
      <c r="AW128">
        <f t="shared" si="57"/>
        <v>0</v>
      </c>
      <c r="AX128">
        <f t="shared" si="58"/>
        <v>0</v>
      </c>
      <c r="AY128">
        <f t="shared" si="59"/>
        <v>0</v>
      </c>
      <c r="AZ128" t="e">
        <f t="array" ref="AZ128">[1]!LKnum(AF128:AY128)</f>
        <v>#NAME?</v>
      </c>
      <c r="BB128" s="65">
        <v>126</v>
      </c>
      <c r="BC128" s="65">
        <f t="array" ref="BC128">SUMPRODUCT(($B$4:$B$546=$BB128)*($C$4:$C$546=BC$2)*($A$4:$A$546))</f>
        <v>0</v>
      </c>
      <c r="BD128" s="65">
        <f t="array" ref="BD128">SUMPRODUCT(($B$4:$B$546=$BB128)*($C$4:$C$546=BD$2)*($A$4:$A$546))</f>
        <v>0</v>
      </c>
      <c r="BE128" s="65">
        <f t="array" ref="BE128">SUMPRODUCT(($B$4:$B$546=$BB128)*($C$4:$C$546=BE$2)*($A$4:$A$546))</f>
        <v>0</v>
      </c>
      <c r="BF128" s="65" t="e">
        <f t="shared" si="61"/>
        <v>#N/A</v>
      </c>
      <c r="BG128" s="65" t="e">
        <f t="shared" si="62"/>
        <v>#N/A</v>
      </c>
      <c r="BH128" s="65" t="e">
        <f t="shared" si="63"/>
        <v>#N/A</v>
      </c>
    </row>
    <row r="129" spans="1:60">
      <c r="A129" s="39">
        <v>126</v>
      </c>
      <c r="B129" s="39">
        <v>28</v>
      </c>
      <c r="C129" s="39">
        <v>2</v>
      </c>
      <c r="E129" s="39"/>
      <c r="F129">
        <v>332</v>
      </c>
      <c r="G129" s="39">
        <v>126</v>
      </c>
      <c r="H129">
        <f t="array" ref="H129:I129">_xlfn._xlws.FILTER($B$4:$C$546,G129=$A$4:$A$546)</f>
        <v>28</v>
      </c>
      <c r="I129">
        <v>2</v>
      </c>
      <c r="J129" s="2">
        <v>2</v>
      </c>
      <c r="K129" s="2">
        <v>0</v>
      </c>
      <c r="L129" s="2">
        <v>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U129" s="60"/>
      <c r="V129" s="61"/>
      <c r="W129" s="61">
        <v>9</v>
      </c>
      <c r="X129" s="61"/>
      <c r="Y129" s="61"/>
      <c r="Z129" s="61"/>
      <c r="AA129" s="61"/>
      <c r="AB129" s="61"/>
      <c r="AC129" s="61"/>
      <c r="AD129" s="63"/>
      <c r="AF129" t="str">
        <f t="shared" si="40"/>
        <v>{1,1000,2}</v>
      </c>
      <c r="AG129">
        <f t="shared" si="41"/>
        <v>0</v>
      </c>
      <c r="AH129" t="str">
        <f t="shared" si="42"/>
        <v>{3,1000,7}</v>
      </c>
      <c r="AI129">
        <f t="shared" si="43"/>
        <v>0</v>
      </c>
      <c r="AJ129">
        <f t="shared" si="44"/>
        <v>0</v>
      </c>
      <c r="AK129">
        <f t="shared" si="45"/>
        <v>0</v>
      </c>
      <c r="AL129">
        <f t="shared" si="46"/>
        <v>0</v>
      </c>
      <c r="AM129">
        <f t="shared" si="47"/>
        <v>0</v>
      </c>
      <c r="AN129">
        <f t="shared" si="48"/>
        <v>0</v>
      </c>
      <c r="AO129">
        <f t="shared" si="49"/>
        <v>0</v>
      </c>
      <c r="AP129">
        <f t="shared" si="50"/>
        <v>0</v>
      </c>
      <c r="AQ129">
        <f t="shared" si="51"/>
        <v>0</v>
      </c>
      <c r="AR129" t="str">
        <f t="shared" si="52"/>
        <v>{3,9,1}</v>
      </c>
      <c r="AS129">
        <f t="shared" si="53"/>
        <v>0</v>
      </c>
      <c r="AT129">
        <f t="shared" si="54"/>
        <v>0</v>
      </c>
      <c r="AU129">
        <f t="shared" si="55"/>
        <v>0</v>
      </c>
      <c r="AV129">
        <f t="shared" si="56"/>
        <v>0</v>
      </c>
      <c r="AW129">
        <f t="shared" si="57"/>
        <v>0</v>
      </c>
      <c r="AX129">
        <f t="shared" si="58"/>
        <v>0</v>
      </c>
      <c r="AY129">
        <f t="shared" si="59"/>
        <v>0</v>
      </c>
      <c r="AZ129" t="e">
        <f t="array" ref="AZ129">[1]!LKnum(AF129:AY129)</f>
        <v>#NAME?</v>
      </c>
      <c r="BB129" s="65">
        <v>127</v>
      </c>
      <c r="BC129" s="65">
        <f t="array" ref="BC129">SUMPRODUCT(($B$4:$B$546=$BB129)*($C$4:$C$546=BC$2)*($A$4:$A$546))</f>
        <v>0</v>
      </c>
      <c r="BD129" s="65">
        <f t="array" ref="BD129">SUMPRODUCT(($B$4:$B$546=$BB129)*($C$4:$C$546=BD$2)*($A$4:$A$546))</f>
        <v>0</v>
      </c>
      <c r="BE129" s="65">
        <f t="array" ref="BE129">SUMPRODUCT(($B$4:$B$546=$BB129)*($C$4:$C$546=BE$2)*($A$4:$A$546))</f>
        <v>0</v>
      </c>
      <c r="BF129" s="65" t="e">
        <f t="shared" si="61"/>
        <v>#N/A</v>
      </c>
      <c r="BG129" s="65" t="e">
        <f t="shared" si="62"/>
        <v>#N/A</v>
      </c>
      <c r="BH129" s="65" t="e">
        <f t="shared" si="63"/>
        <v>#N/A</v>
      </c>
    </row>
    <row r="130" spans="1:60">
      <c r="A130" s="39">
        <v>127</v>
      </c>
      <c r="B130" s="39">
        <v>29</v>
      </c>
      <c r="C130" s="39">
        <v>2</v>
      </c>
      <c r="E130" s="39"/>
      <c r="F130">
        <v>336</v>
      </c>
      <c r="G130" s="39">
        <v>127</v>
      </c>
      <c r="H130">
        <f t="array" ref="H130:I130">_xlfn._xlws.FILTER($B$4:$C$546,G130=$A$4:$A$546)</f>
        <v>29</v>
      </c>
      <c r="I130">
        <v>2</v>
      </c>
      <c r="J130" s="2">
        <v>2</v>
      </c>
      <c r="K130" s="2">
        <v>0</v>
      </c>
      <c r="L130" s="2">
        <v>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U130" s="60"/>
      <c r="V130" s="61"/>
      <c r="W130" s="61">
        <v>31</v>
      </c>
      <c r="X130" s="61"/>
      <c r="Y130" s="61"/>
      <c r="Z130" s="61"/>
      <c r="AA130" s="61"/>
      <c r="AB130" s="61"/>
      <c r="AC130" s="61"/>
      <c r="AD130" s="63"/>
      <c r="AF130" t="str">
        <f t="shared" si="40"/>
        <v>{1,1000,2}</v>
      </c>
      <c r="AG130">
        <f t="shared" si="41"/>
        <v>0</v>
      </c>
      <c r="AH130" t="str">
        <f t="shared" si="42"/>
        <v>{3,1000,7}</v>
      </c>
      <c r="AI130">
        <f t="shared" si="43"/>
        <v>0</v>
      </c>
      <c r="AJ130">
        <f t="shared" si="44"/>
        <v>0</v>
      </c>
      <c r="AK130">
        <f t="shared" si="45"/>
        <v>0</v>
      </c>
      <c r="AL130">
        <f t="shared" si="46"/>
        <v>0</v>
      </c>
      <c r="AM130">
        <f t="shared" si="47"/>
        <v>0</v>
      </c>
      <c r="AN130">
        <f t="shared" si="48"/>
        <v>0</v>
      </c>
      <c r="AO130">
        <f t="shared" si="49"/>
        <v>0</v>
      </c>
      <c r="AP130">
        <f t="shared" si="50"/>
        <v>0</v>
      </c>
      <c r="AQ130">
        <f t="shared" si="51"/>
        <v>0</v>
      </c>
      <c r="AR130" t="str">
        <f t="shared" si="52"/>
        <v>{3,31,1}</v>
      </c>
      <c r="AS130">
        <f t="shared" si="53"/>
        <v>0</v>
      </c>
      <c r="AT130">
        <f t="shared" si="54"/>
        <v>0</v>
      </c>
      <c r="AU130">
        <f t="shared" si="55"/>
        <v>0</v>
      </c>
      <c r="AV130">
        <f t="shared" si="56"/>
        <v>0</v>
      </c>
      <c r="AW130">
        <f t="shared" si="57"/>
        <v>0</v>
      </c>
      <c r="AX130">
        <f t="shared" si="58"/>
        <v>0</v>
      </c>
      <c r="AY130">
        <f t="shared" si="59"/>
        <v>0</v>
      </c>
      <c r="AZ130" t="e">
        <f t="array" ref="AZ130">[1]!LKnum(AF130:AY130)</f>
        <v>#NAME?</v>
      </c>
      <c r="BB130" s="65">
        <v>128</v>
      </c>
      <c r="BC130" s="65">
        <f t="array" ref="BC130">SUMPRODUCT(($B$4:$B$546=$BB130)*($C$4:$C$546=BC$2)*($A$4:$A$546))</f>
        <v>0</v>
      </c>
      <c r="BD130" s="65">
        <f t="array" ref="BD130">SUMPRODUCT(($B$4:$B$546=$BB130)*($C$4:$C$546=BD$2)*($A$4:$A$546))</f>
        <v>0</v>
      </c>
      <c r="BE130" s="65">
        <f t="array" ref="BE130">SUMPRODUCT(($B$4:$B$546=$BB130)*($C$4:$C$546=BE$2)*($A$4:$A$546))</f>
        <v>0</v>
      </c>
      <c r="BF130" s="65" t="e">
        <f t="shared" si="61"/>
        <v>#N/A</v>
      </c>
      <c r="BG130" s="65" t="e">
        <f t="shared" si="62"/>
        <v>#N/A</v>
      </c>
      <c r="BH130" s="65" t="e">
        <f t="shared" si="63"/>
        <v>#N/A</v>
      </c>
    </row>
    <row r="131" spans="1:60">
      <c r="A131" s="39">
        <v>128</v>
      </c>
      <c r="B131" s="39">
        <v>30</v>
      </c>
      <c r="C131" s="39">
        <v>2</v>
      </c>
      <c r="E131" s="39"/>
      <c r="F131">
        <v>337</v>
      </c>
      <c r="G131" s="39">
        <v>128</v>
      </c>
      <c r="H131">
        <f t="array" ref="H131:I131">_xlfn._xlws.FILTER($B$4:$C$546,G131=$A$4:$A$546)</f>
        <v>30</v>
      </c>
      <c r="I131">
        <v>2</v>
      </c>
      <c r="J131" s="2">
        <v>2</v>
      </c>
      <c r="K131" s="2">
        <v>0</v>
      </c>
      <c r="L131" s="2">
        <v>7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U131" s="60"/>
      <c r="V131" s="61"/>
      <c r="W131" s="61">
        <v>53</v>
      </c>
      <c r="X131" s="61"/>
      <c r="Y131" s="61"/>
      <c r="Z131" s="61"/>
      <c r="AA131" s="61"/>
      <c r="AB131" s="61"/>
      <c r="AC131" s="61"/>
      <c r="AD131" s="63"/>
      <c r="AF131" t="str">
        <f t="shared" si="40"/>
        <v>{1,1000,2}</v>
      </c>
      <c r="AG131">
        <f t="shared" si="41"/>
        <v>0</v>
      </c>
      <c r="AH131" t="str">
        <f t="shared" si="42"/>
        <v>{3,1000,7}</v>
      </c>
      <c r="AI131">
        <f t="shared" si="43"/>
        <v>0</v>
      </c>
      <c r="AJ131">
        <f t="shared" si="44"/>
        <v>0</v>
      </c>
      <c r="AK131">
        <f t="shared" si="45"/>
        <v>0</v>
      </c>
      <c r="AL131">
        <f t="shared" si="46"/>
        <v>0</v>
      </c>
      <c r="AM131">
        <f t="shared" si="47"/>
        <v>0</v>
      </c>
      <c r="AN131">
        <f t="shared" si="48"/>
        <v>0</v>
      </c>
      <c r="AO131">
        <f t="shared" si="49"/>
        <v>0</v>
      </c>
      <c r="AP131">
        <f t="shared" si="50"/>
        <v>0</v>
      </c>
      <c r="AQ131">
        <f t="shared" si="51"/>
        <v>0</v>
      </c>
      <c r="AR131" t="str">
        <f t="shared" si="52"/>
        <v>{3,53,1}</v>
      </c>
      <c r="AS131">
        <f t="shared" si="53"/>
        <v>0</v>
      </c>
      <c r="AT131">
        <f t="shared" si="54"/>
        <v>0</v>
      </c>
      <c r="AU131">
        <f t="shared" si="55"/>
        <v>0</v>
      </c>
      <c r="AV131">
        <f t="shared" si="56"/>
        <v>0</v>
      </c>
      <c r="AW131">
        <f t="shared" si="57"/>
        <v>0</v>
      </c>
      <c r="AX131">
        <f t="shared" si="58"/>
        <v>0</v>
      </c>
      <c r="AY131">
        <f t="shared" si="59"/>
        <v>0</v>
      </c>
      <c r="AZ131" t="e">
        <f t="array" ref="AZ131">[1]!LKnum(AF131:AY131)</f>
        <v>#NAME?</v>
      </c>
      <c r="BB131" s="65">
        <v>129</v>
      </c>
      <c r="BC131" s="65">
        <f t="array" ref="BC131">SUMPRODUCT(($B$4:$B$546=$BB131)*($C$4:$C$546=BC$2)*($A$4:$A$546))</f>
        <v>0</v>
      </c>
      <c r="BD131" s="65">
        <f t="array" ref="BD131">SUMPRODUCT(($B$4:$B$546=$BB131)*($C$4:$C$546=BD$2)*($A$4:$A$546))</f>
        <v>0</v>
      </c>
      <c r="BE131" s="65">
        <f t="array" ref="BE131">SUMPRODUCT(($B$4:$B$546=$BB131)*($C$4:$C$546=BE$2)*($A$4:$A$546))</f>
        <v>0</v>
      </c>
      <c r="BF131" s="65" t="e">
        <f t="shared" ref="BF131:BF162" si="64">_xlfn.XLOOKUP(BC131,$G$4:$G$546,$AZ$4:$AZ$546)</f>
        <v>#N/A</v>
      </c>
      <c r="BG131" s="65" t="e">
        <f t="shared" ref="BG131:BG162" si="65">_xlfn.XLOOKUP(BD131,$G$4:$G$546,$AZ$4:$AZ$546)</f>
        <v>#N/A</v>
      </c>
      <c r="BH131" s="65" t="e">
        <f t="shared" ref="BH131:BH162" si="66">_xlfn.XLOOKUP(BE131,$G$4:$G$546,$AZ$4:$AZ$546)</f>
        <v>#N/A</v>
      </c>
    </row>
    <row r="132" spans="1:60">
      <c r="A132" s="39">
        <v>129</v>
      </c>
      <c r="B132" s="39">
        <v>31</v>
      </c>
      <c r="C132" s="39">
        <v>2</v>
      </c>
      <c r="E132" s="39"/>
      <c r="F132">
        <v>342</v>
      </c>
      <c r="G132" s="39">
        <v>129</v>
      </c>
      <c r="H132">
        <f t="array" ref="H132:I132">_xlfn._xlws.FILTER($B$4:$C$546,G132=$A$4:$A$546)</f>
        <v>31</v>
      </c>
      <c r="I132">
        <v>2</v>
      </c>
      <c r="J132" s="2">
        <v>2</v>
      </c>
      <c r="K132" s="2">
        <v>0</v>
      </c>
      <c r="L132" s="2">
        <v>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U132" s="60"/>
      <c r="V132" s="61"/>
      <c r="W132" s="61">
        <v>74</v>
      </c>
      <c r="X132" s="61"/>
      <c r="Y132" s="61"/>
      <c r="Z132" s="61"/>
      <c r="AA132" s="61"/>
      <c r="AB132" s="61"/>
      <c r="AC132" s="61"/>
      <c r="AD132" s="63"/>
      <c r="AF132" t="str">
        <f t="shared" ref="AF132:AF195" si="67">IF(J132=0,0,J$3&amp;","&amp;J132&amp;"}")</f>
        <v>{1,1000,2}</v>
      </c>
      <c r="AG132">
        <f t="shared" ref="AG132:AG195" si="68">IF(K132=0,0,K$3&amp;","&amp;K132&amp;"}")</f>
        <v>0</v>
      </c>
      <c r="AH132" t="str">
        <f t="shared" ref="AH132:AH195" si="69">IF(L132=0,0,L$3&amp;","&amp;L132&amp;"}")</f>
        <v>{3,1000,7}</v>
      </c>
      <c r="AI132">
        <f t="shared" ref="AI132:AI195" si="70">IF(M132=0,0,M$3&amp;","&amp;M132&amp;"}")</f>
        <v>0</v>
      </c>
      <c r="AJ132">
        <f t="shared" ref="AJ132:AJ195" si="71">IF(N132=0,0,N$3&amp;","&amp;N132&amp;"}")</f>
        <v>0</v>
      </c>
      <c r="AK132">
        <f t="shared" ref="AK132:AK195" si="72">IF(O132=0,0,O$3&amp;","&amp;O132&amp;"}")</f>
        <v>0</v>
      </c>
      <c r="AL132">
        <f t="shared" ref="AL132:AL195" si="73">IF(P132=0,0,P$3&amp;","&amp;P132&amp;"}")</f>
        <v>0</v>
      </c>
      <c r="AM132">
        <f t="shared" ref="AM132:AM195" si="74">IF(Q132=0,0,Q$3&amp;","&amp;Q132&amp;"}")</f>
        <v>0</v>
      </c>
      <c r="AN132">
        <f t="shared" ref="AN132:AN195" si="75">IF(R132=0,0,R$3&amp;","&amp;R132&amp;"}")</f>
        <v>0</v>
      </c>
      <c r="AO132">
        <f t="shared" ref="AO132:AO195" si="76">IF(S132=0,0,S$3&amp;","&amp;S132&amp;"}")</f>
        <v>0</v>
      </c>
      <c r="AP132">
        <f t="shared" si="50"/>
        <v>0</v>
      </c>
      <c r="AQ132">
        <f t="shared" si="51"/>
        <v>0</v>
      </c>
      <c r="AR132" t="str">
        <f t="shared" si="52"/>
        <v>{3,74,1}</v>
      </c>
      <c r="AS132">
        <f t="shared" si="53"/>
        <v>0</v>
      </c>
      <c r="AT132">
        <f t="shared" si="54"/>
        <v>0</v>
      </c>
      <c r="AU132">
        <f t="shared" si="55"/>
        <v>0</v>
      </c>
      <c r="AV132">
        <f t="shared" si="56"/>
        <v>0</v>
      </c>
      <c r="AW132">
        <f t="shared" si="57"/>
        <v>0</v>
      </c>
      <c r="AX132">
        <f t="shared" si="58"/>
        <v>0</v>
      </c>
      <c r="AY132">
        <f t="shared" si="59"/>
        <v>0</v>
      </c>
      <c r="AZ132" t="e">
        <f t="array" ref="AZ132">[1]!LKnum(AF132:AY132)</f>
        <v>#NAME?</v>
      </c>
      <c r="BB132" s="65">
        <v>130</v>
      </c>
      <c r="BC132" s="65">
        <f t="array" ref="BC132">SUMPRODUCT(($B$4:$B$546=$BB132)*($C$4:$C$546=BC$2)*($A$4:$A$546))</f>
        <v>0</v>
      </c>
      <c r="BD132" s="65">
        <f t="array" ref="BD132">SUMPRODUCT(($B$4:$B$546=$BB132)*($C$4:$C$546=BD$2)*($A$4:$A$546))</f>
        <v>0</v>
      </c>
      <c r="BE132" s="65">
        <f t="array" ref="BE132">SUMPRODUCT(($B$4:$B$546=$BB132)*($C$4:$C$546=BE$2)*($A$4:$A$546))</f>
        <v>0</v>
      </c>
      <c r="BF132" s="65" t="e">
        <f t="shared" si="64"/>
        <v>#N/A</v>
      </c>
      <c r="BG132" s="65" t="e">
        <f t="shared" si="65"/>
        <v>#N/A</v>
      </c>
      <c r="BH132" s="65" t="e">
        <f t="shared" si="66"/>
        <v>#N/A</v>
      </c>
    </row>
    <row r="133" spans="1:60">
      <c r="A133" s="39">
        <v>130</v>
      </c>
      <c r="B133" s="39">
        <v>32</v>
      </c>
      <c r="C133" s="39">
        <v>2</v>
      </c>
      <c r="E133" s="39"/>
      <c r="F133">
        <v>348</v>
      </c>
      <c r="G133" s="39">
        <v>130</v>
      </c>
      <c r="H133">
        <f t="array" ref="H133:I133">_xlfn._xlws.FILTER($B$4:$C$546,G133=$A$4:$A$546)</f>
        <v>32</v>
      </c>
      <c r="I133">
        <v>2</v>
      </c>
      <c r="J133" s="2">
        <v>2</v>
      </c>
      <c r="K133" s="2">
        <v>0</v>
      </c>
      <c r="L133" s="2">
        <v>7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U133" s="60"/>
      <c r="V133" s="61"/>
      <c r="W133" s="61">
        <v>96</v>
      </c>
      <c r="X133" s="61"/>
      <c r="Y133" s="61"/>
      <c r="Z133" s="61"/>
      <c r="AA133" s="61"/>
      <c r="AB133" s="61"/>
      <c r="AC133" s="61"/>
      <c r="AD133" s="63"/>
      <c r="AF133" t="str">
        <f t="shared" si="67"/>
        <v>{1,1000,2}</v>
      </c>
      <c r="AG133">
        <f t="shared" si="68"/>
        <v>0</v>
      </c>
      <c r="AH133" t="str">
        <f t="shared" si="69"/>
        <v>{3,1000,7}</v>
      </c>
      <c r="AI133">
        <f t="shared" si="70"/>
        <v>0</v>
      </c>
      <c r="AJ133">
        <f t="shared" si="71"/>
        <v>0</v>
      </c>
      <c r="AK133">
        <f t="shared" si="72"/>
        <v>0</v>
      </c>
      <c r="AL133">
        <f t="shared" si="73"/>
        <v>0</v>
      </c>
      <c r="AM133">
        <f t="shared" si="74"/>
        <v>0</v>
      </c>
      <c r="AN133">
        <f t="shared" si="75"/>
        <v>0</v>
      </c>
      <c r="AO133">
        <f t="shared" si="76"/>
        <v>0</v>
      </c>
      <c r="AP133">
        <f t="shared" si="50"/>
        <v>0</v>
      </c>
      <c r="AQ133">
        <f t="shared" si="51"/>
        <v>0</v>
      </c>
      <c r="AR133" t="str">
        <f t="shared" si="52"/>
        <v>{3,96,1}</v>
      </c>
      <c r="AS133">
        <f t="shared" si="53"/>
        <v>0</v>
      </c>
      <c r="AT133">
        <f t="shared" si="54"/>
        <v>0</v>
      </c>
      <c r="AU133">
        <f t="shared" si="55"/>
        <v>0</v>
      </c>
      <c r="AV133">
        <f t="shared" si="56"/>
        <v>0</v>
      </c>
      <c r="AW133">
        <f t="shared" si="57"/>
        <v>0</v>
      </c>
      <c r="AX133">
        <f t="shared" si="58"/>
        <v>0</v>
      </c>
      <c r="AY133">
        <f t="shared" si="59"/>
        <v>0</v>
      </c>
      <c r="AZ133" t="e">
        <f t="array" ref="AZ133">[1]!LKnum(AF133:AY133)</f>
        <v>#NAME?</v>
      </c>
      <c r="BB133" s="65">
        <v>131</v>
      </c>
      <c r="BC133" s="65">
        <f t="array" ref="BC133">SUMPRODUCT(($B$4:$B$546=$BB133)*($C$4:$C$546=BC$2)*($A$4:$A$546))</f>
        <v>0</v>
      </c>
      <c r="BD133" s="65">
        <f t="array" ref="BD133">SUMPRODUCT(($B$4:$B$546=$BB133)*($C$4:$C$546=BD$2)*($A$4:$A$546))</f>
        <v>0</v>
      </c>
      <c r="BE133" s="65">
        <f t="array" ref="BE133">SUMPRODUCT(($B$4:$B$546=$BB133)*($C$4:$C$546=BE$2)*($A$4:$A$546))</f>
        <v>0</v>
      </c>
      <c r="BF133" s="65" t="e">
        <f t="shared" si="64"/>
        <v>#N/A</v>
      </c>
      <c r="BG133" s="65" t="e">
        <f t="shared" si="65"/>
        <v>#N/A</v>
      </c>
      <c r="BH133" s="65" t="e">
        <f t="shared" si="66"/>
        <v>#N/A</v>
      </c>
    </row>
    <row r="134" spans="1:60">
      <c r="A134" s="39">
        <v>131</v>
      </c>
      <c r="B134" s="39">
        <v>33</v>
      </c>
      <c r="C134" s="39">
        <v>2</v>
      </c>
      <c r="E134" s="39"/>
      <c r="F134">
        <v>349</v>
      </c>
      <c r="G134" s="39">
        <v>131</v>
      </c>
      <c r="H134">
        <f t="array" ref="H134:I134">_xlfn._xlws.FILTER($B$4:$C$546,G134=$A$4:$A$546)</f>
        <v>33</v>
      </c>
      <c r="I134">
        <v>2</v>
      </c>
      <c r="J134" s="2">
        <v>2</v>
      </c>
      <c r="K134" s="2">
        <v>0</v>
      </c>
      <c r="L134" s="2">
        <v>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U134" s="60"/>
      <c r="V134" s="61"/>
      <c r="W134" s="61">
        <v>118</v>
      </c>
      <c r="X134" s="61"/>
      <c r="Y134" s="61"/>
      <c r="Z134" s="61"/>
      <c r="AA134" s="61"/>
      <c r="AB134" s="61"/>
      <c r="AC134" s="61"/>
      <c r="AD134" s="63"/>
      <c r="AF134" t="str">
        <f t="shared" si="67"/>
        <v>{1,1000,2}</v>
      </c>
      <c r="AG134">
        <f t="shared" si="68"/>
        <v>0</v>
      </c>
      <c r="AH134" t="str">
        <f t="shared" si="69"/>
        <v>{3,1000,7}</v>
      </c>
      <c r="AI134">
        <f t="shared" si="70"/>
        <v>0</v>
      </c>
      <c r="AJ134">
        <f t="shared" si="71"/>
        <v>0</v>
      </c>
      <c r="AK134">
        <f t="shared" si="72"/>
        <v>0</v>
      </c>
      <c r="AL134">
        <f t="shared" si="73"/>
        <v>0</v>
      </c>
      <c r="AM134">
        <f t="shared" si="74"/>
        <v>0</v>
      </c>
      <c r="AN134">
        <f t="shared" si="75"/>
        <v>0</v>
      </c>
      <c r="AO134">
        <f t="shared" si="76"/>
        <v>0</v>
      </c>
      <c r="AP134">
        <f t="shared" si="50"/>
        <v>0</v>
      </c>
      <c r="AQ134">
        <f t="shared" si="51"/>
        <v>0</v>
      </c>
      <c r="AR134" t="str">
        <f t="shared" si="52"/>
        <v>{3,118,1}</v>
      </c>
      <c r="AS134">
        <f t="shared" si="53"/>
        <v>0</v>
      </c>
      <c r="AT134">
        <f t="shared" si="54"/>
        <v>0</v>
      </c>
      <c r="AU134">
        <f t="shared" si="55"/>
        <v>0</v>
      </c>
      <c r="AV134">
        <f t="shared" si="56"/>
        <v>0</v>
      </c>
      <c r="AW134">
        <f t="shared" si="57"/>
        <v>0</v>
      </c>
      <c r="AX134">
        <f t="shared" si="58"/>
        <v>0</v>
      </c>
      <c r="AY134">
        <f t="shared" si="59"/>
        <v>0</v>
      </c>
      <c r="AZ134" t="e">
        <f t="array" ref="AZ134">[1]!LKnum(AF134:AY134)</f>
        <v>#NAME?</v>
      </c>
      <c r="BB134" s="65">
        <v>132</v>
      </c>
      <c r="BC134" s="65">
        <f t="array" ref="BC134">SUMPRODUCT(($B$4:$B$546=$BB134)*($C$4:$C$546=BC$2)*($A$4:$A$546))</f>
        <v>0</v>
      </c>
      <c r="BD134" s="65">
        <f t="array" ref="BD134">SUMPRODUCT(($B$4:$B$546=$BB134)*($C$4:$C$546=BD$2)*($A$4:$A$546))</f>
        <v>0</v>
      </c>
      <c r="BE134" s="65">
        <f t="array" ref="BE134">SUMPRODUCT(($B$4:$B$546=$BB134)*($C$4:$C$546=BE$2)*($A$4:$A$546))</f>
        <v>0</v>
      </c>
      <c r="BF134" s="65" t="e">
        <f t="shared" si="64"/>
        <v>#N/A</v>
      </c>
      <c r="BG134" s="65" t="e">
        <f t="shared" si="65"/>
        <v>#N/A</v>
      </c>
      <c r="BH134" s="65" t="e">
        <f t="shared" si="66"/>
        <v>#N/A</v>
      </c>
    </row>
    <row r="135" spans="1:60">
      <c r="A135" s="39">
        <v>132</v>
      </c>
      <c r="B135" s="39">
        <v>34</v>
      </c>
      <c r="C135" s="39">
        <v>2</v>
      </c>
      <c r="E135" s="39"/>
      <c r="F135">
        <v>356</v>
      </c>
      <c r="G135" s="39">
        <v>132</v>
      </c>
      <c r="H135">
        <f t="array" ref="H135:I135">_xlfn._xlws.FILTER($B$4:$C$546,G135=$A$4:$A$546)</f>
        <v>34</v>
      </c>
      <c r="I135">
        <v>2</v>
      </c>
      <c r="J135" s="2">
        <v>2</v>
      </c>
      <c r="K135" s="2">
        <v>0</v>
      </c>
      <c r="L135" s="2">
        <v>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U135" s="60"/>
      <c r="V135" s="61"/>
      <c r="W135" s="61">
        <v>140</v>
      </c>
      <c r="X135" s="61"/>
      <c r="Y135" s="61"/>
      <c r="Z135" s="61"/>
      <c r="AA135" s="61"/>
      <c r="AB135" s="61"/>
      <c r="AC135" s="61"/>
      <c r="AD135" s="63"/>
      <c r="AF135" t="str">
        <f t="shared" si="67"/>
        <v>{1,1000,2}</v>
      </c>
      <c r="AG135">
        <f t="shared" si="68"/>
        <v>0</v>
      </c>
      <c r="AH135" t="str">
        <f t="shared" si="69"/>
        <v>{3,1000,7}</v>
      </c>
      <c r="AI135">
        <f t="shared" si="70"/>
        <v>0</v>
      </c>
      <c r="AJ135">
        <f t="shared" si="71"/>
        <v>0</v>
      </c>
      <c r="AK135">
        <f t="shared" si="72"/>
        <v>0</v>
      </c>
      <c r="AL135">
        <f t="shared" si="73"/>
        <v>0</v>
      </c>
      <c r="AM135">
        <f t="shared" si="74"/>
        <v>0</v>
      </c>
      <c r="AN135">
        <f t="shared" si="75"/>
        <v>0</v>
      </c>
      <c r="AO135">
        <f t="shared" si="76"/>
        <v>0</v>
      </c>
      <c r="AP135">
        <f t="shared" si="50"/>
        <v>0</v>
      </c>
      <c r="AQ135">
        <f t="shared" si="51"/>
        <v>0</v>
      </c>
      <c r="AR135" t="str">
        <f t="shared" si="52"/>
        <v>{3,140,1}</v>
      </c>
      <c r="AS135">
        <f t="shared" si="53"/>
        <v>0</v>
      </c>
      <c r="AT135">
        <f t="shared" si="54"/>
        <v>0</v>
      </c>
      <c r="AU135">
        <f t="shared" si="55"/>
        <v>0</v>
      </c>
      <c r="AV135">
        <f t="shared" si="56"/>
        <v>0</v>
      </c>
      <c r="AW135">
        <f t="shared" si="57"/>
        <v>0</v>
      </c>
      <c r="AX135">
        <f t="shared" si="58"/>
        <v>0</v>
      </c>
      <c r="AY135">
        <f t="shared" si="59"/>
        <v>0</v>
      </c>
      <c r="AZ135" t="e">
        <f t="array" ref="AZ135">[1]!LKnum(AF135:AY135)</f>
        <v>#NAME?</v>
      </c>
      <c r="BB135" s="65">
        <v>133</v>
      </c>
      <c r="BC135" s="65">
        <f t="array" ref="BC135">SUMPRODUCT(($B$4:$B$546=$BB135)*($C$4:$C$546=BC$2)*($A$4:$A$546))</f>
        <v>0</v>
      </c>
      <c r="BD135" s="65">
        <f t="array" ref="BD135">SUMPRODUCT(($B$4:$B$546=$BB135)*($C$4:$C$546=BD$2)*($A$4:$A$546))</f>
        <v>0</v>
      </c>
      <c r="BE135" s="65">
        <f t="array" ref="BE135">SUMPRODUCT(($B$4:$B$546=$BB135)*($C$4:$C$546=BE$2)*($A$4:$A$546))</f>
        <v>0</v>
      </c>
      <c r="BF135" s="65" t="e">
        <f t="shared" si="64"/>
        <v>#N/A</v>
      </c>
      <c r="BG135" s="65" t="e">
        <f t="shared" si="65"/>
        <v>#N/A</v>
      </c>
      <c r="BH135" s="65" t="e">
        <f t="shared" si="66"/>
        <v>#N/A</v>
      </c>
    </row>
    <row r="136" spans="1:60">
      <c r="A136" s="39">
        <v>133</v>
      </c>
      <c r="B136" s="39">
        <v>35</v>
      </c>
      <c r="C136" s="39">
        <v>2</v>
      </c>
      <c r="E136" s="39"/>
      <c r="F136">
        <v>361</v>
      </c>
      <c r="G136" s="39">
        <v>133</v>
      </c>
      <c r="H136">
        <f t="array" ref="H136:I136">_xlfn._xlws.FILTER($B$4:$C$546,G136=$A$4:$A$546)</f>
        <v>35</v>
      </c>
      <c r="I136">
        <v>2</v>
      </c>
      <c r="J136" s="2">
        <v>2</v>
      </c>
      <c r="K136" s="2">
        <v>0</v>
      </c>
      <c r="L136" s="2">
        <v>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U136" s="60"/>
      <c r="V136" s="61"/>
      <c r="W136" s="61">
        <v>161</v>
      </c>
      <c r="X136" s="61"/>
      <c r="Y136" s="61"/>
      <c r="Z136" s="61"/>
      <c r="AA136" s="61"/>
      <c r="AB136" s="61"/>
      <c r="AC136" s="61"/>
      <c r="AD136" s="63"/>
      <c r="AF136" t="str">
        <f t="shared" si="67"/>
        <v>{1,1000,2}</v>
      </c>
      <c r="AG136">
        <f t="shared" si="68"/>
        <v>0</v>
      </c>
      <c r="AH136" t="str">
        <f t="shared" si="69"/>
        <v>{3,1000,7}</v>
      </c>
      <c r="AI136">
        <f t="shared" si="70"/>
        <v>0</v>
      </c>
      <c r="AJ136">
        <f t="shared" si="71"/>
        <v>0</v>
      </c>
      <c r="AK136">
        <f t="shared" si="72"/>
        <v>0</v>
      </c>
      <c r="AL136">
        <f t="shared" si="73"/>
        <v>0</v>
      </c>
      <c r="AM136">
        <f t="shared" si="74"/>
        <v>0</v>
      </c>
      <c r="AN136">
        <f t="shared" si="75"/>
        <v>0</v>
      </c>
      <c r="AO136">
        <f t="shared" si="76"/>
        <v>0</v>
      </c>
      <c r="AP136">
        <f t="shared" si="50"/>
        <v>0</v>
      </c>
      <c r="AQ136">
        <f t="shared" si="51"/>
        <v>0</v>
      </c>
      <c r="AR136" t="str">
        <f t="shared" si="52"/>
        <v>{3,161,1}</v>
      </c>
      <c r="AS136">
        <f t="shared" si="53"/>
        <v>0</v>
      </c>
      <c r="AT136">
        <f t="shared" si="54"/>
        <v>0</v>
      </c>
      <c r="AU136">
        <f t="shared" si="55"/>
        <v>0</v>
      </c>
      <c r="AV136">
        <f t="shared" si="56"/>
        <v>0</v>
      </c>
      <c r="AW136">
        <f t="shared" si="57"/>
        <v>0</v>
      </c>
      <c r="AX136">
        <f t="shared" si="58"/>
        <v>0</v>
      </c>
      <c r="AY136">
        <f t="shared" si="59"/>
        <v>0</v>
      </c>
      <c r="AZ136" t="e">
        <f t="array" ref="AZ136">[1]!LKnum(AF136:AY136)</f>
        <v>#NAME?</v>
      </c>
      <c r="BB136" s="65">
        <v>134</v>
      </c>
      <c r="BC136" s="65">
        <f t="array" ref="BC136">SUMPRODUCT(($B$4:$B$546=$BB136)*($C$4:$C$546=BC$2)*($A$4:$A$546))</f>
        <v>0</v>
      </c>
      <c r="BD136" s="65">
        <f t="array" ref="BD136">SUMPRODUCT(($B$4:$B$546=$BB136)*($C$4:$C$546=BD$2)*($A$4:$A$546))</f>
        <v>0</v>
      </c>
      <c r="BE136" s="65">
        <f t="array" ref="BE136">SUMPRODUCT(($B$4:$B$546=$BB136)*($C$4:$C$546=BE$2)*($A$4:$A$546))</f>
        <v>0</v>
      </c>
      <c r="BF136" s="65" t="e">
        <f t="shared" si="64"/>
        <v>#N/A</v>
      </c>
      <c r="BG136" s="65" t="e">
        <f t="shared" si="65"/>
        <v>#N/A</v>
      </c>
      <c r="BH136" s="65" t="e">
        <f t="shared" si="66"/>
        <v>#N/A</v>
      </c>
    </row>
    <row r="137" spans="1:60">
      <c r="A137" s="39">
        <v>134</v>
      </c>
      <c r="B137" s="39">
        <v>36</v>
      </c>
      <c r="C137" s="39">
        <v>2</v>
      </c>
      <c r="E137" s="39"/>
      <c r="F137">
        <v>362</v>
      </c>
      <c r="G137" s="39">
        <v>134</v>
      </c>
      <c r="H137">
        <f t="array" ref="H137:I137">_xlfn._xlws.FILTER($B$4:$C$546,G137=$A$4:$A$546)</f>
        <v>36</v>
      </c>
      <c r="I137">
        <v>2</v>
      </c>
      <c r="J137" s="2">
        <v>2</v>
      </c>
      <c r="K137" s="2">
        <v>0</v>
      </c>
      <c r="L137" s="2">
        <v>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U137" s="60"/>
      <c r="V137" s="61"/>
      <c r="W137" s="61">
        <v>183</v>
      </c>
      <c r="X137" s="61"/>
      <c r="Y137" s="61"/>
      <c r="Z137" s="61"/>
      <c r="AA137" s="61"/>
      <c r="AB137" s="61"/>
      <c r="AC137" s="61"/>
      <c r="AD137" s="63"/>
      <c r="AF137" t="str">
        <f t="shared" si="67"/>
        <v>{1,1000,2}</v>
      </c>
      <c r="AG137">
        <f t="shared" si="68"/>
        <v>0</v>
      </c>
      <c r="AH137" t="str">
        <f t="shared" si="69"/>
        <v>{3,1000,7}</v>
      </c>
      <c r="AI137">
        <f t="shared" si="70"/>
        <v>0</v>
      </c>
      <c r="AJ137">
        <f t="shared" si="71"/>
        <v>0</v>
      </c>
      <c r="AK137">
        <f t="shared" si="72"/>
        <v>0</v>
      </c>
      <c r="AL137">
        <f t="shared" si="73"/>
        <v>0</v>
      </c>
      <c r="AM137">
        <f t="shared" si="74"/>
        <v>0</v>
      </c>
      <c r="AN137">
        <f t="shared" si="75"/>
        <v>0</v>
      </c>
      <c r="AO137">
        <f t="shared" si="76"/>
        <v>0</v>
      </c>
      <c r="AP137">
        <f t="shared" si="50"/>
        <v>0</v>
      </c>
      <c r="AQ137">
        <f t="shared" si="51"/>
        <v>0</v>
      </c>
      <c r="AR137" t="str">
        <f t="shared" si="52"/>
        <v>{3,183,1}</v>
      </c>
      <c r="AS137">
        <f t="shared" si="53"/>
        <v>0</v>
      </c>
      <c r="AT137">
        <f t="shared" si="54"/>
        <v>0</v>
      </c>
      <c r="AU137">
        <f t="shared" si="55"/>
        <v>0</v>
      </c>
      <c r="AV137">
        <f t="shared" si="56"/>
        <v>0</v>
      </c>
      <c r="AW137">
        <f t="shared" si="57"/>
        <v>0</v>
      </c>
      <c r="AX137">
        <f t="shared" si="58"/>
        <v>0</v>
      </c>
      <c r="AY137">
        <f t="shared" si="59"/>
        <v>0</v>
      </c>
      <c r="AZ137" t="e">
        <f t="array" ref="AZ137">[1]!LKnum(AF137:AY137)</f>
        <v>#NAME?</v>
      </c>
      <c r="BB137" s="65">
        <v>135</v>
      </c>
      <c r="BC137" s="65">
        <f t="array" ref="BC137">SUMPRODUCT(($B$4:$B$546=$BB137)*($C$4:$C$546=BC$2)*($A$4:$A$546))</f>
        <v>0</v>
      </c>
      <c r="BD137" s="65">
        <f t="array" ref="BD137">SUMPRODUCT(($B$4:$B$546=$BB137)*($C$4:$C$546=BD$2)*($A$4:$A$546))</f>
        <v>0</v>
      </c>
      <c r="BE137" s="65">
        <f t="array" ref="BE137">SUMPRODUCT(($B$4:$B$546=$BB137)*($C$4:$C$546=BE$2)*($A$4:$A$546))</f>
        <v>0</v>
      </c>
      <c r="BF137" s="65" t="e">
        <f t="shared" si="64"/>
        <v>#N/A</v>
      </c>
      <c r="BG137" s="65" t="e">
        <f t="shared" si="65"/>
        <v>#N/A</v>
      </c>
      <c r="BH137" s="65" t="e">
        <f t="shared" si="66"/>
        <v>#N/A</v>
      </c>
    </row>
    <row r="138" spans="1:60">
      <c r="A138" s="39">
        <v>135</v>
      </c>
      <c r="B138" s="39">
        <v>37</v>
      </c>
      <c r="C138" s="39">
        <v>2</v>
      </c>
      <c r="E138" s="39"/>
      <c r="F138">
        <v>370</v>
      </c>
      <c r="G138" s="39">
        <v>135</v>
      </c>
      <c r="H138">
        <f t="array" ref="H138:I138">_xlfn._xlws.FILTER($B$4:$C$546,G138=$A$4:$A$546)</f>
        <v>37</v>
      </c>
      <c r="I138">
        <v>2</v>
      </c>
      <c r="J138" s="2">
        <v>2</v>
      </c>
      <c r="K138" s="2">
        <v>0</v>
      </c>
      <c r="L138" s="2">
        <v>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U138" s="60"/>
      <c r="V138" s="61"/>
      <c r="W138" s="61">
        <v>205</v>
      </c>
      <c r="X138" s="61"/>
      <c r="Y138" s="61"/>
      <c r="Z138" s="61"/>
      <c r="AA138" s="61"/>
      <c r="AB138" s="61"/>
      <c r="AC138" s="61"/>
      <c r="AD138" s="63"/>
      <c r="AF138" t="str">
        <f t="shared" si="67"/>
        <v>{1,1000,2}</v>
      </c>
      <c r="AG138">
        <f t="shared" si="68"/>
        <v>0</v>
      </c>
      <c r="AH138" t="str">
        <f t="shared" si="69"/>
        <v>{3,1000,7}</v>
      </c>
      <c r="AI138">
        <f t="shared" si="70"/>
        <v>0</v>
      </c>
      <c r="AJ138">
        <f t="shared" si="71"/>
        <v>0</v>
      </c>
      <c r="AK138">
        <f t="shared" si="72"/>
        <v>0</v>
      </c>
      <c r="AL138">
        <f t="shared" si="73"/>
        <v>0</v>
      </c>
      <c r="AM138">
        <f t="shared" si="74"/>
        <v>0</v>
      </c>
      <c r="AN138">
        <f t="shared" si="75"/>
        <v>0</v>
      </c>
      <c r="AO138">
        <f t="shared" si="76"/>
        <v>0</v>
      </c>
      <c r="AP138">
        <f t="shared" si="50"/>
        <v>0</v>
      </c>
      <c r="AQ138">
        <f t="shared" si="51"/>
        <v>0</v>
      </c>
      <c r="AR138" t="str">
        <f t="shared" si="52"/>
        <v>{3,205,1}</v>
      </c>
      <c r="AS138">
        <f t="shared" si="53"/>
        <v>0</v>
      </c>
      <c r="AT138">
        <f t="shared" si="54"/>
        <v>0</v>
      </c>
      <c r="AU138">
        <f t="shared" si="55"/>
        <v>0</v>
      </c>
      <c r="AV138">
        <f t="shared" si="56"/>
        <v>0</v>
      </c>
      <c r="AW138">
        <f t="shared" si="57"/>
        <v>0</v>
      </c>
      <c r="AX138">
        <f t="shared" si="58"/>
        <v>0</v>
      </c>
      <c r="AY138">
        <f t="shared" si="59"/>
        <v>0</v>
      </c>
      <c r="AZ138" t="e">
        <f t="array" ref="AZ138">[1]!LKnum(AF138:AY138)</f>
        <v>#NAME?</v>
      </c>
      <c r="BB138" s="65">
        <v>136</v>
      </c>
      <c r="BC138" s="65">
        <f t="array" ref="BC138">SUMPRODUCT(($B$4:$B$546=$BB138)*($C$4:$C$546=BC$2)*($A$4:$A$546))</f>
        <v>0</v>
      </c>
      <c r="BD138" s="65">
        <f t="array" ref="BD138">SUMPRODUCT(($B$4:$B$546=$BB138)*($C$4:$C$546=BD$2)*($A$4:$A$546))</f>
        <v>0</v>
      </c>
      <c r="BE138" s="65">
        <f t="array" ref="BE138">SUMPRODUCT(($B$4:$B$546=$BB138)*($C$4:$C$546=BE$2)*($A$4:$A$546))</f>
        <v>0</v>
      </c>
      <c r="BF138" s="65" t="e">
        <f t="shared" si="64"/>
        <v>#N/A</v>
      </c>
      <c r="BG138" s="65" t="e">
        <f t="shared" si="65"/>
        <v>#N/A</v>
      </c>
      <c r="BH138" s="65" t="e">
        <f t="shared" si="66"/>
        <v>#N/A</v>
      </c>
    </row>
    <row r="139" spans="1:60">
      <c r="A139" s="39">
        <v>136</v>
      </c>
      <c r="B139" s="39">
        <v>38</v>
      </c>
      <c r="C139" s="39">
        <v>2</v>
      </c>
      <c r="E139" s="39"/>
      <c r="F139">
        <v>376</v>
      </c>
      <c r="G139" s="39">
        <v>136</v>
      </c>
      <c r="H139">
        <f t="array" ref="H139:I139">_xlfn._xlws.FILTER($B$4:$C$546,G139=$A$4:$A$546)</f>
        <v>38</v>
      </c>
      <c r="I139">
        <v>2</v>
      </c>
      <c r="J139" s="2">
        <v>2</v>
      </c>
      <c r="K139" s="2">
        <v>0</v>
      </c>
      <c r="L139" s="2">
        <v>0</v>
      </c>
      <c r="M139" s="2">
        <v>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U139" s="60"/>
      <c r="V139" s="61"/>
      <c r="W139" s="61"/>
      <c r="X139" s="61">
        <v>108</v>
      </c>
      <c r="Y139" s="61"/>
      <c r="Z139" s="61"/>
      <c r="AA139" s="61"/>
      <c r="AB139" s="61"/>
      <c r="AC139" s="61"/>
      <c r="AD139" s="63"/>
      <c r="AF139" t="str">
        <f t="shared" si="67"/>
        <v>{1,1000,2}</v>
      </c>
      <c r="AG139">
        <f t="shared" si="68"/>
        <v>0</v>
      </c>
      <c r="AH139">
        <f t="shared" si="69"/>
        <v>0</v>
      </c>
      <c r="AI139" t="str">
        <f t="shared" si="70"/>
        <v>{4,1000,4}</v>
      </c>
      <c r="AJ139">
        <f t="shared" si="71"/>
        <v>0</v>
      </c>
      <c r="AK139">
        <f t="shared" si="72"/>
        <v>0</v>
      </c>
      <c r="AL139">
        <f t="shared" si="73"/>
        <v>0</v>
      </c>
      <c r="AM139">
        <f t="shared" si="74"/>
        <v>0</v>
      </c>
      <c r="AN139">
        <f t="shared" si="75"/>
        <v>0</v>
      </c>
      <c r="AO139">
        <f t="shared" si="76"/>
        <v>0</v>
      </c>
      <c r="AP139">
        <f t="shared" si="50"/>
        <v>0</v>
      </c>
      <c r="AQ139">
        <f t="shared" si="51"/>
        <v>0</v>
      </c>
      <c r="AR139">
        <f t="shared" si="52"/>
        <v>0</v>
      </c>
      <c r="AS139" t="str">
        <f t="shared" si="53"/>
        <v>{4,108,1}</v>
      </c>
      <c r="AT139">
        <f t="shared" si="54"/>
        <v>0</v>
      </c>
      <c r="AU139">
        <f t="shared" si="55"/>
        <v>0</v>
      </c>
      <c r="AV139">
        <f t="shared" si="56"/>
        <v>0</v>
      </c>
      <c r="AW139">
        <f t="shared" si="57"/>
        <v>0</v>
      </c>
      <c r="AX139">
        <f t="shared" si="58"/>
        <v>0</v>
      </c>
      <c r="AY139">
        <f t="shared" si="59"/>
        <v>0</v>
      </c>
      <c r="AZ139" t="e">
        <f t="array" ref="AZ139">[1]!LKnum(AF139:AY139)</f>
        <v>#NAME?</v>
      </c>
      <c r="BB139" s="65">
        <v>137</v>
      </c>
      <c r="BC139" s="65">
        <f t="array" ref="BC139">SUMPRODUCT(($B$4:$B$546=$BB139)*($C$4:$C$546=BC$2)*($A$4:$A$546))</f>
        <v>0</v>
      </c>
      <c r="BD139" s="65">
        <f t="array" ref="BD139">SUMPRODUCT(($B$4:$B$546=$BB139)*($C$4:$C$546=BD$2)*($A$4:$A$546))</f>
        <v>0</v>
      </c>
      <c r="BE139" s="65">
        <f t="array" ref="BE139">SUMPRODUCT(($B$4:$B$546=$BB139)*($C$4:$C$546=BE$2)*($A$4:$A$546))</f>
        <v>0</v>
      </c>
      <c r="BF139" s="65" t="e">
        <f t="shared" si="64"/>
        <v>#N/A</v>
      </c>
      <c r="BG139" s="65" t="e">
        <f t="shared" si="65"/>
        <v>#N/A</v>
      </c>
      <c r="BH139" s="65" t="e">
        <f t="shared" si="66"/>
        <v>#N/A</v>
      </c>
    </row>
    <row r="140" spans="1:60">
      <c r="A140" s="39">
        <v>137</v>
      </c>
      <c r="B140" s="39">
        <v>39</v>
      </c>
      <c r="C140" s="39">
        <v>2</v>
      </c>
      <c r="E140" s="39"/>
      <c r="F140">
        <v>378</v>
      </c>
      <c r="G140" s="39">
        <v>137</v>
      </c>
      <c r="H140">
        <f t="array" ref="H140:I140">_xlfn._xlws.FILTER($B$4:$C$546,G140=$A$4:$A$546)</f>
        <v>39</v>
      </c>
      <c r="I140">
        <v>2</v>
      </c>
      <c r="J140" s="2">
        <v>2</v>
      </c>
      <c r="K140" s="2">
        <v>0</v>
      </c>
      <c r="L140" s="2">
        <v>0</v>
      </c>
      <c r="M140" s="2">
        <v>4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U140" s="60"/>
      <c r="V140" s="61"/>
      <c r="W140" s="61"/>
      <c r="X140" s="61">
        <v>121</v>
      </c>
      <c r="Y140" s="61"/>
      <c r="Z140" s="61"/>
      <c r="AA140" s="61"/>
      <c r="AB140" s="61"/>
      <c r="AC140" s="61"/>
      <c r="AD140" s="63"/>
      <c r="AF140" t="str">
        <f t="shared" si="67"/>
        <v>{1,1000,2}</v>
      </c>
      <c r="AG140">
        <f t="shared" si="68"/>
        <v>0</v>
      </c>
      <c r="AH140">
        <f t="shared" si="69"/>
        <v>0</v>
      </c>
      <c r="AI140" t="str">
        <f t="shared" si="70"/>
        <v>{4,1000,4}</v>
      </c>
      <c r="AJ140">
        <f t="shared" si="71"/>
        <v>0</v>
      </c>
      <c r="AK140">
        <f t="shared" si="72"/>
        <v>0</v>
      </c>
      <c r="AL140">
        <f t="shared" si="73"/>
        <v>0</v>
      </c>
      <c r="AM140">
        <f t="shared" si="74"/>
        <v>0</v>
      </c>
      <c r="AN140">
        <f t="shared" si="75"/>
        <v>0</v>
      </c>
      <c r="AO140">
        <f t="shared" si="76"/>
        <v>0</v>
      </c>
      <c r="AP140">
        <f t="shared" si="50"/>
        <v>0</v>
      </c>
      <c r="AQ140">
        <f t="shared" si="51"/>
        <v>0</v>
      </c>
      <c r="AR140">
        <f t="shared" si="52"/>
        <v>0</v>
      </c>
      <c r="AS140" t="str">
        <f t="shared" si="53"/>
        <v>{4,121,1}</v>
      </c>
      <c r="AT140">
        <f t="shared" si="54"/>
        <v>0</v>
      </c>
      <c r="AU140">
        <f t="shared" si="55"/>
        <v>0</v>
      </c>
      <c r="AV140">
        <f t="shared" si="56"/>
        <v>0</v>
      </c>
      <c r="AW140">
        <f t="shared" si="57"/>
        <v>0</v>
      </c>
      <c r="AX140">
        <f t="shared" si="58"/>
        <v>0</v>
      </c>
      <c r="AY140">
        <f t="shared" si="59"/>
        <v>0</v>
      </c>
      <c r="AZ140" t="e">
        <f t="array" ref="AZ140">[1]!LKnum(AF140:AY140)</f>
        <v>#NAME?</v>
      </c>
      <c r="BB140" s="65">
        <v>138</v>
      </c>
      <c r="BC140" s="65">
        <f t="array" ref="BC140">SUMPRODUCT(($B$4:$B$546=$BB140)*($C$4:$C$546=BC$2)*($A$4:$A$546))</f>
        <v>0</v>
      </c>
      <c r="BD140" s="65">
        <f t="array" ref="BD140">SUMPRODUCT(($B$4:$B$546=$BB140)*($C$4:$C$546=BD$2)*($A$4:$A$546))</f>
        <v>0</v>
      </c>
      <c r="BE140" s="65">
        <f t="array" ref="BE140">SUMPRODUCT(($B$4:$B$546=$BB140)*($C$4:$C$546=BE$2)*($A$4:$A$546))</f>
        <v>0</v>
      </c>
      <c r="BF140" s="65" t="e">
        <f t="shared" si="64"/>
        <v>#N/A</v>
      </c>
      <c r="BG140" s="65" t="e">
        <f t="shared" si="65"/>
        <v>#N/A</v>
      </c>
      <c r="BH140" s="65" t="e">
        <f t="shared" si="66"/>
        <v>#N/A</v>
      </c>
    </row>
    <row r="141" spans="1:60">
      <c r="A141" s="39">
        <v>138</v>
      </c>
      <c r="B141" s="39">
        <v>40</v>
      </c>
      <c r="C141" s="39">
        <v>2</v>
      </c>
      <c r="E141" s="39"/>
      <c r="F141">
        <v>388</v>
      </c>
      <c r="G141" s="39">
        <v>138</v>
      </c>
      <c r="H141">
        <f t="array" ref="H141:I141">_xlfn._xlws.FILTER($B$4:$C$546,G141=$A$4:$A$546)</f>
        <v>40</v>
      </c>
      <c r="I141">
        <v>2</v>
      </c>
      <c r="J141" s="2">
        <v>2</v>
      </c>
      <c r="K141" s="2">
        <v>0</v>
      </c>
      <c r="L141" s="2">
        <v>0</v>
      </c>
      <c r="M141" s="2">
        <v>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U141" s="60"/>
      <c r="V141" s="61"/>
      <c r="W141" s="61"/>
      <c r="X141" s="61">
        <v>134</v>
      </c>
      <c r="Y141" s="61"/>
      <c r="Z141" s="61"/>
      <c r="AA141" s="61"/>
      <c r="AB141" s="61"/>
      <c r="AC141" s="61"/>
      <c r="AD141" s="63"/>
      <c r="AF141" t="str">
        <f t="shared" si="67"/>
        <v>{1,1000,2}</v>
      </c>
      <c r="AG141">
        <f t="shared" si="68"/>
        <v>0</v>
      </c>
      <c r="AH141">
        <f t="shared" si="69"/>
        <v>0</v>
      </c>
      <c r="AI141" t="str">
        <f t="shared" si="70"/>
        <v>{4,1000,4}</v>
      </c>
      <c r="AJ141">
        <f t="shared" si="71"/>
        <v>0</v>
      </c>
      <c r="AK141">
        <f t="shared" si="72"/>
        <v>0</v>
      </c>
      <c r="AL141">
        <f t="shared" si="73"/>
        <v>0</v>
      </c>
      <c r="AM141">
        <f t="shared" si="74"/>
        <v>0</v>
      </c>
      <c r="AN141">
        <f t="shared" si="75"/>
        <v>0</v>
      </c>
      <c r="AO141">
        <f t="shared" si="76"/>
        <v>0</v>
      </c>
      <c r="AP141">
        <f t="shared" si="50"/>
        <v>0</v>
      </c>
      <c r="AQ141">
        <f t="shared" si="51"/>
        <v>0</v>
      </c>
      <c r="AR141">
        <f t="shared" si="52"/>
        <v>0</v>
      </c>
      <c r="AS141" t="str">
        <f t="shared" si="53"/>
        <v>{4,134,1}</v>
      </c>
      <c r="AT141">
        <f t="shared" si="54"/>
        <v>0</v>
      </c>
      <c r="AU141">
        <f t="shared" si="55"/>
        <v>0</v>
      </c>
      <c r="AV141">
        <f t="shared" si="56"/>
        <v>0</v>
      </c>
      <c r="AW141">
        <f t="shared" si="57"/>
        <v>0</v>
      </c>
      <c r="AX141">
        <f t="shared" si="58"/>
        <v>0</v>
      </c>
      <c r="AY141">
        <f t="shared" si="59"/>
        <v>0</v>
      </c>
      <c r="AZ141" t="e">
        <f t="array" ref="AZ141">[1]!LKnum(AF141:AY141)</f>
        <v>#NAME?</v>
      </c>
      <c r="BB141" s="65">
        <v>139</v>
      </c>
      <c r="BC141" s="65">
        <f t="array" ref="BC141">SUMPRODUCT(($B$4:$B$546=$BB141)*($C$4:$C$546=BC$2)*($A$4:$A$546))</f>
        <v>0</v>
      </c>
      <c r="BD141" s="65">
        <f t="array" ref="BD141">SUMPRODUCT(($B$4:$B$546=$BB141)*($C$4:$C$546=BD$2)*($A$4:$A$546))</f>
        <v>0</v>
      </c>
      <c r="BE141" s="65">
        <f t="array" ref="BE141">SUMPRODUCT(($B$4:$B$546=$BB141)*($C$4:$C$546=BE$2)*($A$4:$A$546))</f>
        <v>0</v>
      </c>
      <c r="BF141" s="65" t="e">
        <f t="shared" si="64"/>
        <v>#N/A</v>
      </c>
      <c r="BG141" s="65" t="e">
        <f t="shared" si="65"/>
        <v>#N/A</v>
      </c>
      <c r="BH141" s="65" t="e">
        <f t="shared" si="66"/>
        <v>#N/A</v>
      </c>
    </row>
    <row r="142" spans="1:60">
      <c r="A142" s="39">
        <v>139</v>
      </c>
      <c r="B142" s="39">
        <v>41</v>
      </c>
      <c r="C142" s="39">
        <v>2</v>
      </c>
      <c r="E142" s="39"/>
      <c r="F142">
        <v>394</v>
      </c>
      <c r="G142" s="39">
        <v>139</v>
      </c>
      <c r="H142">
        <f t="array" ref="H142:I142">_xlfn._xlws.FILTER($B$4:$C$546,G142=$A$4:$A$546)</f>
        <v>41</v>
      </c>
      <c r="I142">
        <v>2</v>
      </c>
      <c r="J142" s="2">
        <v>2</v>
      </c>
      <c r="K142" s="2">
        <v>0</v>
      </c>
      <c r="L142" s="2">
        <v>0</v>
      </c>
      <c r="M142" s="2">
        <v>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U142" s="60"/>
      <c r="V142" s="61"/>
      <c r="W142" s="61"/>
      <c r="X142" s="61">
        <v>147</v>
      </c>
      <c r="Y142" s="61"/>
      <c r="Z142" s="61"/>
      <c r="AA142" s="61"/>
      <c r="AB142" s="61"/>
      <c r="AC142" s="61"/>
      <c r="AD142" s="63"/>
      <c r="AF142" t="str">
        <f t="shared" si="67"/>
        <v>{1,1000,2}</v>
      </c>
      <c r="AG142">
        <f t="shared" si="68"/>
        <v>0</v>
      </c>
      <c r="AH142">
        <f t="shared" si="69"/>
        <v>0</v>
      </c>
      <c r="AI142" t="str">
        <f t="shared" si="70"/>
        <v>{4,1000,4}</v>
      </c>
      <c r="AJ142">
        <f t="shared" si="71"/>
        <v>0</v>
      </c>
      <c r="AK142">
        <f t="shared" si="72"/>
        <v>0</v>
      </c>
      <c r="AL142">
        <f t="shared" si="73"/>
        <v>0</v>
      </c>
      <c r="AM142">
        <f t="shared" si="74"/>
        <v>0</v>
      </c>
      <c r="AN142">
        <f t="shared" si="75"/>
        <v>0</v>
      </c>
      <c r="AO142">
        <f t="shared" si="76"/>
        <v>0</v>
      </c>
      <c r="AP142">
        <f t="shared" si="50"/>
        <v>0</v>
      </c>
      <c r="AQ142">
        <f t="shared" si="51"/>
        <v>0</v>
      </c>
      <c r="AR142">
        <f t="shared" si="52"/>
        <v>0</v>
      </c>
      <c r="AS142" t="str">
        <f t="shared" si="53"/>
        <v>{4,147,1}</v>
      </c>
      <c r="AT142">
        <f t="shared" si="54"/>
        <v>0</v>
      </c>
      <c r="AU142">
        <f t="shared" si="55"/>
        <v>0</v>
      </c>
      <c r="AV142">
        <f t="shared" si="56"/>
        <v>0</v>
      </c>
      <c r="AW142">
        <f t="shared" si="57"/>
        <v>0</v>
      </c>
      <c r="AX142">
        <f t="shared" si="58"/>
        <v>0</v>
      </c>
      <c r="AY142">
        <f t="shared" si="59"/>
        <v>0</v>
      </c>
      <c r="AZ142" t="e">
        <f t="array" ref="AZ142">[1]!LKnum(AF142:AY142)</f>
        <v>#NAME?</v>
      </c>
      <c r="BB142" s="65">
        <v>140</v>
      </c>
      <c r="BC142" s="65">
        <f t="array" ref="BC142">SUMPRODUCT(($B$4:$B$546=$BB142)*($C$4:$C$546=BC$2)*($A$4:$A$546))</f>
        <v>0</v>
      </c>
      <c r="BD142" s="65">
        <f t="array" ref="BD142">SUMPRODUCT(($B$4:$B$546=$BB142)*($C$4:$C$546=BD$2)*($A$4:$A$546))</f>
        <v>0</v>
      </c>
      <c r="BE142" s="65">
        <f t="array" ref="BE142">SUMPRODUCT(($B$4:$B$546=$BB142)*($C$4:$C$546=BE$2)*($A$4:$A$546))</f>
        <v>0</v>
      </c>
      <c r="BF142" s="65" t="e">
        <f t="shared" si="64"/>
        <v>#N/A</v>
      </c>
      <c r="BG142" s="65" t="e">
        <f t="shared" si="65"/>
        <v>#N/A</v>
      </c>
      <c r="BH142" s="65" t="e">
        <f t="shared" si="66"/>
        <v>#N/A</v>
      </c>
    </row>
    <row r="143" spans="1:60">
      <c r="A143" s="39">
        <v>140</v>
      </c>
      <c r="B143" s="39">
        <v>42</v>
      </c>
      <c r="C143" s="39">
        <v>2</v>
      </c>
      <c r="E143" s="39"/>
      <c r="F143">
        <v>396</v>
      </c>
      <c r="G143" s="39">
        <v>140</v>
      </c>
      <c r="H143">
        <f t="array" ref="H143:I143">_xlfn._xlws.FILTER($B$4:$C$546,G143=$A$4:$A$546)</f>
        <v>42</v>
      </c>
      <c r="I143">
        <v>2</v>
      </c>
      <c r="J143" s="2">
        <v>2</v>
      </c>
      <c r="K143" s="2">
        <v>0</v>
      </c>
      <c r="L143" s="2">
        <v>0</v>
      </c>
      <c r="M143" s="2">
        <v>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U143" s="60"/>
      <c r="V143" s="61"/>
      <c r="W143" s="61"/>
      <c r="X143" s="61">
        <v>159</v>
      </c>
      <c r="Y143" s="61"/>
      <c r="Z143" s="61"/>
      <c r="AA143" s="61"/>
      <c r="AB143" s="61"/>
      <c r="AC143" s="61"/>
      <c r="AD143" s="63"/>
      <c r="AF143" t="str">
        <f t="shared" si="67"/>
        <v>{1,1000,2}</v>
      </c>
      <c r="AG143">
        <f t="shared" si="68"/>
        <v>0</v>
      </c>
      <c r="AH143">
        <f t="shared" si="69"/>
        <v>0</v>
      </c>
      <c r="AI143" t="str">
        <f t="shared" si="70"/>
        <v>{4,1000,4}</v>
      </c>
      <c r="AJ143">
        <f t="shared" si="71"/>
        <v>0</v>
      </c>
      <c r="AK143">
        <f t="shared" si="72"/>
        <v>0</v>
      </c>
      <c r="AL143">
        <f t="shared" si="73"/>
        <v>0</v>
      </c>
      <c r="AM143">
        <f t="shared" si="74"/>
        <v>0</v>
      </c>
      <c r="AN143">
        <f t="shared" si="75"/>
        <v>0</v>
      </c>
      <c r="AO143">
        <f t="shared" si="76"/>
        <v>0</v>
      </c>
      <c r="AP143">
        <f t="shared" si="50"/>
        <v>0</v>
      </c>
      <c r="AQ143">
        <f t="shared" si="51"/>
        <v>0</v>
      </c>
      <c r="AR143">
        <f t="shared" si="52"/>
        <v>0</v>
      </c>
      <c r="AS143" t="str">
        <f t="shared" si="53"/>
        <v>{4,159,1}</v>
      </c>
      <c r="AT143">
        <f t="shared" si="54"/>
        <v>0</v>
      </c>
      <c r="AU143">
        <f t="shared" si="55"/>
        <v>0</v>
      </c>
      <c r="AV143">
        <f t="shared" si="56"/>
        <v>0</v>
      </c>
      <c r="AW143">
        <f t="shared" si="57"/>
        <v>0</v>
      </c>
      <c r="AX143">
        <f t="shared" si="58"/>
        <v>0</v>
      </c>
      <c r="AY143">
        <f t="shared" si="59"/>
        <v>0</v>
      </c>
      <c r="AZ143" t="e">
        <f t="array" ref="AZ143">[1]!LKnum(AF143:AY143)</f>
        <v>#NAME?</v>
      </c>
      <c r="BB143" s="65">
        <v>141</v>
      </c>
      <c r="BC143" s="65">
        <f t="array" ref="BC143">SUMPRODUCT(($B$4:$B$546=$BB143)*($C$4:$C$546=BC$2)*($A$4:$A$546))</f>
        <v>0</v>
      </c>
      <c r="BD143" s="65">
        <f t="array" ref="BD143">SUMPRODUCT(($B$4:$B$546=$BB143)*($C$4:$C$546=BD$2)*($A$4:$A$546))</f>
        <v>0</v>
      </c>
      <c r="BE143" s="65">
        <f t="array" ref="BE143">SUMPRODUCT(($B$4:$B$546=$BB143)*($C$4:$C$546=BE$2)*($A$4:$A$546))</f>
        <v>0</v>
      </c>
      <c r="BF143" s="65" t="e">
        <f t="shared" si="64"/>
        <v>#N/A</v>
      </c>
      <c r="BG143" s="65" t="e">
        <f t="shared" si="65"/>
        <v>#N/A</v>
      </c>
      <c r="BH143" s="65" t="e">
        <f t="shared" si="66"/>
        <v>#N/A</v>
      </c>
    </row>
    <row r="144" spans="1:60">
      <c r="A144" s="39">
        <v>141</v>
      </c>
      <c r="B144" s="39">
        <v>43</v>
      </c>
      <c r="C144" s="39">
        <v>2</v>
      </c>
      <c r="E144" s="39"/>
      <c r="F144">
        <v>406</v>
      </c>
      <c r="G144" s="39">
        <v>141</v>
      </c>
      <c r="H144">
        <f t="array" ref="H144:I144">_xlfn._xlws.FILTER($B$4:$C$546,G144=$A$4:$A$546)</f>
        <v>43</v>
      </c>
      <c r="I144">
        <v>2</v>
      </c>
      <c r="J144" s="2">
        <v>2</v>
      </c>
      <c r="K144" s="2">
        <v>0</v>
      </c>
      <c r="L144" s="2">
        <v>0</v>
      </c>
      <c r="M144" s="2">
        <v>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U144" s="60"/>
      <c r="V144" s="61"/>
      <c r="W144" s="61"/>
      <c r="X144" s="61">
        <v>172</v>
      </c>
      <c r="Y144" s="61"/>
      <c r="Z144" s="61"/>
      <c r="AA144" s="61"/>
      <c r="AB144" s="61"/>
      <c r="AC144" s="61"/>
      <c r="AD144" s="63"/>
      <c r="AF144" t="str">
        <f t="shared" si="67"/>
        <v>{1,1000,2}</v>
      </c>
      <c r="AG144">
        <f t="shared" si="68"/>
        <v>0</v>
      </c>
      <c r="AH144">
        <f t="shared" si="69"/>
        <v>0</v>
      </c>
      <c r="AI144" t="str">
        <f t="shared" si="70"/>
        <v>{4,1000,4}</v>
      </c>
      <c r="AJ144">
        <f t="shared" si="71"/>
        <v>0</v>
      </c>
      <c r="AK144">
        <f t="shared" si="72"/>
        <v>0</v>
      </c>
      <c r="AL144">
        <f t="shared" si="73"/>
        <v>0</v>
      </c>
      <c r="AM144">
        <f t="shared" si="74"/>
        <v>0</v>
      </c>
      <c r="AN144">
        <f t="shared" si="75"/>
        <v>0</v>
      </c>
      <c r="AO144">
        <f t="shared" si="76"/>
        <v>0</v>
      </c>
      <c r="AP144">
        <f t="shared" si="50"/>
        <v>0</v>
      </c>
      <c r="AQ144">
        <f t="shared" si="51"/>
        <v>0</v>
      </c>
      <c r="AR144">
        <f t="shared" si="52"/>
        <v>0</v>
      </c>
      <c r="AS144" t="str">
        <f t="shared" si="53"/>
        <v>{4,172,1}</v>
      </c>
      <c r="AT144">
        <f t="shared" si="54"/>
        <v>0</v>
      </c>
      <c r="AU144">
        <f t="shared" si="55"/>
        <v>0</v>
      </c>
      <c r="AV144">
        <f t="shared" si="56"/>
        <v>0</v>
      </c>
      <c r="AW144">
        <f t="shared" si="57"/>
        <v>0</v>
      </c>
      <c r="AX144">
        <f t="shared" si="58"/>
        <v>0</v>
      </c>
      <c r="AY144">
        <f t="shared" si="59"/>
        <v>0</v>
      </c>
      <c r="AZ144" t="e">
        <f t="array" ref="AZ144">[1]!LKnum(AF144:AY144)</f>
        <v>#NAME?</v>
      </c>
      <c r="BB144" s="65">
        <v>142</v>
      </c>
      <c r="BC144" s="65">
        <f t="array" ref="BC144">SUMPRODUCT(($B$4:$B$546=$BB144)*($C$4:$C$546=BC$2)*($A$4:$A$546))</f>
        <v>0</v>
      </c>
      <c r="BD144" s="65">
        <f t="array" ref="BD144">SUMPRODUCT(($B$4:$B$546=$BB144)*($C$4:$C$546=BD$2)*($A$4:$A$546))</f>
        <v>0</v>
      </c>
      <c r="BE144" s="65">
        <f t="array" ref="BE144">SUMPRODUCT(($B$4:$B$546=$BB144)*($C$4:$C$546=BE$2)*($A$4:$A$546))</f>
        <v>0</v>
      </c>
      <c r="BF144" s="65" t="e">
        <f t="shared" si="64"/>
        <v>#N/A</v>
      </c>
      <c r="BG144" s="65" t="e">
        <f t="shared" si="65"/>
        <v>#N/A</v>
      </c>
      <c r="BH144" s="65" t="e">
        <f t="shared" si="66"/>
        <v>#N/A</v>
      </c>
    </row>
    <row r="145" spans="1:60">
      <c r="A145" s="39">
        <v>142</v>
      </c>
      <c r="B145" s="39">
        <v>44</v>
      </c>
      <c r="C145" s="39">
        <v>2</v>
      </c>
      <c r="E145" s="39"/>
      <c r="F145">
        <v>412</v>
      </c>
      <c r="G145" s="39">
        <v>142</v>
      </c>
      <c r="H145">
        <f t="array" ref="H145:I145">_xlfn._xlws.FILTER($B$4:$C$546,G145=$A$4:$A$546)</f>
        <v>44</v>
      </c>
      <c r="I145">
        <v>2</v>
      </c>
      <c r="J145" s="2">
        <v>2</v>
      </c>
      <c r="K145" s="2">
        <v>0</v>
      </c>
      <c r="L145" s="2">
        <v>0</v>
      </c>
      <c r="M145" s="2">
        <v>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U145" s="60"/>
      <c r="V145" s="61"/>
      <c r="W145" s="61"/>
      <c r="X145" s="61">
        <v>185</v>
      </c>
      <c r="Y145" s="61"/>
      <c r="Z145" s="61"/>
      <c r="AA145" s="61"/>
      <c r="AB145" s="61"/>
      <c r="AC145" s="61"/>
      <c r="AD145" s="63"/>
      <c r="AF145" t="str">
        <f t="shared" si="67"/>
        <v>{1,1000,2}</v>
      </c>
      <c r="AG145">
        <f t="shared" si="68"/>
        <v>0</v>
      </c>
      <c r="AH145">
        <f t="shared" si="69"/>
        <v>0</v>
      </c>
      <c r="AI145" t="str">
        <f t="shared" si="70"/>
        <v>{4,1000,4}</v>
      </c>
      <c r="AJ145">
        <f t="shared" si="71"/>
        <v>0</v>
      </c>
      <c r="AK145">
        <f t="shared" si="72"/>
        <v>0</v>
      </c>
      <c r="AL145">
        <f t="shared" si="73"/>
        <v>0</v>
      </c>
      <c r="AM145">
        <f t="shared" si="74"/>
        <v>0</v>
      </c>
      <c r="AN145">
        <f t="shared" si="75"/>
        <v>0</v>
      </c>
      <c r="AO145">
        <f t="shared" si="76"/>
        <v>0</v>
      </c>
      <c r="AP145">
        <f t="shared" si="50"/>
        <v>0</v>
      </c>
      <c r="AQ145">
        <f t="shared" si="51"/>
        <v>0</v>
      </c>
      <c r="AR145">
        <f t="shared" si="52"/>
        <v>0</v>
      </c>
      <c r="AS145" t="str">
        <f t="shared" si="53"/>
        <v>{4,185,1}</v>
      </c>
      <c r="AT145">
        <f t="shared" si="54"/>
        <v>0</v>
      </c>
      <c r="AU145">
        <f t="shared" si="55"/>
        <v>0</v>
      </c>
      <c r="AV145">
        <f t="shared" si="56"/>
        <v>0</v>
      </c>
      <c r="AW145">
        <f t="shared" si="57"/>
        <v>0</v>
      </c>
      <c r="AX145">
        <f t="shared" si="58"/>
        <v>0</v>
      </c>
      <c r="AY145">
        <f t="shared" si="59"/>
        <v>0</v>
      </c>
      <c r="AZ145" t="e">
        <f t="array" ref="AZ145">[1]!LKnum(AF145:AY145)</f>
        <v>#NAME?</v>
      </c>
      <c r="BB145" s="65">
        <v>143</v>
      </c>
      <c r="BC145" s="65">
        <f t="array" ref="BC145">SUMPRODUCT(($B$4:$B$546=$BB145)*($C$4:$C$546=BC$2)*($A$4:$A$546))</f>
        <v>0</v>
      </c>
      <c r="BD145" s="65">
        <f t="array" ref="BD145">SUMPRODUCT(($B$4:$B$546=$BB145)*($C$4:$C$546=BD$2)*($A$4:$A$546))</f>
        <v>0</v>
      </c>
      <c r="BE145" s="65">
        <f t="array" ref="BE145">SUMPRODUCT(($B$4:$B$546=$BB145)*($C$4:$C$546=BE$2)*($A$4:$A$546))</f>
        <v>0</v>
      </c>
      <c r="BF145" s="65" t="e">
        <f t="shared" si="64"/>
        <v>#N/A</v>
      </c>
      <c r="BG145" s="65" t="e">
        <f t="shared" si="65"/>
        <v>#N/A</v>
      </c>
      <c r="BH145" s="65" t="e">
        <f t="shared" si="66"/>
        <v>#N/A</v>
      </c>
    </row>
    <row r="146" spans="1:60">
      <c r="A146" s="39">
        <v>143</v>
      </c>
      <c r="B146" s="39">
        <v>45</v>
      </c>
      <c r="C146" s="39">
        <v>2</v>
      </c>
      <c r="E146" s="39"/>
      <c r="F146">
        <v>414</v>
      </c>
      <c r="G146" s="39">
        <v>143</v>
      </c>
      <c r="H146">
        <f t="array" ref="H146:I146">_xlfn._xlws.FILTER($B$4:$C$546,G146=$A$4:$A$546)</f>
        <v>45</v>
      </c>
      <c r="I146">
        <v>2</v>
      </c>
      <c r="J146" s="2">
        <v>2</v>
      </c>
      <c r="K146" s="2">
        <v>0</v>
      </c>
      <c r="L146" s="2">
        <v>0</v>
      </c>
      <c r="M146" s="2">
        <v>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U146" s="60"/>
      <c r="V146" s="61"/>
      <c r="W146" s="61"/>
      <c r="X146" s="61">
        <v>198</v>
      </c>
      <c r="Y146" s="61"/>
      <c r="Z146" s="61"/>
      <c r="AA146" s="61"/>
      <c r="AB146" s="61"/>
      <c r="AC146" s="61"/>
      <c r="AD146" s="63"/>
      <c r="AF146" t="str">
        <f t="shared" si="67"/>
        <v>{1,1000,2}</v>
      </c>
      <c r="AG146">
        <f t="shared" si="68"/>
        <v>0</v>
      </c>
      <c r="AH146">
        <f t="shared" si="69"/>
        <v>0</v>
      </c>
      <c r="AI146" t="str">
        <f t="shared" si="70"/>
        <v>{4,1000,4}</v>
      </c>
      <c r="AJ146">
        <f t="shared" si="71"/>
        <v>0</v>
      </c>
      <c r="AK146">
        <f t="shared" si="72"/>
        <v>0</v>
      </c>
      <c r="AL146">
        <f t="shared" si="73"/>
        <v>0</v>
      </c>
      <c r="AM146">
        <f t="shared" si="74"/>
        <v>0</v>
      </c>
      <c r="AN146">
        <f t="shared" si="75"/>
        <v>0</v>
      </c>
      <c r="AO146">
        <f t="shared" si="76"/>
        <v>0</v>
      </c>
      <c r="AP146">
        <f t="shared" si="50"/>
        <v>0</v>
      </c>
      <c r="AQ146">
        <f t="shared" si="51"/>
        <v>0</v>
      </c>
      <c r="AR146">
        <f t="shared" si="52"/>
        <v>0</v>
      </c>
      <c r="AS146" t="str">
        <f t="shared" si="53"/>
        <v>{4,198,1}</v>
      </c>
      <c r="AT146">
        <f t="shared" si="54"/>
        <v>0</v>
      </c>
      <c r="AU146">
        <f t="shared" si="55"/>
        <v>0</v>
      </c>
      <c r="AV146">
        <f t="shared" si="56"/>
        <v>0</v>
      </c>
      <c r="AW146">
        <f t="shared" si="57"/>
        <v>0</v>
      </c>
      <c r="AX146">
        <f t="shared" si="58"/>
        <v>0</v>
      </c>
      <c r="AY146">
        <f t="shared" si="59"/>
        <v>0</v>
      </c>
      <c r="AZ146" t="e">
        <f t="array" ref="AZ146">[1]!LKnum(AF146:AY146)</f>
        <v>#NAME?</v>
      </c>
      <c r="BB146" s="65">
        <v>144</v>
      </c>
      <c r="BC146" s="65">
        <f t="array" ref="BC146">SUMPRODUCT(($B$4:$B$546=$BB146)*($C$4:$C$546=BC$2)*($A$4:$A$546))</f>
        <v>0</v>
      </c>
      <c r="BD146" s="65">
        <f t="array" ref="BD146">SUMPRODUCT(($B$4:$B$546=$BB146)*($C$4:$C$546=BD$2)*($A$4:$A$546))</f>
        <v>0</v>
      </c>
      <c r="BE146" s="65">
        <f t="array" ref="BE146">SUMPRODUCT(($B$4:$B$546=$BB146)*($C$4:$C$546=BE$2)*($A$4:$A$546))</f>
        <v>0</v>
      </c>
      <c r="BF146" s="65" t="e">
        <f t="shared" si="64"/>
        <v>#N/A</v>
      </c>
      <c r="BG146" s="65" t="e">
        <f t="shared" si="65"/>
        <v>#N/A</v>
      </c>
      <c r="BH146" s="65" t="e">
        <f t="shared" si="66"/>
        <v>#N/A</v>
      </c>
    </row>
    <row r="147" spans="1:60">
      <c r="A147" s="39">
        <v>144</v>
      </c>
      <c r="B147" s="39">
        <v>46</v>
      </c>
      <c r="C147" s="39">
        <v>2</v>
      </c>
      <c r="E147" s="39"/>
      <c r="F147">
        <v>422</v>
      </c>
      <c r="G147" s="39">
        <v>144</v>
      </c>
      <c r="H147">
        <f t="array" ref="H147:I147">_xlfn._xlws.FILTER($B$4:$C$546,G147=$A$4:$A$546)</f>
        <v>46</v>
      </c>
      <c r="I147">
        <v>2</v>
      </c>
      <c r="J147" s="2">
        <v>2</v>
      </c>
      <c r="K147" s="2">
        <v>0</v>
      </c>
      <c r="L147" s="2">
        <v>0</v>
      </c>
      <c r="M147" s="2">
        <v>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U147" s="60"/>
      <c r="V147" s="61"/>
      <c r="W147" s="61"/>
      <c r="X147" s="61">
        <v>206</v>
      </c>
      <c r="Y147" s="61"/>
      <c r="Z147" s="61"/>
      <c r="AA147" s="61"/>
      <c r="AB147" s="61"/>
      <c r="AC147" s="61"/>
      <c r="AD147" s="63"/>
      <c r="AF147" t="str">
        <f t="shared" si="67"/>
        <v>{1,1000,2}</v>
      </c>
      <c r="AG147">
        <f t="shared" si="68"/>
        <v>0</v>
      </c>
      <c r="AH147">
        <f t="shared" si="69"/>
        <v>0</v>
      </c>
      <c r="AI147" t="str">
        <f t="shared" si="70"/>
        <v>{4,1000,4}</v>
      </c>
      <c r="AJ147">
        <f t="shared" si="71"/>
        <v>0</v>
      </c>
      <c r="AK147">
        <f t="shared" si="72"/>
        <v>0</v>
      </c>
      <c r="AL147">
        <f t="shared" si="73"/>
        <v>0</v>
      </c>
      <c r="AM147">
        <f t="shared" si="74"/>
        <v>0</v>
      </c>
      <c r="AN147">
        <f t="shared" si="75"/>
        <v>0</v>
      </c>
      <c r="AO147">
        <f t="shared" si="76"/>
        <v>0</v>
      </c>
      <c r="AP147">
        <f t="shared" ref="AP147:AP210" si="77">IF(U147="",0,U$3&amp;U147&amp;$AE$3)</f>
        <v>0</v>
      </c>
      <c r="AQ147">
        <f t="shared" ref="AQ147:AQ210" si="78">IF(V147="",0,V$3&amp;V147&amp;$AE$3)</f>
        <v>0</v>
      </c>
      <c r="AR147">
        <f t="shared" ref="AR147:AR210" si="79">IF(W147="",0,W$3&amp;W147&amp;$AE$3)</f>
        <v>0</v>
      </c>
      <c r="AS147" t="str">
        <f t="shared" ref="AS147:AS210" si="80">IF(X147="",0,X$3&amp;X147&amp;$AE$3)</f>
        <v>{4,206,1}</v>
      </c>
      <c r="AT147">
        <f t="shared" ref="AT147:AT210" si="81">IF(Y147="",0,Y$3&amp;Y147&amp;$AE$3)</f>
        <v>0</v>
      </c>
      <c r="AU147">
        <f t="shared" ref="AU147:AU210" si="82">IF(Z147="",0,Z$3&amp;Z147&amp;$AE$3)</f>
        <v>0</v>
      </c>
      <c r="AV147">
        <f t="shared" ref="AV147:AV210" si="83">IF(AA147="",0,AA$3&amp;AA147&amp;$AE$3)</f>
        <v>0</v>
      </c>
      <c r="AW147">
        <f t="shared" ref="AW147:AW210" si="84">IF(AB147="",0,AB$3&amp;AB147&amp;$AE$3)</f>
        <v>0</v>
      </c>
      <c r="AX147">
        <f t="shared" ref="AX147:AX210" si="85">IF(AC147="",0,AC$3&amp;AC147&amp;$AE$3)</f>
        <v>0</v>
      </c>
      <c r="AY147">
        <f t="shared" ref="AY147:AY210" si="86">IF(AD147="",0,AD$3&amp;AD147&amp;$AE$3)</f>
        <v>0</v>
      </c>
      <c r="AZ147" t="e">
        <f t="array" ref="AZ147">[1]!LKnum(AF147:AY147)</f>
        <v>#NAME?</v>
      </c>
      <c r="BB147" s="65">
        <v>145</v>
      </c>
      <c r="BC147" s="65">
        <f t="array" ref="BC147">SUMPRODUCT(($B$4:$B$546=$BB147)*($C$4:$C$546=BC$2)*($A$4:$A$546))</f>
        <v>0</v>
      </c>
      <c r="BD147" s="65">
        <f t="array" ref="BD147">SUMPRODUCT(($B$4:$B$546=$BB147)*($C$4:$C$546=BD$2)*($A$4:$A$546))</f>
        <v>0</v>
      </c>
      <c r="BE147" s="65">
        <f t="array" ref="BE147">SUMPRODUCT(($B$4:$B$546=$BB147)*($C$4:$C$546=BE$2)*($A$4:$A$546))</f>
        <v>0</v>
      </c>
      <c r="BF147" s="65" t="e">
        <f t="shared" si="64"/>
        <v>#N/A</v>
      </c>
      <c r="BG147" s="65" t="e">
        <f t="shared" si="65"/>
        <v>#N/A</v>
      </c>
      <c r="BH147" s="65" t="e">
        <f t="shared" si="66"/>
        <v>#N/A</v>
      </c>
    </row>
    <row r="148" spans="1:60">
      <c r="A148" s="39">
        <v>145</v>
      </c>
      <c r="B148" s="39">
        <v>47</v>
      </c>
      <c r="C148" s="39">
        <v>2</v>
      </c>
      <c r="E148" s="39"/>
      <c r="F148">
        <v>428</v>
      </c>
      <c r="G148" s="39">
        <v>145</v>
      </c>
      <c r="H148">
        <f t="array" ref="H148:I148">_xlfn._xlws.FILTER($B$4:$C$546,G148=$A$4:$A$546)</f>
        <v>47</v>
      </c>
      <c r="I148">
        <v>2</v>
      </c>
      <c r="J148" s="2">
        <v>2</v>
      </c>
      <c r="K148" s="2">
        <v>0</v>
      </c>
      <c r="L148" s="2">
        <v>0</v>
      </c>
      <c r="M148" s="2">
        <v>0</v>
      </c>
      <c r="N148" s="2">
        <v>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U148" s="60"/>
      <c r="V148" s="61"/>
      <c r="W148" s="61"/>
      <c r="X148" s="61"/>
      <c r="Y148" s="61">
        <v>399</v>
      </c>
      <c r="Z148" s="61"/>
      <c r="AA148" s="61"/>
      <c r="AB148" s="61"/>
      <c r="AC148" s="61"/>
      <c r="AD148" s="63"/>
      <c r="AF148" t="str">
        <f t="shared" si="67"/>
        <v>{1,1000,2}</v>
      </c>
      <c r="AG148">
        <f t="shared" si="68"/>
        <v>0</v>
      </c>
      <c r="AH148">
        <f t="shared" si="69"/>
        <v>0</v>
      </c>
      <c r="AI148">
        <f t="shared" si="70"/>
        <v>0</v>
      </c>
      <c r="AJ148" t="str">
        <f t="shared" si="71"/>
        <v>{5,1000,2}</v>
      </c>
      <c r="AK148">
        <f t="shared" si="72"/>
        <v>0</v>
      </c>
      <c r="AL148">
        <f t="shared" si="73"/>
        <v>0</v>
      </c>
      <c r="AM148">
        <f t="shared" si="74"/>
        <v>0</v>
      </c>
      <c r="AN148">
        <f t="shared" si="75"/>
        <v>0</v>
      </c>
      <c r="AO148">
        <f t="shared" si="76"/>
        <v>0</v>
      </c>
      <c r="AP148">
        <f t="shared" si="77"/>
        <v>0</v>
      </c>
      <c r="AQ148">
        <f t="shared" si="78"/>
        <v>0</v>
      </c>
      <c r="AR148">
        <f t="shared" si="79"/>
        <v>0</v>
      </c>
      <c r="AS148">
        <f t="shared" si="80"/>
        <v>0</v>
      </c>
      <c r="AT148" t="str">
        <f t="shared" si="81"/>
        <v>{5,399,1}</v>
      </c>
      <c r="AU148">
        <f t="shared" si="82"/>
        <v>0</v>
      </c>
      <c r="AV148">
        <f t="shared" si="83"/>
        <v>0</v>
      </c>
      <c r="AW148">
        <f t="shared" si="84"/>
        <v>0</v>
      </c>
      <c r="AX148">
        <f t="shared" si="85"/>
        <v>0</v>
      </c>
      <c r="AY148">
        <f t="shared" si="86"/>
        <v>0</v>
      </c>
      <c r="AZ148" t="e">
        <f t="array" ref="AZ148">[1]!LKnum(AF148:AY148)</f>
        <v>#NAME?</v>
      </c>
      <c r="BB148" s="65">
        <v>146</v>
      </c>
      <c r="BC148" s="65">
        <f t="array" ref="BC148">SUMPRODUCT(($B$4:$B$546=$BB148)*($C$4:$C$546=BC$2)*($A$4:$A$546))</f>
        <v>0</v>
      </c>
      <c r="BD148" s="65">
        <f t="array" ref="BD148">SUMPRODUCT(($B$4:$B$546=$BB148)*($C$4:$C$546=BD$2)*($A$4:$A$546))</f>
        <v>0</v>
      </c>
      <c r="BE148" s="65">
        <f t="array" ref="BE148">SUMPRODUCT(($B$4:$B$546=$BB148)*($C$4:$C$546=BE$2)*($A$4:$A$546))</f>
        <v>0</v>
      </c>
      <c r="BF148" s="65" t="e">
        <f t="shared" si="64"/>
        <v>#N/A</v>
      </c>
      <c r="BG148" s="65" t="e">
        <f t="shared" si="65"/>
        <v>#N/A</v>
      </c>
      <c r="BH148" s="65" t="e">
        <f t="shared" si="66"/>
        <v>#N/A</v>
      </c>
    </row>
    <row r="149" spans="1:60">
      <c r="A149" s="39">
        <v>146</v>
      </c>
      <c r="B149" s="39">
        <v>48</v>
      </c>
      <c r="C149" s="39">
        <v>2</v>
      </c>
      <c r="E149" s="39"/>
      <c r="F149">
        <v>435</v>
      </c>
      <c r="G149" s="39">
        <v>146</v>
      </c>
      <c r="H149">
        <f t="array" ref="H149:I149">_xlfn._xlws.FILTER($B$4:$C$546,G149=$A$4:$A$546)</f>
        <v>48</v>
      </c>
      <c r="I149">
        <v>2</v>
      </c>
      <c r="J149" s="2">
        <v>2</v>
      </c>
      <c r="K149" s="2">
        <v>0</v>
      </c>
      <c r="L149" s="2">
        <v>0</v>
      </c>
      <c r="M149" s="2">
        <v>0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U149" s="60"/>
      <c r="V149" s="61"/>
      <c r="W149" s="61"/>
      <c r="X149" s="61"/>
      <c r="Y149" s="61">
        <v>404</v>
      </c>
      <c r="Z149" s="61"/>
      <c r="AA149" s="61"/>
      <c r="AB149" s="61"/>
      <c r="AC149" s="61"/>
      <c r="AD149" s="63"/>
      <c r="AF149" t="str">
        <f t="shared" si="67"/>
        <v>{1,1000,2}</v>
      </c>
      <c r="AG149">
        <f t="shared" si="68"/>
        <v>0</v>
      </c>
      <c r="AH149">
        <f t="shared" si="69"/>
        <v>0</v>
      </c>
      <c r="AI149">
        <f t="shared" si="70"/>
        <v>0</v>
      </c>
      <c r="AJ149" t="str">
        <f t="shared" si="71"/>
        <v>{5,1000,2}</v>
      </c>
      <c r="AK149">
        <f t="shared" si="72"/>
        <v>0</v>
      </c>
      <c r="AL149">
        <f t="shared" si="73"/>
        <v>0</v>
      </c>
      <c r="AM149">
        <f t="shared" si="74"/>
        <v>0</v>
      </c>
      <c r="AN149">
        <f t="shared" si="75"/>
        <v>0</v>
      </c>
      <c r="AO149">
        <f t="shared" si="76"/>
        <v>0</v>
      </c>
      <c r="AP149">
        <f t="shared" si="77"/>
        <v>0</v>
      </c>
      <c r="AQ149">
        <f t="shared" si="78"/>
        <v>0</v>
      </c>
      <c r="AR149">
        <f t="shared" si="79"/>
        <v>0</v>
      </c>
      <c r="AS149">
        <f t="shared" si="80"/>
        <v>0</v>
      </c>
      <c r="AT149" t="str">
        <f t="shared" si="81"/>
        <v>{5,404,1}</v>
      </c>
      <c r="AU149">
        <f t="shared" si="82"/>
        <v>0</v>
      </c>
      <c r="AV149">
        <f t="shared" si="83"/>
        <v>0</v>
      </c>
      <c r="AW149">
        <f t="shared" si="84"/>
        <v>0</v>
      </c>
      <c r="AX149">
        <f t="shared" si="85"/>
        <v>0</v>
      </c>
      <c r="AY149">
        <f t="shared" si="86"/>
        <v>0</v>
      </c>
      <c r="AZ149" t="e">
        <f t="array" ref="AZ149">[1]!LKnum(AF149:AY149)</f>
        <v>#NAME?</v>
      </c>
      <c r="BB149" s="65">
        <v>147</v>
      </c>
      <c r="BC149" s="65">
        <f t="array" ref="BC149">SUMPRODUCT(($B$4:$B$546=$BB149)*($C$4:$C$546=BC$2)*($A$4:$A$546))</f>
        <v>0</v>
      </c>
      <c r="BD149" s="65">
        <f t="array" ref="BD149">SUMPRODUCT(($B$4:$B$546=$BB149)*($C$4:$C$546=BD$2)*($A$4:$A$546))</f>
        <v>0</v>
      </c>
      <c r="BE149" s="65">
        <f t="array" ref="BE149">SUMPRODUCT(($B$4:$B$546=$BB149)*($C$4:$C$546=BE$2)*($A$4:$A$546))</f>
        <v>0</v>
      </c>
      <c r="BF149" s="65" t="e">
        <f t="shared" si="64"/>
        <v>#N/A</v>
      </c>
      <c r="BG149" s="65" t="e">
        <f t="shared" si="65"/>
        <v>#N/A</v>
      </c>
      <c r="BH149" s="65" t="e">
        <f t="shared" si="66"/>
        <v>#N/A</v>
      </c>
    </row>
    <row r="150" spans="1:60">
      <c r="A150" s="39">
        <v>147</v>
      </c>
      <c r="B150" s="39">
        <v>49</v>
      </c>
      <c r="C150" s="39">
        <v>2</v>
      </c>
      <c r="E150" s="39"/>
      <c r="F150">
        <v>442</v>
      </c>
      <c r="G150" s="39">
        <v>147</v>
      </c>
      <c r="H150">
        <f t="array" ref="H150:I150">_xlfn._xlws.FILTER($B$4:$C$546,G150=$A$4:$A$546)</f>
        <v>49</v>
      </c>
      <c r="I150">
        <v>2</v>
      </c>
      <c r="J150" s="2">
        <v>2</v>
      </c>
      <c r="K150" s="2">
        <v>0</v>
      </c>
      <c r="L150" s="2">
        <v>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U150" s="60"/>
      <c r="V150" s="61"/>
      <c r="W150" s="61"/>
      <c r="X150" s="61"/>
      <c r="Y150" s="61">
        <v>409</v>
      </c>
      <c r="Z150" s="61"/>
      <c r="AA150" s="61"/>
      <c r="AB150" s="61"/>
      <c r="AC150" s="61"/>
      <c r="AD150" s="63"/>
      <c r="AF150" t="str">
        <f t="shared" si="67"/>
        <v>{1,1000,2}</v>
      </c>
      <c r="AG150">
        <f t="shared" si="68"/>
        <v>0</v>
      </c>
      <c r="AH150">
        <f t="shared" si="69"/>
        <v>0</v>
      </c>
      <c r="AI150">
        <f t="shared" si="70"/>
        <v>0</v>
      </c>
      <c r="AJ150" t="str">
        <f t="shared" si="71"/>
        <v>{5,1000,2}</v>
      </c>
      <c r="AK150">
        <f t="shared" si="72"/>
        <v>0</v>
      </c>
      <c r="AL150">
        <f t="shared" si="73"/>
        <v>0</v>
      </c>
      <c r="AM150">
        <f t="shared" si="74"/>
        <v>0</v>
      </c>
      <c r="AN150">
        <f t="shared" si="75"/>
        <v>0</v>
      </c>
      <c r="AO150">
        <f t="shared" si="76"/>
        <v>0</v>
      </c>
      <c r="AP150">
        <f t="shared" si="77"/>
        <v>0</v>
      </c>
      <c r="AQ150">
        <f t="shared" si="78"/>
        <v>0</v>
      </c>
      <c r="AR150">
        <f t="shared" si="79"/>
        <v>0</v>
      </c>
      <c r="AS150">
        <f t="shared" si="80"/>
        <v>0</v>
      </c>
      <c r="AT150" t="str">
        <f t="shared" si="81"/>
        <v>{5,409,1}</v>
      </c>
      <c r="AU150">
        <f t="shared" si="82"/>
        <v>0</v>
      </c>
      <c r="AV150">
        <f t="shared" si="83"/>
        <v>0</v>
      </c>
      <c r="AW150">
        <f t="shared" si="84"/>
        <v>0</v>
      </c>
      <c r="AX150">
        <f t="shared" si="85"/>
        <v>0</v>
      </c>
      <c r="AY150">
        <f t="shared" si="86"/>
        <v>0</v>
      </c>
      <c r="AZ150" t="e">
        <f t="array" ref="AZ150">[1]!LKnum(AF150:AY150)</f>
        <v>#NAME?</v>
      </c>
      <c r="BB150" s="65">
        <v>148</v>
      </c>
      <c r="BC150" s="65">
        <f t="array" ref="BC150">SUMPRODUCT(($B$4:$B$546=$BB150)*($C$4:$C$546=BC$2)*($A$4:$A$546))</f>
        <v>0</v>
      </c>
      <c r="BD150" s="65">
        <f t="array" ref="BD150">SUMPRODUCT(($B$4:$B$546=$BB150)*($C$4:$C$546=BD$2)*($A$4:$A$546))</f>
        <v>0</v>
      </c>
      <c r="BE150" s="65">
        <f t="array" ref="BE150">SUMPRODUCT(($B$4:$B$546=$BB150)*($C$4:$C$546=BE$2)*($A$4:$A$546))</f>
        <v>0</v>
      </c>
      <c r="BF150" s="65" t="e">
        <f t="shared" si="64"/>
        <v>#N/A</v>
      </c>
      <c r="BG150" s="65" t="e">
        <f t="shared" si="65"/>
        <v>#N/A</v>
      </c>
      <c r="BH150" s="65" t="e">
        <f t="shared" si="66"/>
        <v>#N/A</v>
      </c>
    </row>
    <row r="151" spans="1:60">
      <c r="A151" s="39">
        <v>148</v>
      </c>
      <c r="B151" s="39">
        <v>50</v>
      </c>
      <c r="C151" s="39">
        <v>2</v>
      </c>
      <c r="E151" s="39"/>
      <c r="F151">
        <v>449</v>
      </c>
      <c r="G151" s="39">
        <v>148</v>
      </c>
      <c r="H151">
        <f t="array" ref="H151:I151">_xlfn._xlws.FILTER($B$4:$C$546,G151=$A$4:$A$546)</f>
        <v>50</v>
      </c>
      <c r="I151">
        <v>2</v>
      </c>
      <c r="J151" s="2">
        <v>2</v>
      </c>
      <c r="K151" s="2">
        <v>0</v>
      </c>
      <c r="L151" s="2">
        <v>0</v>
      </c>
      <c r="M151" s="2">
        <v>0</v>
      </c>
      <c r="N151" s="2">
        <v>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U151" s="60"/>
      <c r="V151" s="61"/>
      <c r="W151" s="61"/>
      <c r="X151" s="61"/>
      <c r="Y151" s="61">
        <v>415</v>
      </c>
      <c r="Z151" s="61"/>
      <c r="AA151" s="61"/>
      <c r="AB151" s="61"/>
      <c r="AC151" s="61"/>
      <c r="AD151" s="63"/>
      <c r="AF151" t="str">
        <f t="shared" si="67"/>
        <v>{1,1000,2}</v>
      </c>
      <c r="AG151">
        <f t="shared" si="68"/>
        <v>0</v>
      </c>
      <c r="AH151">
        <f t="shared" si="69"/>
        <v>0</v>
      </c>
      <c r="AI151">
        <f t="shared" si="70"/>
        <v>0</v>
      </c>
      <c r="AJ151" t="str">
        <f t="shared" si="71"/>
        <v>{5,1000,2}</v>
      </c>
      <c r="AK151">
        <f t="shared" si="72"/>
        <v>0</v>
      </c>
      <c r="AL151">
        <f t="shared" si="73"/>
        <v>0</v>
      </c>
      <c r="AM151">
        <f t="shared" si="74"/>
        <v>0</v>
      </c>
      <c r="AN151">
        <f t="shared" si="75"/>
        <v>0</v>
      </c>
      <c r="AO151">
        <f t="shared" si="76"/>
        <v>0</v>
      </c>
      <c r="AP151">
        <f t="shared" si="77"/>
        <v>0</v>
      </c>
      <c r="AQ151">
        <f t="shared" si="78"/>
        <v>0</v>
      </c>
      <c r="AR151">
        <f t="shared" si="79"/>
        <v>0</v>
      </c>
      <c r="AS151">
        <f t="shared" si="80"/>
        <v>0</v>
      </c>
      <c r="AT151" t="str">
        <f t="shared" si="81"/>
        <v>{5,415,1}</v>
      </c>
      <c r="AU151">
        <f t="shared" si="82"/>
        <v>0</v>
      </c>
      <c r="AV151">
        <f t="shared" si="83"/>
        <v>0</v>
      </c>
      <c r="AW151">
        <f t="shared" si="84"/>
        <v>0</v>
      </c>
      <c r="AX151">
        <f t="shared" si="85"/>
        <v>0</v>
      </c>
      <c r="AY151">
        <f t="shared" si="86"/>
        <v>0</v>
      </c>
      <c r="AZ151" t="e">
        <f t="array" ref="AZ151">[1]!LKnum(AF151:AY151)</f>
        <v>#NAME?</v>
      </c>
      <c r="BB151" s="65">
        <v>149</v>
      </c>
      <c r="BC151" s="65">
        <f t="array" ref="BC151">SUMPRODUCT(($B$4:$B$546=$BB151)*($C$4:$C$546=BC$2)*($A$4:$A$546))</f>
        <v>0</v>
      </c>
      <c r="BD151" s="65">
        <f t="array" ref="BD151">SUMPRODUCT(($B$4:$B$546=$BB151)*($C$4:$C$546=BD$2)*($A$4:$A$546))</f>
        <v>0</v>
      </c>
      <c r="BE151" s="65">
        <f t="array" ref="BE151">SUMPRODUCT(($B$4:$B$546=$BB151)*($C$4:$C$546=BE$2)*($A$4:$A$546))</f>
        <v>0</v>
      </c>
      <c r="BF151" s="65" t="e">
        <f t="shared" si="64"/>
        <v>#N/A</v>
      </c>
      <c r="BG151" s="65" t="e">
        <f t="shared" si="65"/>
        <v>#N/A</v>
      </c>
      <c r="BH151" s="65" t="e">
        <f t="shared" si="66"/>
        <v>#N/A</v>
      </c>
    </row>
    <row r="152" spans="1:60">
      <c r="A152" s="39">
        <v>149</v>
      </c>
      <c r="B152" s="39">
        <v>51</v>
      </c>
      <c r="C152" s="39">
        <v>2</v>
      </c>
      <c r="E152" s="39"/>
      <c r="F152">
        <v>457</v>
      </c>
      <c r="G152" s="39">
        <v>149</v>
      </c>
      <c r="H152">
        <f t="array" ref="H152:I152">_xlfn._xlws.FILTER($B$4:$C$546,G152=$A$4:$A$546)</f>
        <v>51</v>
      </c>
      <c r="I152">
        <v>2</v>
      </c>
      <c r="J152" s="2">
        <v>2</v>
      </c>
      <c r="K152" s="2">
        <v>0</v>
      </c>
      <c r="L152" s="2">
        <v>0</v>
      </c>
      <c r="M152" s="2">
        <v>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U152" s="60"/>
      <c r="V152" s="61"/>
      <c r="W152" s="61"/>
      <c r="X152" s="61"/>
      <c r="Y152" s="61">
        <v>420</v>
      </c>
      <c r="Z152" s="61"/>
      <c r="AA152" s="61"/>
      <c r="AB152" s="61"/>
      <c r="AC152" s="61"/>
      <c r="AD152" s="63"/>
      <c r="AF152" t="str">
        <f t="shared" si="67"/>
        <v>{1,1000,2}</v>
      </c>
      <c r="AG152">
        <f t="shared" si="68"/>
        <v>0</v>
      </c>
      <c r="AH152">
        <f t="shared" si="69"/>
        <v>0</v>
      </c>
      <c r="AI152">
        <f t="shared" si="70"/>
        <v>0</v>
      </c>
      <c r="AJ152" t="str">
        <f t="shared" si="71"/>
        <v>{5,1000,2}</v>
      </c>
      <c r="AK152">
        <f t="shared" si="72"/>
        <v>0</v>
      </c>
      <c r="AL152">
        <f t="shared" si="73"/>
        <v>0</v>
      </c>
      <c r="AM152">
        <f t="shared" si="74"/>
        <v>0</v>
      </c>
      <c r="AN152">
        <f t="shared" si="75"/>
        <v>0</v>
      </c>
      <c r="AO152">
        <f t="shared" si="76"/>
        <v>0</v>
      </c>
      <c r="AP152">
        <f t="shared" si="77"/>
        <v>0</v>
      </c>
      <c r="AQ152">
        <f t="shared" si="78"/>
        <v>0</v>
      </c>
      <c r="AR152">
        <f t="shared" si="79"/>
        <v>0</v>
      </c>
      <c r="AS152">
        <f t="shared" si="80"/>
        <v>0</v>
      </c>
      <c r="AT152" t="str">
        <f t="shared" si="81"/>
        <v>{5,420,1}</v>
      </c>
      <c r="AU152">
        <f t="shared" si="82"/>
        <v>0</v>
      </c>
      <c r="AV152">
        <f t="shared" si="83"/>
        <v>0</v>
      </c>
      <c r="AW152">
        <f t="shared" si="84"/>
        <v>0</v>
      </c>
      <c r="AX152">
        <f t="shared" si="85"/>
        <v>0</v>
      </c>
      <c r="AY152">
        <f t="shared" si="86"/>
        <v>0</v>
      </c>
      <c r="AZ152" t="e">
        <f t="array" ref="AZ152">[1]!LKnum(AF152:AY152)</f>
        <v>#NAME?</v>
      </c>
      <c r="BB152" s="65">
        <v>150</v>
      </c>
      <c r="BC152" s="65">
        <f t="array" ref="BC152">SUMPRODUCT(($B$4:$B$546=$BB152)*($C$4:$C$546=BC$2)*($A$4:$A$546))</f>
        <v>0</v>
      </c>
      <c r="BD152" s="65">
        <f t="array" ref="BD152">SUMPRODUCT(($B$4:$B$546=$BB152)*($C$4:$C$546=BD$2)*($A$4:$A$546))</f>
        <v>0</v>
      </c>
      <c r="BE152" s="65">
        <f t="array" ref="BE152">SUMPRODUCT(($B$4:$B$546=$BB152)*($C$4:$C$546=BE$2)*($A$4:$A$546))</f>
        <v>0</v>
      </c>
      <c r="BF152" s="65" t="e">
        <f t="shared" si="64"/>
        <v>#N/A</v>
      </c>
      <c r="BG152" s="65" t="e">
        <f t="shared" si="65"/>
        <v>#N/A</v>
      </c>
      <c r="BH152" s="65" t="e">
        <f t="shared" si="66"/>
        <v>#N/A</v>
      </c>
    </row>
    <row r="153" spans="1:60">
      <c r="A153" s="39">
        <v>150</v>
      </c>
      <c r="B153" s="39">
        <v>52</v>
      </c>
      <c r="C153" s="39">
        <v>2</v>
      </c>
      <c r="E153" s="39"/>
      <c r="F153">
        <v>465</v>
      </c>
      <c r="G153" s="39">
        <v>150</v>
      </c>
      <c r="H153">
        <f t="array" ref="H153:I153">_xlfn._xlws.FILTER($B$4:$C$546,G153=$A$4:$A$546)</f>
        <v>52</v>
      </c>
      <c r="I153">
        <v>2</v>
      </c>
      <c r="J153" s="2">
        <v>2</v>
      </c>
      <c r="K153" s="2">
        <v>0</v>
      </c>
      <c r="L153" s="2">
        <v>0</v>
      </c>
      <c r="M153" s="2">
        <v>0</v>
      </c>
      <c r="N153" s="2">
        <v>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U153" s="60"/>
      <c r="V153" s="61"/>
      <c r="W153" s="61"/>
      <c r="X153" s="61"/>
      <c r="Y153" s="61">
        <v>425</v>
      </c>
      <c r="Z153" s="61"/>
      <c r="AA153" s="61"/>
      <c r="AB153" s="61"/>
      <c r="AC153" s="61"/>
      <c r="AD153" s="63"/>
      <c r="AF153" t="str">
        <f t="shared" si="67"/>
        <v>{1,1000,2}</v>
      </c>
      <c r="AG153">
        <f t="shared" si="68"/>
        <v>0</v>
      </c>
      <c r="AH153">
        <f t="shared" si="69"/>
        <v>0</v>
      </c>
      <c r="AI153">
        <f t="shared" si="70"/>
        <v>0</v>
      </c>
      <c r="AJ153" t="str">
        <f t="shared" si="71"/>
        <v>{5,1000,2}</v>
      </c>
      <c r="AK153">
        <f t="shared" si="72"/>
        <v>0</v>
      </c>
      <c r="AL153">
        <f t="shared" si="73"/>
        <v>0</v>
      </c>
      <c r="AM153">
        <f t="shared" si="74"/>
        <v>0</v>
      </c>
      <c r="AN153">
        <f t="shared" si="75"/>
        <v>0</v>
      </c>
      <c r="AO153">
        <f t="shared" si="76"/>
        <v>0</v>
      </c>
      <c r="AP153">
        <f t="shared" si="77"/>
        <v>0</v>
      </c>
      <c r="AQ153">
        <f t="shared" si="78"/>
        <v>0</v>
      </c>
      <c r="AR153">
        <f t="shared" si="79"/>
        <v>0</v>
      </c>
      <c r="AS153">
        <f t="shared" si="80"/>
        <v>0</v>
      </c>
      <c r="AT153" t="str">
        <f t="shared" si="81"/>
        <v>{5,425,1}</v>
      </c>
      <c r="AU153">
        <f t="shared" si="82"/>
        <v>0</v>
      </c>
      <c r="AV153">
        <f t="shared" si="83"/>
        <v>0</v>
      </c>
      <c r="AW153">
        <f t="shared" si="84"/>
        <v>0</v>
      </c>
      <c r="AX153">
        <f t="shared" si="85"/>
        <v>0</v>
      </c>
      <c r="AY153">
        <f t="shared" si="86"/>
        <v>0</v>
      </c>
      <c r="AZ153" t="e">
        <f t="array" ref="AZ153">[1]!LKnum(AF153:AY153)</f>
        <v>#NAME?</v>
      </c>
      <c r="BB153" s="65">
        <v>151</v>
      </c>
      <c r="BC153" s="65">
        <f t="array" ref="BC153">SUMPRODUCT(($B$4:$B$546=$BB153)*($C$4:$C$546=BC$2)*($A$4:$A$546))</f>
        <v>0</v>
      </c>
      <c r="BD153" s="65">
        <f t="array" ref="BD153">SUMPRODUCT(($B$4:$B$546=$BB153)*($C$4:$C$546=BD$2)*($A$4:$A$546))</f>
        <v>0</v>
      </c>
      <c r="BE153" s="65">
        <f t="array" ref="BE153">SUMPRODUCT(($B$4:$B$546=$BB153)*($C$4:$C$546=BE$2)*($A$4:$A$546))</f>
        <v>0</v>
      </c>
      <c r="BF153" s="65" t="e">
        <f t="shared" si="64"/>
        <v>#N/A</v>
      </c>
      <c r="BG153" s="65" t="e">
        <f t="shared" si="65"/>
        <v>#N/A</v>
      </c>
      <c r="BH153" s="65" t="e">
        <f t="shared" si="66"/>
        <v>#N/A</v>
      </c>
    </row>
    <row r="154" spans="1:60">
      <c r="A154" s="39">
        <v>151</v>
      </c>
      <c r="B154" s="39">
        <v>53</v>
      </c>
      <c r="C154" s="39">
        <v>2</v>
      </c>
      <c r="E154" s="39"/>
      <c r="F154">
        <v>472</v>
      </c>
      <c r="G154" s="39">
        <v>151</v>
      </c>
      <c r="H154">
        <f t="array" ref="H154:I154">_xlfn._xlws.FILTER($B$4:$C$546,G154=$A$4:$A$546)</f>
        <v>53</v>
      </c>
      <c r="I154">
        <v>2</v>
      </c>
      <c r="J154" s="2">
        <v>2</v>
      </c>
      <c r="K154" s="2">
        <v>0</v>
      </c>
      <c r="L154" s="2">
        <v>0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U154" s="60"/>
      <c r="V154" s="61"/>
      <c r="W154" s="61"/>
      <c r="X154" s="61"/>
      <c r="Y154" s="61">
        <v>431</v>
      </c>
      <c r="Z154" s="61"/>
      <c r="AA154" s="61"/>
      <c r="AB154" s="61"/>
      <c r="AC154" s="61"/>
      <c r="AD154" s="63"/>
      <c r="AF154" t="str">
        <f t="shared" si="67"/>
        <v>{1,1000,2}</v>
      </c>
      <c r="AG154">
        <f t="shared" si="68"/>
        <v>0</v>
      </c>
      <c r="AH154">
        <f t="shared" si="69"/>
        <v>0</v>
      </c>
      <c r="AI154">
        <f t="shared" si="70"/>
        <v>0</v>
      </c>
      <c r="AJ154" t="str">
        <f t="shared" si="71"/>
        <v>{5,1000,2}</v>
      </c>
      <c r="AK154">
        <f t="shared" si="72"/>
        <v>0</v>
      </c>
      <c r="AL154">
        <f t="shared" si="73"/>
        <v>0</v>
      </c>
      <c r="AM154">
        <f t="shared" si="74"/>
        <v>0</v>
      </c>
      <c r="AN154">
        <f t="shared" si="75"/>
        <v>0</v>
      </c>
      <c r="AO154">
        <f t="shared" si="76"/>
        <v>0</v>
      </c>
      <c r="AP154">
        <f t="shared" si="77"/>
        <v>0</v>
      </c>
      <c r="AQ154">
        <f t="shared" si="78"/>
        <v>0</v>
      </c>
      <c r="AR154">
        <f t="shared" si="79"/>
        <v>0</v>
      </c>
      <c r="AS154">
        <f t="shared" si="80"/>
        <v>0</v>
      </c>
      <c r="AT154" t="str">
        <f t="shared" si="81"/>
        <v>{5,431,1}</v>
      </c>
      <c r="AU154">
        <f t="shared" si="82"/>
        <v>0</v>
      </c>
      <c r="AV154">
        <f t="shared" si="83"/>
        <v>0</v>
      </c>
      <c r="AW154">
        <f t="shared" si="84"/>
        <v>0</v>
      </c>
      <c r="AX154">
        <f t="shared" si="85"/>
        <v>0</v>
      </c>
      <c r="AY154">
        <f t="shared" si="86"/>
        <v>0</v>
      </c>
      <c r="AZ154" t="e">
        <f t="array" ref="AZ154">[1]!LKnum(AF154:AY154)</f>
        <v>#NAME?</v>
      </c>
      <c r="BB154" s="65">
        <v>152</v>
      </c>
      <c r="BC154" s="65">
        <f t="array" ref="BC154">SUMPRODUCT(($B$4:$B$546=$BB154)*($C$4:$C$546=BC$2)*($A$4:$A$546))</f>
        <v>0</v>
      </c>
      <c r="BD154" s="65">
        <f t="array" ref="BD154">SUMPRODUCT(($B$4:$B$546=$BB154)*($C$4:$C$546=BD$2)*($A$4:$A$546))</f>
        <v>0</v>
      </c>
      <c r="BE154" s="65">
        <f t="array" ref="BE154">SUMPRODUCT(($B$4:$B$546=$BB154)*($C$4:$C$546=BE$2)*($A$4:$A$546))</f>
        <v>0</v>
      </c>
      <c r="BF154" s="65" t="e">
        <f t="shared" si="64"/>
        <v>#N/A</v>
      </c>
      <c r="BG154" s="65" t="e">
        <f t="shared" si="65"/>
        <v>#N/A</v>
      </c>
      <c r="BH154" s="65" t="e">
        <f t="shared" si="66"/>
        <v>#N/A</v>
      </c>
    </row>
    <row r="155" spans="1:60">
      <c r="A155" s="39">
        <v>152</v>
      </c>
      <c r="B155" s="39">
        <v>54</v>
      </c>
      <c r="C155" s="39">
        <v>2</v>
      </c>
      <c r="E155" s="39"/>
      <c r="F155">
        <v>479</v>
      </c>
      <c r="G155" s="39">
        <v>152</v>
      </c>
      <c r="H155">
        <f t="array" ref="H155:I155">_xlfn._xlws.FILTER($B$4:$C$546,G155=$A$4:$A$546)</f>
        <v>54</v>
      </c>
      <c r="I155">
        <v>2</v>
      </c>
      <c r="J155" s="2">
        <v>2</v>
      </c>
      <c r="K155" s="2">
        <v>0</v>
      </c>
      <c r="L155" s="2">
        <v>0</v>
      </c>
      <c r="M155" s="2">
        <v>0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U155" s="60"/>
      <c r="V155" s="61"/>
      <c r="W155" s="61"/>
      <c r="X155" s="61"/>
      <c r="Y155" s="61">
        <v>436</v>
      </c>
      <c r="Z155" s="61"/>
      <c r="AA155" s="61"/>
      <c r="AB155" s="61"/>
      <c r="AC155" s="61"/>
      <c r="AD155" s="63"/>
      <c r="AF155" t="str">
        <f t="shared" si="67"/>
        <v>{1,1000,2}</v>
      </c>
      <c r="AG155">
        <f t="shared" si="68"/>
        <v>0</v>
      </c>
      <c r="AH155">
        <f t="shared" si="69"/>
        <v>0</v>
      </c>
      <c r="AI155">
        <f t="shared" si="70"/>
        <v>0</v>
      </c>
      <c r="AJ155" t="str">
        <f t="shared" si="71"/>
        <v>{5,1000,2}</v>
      </c>
      <c r="AK155">
        <f t="shared" si="72"/>
        <v>0</v>
      </c>
      <c r="AL155">
        <f t="shared" si="73"/>
        <v>0</v>
      </c>
      <c r="AM155">
        <f t="shared" si="74"/>
        <v>0</v>
      </c>
      <c r="AN155">
        <f t="shared" si="75"/>
        <v>0</v>
      </c>
      <c r="AO155">
        <f t="shared" si="76"/>
        <v>0</v>
      </c>
      <c r="AP155">
        <f t="shared" si="77"/>
        <v>0</v>
      </c>
      <c r="AQ155">
        <f t="shared" si="78"/>
        <v>0</v>
      </c>
      <c r="AR155">
        <f t="shared" si="79"/>
        <v>0</v>
      </c>
      <c r="AS155">
        <f t="shared" si="80"/>
        <v>0</v>
      </c>
      <c r="AT155" t="str">
        <f t="shared" si="81"/>
        <v>{5,436,1}</v>
      </c>
      <c r="AU155">
        <f t="shared" si="82"/>
        <v>0</v>
      </c>
      <c r="AV155">
        <f t="shared" si="83"/>
        <v>0</v>
      </c>
      <c r="AW155">
        <f t="shared" si="84"/>
        <v>0</v>
      </c>
      <c r="AX155">
        <f t="shared" si="85"/>
        <v>0</v>
      </c>
      <c r="AY155">
        <f t="shared" si="86"/>
        <v>0</v>
      </c>
      <c r="AZ155" t="e">
        <f t="array" ref="AZ155">[1]!LKnum(AF155:AY155)</f>
        <v>#NAME?</v>
      </c>
      <c r="BB155" s="65">
        <v>153</v>
      </c>
      <c r="BC155" s="65">
        <f t="array" ref="BC155">SUMPRODUCT(($B$4:$B$546=$BB155)*($C$4:$C$546=BC$2)*($A$4:$A$546))</f>
        <v>0</v>
      </c>
      <c r="BD155" s="65">
        <f t="array" ref="BD155">SUMPRODUCT(($B$4:$B$546=$BB155)*($C$4:$C$546=BD$2)*($A$4:$A$546))</f>
        <v>0</v>
      </c>
      <c r="BE155" s="65">
        <f t="array" ref="BE155">SUMPRODUCT(($B$4:$B$546=$BB155)*($C$4:$C$546=BE$2)*($A$4:$A$546))</f>
        <v>0</v>
      </c>
      <c r="BF155" s="65" t="e">
        <f t="shared" si="64"/>
        <v>#N/A</v>
      </c>
      <c r="BG155" s="65" t="e">
        <f t="shared" si="65"/>
        <v>#N/A</v>
      </c>
      <c r="BH155" s="65" t="e">
        <f t="shared" si="66"/>
        <v>#N/A</v>
      </c>
    </row>
    <row r="156" spans="1:60">
      <c r="A156" s="39">
        <v>153</v>
      </c>
      <c r="B156" s="39">
        <v>55</v>
      </c>
      <c r="C156" s="39">
        <v>2</v>
      </c>
      <c r="E156" s="39"/>
      <c r="F156">
        <v>487</v>
      </c>
      <c r="G156" s="39">
        <v>153</v>
      </c>
      <c r="H156">
        <f t="array" ref="H156:I156">_xlfn._xlws.FILTER($B$4:$C$546,G156=$A$4:$A$546)</f>
        <v>55</v>
      </c>
      <c r="I156">
        <v>2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U156" s="60"/>
      <c r="V156" s="61"/>
      <c r="W156" s="61"/>
      <c r="X156" s="61"/>
      <c r="Y156" s="61"/>
      <c r="Z156" s="61">
        <v>584</v>
      </c>
      <c r="AA156" s="61"/>
      <c r="AB156" s="61"/>
      <c r="AC156" s="61"/>
      <c r="AD156" s="63"/>
      <c r="AF156" t="str">
        <f t="shared" si="67"/>
        <v>{1,1000,2}</v>
      </c>
      <c r="AG156">
        <f t="shared" si="68"/>
        <v>0</v>
      </c>
      <c r="AH156">
        <f t="shared" si="69"/>
        <v>0</v>
      </c>
      <c r="AI156">
        <f t="shared" si="70"/>
        <v>0</v>
      </c>
      <c r="AJ156">
        <f t="shared" si="71"/>
        <v>0</v>
      </c>
      <c r="AK156" t="str">
        <f t="shared" si="72"/>
        <v>{6,1000,1}</v>
      </c>
      <c r="AL156">
        <f t="shared" si="73"/>
        <v>0</v>
      </c>
      <c r="AM156">
        <f t="shared" si="74"/>
        <v>0</v>
      </c>
      <c r="AN156">
        <f t="shared" si="75"/>
        <v>0</v>
      </c>
      <c r="AO156">
        <f t="shared" si="76"/>
        <v>0</v>
      </c>
      <c r="AP156">
        <f t="shared" si="77"/>
        <v>0</v>
      </c>
      <c r="AQ156">
        <f t="shared" si="78"/>
        <v>0</v>
      </c>
      <c r="AR156">
        <f t="shared" si="79"/>
        <v>0</v>
      </c>
      <c r="AS156">
        <f t="shared" si="80"/>
        <v>0</v>
      </c>
      <c r="AT156">
        <f t="shared" si="81"/>
        <v>0</v>
      </c>
      <c r="AU156" t="str">
        <f t="shared" si="82"/>
        <v>{6,584,1}</v>
      </c>
      <c r="AV156">
        <f t="shared" si="83"/>
        <v>0</v>
      </c>
      <c r="AW156">
        <f t="shared" si="84"/>
        <v>0</v>
      </c>
      <c r="AX156">
        <f t="shared" si="85"/>
        <v>0</v>
      </c>
      <c r="AY156">
        <f t="shared" si="86"/>
        <v>0</v>
      </c>
      <c r="AZ156" t="e">
        <f t="array" ref="AZ156">[1]!LKnum(AF156:AY156)</f>
        <v>#NAME?</v>
      </c>
      <c r="BB156" s="65">
        <v>154</v>
      </c>
      <c r="BC156" s="65">
        <f t="array" ref="BC156">SUMPRODUCT(($B$4:$B$546=$BB156)*($C$4:$C$546=BC$2)*($A$4:$A$546))</f>
        <v>0</v>
      </c>
      <c r="BD156" s="65">
        <f t="array" ref="BD156">SUMPRODUCT(($B$4:$B$546=$BB156)*($C$4:$C$546=BD$2)*($A$4:$A$546))</f>
        <v>0</v>
      </c>
      <c r="BE156" s="65">
        <f t="array" ref="BE156">SUMPRODUCT(($B$4:$B$546=$BB156)*($C$4:$C$546=BE$2)*($A$4:$A$546))</f>
        <v>0</v>
      </c>
      <c r="BF156" s="65" t="e">
        <f t="shared" si="64"/>
        <v>#N/A</v>
      </c>
      <c r="BG156" s="65" t="e">
        <f t="shared" si="65"/>
        <v>#N/A</v>
      </c>
      <c r="BH156" s="65" t="e">
        <f t="shared" si="66"/>
        <v>#N/A</v>
      </c>
    </row>
    <row r="157" spans="1:60">
      <c r="A157" s="39">
        <v>154</v>
      </c>
      <c r="B157" s="39">
        <v>56</v>
      </c>
      <c r="C157" s="39">
        <v>2</v>
      </c>
      <c r="E157" s="39"/>
      <c r="F157">
        <v>495</v>
      </c>
      <c r="G157" s="39">
        <v>154</v>
      </c>
      <c r="H157">
        <f t="array" ref="H157:I157">_xlfn._xlws.FILTER($B$4:$C$546,G157=$A$4:$A$546)</f>
        <v>56</v>
      </c>
      <c r="I157">
        <v>2</v>
      </c>
      <c r="J157" s="2">
        <v>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U157" s="60"/>
      <c r="V157" s="61"/>
      <c r="W157" s="61"/>
      <c r="X157" s="61"/>
      <c r="Y157" s="61"/>
      <c r="Z157" s="61">
        <v>588</v>
      </c>
      <c r="AA157" s="61"/>
      <c r="AB157" s="61"/>
      <c r="AC157" s="61"/>
      <c r="AD157" s="63"/>
      <c r="AF157" t="str">
        <f t="shared" si="67"/>
        <v>{1,1000,2}</v>
      </c>
      <c r="AG157">
        <f t="shared" si="68"/>
        <v>0</v>
      </c>
      <c r="AH157">
        <f t="shared" si="69"/>
        <v>0</v>
      </c>
      <c r="AI157">
        <f t="shared" si="70"/>
        <v>0</v>
      </c>
      <c r="AJ157">
        <f t="shared" si="71"/>
        <v>0</v>
      </c>
      <c r="AK157" t="str">
        <f t="shared" si="72"/>
        <v>{6,1000,1}</v>
      </c>
      <c r="AL157">
        <f t="shared" si="73"/>
        <v>0</v>
      </c>
      <c r="AM157">
        <f t="shared" si="74"/>
        <v>0</v>
      </c>
      <c r="AN157">
        <f t="shared" si="75"/>
        <v>0</v>
      </c>
      <c r="AO157">
        <f t="shared" si="76"/>
        <v>0</v>
      </c>
      <c r="AP157">
        <f t="shared" si="77"/>
        <v>0</v>
      </c>
      <c r="AQ157">
        <f t="shared" si="78"/>
        <v>0</v>
      </c>
      <c r="AR157">
        <f t="shared" si="79"/>
        <v>0</v>
      </c>
      <c r="AS157">
        <f t="shared" si="80"/>
        <v>0</v>
      </c>
      <c r="AT157">
        <f t="shared" si="81"/>
        <v>0</v>
      </c>
      <c r="AU157" t="str">
        <f t="shared" si="82"/>
        <v>{6,588,1}</v>
      </c>
      <c r="AV157">
        <f t="shared" si="83"/>
        <v>0</v>
      </c>
      <c r="AW157">
        <f t="shared" si="84"/>
        <v>0</v>
      </c>
      <c r="AX157">
        <f t="shared" si="85"/>
        <v>0</v>
      </c>
      <c r="AY157">
        <f t="shared" si="86"/>
        <v>0</v>
      </c>
      <c r="AZ157" t="e">
        <f t="array" ref="AZ157">[1]!LKnum(AF157:AY157)</f>
        <v>#NAME?</v>
      </c>
      <c r="BB157" s="65">
        <v>155</v>
      </c>
      <c r="BC157" s="65">
        <f t="array" ref="BC157">SUMPRODUCT(($B$4:$B$546=$BB157)*($C$4:$C$546=BC$2)*($A$4:$A$546))</f>
        <v>0</v>
      </c>
      <c r="BD157" s="65">
        <f t="array" ref="BD157">SUMPRODUCT(($B$4:$B$546=$BB157)*($C$4:$C$546=BD$2)*($A$4:$A$546))</f>
        <v>0</v>
      </c>
      <c r="BE157" s="65">
        <f t="array" ref="BE157">SUMPRODUCT(($B$4:$B$546=$BB157)*($C$4:$C$546=BE$2)*($A$4:$A$546))</f>
        <v>0</v>
      </c>
      <c r="BF157" s="65" t="e">
        <f t="shared" si="64"/>
        <v>#N/A</v>
      </c>
      <c r="BG157" s="65" t="e">
        <f t="shared" si="65"/>
        <v>#N/A</v>
      </c>
      <c r="BH157" s="65" t="e">
        <f t="shared" si="66"/>
        <v>#N/A</v>
      </c>
    </row>
    <row r="158" spans="1:60">
      <c r="A158" s="39">
        <v>155</v>
      </c>
      <c r="B158" s="39">
        <v>57</v>
      </c>
      <c r="C158" s="39">
        <v>2</v>
      </c>
      <c r="E158" s="39"/>
      <c r="F158">
        <v>502</v>
      </c>
      <c r="G158" s="39">
        <v>155</v>
      </c>
      <c r="H158">
        <f t="array" ref="H158:I158">_xlfn._xlws.FILTER($B$4:$C$546,G158=$A$4:$A$546)</f>
        <v>57</v>
      </c>
      <c r="I158">
        <v>2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U158" s="60"/>
      <c r="V158" s="61"/>
      <c r="W158" s="61"/>
      <c r="X158" s="61"/>
      <c r="Y158" s="61"/>
      <c r="Z158" s="61">
        <v>592</v>
      </c>
      <c r="AA158" s="61"/>
      <c r="AB158" s="61"/>
      <c r="AC158" s="61"/>
      <c r="AD158" s="63"/>
      <c r="AF158" t="str">
        <f t="shared" si="67"/>
        <v>{1,1000,2}</v>
      </c>
      <c r="AG158">
        <f t="shared" si="68"/>
        <v>0</v>
      </c>
      <c r="AH158">
        <f t="shared" si="69"/>
        <v>0</v>
      </c>
      <c r="AI158">
        <f t="shared" si="70"/>
        <v>0</v>
      </c>
      <c r="AJ158">
        <f t="shared" si="71"/>
        <v>0</v>
      </c>
      <c r="AK158" t="str">
        <f t="shared" si="72"/>
        <v>{6,1000,1}</v>
      </c>
      <c r="AL158">
        <f t="shared" si="73"/>
        <v>0</v>
      </c>
      <c r="AM158">
        <f t="shared" si="74"/>
        <v>0</v>
      </c>
      <c r="AN158">
        <f t="shared" si="75"/>
        <v>0</v>
      </c>
      <c r="AO158">
        <f t="shared" si="76"/>
        <v>0</v>
      </c>
      <c r="AP158">
        <f t="shared" si="77"/>
        <v>0</v>
      </c>
      <c r="AQ158">
        <f t="shared" si="78"/>
        <v>0</v>
      </c>
      <c r="AR158">
        <f t="shared" si="79"/>
        <v>0</v>
      </c>
      <c r="AS158">
        <f t="shared" si="80"/>
        <v>0</v>
      </c>
      <c r="AT158">
        <f t="shared" si="81"/>
        <v>0</v>
      </c>
      <c r="AU158" t="str">
        <f t="shared" si="82"/>
        <v>{6,592,1}</v>
      </c>
      <c r="AV158">
        <f t="shared" si="83"/>
        <v>0</v>
      </c>
      <c r="AW158">
        <f t="shared" si="84"/>
        <v>0</v>
      </c>
      <c r="AX158">
        <f t="shared" si="85"/>
        <v>0</v>
      </c>
      <c r="AY158">
        <f t="shared" si="86"/>
        <v>0</v>
      </c>
      <c r="AZ158" t="e">
        <f t="array" ref="AZ158">[1]!LKnum(AF158:AY158)</f>
        <v>#NAME?</v>
      </c>
      <c r="BB158" s="65">
        <v>156</v>
      </c>
      <c r="BC158" s="65">
        <f t="array" ref="BC158">SUMPRODUCT(($B$4:$B$546=$BB158)*($C$4:$C$546=BC$2)*($A$4:$A$546))</f>
        <v>0</v>
      </c>
      <c r="BD158" s="65">
        <f t="array" ref="BD158">SUMPRODUCT(($B$4:$B$546=$BB158)*($C$4:$C$546=BD$2)*($A$4:$A$546))</f>
        <v>0</v>
      </c>
      <c r="BE158" s="65">
        <f t="array" ref="BE158">SUMPRODUCT(($B$4:$B$546=$BB158)*($C$4:$C$546=BE$2)*($A$4:$A$546))</f>
        <v>0</v>
      </c>
      <c r="BF158" s="65" t="e">
        <f t="shared" si="64"/>
        <v>#N/A</v>
      </c>
      <c r="BG158" s="65" t="e">
        <f t="shared" si="65"/>
        <v>#N/A</v>
      </c>
      <c r="BH158" s="65" t="e">
        <f t="shared" si="66"/>
        <v>#N/A</v>
      </c>
    </row>
    <row r="159" spans="1:60">
      <c r="A159" s="39">
        <v>156</v>
      </c>
      <c r="B159" s="39">
        <v>58</v>
      </c>
      <c r="C159" s="39">
        <v>2</v>
      </c>
      <c r="E159" s="39"/>
      <c r="F159">
        <v>509</v>
      </c>
      <c r="G159" s="39">
        <v>156</v>
      </c>
      <c r="H159">
        <f t="array" ref="H159:I159">_xlfn._xlws.FILTER($B$4:$C$546,G159=$A$4:$A$546)</f>
        <v>58</v>
      </c>
      <c r="I159">
        <v>2</v>
      </c>
      <c r="J159" s="2">
        <v>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U159" s="60"/>
      <c r="V159" s="61"/>
      <c r="W159" s="61"/>
      <c r="X159" s="61"/>
      <c r="Y159" s="61"/>
      <c r="Z159" s="61">
        <v>595</v>
      </c>
      <c r="AA159" s="61"/>
      <c r="AB159" s="61"/>
      <c r="AC159" s="61"/>
      <c r="AD159" s="63"/>
      <c r="AF159" t="str">
        <f t="shared" si="67"/>
        <v>{1,1000,2}</v>
      </c>
      <c r="AG159">
        <f t="shared" si="68"/>
        <v>0</v>
      </c>
      <c r="AH159">
        <f t="shared" si="69"/>
        <v>0</v>
      </c>
      <c r="AI159">
        <f t="shared" si="70"/>
        <v>0</v>
      </c>
      <c r="AJ159">
        <f t="shared" si="71"/>
        <v>0</v>
      </c>
      <c r="AK159" t="str">
        <f t="shared" si="72"/>
        <v>{6,1000,1}</v>
      </c>
      <c r="AL159">
        <f t="shared" si="73"/>
        <v>0</v>
      </c>
      <c r="AM159">
        <f t="shared" si="74"/>
        <v>0</v>
      </c>
      <c r="AN159">
        <f t="shared" si="75"/>
        <v>0</v>
      </c>
      <c r="AO159">
        <f t="shared" si="76"/>
        <v>0</v>
      </c>
      <c r="AP159">
        <f t="shared" si="77"/>
        <v>0</v>
      </c>
      <c r="AQ159">
        <f t="shared" si="78"/>
        <v>0</v>
      </c>
      <c r="AR159">
        <f t="shared" si="79"/>
        <v>0</v>
      </c>
      <c r="AS159">
        <f t="shared" si="80"/>
        <v>0</v>
      </c>
      <c r="AT159">
        <f t="shared" si="81"/>
        <v>0</v>
      </c>
      <c r="AU159" t="str">
        <f t="shared" si="82"/>
        <v>{6,595,1}</v>
      </c>
      <c r="AV159">
        <f t="shared" si="83"/>
        <v>0</v>
      </c>
      <c r="AW159">
        <f t="shared" si="84"/>
        <v>0</v>
      </c>
      <c r="AX159">
        <f t="shared" si="85"/>
        <v>0</v>
      </c>
      <c r="AY159">
        <f t="shared" si="86"/>
        <v>0</v>
      </c>
      <c r="AZ159" t="e">
        <f t="array" ref="AZ159">[1]!LKnum(AF159:AY159)</f>
        <v>#NAME?</v>
      </c>
      <c r="BB159" s="65">
        <v>157</v>
      </c>
      <c r="BC159" s="65">
        <f t="array" ref="BC159">SUMPRODUCT(($B$4:$B$546=$BB159)*($C$4:$C$546=BC$2)*($A$4:$A$546))</f>
        <v>0</v>
      </c>
      <c r="BD159" s="65">
        <f t="array" ref="BD159">SUMPRODUCT(($B$4:$B$546=$BB159)*($C$4:$C$546=BD$2)*($A$4:$A$546))</f>
        <v>0</v>
      </c>
      <c r="BE159" s="65">
        <f t="array" ref="BE159">SUMPRODUCT(($B$4:$B$546=$BB159)*($C$4:$C$546=BE$2)*($A$4:$A$546))</f>
        <v>0</v>
      </c>
      <c r="BF159" s="65" t="e">
        <f t="shared" si="64"/>
        <v>#N/A</v>
      </c>
      <c r="BG159" s="65" t="e">
        <f t="shared" si="65"/>
        <v>#N/A</v>
      </c>
      <c r="BH159" s="65" t="e">
        <f t="shared" si="66"/>
        <v>#N/A</v>
      </c>
    </row>
    <row r="160" spans="1:60">
      <c r="A160" s="39">
        <v>157</v>
      </c>
      <c r="B160" s="39">
        <v>59</v>
      </c>
      <c r="C160" s="39">
        <v>2</v>
      </c>
      <c r="E160" s="39"/>
      <c r="F160">
        <v>517</v>
      </c>
      <c r="G160" s="39">
        <v>157</v>
      </c>
      <c r="H160">
        <f t="array" ref="H160:I160">_xlfn._xlws.FILTER($B$4:$C$546,G160=$A$4:$A$546)</f>
        <v>59</v>
      </c>
      <c r="I160">
        <v>2</v>
      </c>
      <c r="J160" s="2">
        <v>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U160" s="60"/>
      <c r="V160" s="61"/>
      <c r="W160" s="61"/>
      <c r="X160" s="61"/>
      <c r="Y160" s="61"/>
      <c r="Z160" s="61">
        <v>599</v>
      </c>
      <c r="AA160" s="61"/>
      <c r="AB160" s="61"/>
      <c r="AC160" s="61"/>
      <c r="AD160" s="63"/>
      <c r="AF160" t="str">
        <f t="shared" si="67"/>
        <v>{1,1000,2}</v>
      </c>
      <c r="AG160">
        <f t="shared" si="68"/>
        <v>0</v>
      </c>
      <c r="AH160">
        <f t="shared" si="69"/>
        <v>0</v>
      </c>
      <c r="AI160">
        <f t="shared" si="70"/>
        <v>0</v>
      </c>
      <c r="AJ160">
        <f t="shared" si="71"/>
        <v>0</v>
      </c>
      <c r="AK160" t="str">
        <f t="shared" si="72"/>
        <v>{6,1000,1}</v>
      </c>
      <c r="AL160">
        <f t="shared" si="73"/>
        <v>0</v>
      </c>
      <c r="AM160">
        <f t="shared" si="74"/>
        <v>0</v>
      </c>
      <c r="AN160">
        <f t="shared" si="75"/>
        <v>0</v>
      </c>
      <c r="AO160">
        <f t="shared" si="76"/>
        <v>0</v>
      </c>
      <c r="AP160">
        <f t="shared" si="77"/>
        <v>0</v>
      </c>
      <c r="AQ160">
        <f t="shared" si="78"/>
        <v>0</v>
      </c>
      <c r="AR160">
        <f t="shared" si="79"/>
        <v>0</v>
      </c>
      <c r="AS160">
        <f t="shared" si="80"/>
        <v>0</v>
      </c>
      <c r="AT160">
        <f t="shared" si="81"/>
        <v>0</v>
      </c>
      <c r="AU160" t="str">
        <f t="shared" si="82"/>
        <v>{6,599,1}</v>
      </c>
      <c r="AV160">
        <f t="shared" si="83"/>
        <v>0</v>
      </c>
      <c r="AW160">
        <f t="shared" si="84"/>
        <v>0</v>
      </c>
      <c r="AX160">
        <f t="shared" si="85"/>
        <v>0</v>
      </c>
      <c r="AY160">
        <f t="shared" si="86"/>
        <v>0</v>
      </c>
      <c r="AZ160" t="e">
        <f t="array" ref="AZ160">[1]!LKnum(AF160:AY160)</f>
        <v>#NAME?</v>
      </c>
      <c r="BB160" s="65">
        <v>158</v>
      </c>
      <c r="BC160" s="65">
        <f t="array" ref="BC160">SUMPRODUCT(($B$4:$B$546=$BB160)*($C$4:$C$546=BC$2)*($A$4:$A$546))</f>
        <v>0</v>
      </c>
      <c r="BD160" s="65">
        <f t="array" ref="BD160">SUMPRODUCT(($B$4:$B$546=$BB160)*($C$4:$C$546=BD$2)*($A$4:$A$546))</f>
        <v>0</v>
      </c>
      <c r="BE160" s="65">
        <f t="array" ref="BE160">SUMPRODUCT(($B$4:$B$546=$BB160)*($C$4:$C$546=BE$2)*($A$4:$A$546))</f>
        <v>0</v>
      </c>
      <c r="BF160" s="65" t="e">
        <f t="shared" si="64"/>
        <v>#N/A</v>
      </c>
      <c r="BG160" s="65" t="e">
        <f t="shared" si="65"/>
        <v>#N/A</v>
      </c>
      <c r="BH160" s="65" t="e">
        <f t="shared" si="66"/>
        <v>#N/A</v>
      </c>
    </row>
    <row r="161" spans="1:60">
      <c r="A161" s="39">
        <v>158</v>
      </c>
      <c r="B161" s="39">
        <v>60</v>
      </c>
      <c r="C161" s="39">
        <v>2</v>
      </c>
      <c r="E161" s="39"/>
      <c r="F161">
        <v>525</v>
      </c>
      <c r="G161" s="39">
        <v>158</v>
      </c>
      <c r="H161">
        <f t="array" ref="H161:I161">_xlfn._xlws.FILTER($B$4:$C$546,G161=$A$4:$A$546)</f>
        <v>60</v>
      </c>
      <c r="I161">
        <v>2</v>
      </c>
      <c r="J161" s="2">
        <v>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U161" s="60"/>
      <c r="V161" s="61"/>
      <c r="W161" s="61"/>
      <c r="X161" s="61"/>
      <c r="Y161" s="61"/>
      <c r="Z161" s="61">
        <v>603</v>
      </c>
      <c r="AA161" s="61"/>
      <c r="AB161" s="61"/>
      <c r="AC161" s="61"/>
      <c r="AD161" s="63"/>
      <c r="AF161" t="str">
        <f t="shared" si="67"/>
        <v>{1,1000,2}</v>
      </c>
      <c r="AG161">
        <f t="shared" si="68"/>
        <v>0</v>
      </c>
      <c r="AH161">
        <f t="shared" si="69"/>
        <v>0</v>
      </c>
      <c r="AI161">
        <f t="shared" si="70"/>
        <v>0</v>
      </c>
      <c r="AJ161">
        <f t="shared" si="71"/>
        <v>0</v>
      </c>
      <c r="AK161" t="str">
        <f t="shared" si="72"/>
        <v>{6,1000,1}</v>
      </c>
      <c r="AL161">
        <f t="shared" si="73"/>
        <v>0</v>
      </c>
      <c r="AM161">
        <f t="shared" si="74"/>
        <v>0</v>
      </c>
      <c r="AN161">
        <f t="shared" si="75"/>
        <v>0</v>
      </c>
      <c r="AO161">
        <f t="shared" si="76"/>
        <v>0</v>
      </c>
      <c r="AP161">
        <f t="shared" si="77"/>
        <v>0</v>
      </c>
      <c r="AQ161">
        <f t="shared" si="78"/>
        <v>0</v>
      </c>
      <c r="AR161">
        <f t="shared" si="79"/>
        <v>0</v>
      </c>
      <c r="AS161">
        <f t="shared" si="80"/>
        <v>0</v>
      </c>
      <c r="AT161">
        <f t="shared" si="81"/>
        <v>0</v>
      </c>
      <c r="AU161" t="str">
        <f t="shared" si="82"/>
        <v>{6,603,1}</v>
      </c>
      <c r="AV161">
        <f t="shared" si="83"/>
        <v>0</v>
      </c>
      <c r="AW161">
        <f t="shared" si="84"/>
        <v>0</v>
      </c>
      <c r="AX161">
        <f t="shared" si="85"/>
        <v>0</v>
      </c>
      <c r="AY161">
        <f t="shared" si="86"/>
        <v>0</v>
      </c>
      <c r="AZ161" t="e">
        <f t="array" ref="AZ161">[1]!LKnum(AF161:AY161)</f>
        <v>#NAME?</v>
      </c>
      <c r="BB161" s="65">
        <v>159</v>
      </c>
      <c r="BC161" s="65">
        <f t="array" ref="BC161">SUMPRODUCT(($B$4:$B$546=$BB161)*($C$4:$C$546=BC$2)*($A$4:$A$546))</f>
        <v>0</v>
      </c>
      <c r="BD161" s="65">
        <f t="array" ref="BD161">SUMPRODUCT(($B$4:$B$546=$BB161)*($C$4:$C$546=BD$2)*($A$4:$A$546))</f>
        <v>0</v>
      </c>
      <c r="BE161" s="65">
        <f t="array" ref="BE161">SUMPRODUCT(($B$4:$B$546=$BB161)*($C$4:$C$546=BE$2)*($A$4:$A$546))</f>
        <v>0</v>
      </c>
      <c r="BF161" s="65" t="e">
        <f t="shared" si="64"/>
        <v>#N/A</v>
      </c>
      <c r="BG161" s="65" t="e">
        <f t="shared" si="65"/>
        <v>#N/A</v>
      </c>
      <c r="BH161" s="65" t="e">
        <f t="shared" si="66"/>
        <v>#N/A</v>
      </c>
    </row>
    <row r="162" spans="1:60">
      <c r="A162" s="39">
        <v>159</v>
      </c>
      <c r="B162" s="39">
        <v>61</v>
      </c>
      <c r="C162" s="39">
        <v>2</v>
      </c>
      <c r="E162" s="39"/>
      <c r="F162">
        <v>527</v>
      </c>
      <c r="G162" s="39">
        <v>159</v>
      </c>
      <c r="H162">
        <f t="array" ref="H162:I162">_xlfn._xlws.FILTER($B$4:$C$546,G162=$A$4:$A$546)</f>
        <v>61</v>
      </c>
      <c r="I162">
        <v>2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U162" s="60"/>
      <c r="V162" s="61"/>
      <c r="W162" s="61"/>
      <c r="X162" s="61"/>
      <c r="Y162" s="61"/>
      <c r="Z162" s="61"/>
      <c r="AA162" s="61">
        <v>245</v>
      </c>
      <c r="AB162" s="61"/>
      <c r="AC162" s="61"/>
      <c r="AD162" s="63"/>
      <c r="AF162" t="str">
        <f t="shared" si="67"/>
        <v>{1,1000,2}</v>
      </c>
      <c r="AG162">
        <f t="shared" si="68"/>
        <v>0</v>
      </c>
      <c r="AH162">
        <f t="shared" si="69"/>
        <v>0</v>
      </c>
      <c r="AI162">
        <f t="shared" si="70"/>
        <v>0</v>
      </c>
      <c r="AJ162">
        <f t="shared" si="71"/>
        <v>0</v>
      </c>
      <c r="AK162">
        <f t="shared" si="72"/>
        <v>0</v>
      </c>
      <c r="AL162" t="str">
        <f t="shared" si="73"/>
        <v>{7,1000,1}</v>
      </c>
      <c r="AM162">
        <f t="shared" si="74"/>
        <v>0</v>
      </c>
      <c r="AN162">
        <f t="shared" si="75"/>
        <v>0</v>
      </c>
      <c r="AO162">
        <f t="shared" si="76"/>
        <v>0</v>
      </c>
      <c r="AP162">
        <f t="shared" si="77"/>
        <v>0</v>
      </c>
      <c r="AQ162">
        <f t="shared" si="78"/>
        <v>0</v>
      </c>
      <c r="AR162">
        <f t="shared" si="79"/>
        <v>0</v>
      </c>
      <c r="AS162">
        <f t="shared" si="80"/>
        <v>0</v>
      </c>
      <c r="AT162">
        <f t="shared" si="81"/>
        <v>0</v>
      </c>
      <c r="AU162">
        <f t="shared" si="82"/>
        <v>0</v>
      </c>
      <c r="AV162" t="str">
        <f t="shared" si="83"/>
        <v>{7,245,1}</v>
      </c>
      <c r="AW162">
        <f t="shared" si="84"/>
        <v>0</v>
      </c>
      <c r="AX162">
        <f t="shared" si="85"/>
        <v>0</v>
      </c>
      <c r="AY162">
        <f t="shared" si="86"/>
        <v>0</v>
      </c>
      <c r="AZ162" t="e">
        <f t="array" ref="AZ162">[1]!LKnum(AF162:AY162)</f>
        <v>#NAME?</v>
      </c>
      <c r="BB162" s="65">
        <v>160</v>
      </c>
      <c r="BC162" s="65">
        <f t="array" ref="BC162">SUMPRODUCT(($B$4:$B$546=$BB162)*($C$4:$C$546=BC$2)*($A$4:$A$546))</f>
        <v>0</v>
      </c>
      <c r="BD162" s="65">
        <f t="array" ref="BD162">SUMPRODUCT(($B$4:$B$546=$BB162)*($C$4:$C$546=BD$2)*($A$4:$A$546))</f>
        <v>0</v>
      </c>
      <c r="BE162" s="65">
        <f t="array" ref="BE162">SUMPRODUCT(($B$4:$B$546=$BB162)*($C$4:$C$546=BE$2)*($A$4:$A$546))</f>
        <v>0</v>
      </c>
      <c r="BF162" s="65" t="e">
        <f t="shared" si="64"/>
        <v>#N/A</v>
      </c>
      <c r="BG162" s="65" t="e">
        <f t="shared" si="65"/>
        <v>#N/A</v>
      </c>
      <c r="BH162" s="65" t="e">
        <f t="shared" si="66"/>
        <v>#N/A</v>
      </c>
    </row>
    <row r="163" spans="1:60">
      <c r="A163" s="39">
        <v>160</v>
      </c>
      <c r="B163" s="39">
        <v>62</v>
      </c>
      <c r="C163" s="39">
        <v>2</v>
      </c>
      <c r="E163" s="39"/>
      <c r="F163">
        <v>539</v>
      </c>
      <c r="G163" s="39">
        <v>160</v>
      </c>
      <c r="H163">
        <f t="array" ref="H163:I163">_xlfn._xlws.FILTER($B$4:$C$546,G163=$A$4:$A$546)</f>
        <v>62</v>
      </c>
      <c r="I163">
        <v>2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U163" s="60"/>
      <c r="V163" s="61"/>
      <c r="W163" s="61"/>
      <c r="X163" s="61"/>
      <c r="Y163" s="61"/>
      <c r="Z163" s="61"/>
      <c r="AA163" s="61">
        <v>248</v>
      </c>
      <c r="AB163" s="61"/>
      <c r="AC163" s="61"/>
      <c r="AD163" s="63"/>
      <c r="AF163" t="str">
        <f t="shared" si="67"/>
        <v>{1,1000,2}</v>
      </c>
      <c r="AG163">
        <f t="shared" si="68"/>
        <v>0</v>
      </c>
      <c r="AH163">
        <f t="shared" si="69"/>
        <v>0</v>
      </c>
      <c r="AI163">
        <f t="shared" si="70"/>
        <v>0</v>
      </c>
      <c r="AJ163">
        <f t="shared" si="71"/>
        <v>0</v>
      </c>
      <c r="AK163">
        <f t="shared" si="72"/>
        <v>0</v>
      </c>
      <c r="AL163" t="str">
        <f t="shared" si="73"/>
        <v>{7,1000,1}</v>
      </c>
      <c r="AM163">
        <f t="shared" si="74"/>
        <v>0</v>
      </c>
      <c r="AN163">
        <f t="shared" si="75"/>
        <v>0</v>
      </c>
      <c r="AO163">
        <f t="shared" si="76"/>
        <v>0</v>
      </c>
      <c r="AP163">
        <f t="shared" si="77"/>
        <v>0</v>
      </c>
      <c r="AQ163">
        <f t="shared" si="78"/>
        <v>0</v>
      </c>
      <c r="AR163">
        <f t="shared" si="79"/>
        <v>0</v>
      </c>
      <c r="AS163">
        <f t="shared" si="80"/>
        <v>0</v>
      </c>
      <c r="AT163">
        <f t="shared" si="81"/>
        <v>0</v>
      </c>
      <c r="AU163">
        <f t="shared" si="82"/>
        <v>0</v>
      </c>
      <c r="AV163" t="str">
        <f t="shared" si="83"/>
        <v>{7,248,1}</v>
      </c>
      <c r="AW163">
        <f t="shared" si="84"/>
        <v>0</v>
      </c>
      <c r="AX163">
        <f t="shared" si="85"/>
        <v>0</v>
      </c>
      <c r="AY163">
        <f t="shared" si="86"/>
        <v>0</v>
      </c>
      <c r="AZ163" t="e">
        <f t="array" ref="AZ163">[1]!LKnum(AF163:AY163)</f>
        <v>#NAME?</v>
      </c>
      <c r="BB163" s="65">
        <v>161</v>
      </c>
      <c r="BC163" s="65">
        <f t="array" ref="BC163">SUMPRODUCT(($B$4:$B$546=$BB163)*($C$4:$C$546=BC$2)*($A$4:$A$546))</f>
        <v>0</v>
      </c>
      <c r="BD163" s="65">
        <f t="array" ref="BD163">SUMPRODUCT(($B$4:$B$546=$BB163)*($C$4:$C$546=BD$2)*($A$4:$A$546))</f>
        <v>0</v>
      </c>
      <c r="BE163" s="65">
        <f t="array" ref="BE163">SUMPRODUCT(($B$4:$B$546=$BB163)*($C$4:$C$546=BE$2)*($A$4:$A$546))</f>
        <v>0</v>
      </c>
      <c r="BF163" s="65" t="e">
        <f t="shared" ref="BF163:BF183" si="87">_xlfn.XLOOKUP(BC163,$G$4:$G$546,$AZ$4:$AZ$546)</f>
        <v>#N/A</v>
      </c>
      <c r="BG163" s="65" t="e">
        <f t="shared" ref="BG163:BG183" si="88">_xlfn.XLOOKUP(BD163,$G$4:$G$546,$AZ$4:$AZ$546)</f>
        <v>#N/A</v>
      </c>
      <c r="BH163" s="65" t="e">
        <f t="shared" ref="BH163:BH183" si="89">_xlfn.XLOOKUP(BE163,$G$4:$G$546,$AZ$4:$AZ$546)</f>
        <v>#N/A</v>
      </c>
    </row>
    <row r="164" spans="1:60">
      <c r="A164" s="39">
        <v>161</v>
      </c>
      <c r="B164" s="39">
        <v>63</v>
      </c>
      <c r="C164" s="39">
        <v>2</v>
      </c>
      <c r="E164" s="39"/>
      <c r="F164">
        <v>547</v>
      </c>
      <c r="G164" s="39">
        <v>161</v>
      </c>
      <c r="H164">
        <f t="array" ref="H164:I164">_xlfn._xlws.FILTER($B$4:$C$546,G164=$A$4:$A$546)</f>
        <v>63</v>
      </c>
      <c r="I164">
        <v>2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U164" s="60"/>
      <c r="V164" s="61"/>
      <c r="W164" s="61"/>
      <c r="X164" s="61"/>
      <c r="Y164" s="61"/>
      <c r="Z164" s="61"/>
      <c r="AA164" s="61">
        <v>251</v>
      </c>
      <c r="AB164" s="61"/>
      <c r="AC164" s="61"/>
      <c r="AD164" s="63"/>
      <c r="AF164" t="str">
        <f t="shared" si="67"/>
        <v>{1,1000,2}</v>
      </c>
      <c r="AG164">
        <f t="shared" si="68"/>
        <v>0</v>
      </c>
      <c r="AH164">
        <f t="shared" si="69"/>
        <v>0</v>
      </c>
      <c r="AI164">
        <f t="shared" si="70"/>
        <v>0</v>
      </c>
      <c r="AJ164">
        <f t="shared" si="71"/>
        <v>0</v>
      </c>
      <c r="AK164">
        <f t="shared" si="72"/>
        <v>0</v>
      </c>
      <c r="AL164" t="str">
        <f t="shared" si="73"/>
        <v>{7,1000,1}</v>
      </c>
      <c r="AM164">
        <f t="shared" si="74"/>
        <v>0</v>
      </c>
      <c r="AN164">
        <f t="shared" si="75"/>
        <v>0</v>
      </c>
      <c r="AO164">
        <f t="shared" si="76"/>
        <v>0</v>
      </c>
      <c r="AP164">
        <f t="shared" si="77"/>
        <v>0</v>
      </c>
      <c r="AQ164">
        <f t="shared" si="78"/>
        <v>0</v>
      </c>
      <c r="AR164">
        <f t="shared" si="79"/>
        <v>0</v>
      </c>
      <c r="AS164">
        <f t="shared" si="80"/>
        <v>0</v>
      </c>
      <c r="AT164">
        <f t="shared" si="81"/>
        <v>0</v>
      </c>
      <c r="AU164">
        <f t="shared" si="82"/>
        <v>0</v>
      </c>
      <c r="AV164" t="str">
        <f t="shared" si="83"/>
        <v>{7,251,1}</v>
      </c>
      <c r="AW164">
        <f t="shared" si="84"/>
        <v>0</v>
      </c>
      <c r="AX164">
        <f t="shared" si="85"/>
        <v>0</v>
      </c>
      <c r="AY164">
        <f t="shared" si="86"/>
        <v>0</v>
      </c>
      <c r="AZ164" t="e">
        <f t="array" ref="AZ164">[1]!LKnum(AF164:AY164)</f>
        <v>#NAME?</v>
      </c>
      <c r="BB164" s="65">
        <v>162</v>
      </c>
      <c r="BC164" s="65">
        <f t="array" ref="BC164">SUMPRODUCT(($B$4:$B$546=$BB164)*($C$4:$C$546=BC$2)*($A$4:$A$546))</f>
        <v>0</v>
      </c>
      <c r="BD164" s="65">
        <f t="array" ref="BD164">SUMPRODUCT(($B$4:$B$546=$BB164)*($C$4:$C$546=BD$2)*($A$4:$A$546))</f>
        <v>0</v>
      </c>
      <c r="BE164" s="65">
        <f t="array" ref="BE164">SUMPRODUCT(($B$4:$B$546=$BB164)*($C$4:$C$546=BE$2)*($A$4:$A$546))</f>
        <v>0</v>
      </c>
      <c r="BF164" s="65" t="e">
        <f t="shared" si="87"/>
        <v>#N/A</v>
      </c>
      <c r="BG164" s="65" t="e">
        <f t="shared" si="88"/>
        <v>#N/A</v>
      </c>
      <c r="BH164" s="65" t="e">
        <f t="shared" si="89"/>
        <v>#N/A</v>
      </c>
    </row>
    <row r="165" spans="1:60">
      <c r="A165" s="39">
        <v>162</v>
      </c>
      <c r="B165" s="39">
        <v>64</v>
      </c>
      <c r="C165" s="39">
        <v>2</v>
      </c>
      <c r="E165" s="39"/>
      <c r="F165">
        <v>557</v>
      </c>
      <c r="G165" s="39">
        <v>162</v>
      </c>
      <c r="H165">
        <f t="array" ref="H165:I165">_xlfn._xlws.FILTER($B$4:$C$546,G165=$A$4:$A$546)</f>
        <v>64</v>
      </c>
      <c r="I165">
        <v>2</v>
      </c>
      <c r="J165" s="2">
        <v>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U165" s="60"/>
      <c r="V165" s="61"/>
      <c r="W165" s="61"/>
      <c r="X165" s="61"/>
      <c r="Y165" s="61"/>
      <c r="Z165" s="61"/>
      <c r="AA165" s="61">
        <v>254</v>
      </c>
      <c r="AB165" s="61"/>
      <c r="AC165" s="61"/>
      <c r="AD165" s="63"/>
      <c r="AF165" t="str">
        <f t="shared" si="67"/>
        <v>{1,1000,2}</v>
      </c>
      <c r="AG165">
        <f t="shared" si="68"/>
        <v>0</v>
      </c>
      <c r="AH165">
        <f t="shared" si="69"/>
        <v>0</v>
      </c>
      <c r="AI165">
        <f t="shared" si="70"/>
        <v>0</v>
      </c>
      <c r="AJ165">
        <f t="shared" si="71"/>
        <v>0</v>
      </c>
      <c r="AK165">
        <f t="shared" si="72"/>
        <v>0</v>
      </c>
      <c r="AL165" t="str">
        <f t="shared" si="73"/>
        <v>{7,1000,1}</v>
      </c>
      <c r="AM165">
        <f t="shared" si="74"/>
        <v>0</v>
      </c>
      <c r="AN165">
        <f t="shared" si="75"/>
        <v>0</v>
      </c>
      <c r="AO165">
        <f t="shared" si="76"/>
        <v>0</v>
      </c>
      <c r="AP165">
        <f t="shared" si="77"/>
        <v>0</v>
      </c>
      <c r="AQ165">
        <f t="shared" si="78"/>
        <v>0</v>
      </c>
      <c r="AR165">
        <f t="shared" si="79"/>
        <v>0</v>
      </c>
      <c r="AS165">
        <f t="shared" si="80"/>
        <v>0</v>
      </c>
      <c r="AT165">
        <f t="shared" si="81"/>
        <v>0</v>
      </c>
      <c r="AU165">
        <f t="shared" si="82"/>
        <v>0</v>
      </c>
      <c r="AV165" t="str">
        <f t="shared" si="83"/>
        <v>{7,254,1}</v>
      </c>
      <c r="AW165">
        <f t="shared" si="84"/>
        <v>0</v>
      </c>
      <c r="AX165">
        <f t="shared" si="85"/>
        <v>0</v>
      </c>
      <c r="AY165">
        <f t="shared" si="86"/>
        <v>0</v>
      </c>
      <c r="AZ165" t="e">
        <f t="array" ref="AZ165">[1]!LKnum(AF165:AY165)</f>
        <v>#NAME?</v>
      </c>
      <c r="BB165" s="65">
        <v>163</v>
      </c>
      <c r="BC165" s="65">
        <f t="array" ref="BC165">SUMPRODUCT(($B$4:$B$546=$BB165)*($C$4:$C$546=BC$2)*($A$4:$A$546))</f>
        <v>0</v>
      </c>
      <c r="BD165" s="65">
        <f t="array" ref="BD165">SUMPRODUCT(($B$4:$B$546=$BB165)*($C$4:$C$546=BD$2)*($A$4:$A$546))</f>
        <v>0</v>
      </c>
      <c r="BE165" s="65">
        <f t="array" ref="BE165">SUMPRODUCT(($B$4:$B$546=$BB165)*($C$4:$C$546=BE$2)*($A$4:$A$546))</f>
        <v>0</v>
      </c>
      <c r="BF165" s="65" t="e">
        <f t="shared" si="87"/>
        <v>#N/A</v>
      </c>
      <c r="BG165" s="65" t="e">
        <f t="shared" si="88"/>
        <v>#N/A</v>
      </c>
      <c r="BH165" s="65" t="e">
        <f t="shared" si="89"/>
        <v>#N/A</v>
      </c>
    </row>
    <row r="166" spans="1:60">
      <c r="A166" s="39">
        <v>163</v>
      </c>
      <c r="B166" s="39">
        <v>65</v>
      </c>
      <c r="C166" s="39">
        <v>2</v>
      </c>
      <c r="E166" s="39"/>
      <c r="F166">
        <v>567</v>
      </c>
      <c r="G166" s="39">
        <v>163</v>
      </c>
      <c r="H166">
        <f t="array" ref="H166:I166">_xlfn._xlws.FILTER($B$4:$C$546,G166=$A$4:$A$546)</f>
        <v>65</v>
      </c>
      <c r="I166">
        <v>2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U166" s="60"/>
      <c r="V166" s="61"/>
      <c r="W166" s="61"/>
      <c r="X166" s="61"/>
      <c r="Y166" s="61"/>
      <c r="Z166" s="61"/>
      <c r="AA166" s="61">
        <v>257</v>
      </c>
      <c r="AB166" s="61"/>
      <c r="AC166" s="61"/>
      <c r="AD166" s="63"/>
      <c r="AF166" t="str">
        <f t="shared" si="67"/>
        <v>{1,1000,2}</v>
      </c>
      <c r="AG166">
        <f t="shared" si="68"/>
        <v>0</v>
      </c>
      <c r="AH166">
        <f t="shared" si="69"/>
        <v>0</v>
      </c>
      <c r="AI166">
        <f t="shared" si="70"/>
        <v>0</v>
      </c>
      <c r="AJ166">
        <f t="shared" si="71"/>
        <v>0</v>
      </c>
      <c r="AK166">
        <f t="shared" si="72"/>
        <v>0</v>
      </c>
      <c r="AL166" t="str">
        <f t="shared" si="73"/>
        <v>{7,1000,1}</v>
      </c>
      <c r="AM166">
        <f t="shared" si="74"/>
        <v>0</v>
      </c>
      <c r="AN166">
        <f t="shared" si="75"/>
        <v>0</v>
      </c>
      <c r="AO166">
        <f t="shared" si="76"/>
        <v>0</v>
      </c>
      <c r="AP166">
        <f t="shared" si="77"/>
        <v>0</v>
      </c>
      <c r="AQ166">
        <f t="shared" si="78"/>
        <v>0</v>
      </c>
      <c r="AR166">
        <f t="shared" si="79"/>
        <v>0</v>
      </c>
      <c r="AS166">
        <f t="shared" si="80"/>
        <v>0</v>
      </c>
      <c r="AT166">
        <f t="shared" si="81"/>
        <v>0</v>
      </c>
      <c r="AU166">
        <f t="shared" si="82"/>
        <v>0</v>
      </c>
      <c r="AV166" t="str">
        <f t="shared" si="83"/>
        <v>{7,257,1}</v>
      </c>
      <c r="AW166">
        <f t="shared" si="84"/>
        <v>0</v>
      </c>
      <c r="AX166">
        <f t="shared" si="85"/>
        <v>0</v>
      </c>
      <c r="AY166">
        <f t="shared" si="86"/>
        <v>0</v>
      </c>
      <c r="AZ166" t="e">
        <f t="array" ref="AZ166">[1]!LKnum(AF166:AY166)</f>
        <v>#NAME?</v>
      </c>
      <c r="BB166" s="65">
        <v>164</v>
      </c>
      <c r="BC166" s="65">
        <f t="array" ref="BC166">SUMPRODUCT(($B$4:$B$546=$BB166)*($C$4:$C$546=BC$2)*($A$4:$A$546))</f>
        <v>0</v>
      </c>
      <c r="BD166" s="65">
        <f t="array" ref="BD166">SUMPRODUCT(($B$4:$B$546=$BB166)*($C$4:$C$546=BD$2)*($A$4:$A$546))</f>
        <v>0</v>
      </c>
      <c r="BE166" s="65">
        <f t="array" ref="BE166">SUMPRODUCT(($B$4:$B$546=$BB166)*($C$4:$C$546=BE$2)*($A$4:$A$546))</f>
        <v>0</v>
      </c>
      <c r="BF166" s="65" t="e">
        <f t="shared" si="87"/>
        <v>#N/A</v>
      </c>
      <c r="BG166" s="65" t="e">
        <f t="shared" si="88"/>
        <v>#N/A</v>
      </c>
      <c r="BH166" s="65" t="e">
        <f t="shared" si="89"/>
        <v>#N/A</v>
      </c>
    </row>
    <row r="167" spans="1:60">
      <c r="A167" s="39">
        <v>164</v>
      </c>
      <c r="B167" s="39">
        <v>66</v>
      </c>
      <c r="C167" s="39">
        <v>2</v>
      </c>
      <c r="E167" s="39"/>
      <c r="F167">
        <v>577</v>
      </c>
      <c r="G167" s="39">
        <v>164</v>
      </c>
      <c r="H167">
        <f t="array" ref="H167:I167">_xlfn._xlws.FILTER($B$4:$C$546,G167=$A$4:$A$546)</f>
        <v>66</v>
      </c>
      <c r="I167">
        <v>2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U167" s="60"/>
      <c r="V167" s="61"/>
      <c r="W167" s="61"/>
      <c r="X167" s="61"/>
      <c r="Y167" s="61"/>
      <c r="Z167" s="61"/>
      <c r="AA167" s="61"/>
      <c r="AB167" s="61">
        <v>43</v>
      </c>
      <c r="AC167" s="61"/>
      <c r="AD167" s="63"/>
      <c r="AF167" t="str">
        <f t="shared" si="67"/>
        <v>{1,1000,2}</v>
      </c>
      <c r="AG167">
        <f t="shared" si="68"/>
        <v>0</v>
      </c>
      <c r="AH167">
        <f t="shared" si="69"/>
        <v>0</v>
      </c>
      <c r="AI167">
        <f t="shared" si="70"/>
        <v>0</v>
      </c>
      <c r="AJ167">
        <f t="shared" si="71"/>
        <v>0</v>
      </c>
      <c r="AK167">
        <f t="shared" si="72"/>
        <v>0</v>
      </c>
      <c r="AL167">
        <f t="shared" si="73"/>
        <v>0</v>
      </c>
      <c r="AM167" t="str">
        <f t="shared" si="74"/>
        <v>{8,1000,1}</v>
      </c>
      <c r="AN167">
        <f t="shared" si="75"/>
        <v>0</v>
      </c>
      <c r="AO167">
        <f t="shared" si="76"/>
        <v>0</v>
      </c>
      <c r="AP167">
        <f t="shared" si="77"/>
        <v>0</v>
      </c>
      <c r="AQ167">
        <f t="shared" si="78"/>
        <v>0</v>
      </c>
      <c r="AR167">
        <f t="shared" si="79"/>
        <v>0</v>
      </c>
      <c r="AS167">
        <f t="shared" si="80"/>
        <v>0</v>
      </c>
      <c r="AT167">
        <f t="shared" si="81"/>
        <v>0</v>
      </c>
      <c r="AU167">
        <f t="shared" si="82"/>
        <v>0</v>
      </c>
      <c r="AV167">
        <f t="shared" si="83"/>
        <v>0</v>
      </c>
      <c r="AW167" t="str">
        <f t="shared" si="84"/>
        <v>{8,43,1}</v>
      </c>
      <c r="AX167">
        <f t="shared" si="85"/>
        <v>0</v>
      </c>
      <c r="AY167">
        <f t="shared" si="86"/>
        <v>0</v>
      </c>
      <c r="AZ167" t="e">
        <f t="array" ref="AZ167">[1]!LKnum(AF167:AY167)</f>
        <v>#NAME?</v>
      </c>
      <c r="BB167" s="65">
        <v>165</v>
      </c>
      <c r="BC167" s="65">
        <f t="array" ref="BC167">SUMPRODUCT(($B$4:$B$546=$BB167)*($C$4:$C$546=BC$2)*($A$4:$A$546))</f>
        <v>0</v>
      </c>
      <c r="BD167" s="65">
        <f t="array" ref="BD167">SUMPRODUCT(($B$4:$B$546=$BB167)*($C$4:$C$546=BD$2)*($A$4:$A$546))</f>
        <v>0</v>
      </c>
      <c r="BE167" s="65">
        <f t="array" ref="BE167">SUMPRODUCT(($B$4:$B$546=$BB167)*($C$4:$C$546=BE$2)*($A$4:$A$546))</f>
        <v>0</v>
      </c>
      <c r="BF167" s="65" t="e">
        <f t="shared" si="87"/>
        <v>#N/A</v>
      </c>
      <c r="BG167" s="65" t="e">
        <f t="shared" si="88"/>
        <v>#N/A</v>
      </c>
      <c r="BH167" s="65" t="e">
        <f t="shared" si="89"/>
        <v>#N/A</v>
      </c>
    </row>
    <row r="168" spans="1:60">
      <c r="A168" s="39">
        <v>165</v>
      </c>
      <c r="B168" s="39">
        <v>67</v>
      </c>
      <c r="C168" s="39">
        <v>2</v>
      </c>
      <c r="E168" s="39"/>
      <c r="F168">
        <v>587</v>
      </c>
      <c r="G168" s="39">
        <v>165</v>
      </c>
      <c r="H168">
        <f t="array" ref="H168:I168">_xlfn._xlws.FILTER($B$4:$C$546,G168=$A$4:$A$546)</f>
        <v>67</v>
      </c>
      <c r="I168">
        <v>2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U168" s="60"/>
      <c r="V168" s="61"/>
      <c r="W168" s="61"/>
      <c r="X168" s="61"/>
      <c r="Y168" s="61"/>
      <c r="Z168" s="61"/>
      <c r="AA168" s="61"/>
      <c r="AB168" s="61">
        <v>45</v>
      </c>
      <c r="AC168" s="61"/>
      <c r="AD168" s="63"/>
      <c r="AF168" t="str">
        <f t="shared" si="67"/>
        <v>{1,1000,2}</v>
      </c>
      <c r="AG168">
        <f t="shared" si="68"/>
        <v>0</v>
      </c>
      <c r="AH168">
        <f t="shared" si="69"/>
        <v>0</v>
      </c>
      <c r="AI168">
        <f t="shared" si="70"/>
        <v>0</v>
      </c>
      <c r="AJ168">
        <f t="shared" si="71"/>
        <v>0</v>
      </c>
      <c r="AK168">
        <f t="shared" si="72"/>
        <v>0</v>
      </c>
      <c r="AL168">
        <f t="shared" si="73"/>
        <v>0</v>
      </c>
      <c r="AM168" t="str">
        <f t="shared" si="74"/>
        <v>{8,1000,1}</v>
      </c>
      <c r="AN168">
        <f t="shared" si="75"/>
        <v>0</v>
      </c>
      <c r="AO168">
        <f t="shared" si="76"/>
        <v>0</v>
      </c>
      <c r="AP168">
        <f t="shared" si="77"/>
        <v>0</v>
      </c>
      <c r="AQ168">
        <f t="shared" si="78"/>
        <v>0</v>
      </c>
      <c r="AR168">
        <f t="shared" si="79"/>
        <v>0</v>
      </c>
      <c r="AS168">
        <f t="shared" si="80"/>
        <v>0</v>
      </c>
      <c r="AT168">
        <f t="shared" si="81"/>
        <v>0</v>
      </c>
      <c r="AU168">
        <f t="shared" si="82"/>
        <v>0</v>
      </c>
      <c r="AV168">
        <f t="shared" si="83"/>
        <v>0</v>
      </c>
      <c r="AW168" t="str">
        <f t="shared" si="84"/>
        <v>{8,45,1}</v>
      </c>
      <c r="AX168">
        <f t="shared" si="85"/>
        <v>0</v>
      </c>
      <c r="AY168">
        <f t="shared" si="86"/>
        <v>0</v>
      </c>
      <c r="AZ168" t="e">
        <f t="array" ref="AZ168">[1]!LKnum(AF168:AY168)</f>
        <v>#NAME?</v>
      </c>
      <c r="BB168" s="65">
        <v>166</v>
      </c>
      <c r="BC168" s="65">
        <f t="array" ref="BC168">SUMPRODUCT(($B$4:$B$546=$BB168)*($C$4:$C$546=BC$2)*($A$4:$A$546))</f>
        <v>0</v>
      </c>
      <c r="BD168" s="65">
        <f t="array" ref="BD168">SUMPRODUCT(($B$4:$B$546=$BB168)*($C$4:$C$546=BD$2)*($A$4:$A$546))</f>
        <v>0</v>
      </c>
      <c r="BE168" s="65">
        <f t="array" ref="BE168">SUMPRODUCT(($B$4:$B$546=$BB168)*($C$4:$C$546=BE$2)*($A$4:$A$546))</f>
        <v>0</v>
      </c>
      <c r="BF168" s="65" t="e">
        <f t="shared" si="87"/>
        <v>#N/A</v>
      </c>
      <c r="BG168" s="65" t="e">
        <f t="shared" si="88"/>
        <v>#N/A</v>
      </c>
      <c r="BH168" s="65" t="e">
        <f t="shared" si="89"/>
        <v>#N/A</v>
      </c>
    </row>
    <row r="169" spans="1:60">
      <c r="A169" s="39">
        <v>166</v>
      </c>
      <c r="B169" s="39">
        <v>68</v>
      </c>
      <c r="C169" s="39">
        <v>2</v>
      </c>
      <c r="E169" s="39"/>
      <c r="F169">
        <v>597</v>
      </c>
      <c r="G169" s="39">
        <v>166</v>
      </c>
      <c r="H169">
        <f t="array" ref="H169:I169">_xlfn._xlws.FILTER($B$4:$C$546,G169=$A$4:$A$546)</f>
        <v>68</v>
      </c>
      <c r="I169">
        <v>2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U169" s="60"/>
      <c r="V169" s="61"/>
      <c r="W169" s="61"/>
      <c r="X169" s="61"/>
      <c r="Y169" s="61"/>
      <c r="Z169" s="61"/>
      <c r="AA169" s="61"/>
      <c r="AB169" s="61">
        <v>48</v>
      </c>
      <c r="AC169" s="61"/>
      <c r="AD169" s="63"/>
      <c r="AF169" t="str">
        <f t="shared" si="67"/>
        <v>{1,1000,2}</v>
      </c>
      <c r="AG169">
        <f t="shared" si="68"/>
        <v>0</v>
      </c>
      <c r="AH169">
        <f t="shared" si="69"/>
        <v>0</v>
      </c>
      <c r="AI169">
        <f t="shared" si="70"/>
        <v>0</v>
      </c>
      <c r="AJ169">
        <f t="shared" si="71"/>
        <v>0</v>
      </c>
      <c r="AK169">
        <f t="shared" si="72"/>
        <v>0</v>
      </c>
      <c r="AL169">
        <f t="shared" si="73"/>
        <v>0</v>
      </c>
      <c r="AM169" t="str">
        <f t="shared" si="74"/>
        <v>{8,1000,1}</v>
      </c>
      <c r="AN169">
        <f t="shared" si="75"/>
        <v>0</v>
      </c>
      <c r="AO169">
        <f t="shared" si="76"/>
        <v>0</v>
      </c>
      <c r="AP169">
        <f t="shared" si="77"/>
        <v>0</v>
      </c>
      <c r="AQ169">
        <f t="shared" si="78"/>
        <v>0</v>
      </c>
      <c r="AR169">
        <f t="shared" si="79"/>
        <v>0</v>
      </c>
      <c r="AS169">
        <f t="shared" si="80"/>
        <v>0</v>
      </c>
      <c r="AT169">
        <f t="shared" si="81"/>
        <v>0</v>
      </c>
      <c r="AU169">
        <f t="shared" si="82"/>
        <v>0</v>
      </c>
      <c r="AV169">
        <f t="shared" si="83"/>
        <v>0</v>
      </c>
      <c r="AW169" t="str">
        <f t="shared" si="84"/>
        <v>{8,48,1}</v>
      </c>
      <c r="AX169">
        <f t="shared" si="85"/>
        <v>0</v>
      </c>
      <c r="AY169">
        <f t="shared" si="86"/>
        <v>0</v>
      </c>
      <c r="AZ169" t="e">
        <f t="array" ref="AZ169">[1]!LKnum(AF169:AY169)</f>
        <v>#NAME?</v>
      </c>
      <c r="BB169" s="65">
        <v>167</v>
      </c>
      <c r="BC169" s="65">
        <f t="array" ref="BC169">SUMPRODUCT(($B$4:$B$546=$BB169)*($C$4:$C$546=BC$2)*($A$4:$A$546))</f>
        <v>0</v>
      </c>
      <c r="BD169" s="65">
        <f t="array" ref="BD169">SUMPRODUCT(($B$4:$B$546=$BB169)*($C$4:$C$546=BD$2)*($A$4:$A$546))</f>
        <v>0</v>
      </c>
      <c r="BE169" s="65">
        <f t="array" ref="BE169">SUMPRODUCT(($B$4:$B$546=$BB169)*($C$4:$C$546=BE$2)*($A$4:$A$546))</f>
        <v>0</v>
      </c>
      <c r="BF169" s="65" t="e">
        <f t="shared" si="87"/>
        <v>#N/A</v>
      </c>
      <c r="BG169" s="65" t="e">
        <f t="shared" si="88"/>
        <v>#N/A</v>
      </c>
      <c r="BH169" s="65" t="e">
        <f t="shared" si="89"/>
        <v>#N/A</v>
      </c>
    </row>
    <row r="170" spans="1:60">
      <c r="A170" s="39">
        <v>167</v>
      </c>
      <c r="B170" s="39">
        <v>69</v>
      </c>
      <c r="C170" s="39">
        <v>2</v>
      </c>
      <c r="E170" s="39"/>
      <c r="F170">
        <v>607</v>
      </c>
      <c r="G170" s="39">
        <v>167</v>
      </c>
      <c r="H170">
        <f t="array" ref="H170:I170">_xlfn._xlws.FILTER($B$4:$C$546,G170=$A$4:$A$546)</f>
        <v>69</v>
      </c>
      <c r="I170">
        <v>2</v>
      </c>
      <c r="J170" s="2">
        <v>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U170" s="60"/>
      <c r="V170" s="61"/>
      <c r="W170" s="61"/>
      <c r="X170" s="61"/>
      <c r="Y170" s="61"/>
      <c r="Z170" s="61"/>
      <c r="AA170" s="61"/>
      <c r="AB170" s="61">
        <v>50</v>
      </c>
      <c r="AC170" s="61"/>
      <c r="AD170" s="63"/>
      <c r="AF170" t="str">
        <f t="shared" si="67"/>
        <v>{1,1000,2}</v>
      </c>
      <c r="AG170">
        <f t="shared" si="68"/>
        <v>0</v>
      </c>
      <c r="AH170">
        <f t="shared" si="69"/>
        <v>0</v>
      </c>
      <c r="AI170">
        <f t="shared" si="70"/>
        <v>0</v>
      </c>
      <c r="AJ170">
        <f t="shared" si="71"/>
        <v>0</v>
      </c>
      <c r="AK170">
        <f t="shared" si="72"/>
        <v>0</v>
      </c>
      <c r="AL170">
        <f t="shared" si="73"/>
        <v>0</v>
      </c>
      <c r="AM170" t="str">
        <f t="shared" si="74"/>
        <v>{8,1000,1}</v>
      </c>
      <c r="AN170">
        <f t="shared" si="75"/>
        <v>0</v>
      </c>
      <c r="AO170">
        <f t="shared" si="76"/>
        <v>0</v>
      </c>
      <c r="AP170">
        <f t="shared" si="77"/>
        <v>0</v>
      </c>
      <c r="AQ170">
        <f t="shared" si="78"/>
        <v>0</v>
      </c>
      <c r="AR170">
        <f t="shared" si="79"/>
        <v>0</v>
      </c>
      <c r="AS170">
        <f t="shared" si="80"/>
        <v>0</v>
      </c>
      <c r="AT170">
        <f t="shared" si="81"/>
        <v>0</v>
      </c>
      <c r="AU170">
        <f t="shared" si="82"/>
        <v>0</v>
      </c>
      <c r="AV170">
        <f t="shared" si="83"/>
        <v>0</v>
      </c>
      <c r="AW170" t="str">
        <f t="shared" si="84"/>
        <v>{8,50,1}</v>
      </c>
      <c r="AX170">
        <f t="shared" si="85"/>
        <v>0</v>
      </c>
      <c r="AY170">
        <f t="shared" si="86"/>
        <v>0</v>
      </c>
      <c r="AZ170" t="e">
        <f t="array" ref="AZ170">[1]!LKnum(AF170:AY170)</f>
        <v>#NAME?</v>
      </c>
      <c r="BB170" s="65">
        <v>168</v>
      </c>
      <c r="BC170" s="65">
        <f t="array" ref="BC170">SUMPRODUCT(($B$4:$B$546=$BB170)*($C$4:$C$546=BC$2)*($A$4:$A$546))</f>
        <v>0</v>
      </c>
      <c r="BD170" s="65">
        <f t="array" ref="BD170">SUMPRODUCT(($B$4:$B$546=$BB170)*($C$4:$C$546=BD$2)*($A$4:$A$546))</f>
        <v>0</v>
      </c>
      <c r="BE170" s="65">
        <f t="array" ref="BE170">SUMPRODUCT(($B$4:$B$546=$BB170)*($C$4:$C$546=BE$2)*($A$4:$A$546))</f>
        <v>0</v>
      </c>
      <c r="BF170" s="65" t="e">
        <f t="shared" si="87"/>
        <v>#N/A</v>
      </c>
      <c r="BG170" s="65" t="e">
        <f t="shared" si="88"/>
        <v>#N/A</v>
      </c>
      <c r="BH170" s="65" t="e">
        <f t="shared" si="89"/>
        <v>#N/A</v>
      </c>
    </row>
    <row r="171" spans="1:60">
      <c r="A171" s="39">
        <v>168</v>
      </c>
      <c r="B171" s="39">
        <v>70</v>
      </c>
      <c r="C171" s="39">
        <v>2</v>
      </c>
      <c r="E171" s="39"/>
      <c r="F171">
        <v>617</v>
      </c>
      <c r="G171" s="39">
        <v>168</v>
      </c>
      <c r="H171">
        <f t="array" ref="H171:I171">_xlfn._xlws.FILTER($B$4:$C$546,G171=$A$4:$A$546)</f>
        <v>70</v>
      </c>
      <c r="I171">
        <v>2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U171" s="60"/>
      <c r="V171" s="61"/>
      <c r="W171" s="61"/>
      <c r="X171" s="61"/>
      <c r="Y171" s="61"/>
      <c r="Z171" s="61"/>
      <c r="AA171" s="61"/>
      <c r="AB171" s="61">
        <v>52</v>
      </c>
      <c r="AC171" s="61"/>
      <c r="AD171" s="63"/>
      <c r="AF171" t="str">
        <f t="shared" si="67"/>
        <v>{1,1000,2}</v>
      </c>
      <c r="AG171">
        <f t="shared" si="68"/>
        <v>0</v>
      </c>
      <c r="AH171">
        <f t="shared" si="69"/>
        <v>0</v>
      </c>
      <c r="AI171">
        <f t="shared" si="70"/>
        <v>0</v>
      </c>
      <c r="AJ171">
        <f t="shared" si="71"/>
        <v>0</v>
      </c>
      <c r="AK171">
        <f t="shared" si="72"/>
        <v>0</v>
      </c>
      <c r="AL171">
        <f t="shared" si="73"/>
        <v>0</v>
      </c>
      <c r="AM171" t="str">
        <f t="shared" si="74"/>
        <v>{8,1000,1}</v>
      </c>
      <c r="AN171">
        <f t="shared" si="75"/>
        <v>0</v>
      </c>
      <c r="AO171">
        <f t="shared" si="76"/>
        <v>0</v>
      </c>
      <c r="AP171">
        <f t="shared" si="77"/>
        <v>0</v>
      </c>
      <c r="AQ171">
        <f t="shared" si="78"/>
        <v>0</v>
      </c>
      <c r="AR171">
        <f t="shared" si="79"/>
        <v>0</v>
      </c>
      <c r="AS171">
        <f t="shared" si="80"/>
        <v>0</v>
      </c>
      <c r="AT171">
        <f t="shared" si="81"/>
        <v>0</v>
      </c>
      <c r="AU171">
        <f t="shared" si="82"/>
        <v>0</v>
      </c>
      <c r="AV171">
        <f t="shared" si="83"/>
        <v>0</v>
      </c>
      <c r="AW171" t="str">
        <f t="shared" si="84"/>
        <v>{8,52,1}</v>
      </c>
      <c r="AX171">
        <f t="shared" si="85"/>
        <v>0</v>
      </c>
      <c r="AY171">
        <f t="shared" si="86"/>
        <v>0</v>
      </c>
      <c r="AZ171" t="e">
        <f t="array" ref="AZ171">[1]!LKnum(AF171:AY171)</f>
        <v>#NAME?</v>
      </c>
      <c r="BB171" s="65">
        <v>169</v>
      </c>
      <c r="BC171" s="65">
        <f t="array" ref="BC171">SUMPRODUCT(($B$4:$B$546=$BB171)*($C$4:$C$546=BC$2)*($A$4:$A$546))</f>
        <v>0</v>
      </c>
      <c r="BD171" s="65">
        <f t="array" ref="BD171">SUMPRODUCT(($B$4:$B$546=$BB171)*($C$4:$C$546=BD$2)*($A$4:$A$546))</f>
        <v>0</v>
      </c>
      <c r="BE171" s="65">
        <f t="array" ref="BE171">SUMPRODUCT(($B$4:$B$546=$BB171)*($C$4:$C$546=BE$2)*($A$4:$A$546))</f>
        <v>0</v>
      </c>
      <c r="BF171" s="65" t="e">
        <f t="shared" si="87"/>
        <v>#N/A</v>
      </c>
      <c r="BG171" s="65" t="e">
        <f t="shared" si="88"/>
        <v>#N/A</v>
      </c>
      <c r="BH171" s="65" t="e">
        <f t="shared" si="89"/>
        <v>#N/A</v>
      </c>
    </row>
    <row r="172" spans="1:60">
      <c r="A172" s="39">
        <v>169</v>
      </c>
      <c r="B172" s="39">
        <v>71</v>
      </c>
      <c r="C172" s="39">
        <v>2</v>
      </c>
      <c r="E172" s="39"/>
      <c r="F172">
        <v>627</v>
      </c>
      <c r="G172" s="39">
        <v>169</v>
      </c>
      <c r="H172">
        <f t="array" ref="H172:I172">_xlfn._xlws.FILTER($B$4:$C$546,G172=$A$4:$A$546)</f>
        <v>71</v>
      </c>
      <c r="I172">
        <v>2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U172" s="60"/>
      <c r="V172" s="61"/>
      <c r="W172" s="61"/>
      <c r="X172" s="61"/>
      <c r="Y172" s="61"/>
      <c r="Z172" s="61"/>
      <c r="AA172" s="61"/>
      <c r="AB172" s="61"/>
      <c r="AC172" s="61">
        <v>5</v>
      </c>
      <c r="AD172" s="63"/>
      <c r="AF172" t="str">
        <f t="shared" si="67"/>
        <v>{1,1000,2}</v>
      </c>
      <c r="AG172">
        <f t="shared" si="68"/>
        <v>0</v>
      </c>
      <c r="AH172">
        <f t="shared" si="69"/>
        <v>0</v>
      </c>
      <c r="AI172">
        <f t="shared" si="70"/>
        <v>0</v>
      </c>
      <c r="AJ172">
        <f t="shared" si="71"/>
        <v>0</v>
      </c>
      <c r="AK172">
        <f t="shared" si="72"/>
        <v>0</v>
      </c>
      <c r="AL172">
        <f t="shared" si="73"/>
        <v>0</v>
      </c>
      <c r="AM172" t="str">
        <f t="shared" si="74"/>
        <v>{8,1000,1}</v>
      </c>
      <c r="AN172">
        <f t="shared" si="75"/>
        <v>0</v>
      </c>
      <c r="AO172">
        <f t="shared" si="76"/>
        <v>0</v>
      </c>
      <c r="AP172">
        <f t="shared" si="77"/>
        <v>0</v>
      </c>
      <c r="AQ172">
        <f t="shared" si="78"/>
        <v>0</v>
      </c>
      <c r="AR172">
        <f t="shared" si="79"/>
        <v>0</v>
      </c>
      <c r="AS172">
        <f t="shared" si="80"/>
        <v>0</v>
      </c>
      <c r="AT172">
        <f t="shared" si="81"/>
        <v>0</v>
      </c>
      <c r="AU172">
        <f t="shared" si="82"/>
        <v>0</v>
      </c>
      <c r="AV172">
        <f t="shared" si="83"/>
        <v>0</v>
      </c>
      <c r="AW172">
        <f t="shared" si="84"/>
        <v>0</v>
      </c>
      <c r="AX172" t="str">
        <f t="shared" si="85"/>
        <v>{9,5,1}</v>
      </c>
      <c r="AY172">
        <f t="shared" si="86"/>
        <v>0</v>
      </c>
      <c r="AZ172" t="e">
        <f t="array" ref="AZ172">[1]!LKnum(AF172:AY172)</f>
        <v>#NAME?</v>
      </c>
      <c r="BB172" s="65">
        <v>170</v>
      </c>
      <c r="BC172" s="65">
        <f t="array" ref="BC172">SUMPRODUCT(($B$4:$B$546=$BB172)*($C$4:$C$546=BC$2)*($A$4:$A$546))</f>
        <v>0</v>
      </c>
      <c r="BD172" s="65">
        <f t="array" ref="BD172">SUMPRODUCT(($B$4:$B$546=$BB172)*($C$4:$C$546=BD$2)*($A$4:$A$546))</f>
        <v>0</v>
      </c>
      <c r="BE172" s="65">
        <f t="array" ref="BE172">SUMPRODUCT(($B$4:$B$546=$BB172)*($C$4:$C$546=BE$2)*($A$4:$A$546))</f>
        <v>0</v>
      </c>
      <c r="BF172" s="65" t="e">
        <f t="shared" si="87"/>
        <v>#N/A</v>
      </c>
      <c r="BG172" s="65" t="e">
        <f t="shared" si="88"/>
        <v>#N/A</v>
      </c>
      <c r="BH172" s="65" t="e">
        <f t="shared" si="89"/>
        <v>#N/A</v>
      </c>
    </row>
    <row r="173" spans="1:60">
      <c r="A173" s="39">
        <v>170</v>
      </c>
      <c r="B173" s="39">
        <v>72</v>
      </c>
      <c r="C173" s="39">
        <v>2</v>
      </c>
      <c r="E173" s="39"/>
      <c r="F173">
        <v>637</v>
      </c>
      <c r="G173" s="39">
        <v>170</v>
      </c>
      <c r="H173">
        <f t="array" ref="H173:I173">_xlfn._xlws.FILTER($B$4:$C$546,G173=$A$4:$A$546)</f>
        <v>72</v>
      </c>
      <c r="I173">
        <v>2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U173" s="60"/>
      <c r="V173" s="61"/>
      <c r="W173" s="61"/>
      <c r="X173" s="61"/>
      <c r="Y173" s="61"/>
      <c r="Z173" s="61"/>
      <c r="AA173" s="61"/>
      <c r="AB173" s="61"/>
      <c r="AC173" s="61">
        <v>8</v>
      </c>
      <c r="AD173" s="63"/>
      <c r="AF173" t="str">
        <f t="shared" si="67"/>
        <v>{1,1000,2}</v>
      </c>
      <c r="AG173">
        <f t="shared" si="68"/>
        <v>0</v>
      </c>
      <c r="AH173">
        <f t="shared" si="69"/>
        <v>0</v>
      </c>
      <c r="AI173">
        <f t="shared" si="70"/>
        <v>0</v>
      </c>
      <c r="AJ173">
        <f t="shared" si="71"/>
        <v>0</v>
      </c>
      <c r="AK173">
        <f t="shared" si="72"/>
        <v>0</v>
      </c>
      <c r="AL173">
        <f t="shared" si="73"/>
        <v>0</v>
      </c>
      <c r="AM173" t="str">
        <f t="shared" si="74"/>
        <v>{8,1000,1}</v>
      </c>
      <c r="AN173">
        <f t="shared" si="75"/>
        <v>0</v>
      </c>
      <c r="AO173">
        <f t="shared" si="76"/>
        <v>0</v>
      </c>
      <c r="AP173">
        <f t="shared" si="77"/>
        <v>0</v>
      </c>
      <c r="AQ173">
        <f t="shared" si="78"/>
        <v>0</v>
      </c>
      <c r="AR173">
        <f t="shared" si="79"/>
        <v>0</v>
      </c>
      <c r="AS173">
        <f t="shared" si="80"/>
        <v>0</v>
      </c>
      <c r="AT173">
        <f t="shared" si="81"/>
        <v>0</v>
      </c>
      <c r="AU173">
        <f t="shared" si="82"/>
        <v>0</v>
      </c>
      <c r="AV173">
        <f t="shared" si="83"/>
        <v>0</v>
      </c>
      <c r="AW173">
        <f t="shared" si="84"/>
        <v>0</v>
      </c>
      <c r="AX173" t="str">
        <f t="shared" si="85"/>
        <v>{9,8,1}</v>
      </c>
      <c r="AY173">
        <f t="shared" si="86"/>
        <v>0</v>
      </c>
      <c r="AZ173" t="e">
        <f t="array" ref="AZ173">[1]!LKnum(AF173:AY173)</f>
        <v>#NAME?</v>
      </c>
      <c r="BB173" s="65">
        <v>171</v>
      </c>
      <c r="BC173" s="65">
        <f t="array" ref="BC173">SUMPRODUCT(($B$4:$B$546=$BB173)*($C$4:$C$546=BC$2)*($A$4:$A$546))</f>
        <v>0</v>
      </c>
      <c r="BD173" s="65">
        <f t="array" ref="BD173">SUMPRODUCT(($B$4:$B$546=$BB173)*($C$4:$C$546=BD$2)*($A$4:$A$546))</f>
        <v>0</v>
      </c>
      <c r="BE173" s="65">
        <f t="array" ref="BE173">SUMPRODUCT(($B$4:$B$546=$BB173)*($C$4:$C$546=BE$2)*($A$4:$A$546))</f>
        <v>0</v>
      </c>
      <c r="BF173" s="65" t="e">
        <f t="shared" si="87"/>
        <v>#N/A</v>
      </c>
      <c r="BG173" s="65" t="e">
        <f t="shared" si="88"/>
        <v>#N/A</v>
      </c>
      <c r="BH173" s="65" t="e">
        <f t="shared" si="89"/>
        <v>#N/A</v>
      </c>
    </row>
    <row r="174" spans="1:60">
      <c r="A174" s="39">
        <v>171</v>
      </c>
      <c r="B174" s="39">
        <v>73</v>
      </c>
      <c r="C174" s="39">
        <v>2</v>
      </c>
      <c r="E174" s="39"/>
      <c r="F174">
        <v>647</v>
      </c>
      <c r="G174" s="39">
        <v>171</v>
      </c>
      <c r="H174">
        <f t="array" ref="H174:I174">_xlfn._xlws.FILTER($B$4:$C$546,G174=$A$4:$A$546)</f>
        <v>73</v>
      </c>
      <c r="I174">
        <v>2</v>
      </c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U174" s="60"/>
      <c r="V174" s="61"/>
      <c r="W174" s="61"/>
      <c r="X174" s="61"/>
      <c r="Y174" s="61"/>
      <c r="Z174" s="61"/>
      <c r="AA174" s="61"/>
      <c r="AB174" s="61"/>
      <c r="AC174" s="61">
        <v>11</v>
      </c>
      <c r="AD174" s="63"/>
      <c r="AF174" t="str">
        <f t="shared" si="67"/>
        <v>{1,1000,2}</v>
      </c>
      <c r="AG174">
        <f t="shared" si="68"/>
        <v>0</v>
      </c>
      <c r="AH174">
        <f t="shared" si="69"/>
        <v>0</v>
      </c>
      <c r="AI174">
        <f t="shared" si="70"/>
        <v>0</v>
      </c>
      <c r="AJ174">
        <f t="shared" si="71"/>
        <v>0</v>
      </c>
      <c r="AK174">
        <f t="shared" si="72"/>
        <v>0</v>
      </c>
      <c r="AL174">
        <f t="shared" si="73"/>
        <v>0</v>
      </c>
      <c r="AM174" t="str">
        <f t="shared" si="74"/>
        <v>{8,1000,1}</v>
      </c>
      <c r="AN174">
        <f t="shared" si="75"/>
        <v>0</v>
      </c>
      <c r="AO174">
        <f t="shared" si="76"/>
        <v>0</v>
      </c>
      <c r="AP174">
        <f t="shared" si="77"/>
        <v>0</v>
      </c>
      <c r="AQ174">
        <f t="shared" si="78"/>
        <v>0</v>
      </c>
      <c r="AR174">
        <f t="shared" si="79"/>
        <v>0</v>
      </c>
      <c r="AS174">
        <f t="shared" si="80"/>
        <v>0</v>
      </c>
      <c r="AT174">
        <f t="shared" si="81"/>
        <v>0</v>
      </c>
      <c r="AU174">
        <f t="shared" si="82"/>
        <v>0</v>
      </c>
      <c r="AV174">
        <f t="shared" si="83"/>
        <v>0</v>
      </c>
      <c r="AW174">
        <f t="shared" si="84"/>
        <v>0</v>
      </c>
      <c r="AX174" t="str">
        <f t="shared" si="85"/>
        <v>{9,11,1}</v>
      </c>
      <c r="AY174">
        <f t="shared" si="86"/>
        <v>0</v>
      </c>
      <c r="AZ174" t="e">
        <f t="array" ref="AZ174">[1]!LKnum(AF174:AY174)</f>
        <v>#NAME?</v>
      </c>
      <c r="BB174" s="65">
        <v>172</v>
      </c>
      <c r="BC174" s="65">
        <f t="array" ref="BC174">SUMPRODUCT(($B$4:$B$546=$BB174)*($C$4:$C$546=BC$2)*($A$4:$A$546))</f>
        <v>0</v>
      </c>
      <c r="BD174" s="65">
        <f t="array" ref="BD174">SUMPRODUCT(($B$4:$B$546=$BB174)*($C$4:$C$546=BD$2)*($A$4:$A$546))</f>
        <v>0</v>
      </c>
      <c r="BE174" s="65">
        <f t="array" ref="BE174">SUMPRODUCT(($B$4:$B$546=$BB174)*($C$4:$C$546=BE$2)*($A$4:$A$546))</f>
        <v>0</v>
      </c>
      <c r="BF174" s="65" t="e">
        <f t="shared" si="87"/>
        <v>#N/A</v>
      </c>
      <c r="BG174" s="65" t="e">
        <f t="shared" si="88"/>
        <v>#N/A</v>
      </c>
      <c r="BH174" s="65" t="e">
        <f t="shared" si="89"/>
        <v>#N/A</v>
      </c>
    </row>
    <row r="175" spans="1:60">
      <c r="A175" s="39">
        <v>172</v>
      </c>
      <c r="B175" s="39">
        <v>74</v>
      </c>
      <c r="C175" s="39">
        <v>2</v>
      </c>
      <c r="E175" s="39"/>
      <c r="F175">
        <v>657</v>
      </c>
      <c r="G175" s="39">
        <v>172</v>
      </c>
      <c r="H175">
        <f t="array" ref="H175:I175">_xlfn._xlws.FILTER($B$4:$C$546,G175=$A$4:$A$546)</f>
        <v>74</v>
      </c>
      <c r="I175">
        <v>2</v>
      </c>
      <c r="J175" s="2">
        <v>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U175" s="60"/>
      <c r="V175" s="61"/>
      <c r="W175" s="61"/>
      <c r="X175" s="61"/>
      <c r="Y175" s="61"/>
      <c r="Z175" s="61"/>
      <c r="AA175" s="61"/>
      <c r="AB175" s="61"/>
      <c r="AC175" s="61">
        <v>14</v>
      </c>
      <c r="AD175" s="63"/>
      <c r="AF175" t="str">
        <f t="shared" si="67"/>
        <v>{1,1000,2}</v>
      </c>
      <c r="AG175">
        <f t="shared" si="68"/>
        <v>0</v>
      </c>
      <c r="AH175">
        <f t="shared" si="69"/>
        <v>0</v>
      </c>
      <c r="AI175">
        <f t="shared" si="70"/>
        <v>0</v>
      </c>
      <c r="AJ175">
        <f t="shared" si="71"/>
        <v>0</v>
      </c>
      <c r="AK175">
        <f t="shared" si="72"/>
        <v>0</v>
      </c>
      <c r="AL175">
        <f t="shared" si="73"/>
        <v>0</v>
      </c>
      <c r="AM175" t="str">
        <f t="shared" si="74"/>
        <v>{8,1000,1}</v>
      </c>
      <c r="AN175">
        <f t="shared" si="75"/>
        <v>0</v>
      </c>
      <c r="AO175">
        <f t="shared" si="76"/>
        <v>0</v>
      </c>
      <c r="AP175">
        <f t="shared" si="77"/>
        <v>0</v>
      </c>
      <c r="AQ175">
        <f t="shared" si="78"/>
        <v>0</v>
      </c>
      <c r="AR175">
        <f t="shared" si="79"/>
        <v>0</v>
      </c>
      <c r="AS175">
        <f t="shared" si="80"/>
        <v>0</v>
      </c>
      <c r="AT175">
        <f t="shared" si="81"/>
        <v>0</v>
      </c>
      <c r="AU175">
        <f t="shared" si="82"/>
        <v>0</v>
      </c>
      <c r="AV175">
        <f t="shared" si="83"/>
        <v>0</v>
      </c>
      <c r="AW175">
        <f t="shared" si="84"/>
        <v>0</v>
      </c>
      <c r="AX175" t="str">
        <f t="shared" si="85"/>
        <v>{9,14,1}</v>
      </c>
      <c r="AY175">
        <f t="shared" si="86"/>
        <v>0</v>
      </c>
      <c r="AZ175" t="e">
        <f t="array" ref="AZ175">[1]!LKnum(AF175:AY175)</f>
        <v>#NAME?</v>
      </c>
      <c r="BB175" s="65">
        <v>173</v>
      </c>
      <c r="BC175" s="65">
        <f t="array" ref="BC175">SUMPRODUCT(($B$4:$B$546=$BB175)*($C$4:$C$546=BC$2)*($A$4:$A$546))</f>
        <v>0</v>
      </c>
      <c r="BD175" s="65">
        <f t="array" ref="BD175">SUMPRODUCT(($B$4:$B$546=$BB175)*($C$4:$C$546=BD$2)*($A$4:$A$546))</f>
        <v>0</v>
      </c>
      <c r="BE175" s="65">
        <f t="array" ref="BE175">SUMPRODUCT(($B$4:$B$546=$BB175)*($C$4:$C$546=BE$2)*($A$4:$A$546))</f>
        <v>0</v>
      </c>
      <c r="BF175" s="65" t="e">
        <f t="shared" si="87"/>
        <v>#N/A</v>
      </c>
      <c r="BG175" s="65" t="e">
        <f t="shared" si="88"/>
        <v>#N/A</v>
      </c>
      <c r="BH175" s="65" t="e">
        <f t="shared" si="89"/>
        <v>#N/A</v>
      </c>
    </row>
    <row r="176" spans="1:60">
      <c r="A176" s="39">
        <v>173</v>
      </c>
      <c r="B176" s="39">
        <v>75</v>
      </c>
      <c r="C176" s="39">
        <v>2</v>
      </c>
      <c r="E176" s="39"/>
      <c r="F176">
        <v>667</v>
      </c>
      <c r="G176" s="39">
        <v>173</v>
      </c>
      <c r="H176">
        <f t="array" ref="H176:I176">_xlfn._xlws.FILTER($B$4:$C$546,G176=$A$4:$A$546)</f>
        <v>75</v>
      </c>
      <c r="I176">
        <v>2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U176" s="60"/>
      <c r="V176" s="61"/>
      <c r="W176" s="61"/>
      <c r="X176" s="61"/>
      <c r="Y176" s="61"/>
      <c r="Z176" s="61"/>
      <c r="AA176" s="61"/>
      <c r="AB176" s="61"/>
      <c r="AC176" s="61">
        <v>17</v>
      </c>
      <c r="AD176" s="63"/>
      <c r="AF176" t="str">
        <f t="shared" si="67"/>
        <v>{1,1000,2}</v>
      </c>
      <c r="AG176">
        <f t="shared" si="68"/>
        <v>0</v>
      </c>
      <c r="AH176">
        <f t="shared" si="69"/>
        <v>0</v>
      </c>
      <c r="AI176">
        <f t="shared" si="70"/>
        <v>0</v>
      </c>
      <c r="AJ176">
        <f t="shared" si="71"/>
        <v>0</v>
      </c>
      <c r="AK176">
        <f t="shared" si="72"/>
        <v>0</v>
      </c>
      <c r="AL176">
        <f t="shared" si="73"/>
        <v>0</v>
      </c>
      <c r="AM176" t="str">
        <f t="shared" si="74"/>
        <v>{8,1000,1}</v>
      </c>
      <c r="AN176">
        <f t="shared" si="75"/>
        <v>0</v>
      </c>
      <c r="AO176">
        <f t="shared" si="76"/>
        <v>0</v>
      </c>
      <c r="AP176">
        <f t="shared" si="77"/>
        <v>0</v>
      </c>
      <c r="AQ176">
        <f t="shared" si="78"/>
        <v>0</v>
      </c>
      <c r="AR176">
        <f t="shared" si="79"/>
        <v>0</v>
      </c>
      <c r="AS176">
        <f t="shared" si="80"/>
        <v>0</v>
      </c>
      <c r="AT176">
        <f t="shared" si="81"/>
        <v>0</v>
      </c>
      <c r="AU176">
        <f t="shared" si="82"/>
        <v>0</v>
      </c>
      <c r="AV176">
        <f t="shared" si="83"/>
        <v>0</v>
      </c>
      <c r="AW176">
        <f t="shared" si="84"/>
        <v>0</v>
      </c>
      <c r="AX176" t="str">
        <f t="shared" si="85"/>
        <v>{9,17,1}</v>
      </c>
      <c r="AY176">
        <f t="shared" si="86"/>
        <v>0</v>
      </c>
      <c r="AZ176" t="e">
        <f t="array" ref="AZ176">[1]!LKnum(AF176:AY176)</f>
        <v>#NAME?</v>
      </c>
      <c r="BB176" s="65">
        <v>174</v>
      </c>
      <c r="BC176" s="65">
        <f t="array" ref="BC176">SUMPRODUCT(($B$4:$B$546=$BB176)*($C$4:$C$546=BC$2)*($A$4:$A$546))</f>
        <v>0</v>
      </c>
      <c r="BD176" s="65">
        <f t="array" ref="BD176">SUMPRODUCT(($B$4:$B$546=$BB176)*($C$4:$C$546=BD$2)*($A$4:$A$546))</f>
        <v>0</v>
      </c>
      <c r="BE176" s="65">
        <f t="array" ref="BE176">SUMPRODUCT(($B$4:$B$546=$BB176)*($C$4:$C$546=BE$2)*($A$4:$A$546))</f>
        <v>0</v>
      </c>
      <c r="BF176" s="65" t="e">
        <f t="shared" si="87"/>
        <v>#N/A</v>
      </c>
      <c r="BG176" s="65" t="e">
        <f t="shared" si="88"/>
        <v>#N/A</v>
      </c>
      <c r="BH176" s="65" t="e">
        <f t="shared" si="89"/>
        <v>#N/A</v>
      </c>
    </row>
    <row r="177" spans="1:60">
      <c r="A177" s="39">
        <v>174</v>
      </c>
      <c r="B177" s="39">
        <v>76</v>
      </c>
      <c r="C177" s="39">
        <v>2</v>
      </c>
      <c r="E177" s="39"/>
      <c r="F177">
        <v>676</v>
      </c>
      <c r="G177" s="39">
        <v>174</v>
      </c>
      <c r="H177">
        <f t="array" ref="H177:I177">_xlfn._xlws.FILTER($B$4:$C$546,G177=$A$4:$A$546)</f>
        <v>76</v>
      </c>
      <c r="I177">
        <v>2</v>
      </c>
      <c r="J177" s="2">
        <v>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U177" s="60"/>
      <c r="V177" s="61"/>
      <c r="W177" s="61"/>
      <c r="X177" s="61"/>
      <c r="Y177" s="61"/>
      <c r="Z177" s="61"/>
      <c r="AA177" s="61"/>
      <c r="AB177" s="61"/>
      <c r="AC177" s="61">
        <v>20</v>
      </c>
      <c r="AD177" s="63"/>
      <c r="AF177" t="str">
        <f t="shared" si="67"/>
        <v>{1,1000,2}</v>
      </c>
      <c r="AG177">
        <f t="shared" si="68"/>
        <v>0</v>
      </c>
      <c r="AH177">
        <f t="shared" si="69"/>
        <v>0</v>
      </c>
      <c r="AI177">
        <f t="shared" si="70"/>
        <v>0</v>
      </c>
      <c r="AJ177">
        <f t="shared" si="71"/>
        <v>0</v>
      </c>
      <c r="AK177">
        <f t="shared" si="72"/>
        <v>0</v>
      </c>
      <c r="AL177">
        <f t="shared" si="73"/>
        <v>0</v>
      </c>
      <c r="AM177" t="str">
        <f t="shared" si="74"/>
        <v>{8,1000,1}</v>
      </c>
      <c r="AN177">
        <f t="shared" si="75"/>
        <v>0</v>
      </c>
      <c r="AO177">
        <f t="shared" si="76"/>
        <v>0</v>
      </c>
      <c r="AP177">
        <f t="shared" si="77"/>
        <v>0</v>
      </c>
      <c r="AQ177">
        <f t="shared" si="78"/>
        <v>0</v>
      </c>
      <c r="AR177">
        <f t="shared" si="79"/>
        <v>0</v>
      </c>
      <c r="AS177">
        <f t="shared" si="80"/>
        <v>0</v>
      </c>
      <c r="AT177">
        <f t="shared" si="81"/>
        <v>0</v>
      </c>
      <c r="AU177">
        <f t="shared" si="82"/>
        <v>0</v>
      </c>
      <c r="AV177">
        <f t="shared" si="83"/>
        <v>0</v>
      </c>
      <c r="AW177">
        <f t="shared" si="84"/>
        <v>0</v>
      </c>
      <c r="AX177" t="str">
        <f t="shared" si="85"/>
        <v>{9,20,1}</v>
      </c>
      <c r="AY177">
        <f t="shared" si="86"/>
        <v>0</v>
      </c>
      <c r="AZ177" t="e">
        <f t="array" ref="AZ177">[1]!LKnum(AF177:AY177)</f>
        <v>#NAME?</v>
      </c>
      <c r="BB177" s="65">
        <v>175</v>
      </c>
      <c r="BC177" s="65">
        <f t="array" ref="BC177">SUMPRODUCT(($B$4:$B$546=$BB177)*($C$4:$C$546=BC$2)*($A$4:$A$546))</f>
        <v>0</v>
      </c>
      <c r="BD177" s="65">
        <f t="array" ref="BD177">SUMPRODUCT(($B$4:$B$546=$BB177)*($C$4:$C$546=BD$2)*($A$4:$A$546))</f>
        <v>0</v>
      </c>
      <c r="BE177" s="65">
        <f t="array" ref="BE177">SUMPRODUCT(($B$4:$B$546=$BB177)*($C$4:$C$546=BE$2)*($A$4:$A$546))</f>
        <v>0</v>
      </c>
      <c r="BF177" s="65" t="e">
        <f t="shared" si="87"/>
        <v>#N/A</v>
      </c>
      <c r="BG177" s="65" t="e">
        <f t="shared" si="88"/>
        <v>#N/A</v>
      </c>
      <c r="BH177" s="65" t="e">
        <f t="shared" si="89"/>
        <v>#N/A</v>
      </c>
    </row>
    <row r="178" spans="1:60">
      <c r="A178" s="39">
        <v>175</v>
      </c>
      <c r="B178" s="39">
        <v>77</v>
      </c>
      <c r="C178" s="39">
        <v>2</v>
      </c>
      <c r="E178" s="39"/>
      <c r="F178">
        <v>683</v>
      </c>
      <c r="G178" s="39">
        <v>175</v>
      </c>
      <c r="H178">
        <f t="array" ref="H178:I178">_xlfn._xlws.FILTER($B$4:$C$546,G178=$A$4:$A$546)</f>
        <v>77</v>
      </c>
      <c r="I178">
        <v>2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U178" s="60"/>
      <c r="V178" s="61"/>
      <c r="W178" s="61"/>
      <c r="X178" s="61"/>
      <c r="Y178" s="61"/>
      <c r="Z178" s="61"/>
      <c r="AA178" s="61"/>
      <c r="AB178" s="61"/>
      <c r="AC178" s="61">
        <v>23</v>
      </c>
      <c r="AD178" s="63"/>
      <c r="AF178" t="str">
        <f t="shared" si="67"/>
        <v>{1,1000,2}</v>
      </c>
      <c r="AG178">
        <f t="shared" si="68"/>
        <v>0</v>
      </c>
      <c r="AH178">
        <f t="shared" si="69"/>
        <v>0</v>
      </c>
      <c r="AI178">
        <f t="shared" si="70"/>
        <v>0</v>
      </c>
      <c r="AJ178">
        <f t="shared" si="71"/>
        <v>0</v>
      </c>
      <c r="AK178">
        <f t="shared" si="72"/>
        <v>0</v>
      </c>
      <c r="AL178">
        <f t="shared" si="73"/>
        <v>0</v>
      </c>
      <c r="AM178" t="str">
        <f t="shared" si="74"/>
        <v>{8,1000,1}</v>
      </c>
      <c r="AN178">
        <f t="shared" si="75"/>
        <v>0</v>
      </c>
      <c r="AO178">
        <f t="shared" si="76"/>
        <v>0</v>
      </c>
      <c r="AP178">
        <f t="shared" si="77"/>
        <v>0</v>
      </c>
      <c r="AQ178">
        <f t="shared" si="78"/>
        <v>0</v>
      </c>
      <c r="AR178">
        <f t="shared" si="79"/>
        <v>0</v>
      </c>
      <c r="AS178">
        <f t="shared" si="80"/>
        <v>0</v>
      </c>
      <c r="AT178">
        <f t="shared" si="81"/>
        <v>0</v>
      </c>
      <c r="AU178">
        <f t="shared" si="82"/>
        <v>0</v>
      </c>
      <c r="AV178">
        <f t="shared" si="83"/>
        <v>0</v>
      </c>
      <c r="AW178">
        <f t="shared" si="84"/>
        <v>0</v>
      </c>
      <c r="AX178" t="str">
        <f t="shared" si="85"/>
        <v>{9,23,1}</v>
      </c>
      <c r="AY178">
        <f t="shared" si="86"/>
        <v>0</v>
      </c>
      <c r="AZ178" t="e">
        <f t="array" ref="AZ178">[1]!LKnum(AF178:AY178)</f>
        <v>#NAME?</v>
      </c>
      <c r="BB178" s="65">
        <v>176</v>
      </c>
      <c r="BC178" s="65">
        <f t="array" ref="BC178">SUMPRODUCT(($B$4:$B$546=$BB178)*($C$4:$C$546=BC$2)*($A$4:$A$546))</f>
        <v>0</v>
      </c>
      <c r="BD178" s="65">
        <f t="array" ref="BD178">SUMPRODUCT(($B$4:$B$546=$BB178)*($C$4:$C$546=BD$2)*($A$4:$A$546))</f>
        <v>0</v>
      </c>
      <c r="BE178" s="65">
        <f t="array" ref="BE178">SUMPRODUCT(($B$4:$B$546=$BB178)*($C$4:$C$546=BE$2)*($A$4:$A$546))</f>
        <v>0</v>
      </c>
      <c r="BF178" s="65" t="e">
        <f t="shared" si="87"/>
        <v>#N/A</v>
      </c>
      <c r="BG178" s="65" t="e">
        <f t="shared" si="88"/>
        <v>#N/A</v>
      </c>
      <c r="BH178" s="65" t="e">
        <f t="shared" si="89"/>
        <v>#N/A</v>
      </c>
    </row>
    <row r="179" spans="1:60">
      <c r="A179" s="39">
        <v>176</v>
      </c>
      <c r="B179" s="39">
        <v>78</v>
      </c>
      <c r="C179" s="39">
        <v>2</v>
      </c>
      <c r="E179" s="39"/>
      <c r="F179">
        <v>696</v>
      </c>
      <c r="G179" s="39">
        <v>176</v>
      </c>
      <c r="H179">
        <f t="array" ref="H179:I179">_xlfn._xlws.FILTER($B$4:$C$546,G179=$A$4:$A$546)</f>
        <v>78</v>
      </c>
      <c r="I179">
        <v>2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U179" s="60"/>
      <c r="V179" s="61"/>
      <c r="W179" s="61"/>
      <c r="X179" s="61"/>
      <c r="Y179" s="61"/>
      <c r="Z179" s="61"/>
      <c r="AA179" s="61"/>
      <c r="AB179" s="61"/>
      <c r="AC179" s="61">
        <v>26</v>
      </c>
      <c r="AD179" s="63"/>
      <c r="AF179" t="str">
        <f t="shared" si="67"/>
        <v>{1,1000,2}</v>
      </c>
      <c r="AG179">
        <f t="shared" si="68"/>
        <v>0</v>
      </c>
      <c r="AH179">
        <f t="shared" si="69"/>
        <v>0</v>
      </c>
      <c r="AI179">
        <f t="shared" si="70"/>
        <v>0</v>
      </c>
      <c r="AJ179">
        <f t="shared" si="71"/>
        <v>0</v>
      </c>
      <c r="AK179">
        <f t="shared" si="72"/>
        <v>0</v>
      </c>
      <c r="AL179">
        <f t="shared" si="73"/>
        <v>0</v>
      </c>
      <c r="AM179" t="str">
        <f t="shared" si="74"/>
        <v>{8,1000,1}</v>
      </c>
      <c r="AN179">
        <f t="shared" si="75"/>
        <v>0</v>
      </c>
      <c r="AO179">
        <f t="shared" si="76"/>
        <v>0</v>
      </c>
      <c r="AP179">
        <f t="shared" si="77"/>
        <v>0</v>
      </c>
      <c r="AQ179">
        <f t="shared" si="78"/>
        <v>0</v>
      </c>
      <c r="AR179">
        <f t="shared" si="79"/>
        <v>0</v>
      </c>
      <c r="AS179">
        <f t="shared" si="80"/>
        <v>0</v>
      </c>
      <c r="AT179">
        <f t="shared" si="81"/>
        <v>0</v>
      </c>
      <c r="AU179">
        <f t="shared" si="82"/>
        <v>0</v>
      </c>
      <c r="AV179">
        <f t="shared" si="83"/>
        <v>0</v>
      </c>
      <c r="AW179">
        <f t="shared" si="84"/>
        <v>0</v>
      </c>
      <c r="AX179" t="str">
        <f t="shared" si="85"/>
        <v>{9,26,1}</v>
      </c>
      <c r="AY179">
        <f t="shared" si="86"/>
        <v>0</v>
      </c>
      <c r="AZ179" t="e">
        <f t="array" ref="AZ179">[1]!LKnum(AF179:AY179)</f>
        <v>#NAME?</v>
      </c>
      <c r="BB179" s="65">
        <v>177</v>
      </c>
      <c r="BC179" s="65">
        <f t="array" ref="BC179">SUMPRODUCT(($B$4:$B$546=$BB179)*($C$4:$C$546=BC$2)*($A$4:$A$546))</f>
        <v>0</v>
      </c>
      <c r="BD179" s="65">
        <f t="array" ref="BD179">SUMPRODUCT(($B$4:$B$546=$BB179)*($C$4:$C$546=BD$2)*($A$4:$A$546))</f>
        <v>0</v>
      </c>
      <c r="BE179" s="65">
        <f t="array" ref="BE179">SUMPRODUCT(($B$4:$B$546=$BB179)*($C$4:$C$546=BE$2)*($A$4:$A$546))</f>
        <v>0</v>
      </c>
      <c r="BF179" s="65" t="e">
        <f t="shared" si="87"/>
        <v>#N/A</v>
      </c>
      <c r="BG179" s="65" t="e">
        <f t="shared" si="88"/>
        <v>#N/A</v>
      </c>
      <c r="BH179" s="65" t="e">
        <f t="shared" si="89"/>
        <v>#N/A</v>
      </c>
    </row>
    <row r="180" spans="1:60">
      <c r="A180" s="39">
        <v>177</v>
      </c>
      <c r="B180" s="39">
        <v>79</v>
      </c>
      <c r="C180" s="39">
        <v>2</v>
      </c>
      <c r="E180" s="39"/>
      <c r="F180">
        <v>704</v>
      </c>
      <c r="G180" s="39">
        <v>177</v>
      </c>
      <c r="H180">
        <f t="array" ref="H180:I180">_xlfn._xlws.FILTER($B$4:$C$546,G180=$A$4:$A$546)</f>
        <v>79</v>
      </c>
      <c r="I180">
        <v>2</v>
      </c>
      <c r="J180" s="2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U180" s="60"/>
      <c r="V180" s="61"/>
      <c r="W180" s="61"/>
      <c r="X180" s="61"/>
      <c r="Y180" s="61"/>
      <c r="Z180" s="61"/>
      <c r="AA180" s="61"/>
      <c r="AB180" s="61"/>
      <c r="AC180" s="61">
        <v>29</v>
      </c>
      <c r="AD180" s="63"/>
      <c r="AF180" t="str">
        <f t="shared" si="67"/>
        <v>{1,1000,2}</v>
      </c>
      <c r="AG180">
        <f t="shared" si="68"/>
        <v>0</v>
      </c>
      <c r="AH180">
        <f t="shared" si="69"/>
        <v>0</v>
      </c>
      <c r="AI180">
        <f t="shared" si="70"/>
        <v>0</v>
      </c>
      <c r="AJ180">
        <f t="shared" si="71"/>
        <v>0</v>
      </c>
      <c r="AK180">
        <f t="shared" si="72"/>
        <v>0</v>
      </c>
      <c r="AL180">
        <f t="shared" si="73"/>
        <v>0</v>
      </c>
      <c r="AM180" t="str">
        <f t="shared" si="74"/>
        <v>{8,1000,1}</v>
      </c>
      <c r="AN180">
        <f t="shared" si="75"/>
        <v>0</v>
      </c>
      <c r="AO180">
        <f t="shared" si="76"/>
        <v>0</v>
      </c>
      <c r="AP180">
        <f t="shared" si="77"/>
        <v>0</v>
      </c>
      <c r="AQ180">
        <f t="shared" si="78"/>
        <v>0</v>
      </c>
      <c r="AR180">
        <f t="shared" si="79"/>
        <v>0</v>
      </c>
      <c r="AS180">
        <f t="shared" si="80"/>
        <v>0</v>
      </c>
      <c r="AT180">
        <f t="shared" si="81"/>
        <v>0</v>
      </c>
      <c r="AU180">
        <f t="shared" si="82"/>
        <v>0</v>
      </c>
      <c r="AV180">
        <f t="shared" si="83"/>
        <v>0</v>
      </c>
      <c r="AW180">
        <f t="shared" si="84"/>
        <v>0</v>
      </c>
      <c r="AX180" t="str">
        <f t="shared" si="85"/>
        <v>{9,29,1}</v>
      </c>
      <c r="AY180">
        <f t="shared" si="86"/>
        <v>0</v>
      </c>
      <c r="AZ180" t="e">
        <f t="array" ref="AZ180">[1]!LKnum(AF180:AY180)</f>
        <v>#NAME?</v>
      </c>
      <c r="BB180" s="65">
        <v>178</v>
      </c>
      <c r="BC180" s="65">
        <f t="array" ref="BC180">SUMPRODUCT(($B$4:$B$546=$BB180)*($C$4:$C$546=BC$2)*($A$4:$A$546))</f>
        <v>0</v>
      </c>
      <c r="BD180" s="65">
        <f t="array" ref="BD180">SUMPRODUCT(($B$4:$B$546=$BB180)*($C$4:$C$546=BD$2)*($A$4:$A$546))</f>
        <v>0</v>
      </c>
      <c r="BE180" s="65">
        <f t="array" ref="BE180">SUMPRODUCT(($B$4:$B$546=$BB180)*($C$4:$C$546=BE$2)*($A$4:$A$546))</f>
        <v>0</v>
      </c>
      <c r="BF180" s="65" t="e">
        <f t="shared" si="87"/>
        <v>#N/A</v>
      </c>
      <c r="BG180" s="65" t="e">
        <f t="shared" si="88"/>
        <v>#N/A</v>
      </c>
      <c r="BH180" s="65" t="e">
        <f t="shared" si="89"/>
        <v>#N/A</v>
      </c>
    </row>
    <row r="181" spans="1:60">
      <c r="A181" s="39">
        <v>178</v>
      </c>
      <c r="B181" s="39">
        <v>80</v>
      </c>
      <c r="C181" s="39">
        <v>2</v>
      </c>
      <c r="E181" s="39"/>
      <c r="F181">
        <v>724</v>
      </c>
      <c r="G181" s="39">
        <v>178</v>
      </c>
      <c r="H181">
        <f t="array" ref="H181:I181">_xlfn._xlws.FILTER($B$4:$C$546,G181=$A$4:$A$546)</f>
        <v>80</v>
      </c>
      <c r="I181">
        <v>2</v>
      </c>
      <c r="J181" s="2">
        <v>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U181" s="60"/>
      <c r="V181" s="61"/>
      <c r="W181" s="61"/>
      <c r="X181" s="61"/>
      <c r="Y181" s="61"/>
      <c r="Z181" s="61"/>
      <c r="AA181" s="61"/>
      <c r="AB181" s="61"/>
      <c r="AC181" s="61">
        <v>32</v>
      </c>
      <c r="AD181" s="63"/>
      <c r="AF181" t="str">
        <f t="shared" si="67"/>
        <v>{1,1000,2}</v>
      </c>
      <c r="AG181">
        <f t="shared" si="68"/>
        <v>0</v>
      </c>
      <c r="AH181">
        <f t="shared" si="69"/>
        <v>0</v>
      </c>
      <c r="AI181">
        <f t="shared" si="70"/>
        <v>0</v>
      </c>
      <c r="AJ181">
        <f t="shared" si="71"/>
        <v>0</v>
      </c>
      <c r="AK181">
        <f t="shared" si="72"/>
        <v>0</v>
      </c>
      <c r="AL181">
        <f t="shared" si="73"/>
        <v>0</v>
      </c>
      <c r="AM181" t="str">
        <f t="shared" si="74"/>
        <v>{8,1000,1}</v>
      </c>
      <c r="AN181">
        <f t="shared" si="75"/>
        <v>0</v>
      </c>
      <c r="AO181">
        <f t="shared" si="76"/>
        <v>0</v>
      </c>
      <c r="AP181">
        <f t="shared" si="77"/>
        <v>0</v>
      </c>
      <c r="AQ181">
        <f t="shared" si="78"/>
        <v>0</v>
      </c>
      <c r="AR181">
        <f t="shared" si="79"/>
        <v>0</v>
      </c>
      <c r="AS181">
        <f t="shared" si="80"/>
        <v>0</v>
      </c>
      <c r="AT181">
        <f t="shared" si="81"/>
        <v>0</v>
      </c>
      <c r="AU181">
        <f t="shared" si="82"/>
        <v>0</v>
      </c>
      <c r="AV181">
        <f t="shared" si="83"/>
        <v>0</v>
      </c>
      <c r="AW181">
        <f t="shared" si="84"/>
        <v>0</v>
      </c>
      <c r="AX181" t="str">
        <f t="shared" si="85"/>
        <v>{9,32,1}</v>
      </c>
      <c r="AY181">
        <f t="shared" si="86"/>
        <v>0</v>
      </c>
      <c r="AZ181" t="e">
        <f t="array" ref="AZ181">[1]!LKnum(AF181:AY181)</f>
        <v>#NAME?</v>
      </c>
      <c r="BB181" s="65">
        <v>179</v>
      </c>
      <c r="BC181" s="65">
        <f t="array" ref="BC181">SUMPRODUCT(($B$4:$B$546=$BB181)*($C$4:$C$546=BC$2)*($A$4:$A$546))</f>
        <v>0</v>
      </c>
      <c r="BD181" s="65">
        <f t="array" ref="BD181">SUMPRODUCT(($B$4:$B$546=$BB181)*($C$4:$C$546=BD$2)*($A$4:$A$546))</f>
        <v>0</v>
      </c>
      <c r="BE181" s="65">
        <f t="array" ref="BE181">SUMPRODUCT(($B$4:$B$546=$BB181)*($C$4:$C$546=BE$2)*($A$4:$A$546))</f>
        <v>0</v>
      </c>
      <c r="BF181" s="65" t="e">
        <f t="shared" si="87"/>
        <v>#N/A</v>
      </c>
      <c r="BG181" s="65" t="e">
        <f t="shared" si="88"/>
        <v>#N/A</v>
      </c>
      <c r="BH181" s="65" t="e">
        <f t="shared" si="89"/>
        <v>#N/A</v>
      </c>
    </row>
    <row r="182" spans="1:60">
      <c r="A182" s="39">
        <v>179</v>
      </c>
      <c r="B182" s="39">
        <v>81</v>
      </c>
      <c r="C182" s="39">
        <v>2</v>
      </c>
      <c r="E182" s="39"/>
      <c r="F182">
        <v>734</v>
      </c>
      <c r="G182" s="39">
        <v>179</v>
      </c>
      <c r="H182">
        <f t="array" ref="H182:I182">_xlfn._xlws.FILTER($B$4:$C$546,G182=$A$4:$A$546)</f>
        <v>81</v>
      </c>
      <c r="I182">
        <v>2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U182" s="60"/>
      <c r="V182" s="61"/>
      <c r="W182" s="61"/>
      <c r="X182" s="61"/>
      <c r="Y182" s="61"/>
      <c r="Z182" s="61"/>
      <c r="AA182" s="61"/>
      <c r="AB182" s="61"/>
      <c r="AC182" s="61">
        <v>35</v>
      </c>
      <c r="AD182" s="63"/>
      <c r="AF182" t="str">
        <f t="shared" si="67"/>
        <v>{1,1000,2}</v>
      </c>
      <c r="AG182">
        <f t="shared" si="68"/>
        <v>0</v>
      </c>
      <c r="AH182">
        <f t="shared" si="69"/>
        <v>0</v>
      </c>
      <c r="AI182">
        <f t="shared" si="70"/>
        <v>0</v>
      </c>
      <c r="AJ182">
        <f t="shared" si="71"/>
        <v>0</v>
      </c>
      <c r="AK182">
        <f t="shared" si="72"/>
        <v>0</v>
      </c>
      <c r="AL182">
        <f t="shared" si="73"/>
        <v>0</v>
      </c>
      <c r="AM182" t="str">
        <f t="shared" si="74"/>
        <v>{8,1000,1}</v>
      </c>
      <c r="AN182">
        <f t="shared" si="75"/>
        <v>0</v>
      </c>
      <c r="AO182">
        <f t="shared" si="76"/>
        <v>0</v>
      </c>
      <c r="AP182">
        <f t="shared" si="77"/>
        <v>0</v>
      </c>
      <c r="AQ182">
        <f t="shared" si="78"/>
        <v>0</v>
      </c>
      <c r="AR182">
        <f t="shared" si="79"/>
        <v>0</v>
      </c>
      <c r="AS182">
        <f t="shared" si="80"/>
        <v>0</v>
      </c>
      <c r="AT182">
        <f t="shared" si="81"/>
        <v>0</v>
      </c>
      <c r="AU182">
        <f t="shared" si="82"/>
        <v>0</v>
      </c>
      <c r="AV182">
        <f t="shared" si="83"/>
        <v>0</v>
      </c>
      <c r="AW182">
        <f t="shared" si="84"/>
        <v>0</v>
      </c>
      <c r="AX182" t="str">
        <f t="shared" si="85"/>
        <v>{9,35,1}</v>
      </c>
      <c r="AY182">
        <f t="shared" si="86"/>
        <v>0</v>
      </c>
      <c r="AZ182" t="e">
        <f t="array" ref="AZ182">[1]!LKnum(AF182:AY182)</f>
        <v>#NAME?</v>
      </c>
      <c r="BB182" s="65">
        <v>180</v>
      </c>
      <c r="BC182" s="65">
        <f t="array" ref="BC182">SUMPRODUCT(($B$4:$B$546=$BB182)*($C$4:$C$546=BC$2)*($A$4:$A$546))</f>
        <v>0</v>
      </c>
      <c r="BD182" s="65">
        <f t="array" ref="BD182">SUMPRODUCT(($B$4:$B$546=$BB182)*($C$4:$C$546=BD$2)*($A$4:$A$546))</f>
        <v>0</v>
      </c>
      <c r="BE182" s="65">
        <f t="array" ref="BE182">SUMPRODUCT(($B$4:$B$546=$BB182)*($C$4:$C$546=BE$2)*($A$4:$A$546))</f>
        <v>0</v>
      </c>
      <c r="BF182" s="65" t="e">
        <f t="shared" si="87"/>
        <v>#N/A</v>
      </c>
      <c r="BG182" s="65" t="e">
        <f t="shared" si="88"/>
        <v>#N/A</v>
      </c>
      <c r="BH182" s="65" t="e">
        <f t="shared" si="89"/>
        <v>#N/A</v>
      </c>
    </row>
    <row r="183" spans="1:60">
      <c r="A183" s="39">
        <v>180</v>
      </c>
      <c r="B183" s="39">
        <v>82</v>
      </c>
      <c r="C183" s="39">
        <v>2</v>
      </c>
      <c r="E183" s="39"/>
      <c r="F183">
        <v>754</v>
      </c>
      <c r="G183" s="39">
        <v>180</v>
      </c>
      <c r="H183">
        <f t="array" ref="H183:I183">_xlfn._xlws.FILTER($B$4:$C$546,G183=$A$4:$A$546)</f>
        <v>82</v>
      </c>
      <c r="I183">
        <v>2</v>
      </c>
      <c r="J183" s="2">
        <v>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U183" s="60"/>
      <c r="V183" s="61"/>
      <c r="W183" s="61"/>
      <c r="X183" s="61"/>
      <c r="Y183" s="61"/>
      <c r="Z183" s="61"/>
      <c r="AA183" s="61"/>
      <c r="AB183" s="61"/>
      <c r="AC183" s="61">
        <v>38</v>
      </c>
      <c r="AD183" s="63"/>
      <c r="AF183" t="str">
        <f t="shared" si="67"/>
        <v>{1,1000,2}</v>
      </c>
      <c r="AG183">
        <f t="shared" si="68"/>
        <v>0</v>
      </c>
      <c r="AH183">
        <f t="shared" si="69"/>
        <v>0</v>
      </c>
      <c r="AI183">
        <f t="shared" si="70"/>
        <v>0</v>
      </c>
      <c r="AJ183">
        <f t="shared" si="71"/>
        <v>0</v>
      </c>
      <c r="AK183">
        <f t="shared" si="72"/>
        <v>0</v>
      </c>
      <c r="AL183">
        <f t="shared" si="73"/>
        <v>0</v>
      </c>
      <c r="AM183" t="str">
        <f t="shared" si="74"/>
        <v>{8,1000,1}</v>
      </c>
      <c r="AN183">
        <f t="shared" si="75"/>
        <v>0</v>
      </c>
      <c r="AO183">
        <f t="shared" si="76"/>
        <v>0</v>
      </c>
      <c r="AP183">
        <f t="shared" si="77"/>
        <v>0</v>
      </c>
      <c r="AQ183">
        <f t="shared" si="78"/>
        <v>0</v>
      </c>
      <c r="AR183">
        <f t="shared" si="79"/>
        <v>0</v>
      </c>
      <c r="AS183">
        <f t="shared" si="80"/>
        <v>0</v>
      </c>
      <c r="AT183">
        <f t="shared" si="81"/>
        <v>0</v>
      </c>
      <c r="AU183">
        <f t="shared" si="82"/>
        <v>0</v>
      </c>
      <c r="AV183">
        <f t="shared" si="83"/>
        <v>0</v>
      </c>
      <c r="AW183">
        <f t="shared" si="84"/>
        <v>0</v>
      </c>
      <c r="AX183" t="str">
        <f t="shared" si="85"/>
        <v>{9,38,1}</v>
      </c>
      <c r="AY183">
        <f t="shared" si="86"/>
        <v>0</v>
      </c>
      <c r="AZ183" t="e">
        <f t="array" ref="AZ183">[1]!LKnum(AF183:AY183)</f>
        <v>#NAME?</v>
      </c>
      <c r="BB183" s="65">
        <v>181</v>
      </c>
      <c r="BC183" s="65">
        <f t="array" ref="BC183">SUMPRODUCT(($B$4:$B$546=$BB183)*($C$4:$C$546=BC$2)*($A$4:$A$546))</f>
        <v>0</v>
      </c>
      <c r="BD183" s="65">
        <f t="array" ref="BD183">SUMPRODUCT(($B$4:$B$546=$BB183)*($C$4:$C$546=BD$2)*($A$4:$A$546))</f>
        <v>0</v>
      </c>
      <c r="BE183" s="65">
        <f t="array" ref="BE183">SUMPRODUCT(($B$4:$B$546=$BB183)*($C$4:$C$546=BE$2)*($A$4:$A$546))</f>
        <v>0</v>
      </c>
      <c r="BF183" s="65" t="e">
        <f t="shared" si="87"/>
        <v>#N/A</v>
      </c>
      <c r="BG183" s="65" t="e">
        <f t="shared" si="88"/>
        <v>#N/A</v>
      </c>
      <c r="BH183" s="65" t="e">
        <f t="shared" si="89"/>
        <v>#N/A</v>
      </c>
    </row>
    <row r="184" spans="1:52">
      <c r="A184" s="39">
        <v>181</v>
      </c>
      <c r="B184" s="39">
        <v>83</v>
      </c>
      <c r="C184" s="39">
        <v>2</v>
      </c>
      <c r="E184" s="39"/>
      <c r="F184">
        <v>764</v>
      </c>
      <c r="G184" s="39">
        <v>181</v>
      </c>
      <c r="H184">
        <f t="array" ref="H184:I184">_xlfn._xlws.FILTER($B$4:$C$546,G184=$A$4:$A$546)</f>
        <v>83</v>
      </c>
      <c r="I184">
        <v>2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U184" s="60"/>
      <c r="V184" s="61"/>
      <c r="W184" s="61"/>
      <c r="X184" s="61"/>
      <c r="Y184" s="61"/>
      <c r="Z184" s="61"/>
      <c r="AA184" s="61"/>
      <c r="AB184" s="61"/>
      <c r="AC184" s="61">
        <v>41</v>
      </c>
      <c r="AD184" s="63"/>
      <c r="AF184" t="str">
        <f t="shared" si="67"/>
        <v>{1,1000,2}</v>
      </c>
      <c r="AG184">
        <f t="shared" si="68"/>
        <v>0</v>
      </c>
      <c r="AH184">
        <f t="shared" si="69"/>
        <v>0</v>
      </c>
      <c r="AI184">
        <f t="shared" si="70"/>
        <v>0</v>
      </c>
      <c r="AJ184">
        <f t="shared" si="71"/>
        <v>0</v>
      </c>
      <c r="AK184">
        <f t="shared" si="72"/>
        <v>0</v>
      </c>
      <c r="AL184">
        <f t="shared" si="73"/>
        <v>0</v>
      </c>
      <c r="AM184" t="str">
        <f t="shared" si="74"/>
        <v>{8,1000,1}</v>
      </c>
      <c r="AN184">
        <f t="shared" si="75"/>
        <v>0</v>
      </c>
      <c r="AO184">
        <f t="shared" si="76"/>
        <v>0</v>
      </c>
      <c r="AP184">
        <f t="shared" si="77"/>
        <v>0</v>
      </c>
      <c r="AQ184">
        <f t="shared" si="78"/>
        <v>0</v>
      </c>
      <c r="AR184">
        <f t="shared" si="79"/>
        <v>0</v>
      </c>
      <c r="AS184">
        <f t="shared" si="80"/>
        <v>0</v>
      </c>
      <c r="AT184">
        <f t="shared" si="81"/>
        <v>0</v>
      </c>
      <c r="AU184">
        <f t="shared" si="82"/>
        <v>0</v>
      </c>
      <c r="AV184">
        <f t="shared" si="83"/>
        <v>0</v>
      </c>
      <c r="AW184">
        <f t="shared" si="84"/>
        <v>0</v>
      </c>
      <c r="AX184" t="str">
        <f t="shared" si="85"/>
        <v>{9,41,1}</v>
      </c>
      <c r="AY184">
        <f t="shared" si="86"/>
        <v>0</v>
      </c>
      <c r="AZ184" t="e">
        <f t="array" ref="AZ184">[1]!LKnum(AF184:AY184)</f>
        <v>#NAME?</v>
      </c>
    </row>
    <row r="185" spans="1:52">
      <c r="A185" s="39">
        <v>182</v>
      </c>
      <c r="B185" s="39">
        <v>84</v>
      </c>
      <c r="C185" s="39">
        <v>2</v>
      </c>
      <c r="E185" s="39"/>
      <c r="F185">
        <v>784</v>
      </c>
      <c r="G185" s="39">
        <v>182</v>
      </c>
      <c r="H185">
        <f t="array" ref="H185:I185">_xlfn._xlws.FILTER($B$4:$C$546,G185=$A$4:$A$546)</f>
        <v>84</v>
      </c>
      <c r="I185">
        <v>2</v>
      </c>
      <c r="J185" s="2">
        <v>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U185" s="60"/>
      <c r="V185" s="61"/>
      <c r="W185" s="61"/>
      <c r="X185" s="61"/>
      <c r="Y185" s="61"/>
      <c r="Z185" s="61"/>
      <c r="AA185" s="61"/>
      <c r="AB185" s="61"/>
      <c r="AC185" s="61">
        <v>44</v>
      </c>
      <c r="AD185" s="63"/>
      <c r="AF185" t="str">
        <f t="shared" si="67"/>
        <v>{1,1000,2}</v>
      </c>
      <c r="AG185">
        <f t="shared" si="68"/>
        <v>0</v>
      </c>
      <c r="AH185">
        <f t="shared" si="69"/>
        <v>0</v>
      </c>
      <c r="AI185">
        <f t="shared" si="70"/>
        <v>0</v>
      </c>
      <c r="AJ185">
        <f t="shared" si="71"/>
        <v>0</v>
      </c>
      <c r="AK185">
        <f t="shared" si="72"/>
        <v>0</v>
      </c>
      <c r="AL185">
        <f t="shared" si="73"/>
        <v>0</v>
      </c>
      <c r="AM185" t="str">
        <f t="shared" si="74"/>
        <v>{8,1000,1}</v>
      </c>
      <c r="AN185">
        <f t="shared" si="75"/>
        <v>0</v>
      </c>
      <c r="AO185">
        <f t="shared" si="76"/>
        <v>0</v>
      </c>
      <c r="AP185">
        <f t="shared" si="77"/>
        <v>0</v>
      </c>
      <c r="AQ185">
        <f t="shared" si="78"/>
        <v>0</v>
      </c>
      <c r="AR185">
        <f t="shared" si="79"/>
        <v>0</v>
      </c>
      <c r="AS185">
        <f t="shared" si="80"/>
        <v>0</v>
      </c>
      <c r="AT185">
        <f t="shared" si="81"/>
        <v>0</v>
      </c>
      <c r="AU185">
        <f t="shared" si="82"/>
        <v>0</v>
      </c>
      <c r="AV185">
        <f t="shared" si="83"/>
        <v>0</v>
      </c>
      <c r="AW185">
        <f t="shared" si="84"/>
        <v>0</v>
      </c>
      <c r="AX185" t="str">
        <f t="shared" si="85"/>
        <v>{9,44,1}</v>
      </c>
      <c r="AY185">
        <f t="shared" si="86"/>
        <v>0</v>
      </c>
      <c r="AZ185" t="e">
        <f t="array" ref="AZ185">[1]!LKnum(AF185:AY185)</f>
        <v>#NAME?</v>
      </c>
    </row>
    <row r="186" spans="1:52">
      <c r="A186" s="39">
        <v>183</v>
      </c>
      <c r="B186" s="39">
        <v>85</v>
      </c>
      <c r="C186" s="39">
        <v>2</v>
      </c>
      <c r="E186" s="39"/>
      <c r="F186">
        <v>794</v>
      </c>
      <c r="G186" s="39">
        <v>183</v>
      </c>
      <c r="H186">
        <f t="array" ref="H186:I186">_xlfn._xlws.FILTER($B$4:$C$546,G186=$A$4:$A$546)</f>
        <v>85</v>
      </c>
      <c r="I186">
        <v>2</v>
      </c>
      <c r="J186" s="2">
        <v>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U186" s="60"/>
      <c r="V186" s="61"/>
      <c r="W186" s="61"/>
      <c r="X186" s="61"/>
      <c r="Y186" s="61"/>
      <c r="Z186" s="61"/>
      <c r="AA186" s="61"/>
      <c r="AB186" s="61"/>
      <c r="AC186" s="61">
        <v>46</v>
      </c>
      <c r="AD186" s="63"/>
      <c r="AF186" t="str">
        <f t="shared" si="67"/>
        <v>{1,1000,2}</v>
      </c>
      <c r="AG186">
        <f t="shared" si="68"/>
        <v>0</v>
      </c>
      <c r="AH186">
        <f t="shared" si="69"/>
        <v>0</v>
      </c>
      <c r="AI186">
        <f t="shared" si="70"/>
        <v>0</v>
      </c>
      <c r="AJ186">
        <f t="shared" si="71"/>
        <v>0</v>
      </c>
      <c r="AK186">
        <f t="shared" si="72"/>
        <v>0</v>
      </c>
      <c r="AL186">
        <f t="shared" si="73"/>
        <v>0</v>
      </c>
      <c r="AM186" t="str">
        <f t="shared" si="74"/>
        <v>{8,1000,1}</v>
      </c>
      <c r="AN186">
        <f t="shared" si="75"/>
        <v>0</v>
      </c>
      <c r="AO186">
        <f t="shared" si="76"/>
        <v>0</v>
      </c>
      <c r="AP186">
        <f t="shared" si="77"/>
        <v>0</v>
      </c>
      <c r="AQ186">
        <f t="shared" si="78"/>
        <v>0</v>
      </c>
      <c r="AR186">
        <f t="shared" si="79"/>
        <v>0</v>
      </c>
      <c r="AS186">
        <f t="shared" si="80"/>
        <v>0</v>
      </c>
      <c r="AT186">
        <f t="shared" si="81"/>
        <v>0</v>
      </c>
      <c r="AU186">
        <f t="shared" si="82"/>
        <v>0</v>
      </c>
      <c r="AV186">
        <f t="shared" si="83"/>
        <v>0</v>
      </c>
      <c r="AW186">
        <f t="shared" si="84"/>
        <v>0</v>
      </c>
      <c r="AX186" t="str">
        <f t="shared" si="85"/>
        <v>{9,46,1}</v>
      </c>
      <c r="AY186">
        <f t="shared" si="86"/>
        <v>0</v>
      </c>
      <c r="AZ186" t="e">
        <f t="array" ref="AZ186">[1]!LKnum(AF186:AY186)</f>
        <v>#NAME?</v>
      </c>
    </row>
    <row r="187" spans="1:52">
      <c r="A187" s="39">
        <v>184</v>
      </c>
      <c r="B187" s="39">
        <v>86</v>
      </c>
      <c r="C187" s="39">
        <v>2</v>
      </c>
      <c r="E187" s="39"/>
      <c r="F187">
        <v>814</v>
      </c>
      <c r="G187" s="39">
        <v>184</v>
      </c>
      <c r="H187">
        <f t="array" ref="H187:I187">_xlfn._xlws.FILTER($B$4:$C$546,G187=$A$4:$A$546)</f>
        <v>86</v>
      </c>
      <c r="I187">
        <v>2</v>
      </c>
      <c r="J187" s="2">
        <v>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U187" s="60"/>
      <c r="V187" s="61"/>
      <c r="W187" s="61"/>
      <c r="X187" s="61"/>
      <c r="Y187" s="61"/>
      <c r="Z187" s="61"/>
      <c r="AA187" s="61"/>
      <c r="AB187" s="61"/>
      <c r="AC187" s="61">
        <v>48</v>
      </c>
      <c r="AD187" s="63"/>
      <c r="AF187" t="str">
        <f t="shared" si="67"/>
        <v>{1,1000,2}</v>
      </c>
      <c r="AG187">
        <f t="shared" si="68"/>
        <v>0</v>
      </c>
      <c r="AH187">
        <f t="shared" si="69"/>
        <v>0</v>
      </c>
      <c r="AI187">
        <f t="shared" si="70"/>
        <v>0</v>
      </c>
      <c r="AJ187">
        <f t="shared" si="71"/>
        <v>0</v>
      </c>
      <c r="AK187">
        <f t="shared" si="72"/>
        <v>0</v>
      </c>
      <c r="AL187">
        <f t="shared" si="73"/>
        <v>0</v>
      </c>
      <c r="AM187" t="str">
        <f t="shared" si="74"/>
        <v>{8,1000,1}</v>
      </c>
      <c r="AN187">
        <f t="shared" si="75"/>
        <v>0</v>
      </c>
      <c r="AO187">
        <f t="shared" si="76"/>
        <v>0</v>
      </c>
      <c r="AP187">
        <f t="shared" si="77"/>
        <v>0</v>
      </c>
      <c r="AQ187">
        <f t="shared" si="78"/>
        <v>0</v>
      </c>
      <c r="AR187">
        <f t="shared" si="79"/>
        <v>0</v>
      </c>
      <c r="AS187">
        <f t="shared" si="80"/>
        <v>0</v>
      </c>
      <c r="AT187">
        <f t="shared" si="81"/>
        <v>0</v>
      </c>
      <c r="AU187">
        <f t="shared" si="82"/>
        <v>0</v>
      </c>
      <c r="AV187">
        <f t="shared" si="83"/>
        <v>0</v>
      </c>
      <c r="AW187">
        <f t="shared" si="84"/>
        <v>0</v>
      </c>
      <c r="AX187" t="str">
        <f t="shared" si="85"/>
        <v>{9,48,1}</v>
      </c>
      <c r="AY187">
        <f t="shared" si="86"/>
        <v>0</v>
      </c>
      <c r="AZ187" t="e">
        <f t="array" ref="AZ187">[1]!LKnum(AF187:AY187)</f>
        <v>#NAME?</v>
      </c>
    </row>
    <row r="188" spans="1:52">
      <c r="A188" s="39">
        <v>185</v>
      </c>
      <c r="B188" s="39">
        <v>87</v>
      </c>
      <c r="C188" s="39">
        <v>2</v>
      </c>
      <c r="E188" s="39"/>
      <c r="F188">
        <v>831</v>
      </c>
      <c r="G188" s="39">
        <v>185</v>
      </c>
      <c r="H188">
        <f t="array" ref="H188:I188">_xlfn._xlws.FILTER($B$4:$C$546,G188=$A$4:$A$546)</f>
        <v>87</v>
      </c>
      <c r="I188">
        <v>2</v>
      </c>
      <c r="J188" s="2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U188" s="60"/>
      <c r="V188" s="61"/>
      <c r="W188" s="61"/>
      <c r="X188" s="61"/>
      <c r="Y188" s="61"/>
      <c r="Z188" s="61"/>
      <c r="AA188" s="61"/>
      <c r="AB188" s="61"/>
      <c r="AC188" s="61">
        <v>50</v>
      </c>
      <c r="AD188" s="63"/>
      <c r="AF188" t="str">
        <f t="shared" si="67"/>
        <v>{1,1000,2}</v>
      </c>
      <c r="AG188">
        <f t="shared" si="68"/>
        <v>0</v>
      </c>
      <c r="AH188">
        <f t="shared" si="69"/>
        <v>0</v>
      </c>
      <c r="AI188">
        <f t="shared" si="70"/>
        <v>0</v>
      </c>
      <c r="AJ188">
        <f t="shared" si="71"/>
        <v>0</v>
      </c>
      <c r="AK188">
        <f t="shared" si="72"/>
        <v>0</v>
      </c>
      <c r="AL188">
        <f t="shared" si="73"/>
        <v>0</v>
      </c>
      <c r="AM188" t="str">
        <f t="shared" si="74"/>
        <v>{8,1000,1}</v>
      </c>
      <c r="AN188">
        <f t="shared" si="75"/>
        <v>0</v>
      </c>
      <c r="AO188">
        <f t="shared" si="76"/>
        <v>0</v>
      </c>
      <c r="AP188">
        <f t="shared" si="77"/>
        <v>0</v>
      </c>
      <c r="AQ188">
        <f t="shared" si="78"/>
        <v>0</v>
      </c>
      <c r="AR188">
        <f t="shared" si="79"/>
        <v>0</v>
      </c>
      <c r="AS188">
        <f t="shared" si="80"/>
        <v>0</v>
      </c>
      <c r="AT188">
        <f t="shared" si="81"/>
        <v>0</v>
      </c>
      <c r="AU188">
        <f t="shared" si="82"/>
        <v>0</v>
      </c>
      <c r="AV188">
        <f t="shared" si="83"/>
        <v>0</v>
      </c>
      <c r="AW188">
        <f t="shared" si="84"/>
        <v>0</v>
      </c>
      <c r="AX188" t="str">
        <f t="shared" si="85"/>
        <v>{9,50,1}</v>
      </c>
      <c r="AY188">
        <f t="shared" si="86"/>
        <v>0</v>
      </c>
      <c r="AZ188" t="e">
        <f t="array" ref="AZ188">[1]!LKnum(AF188:AY188)</f>
        <v>#NAME?</v>
      </c>
    </row>
    <row r="189" spans="1:52">
      <c r="A189" s="39">
        <v>186</v>
      </c>
      <c r="B189" s="39">
        <v>88</v>
      </c>
      <c r="C189" s="39">
        <v>2</v>
      </c>
      <c r="E189" s="39"/>
      <c r="F189">
        <v>844</v>
      </c>
      <c r="G189" s="39">
        <v>186</v>
      </c>
      <c r="H189">
        <f t="array" ref="H189:I189">_xlfn._xlws.FILTER($B$4:$C$546,G189=$A$4:$A$546)</f>
        <v>88</v>
      </c>
      <c r="I189">
        <v>2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U189" s="60"/>
      <c r="V189" s="61"/>
      <c r="W189" s="61"/>
      <c r="X189" s="61"/>
      <c r="Y189" s="61"/>
      <c r="Z189" s="61"/>
      <c r="AA189" s="61"/>
      <c r="AB189" s="61"/>
      <c r="AC189" s="61">
        <v>52</v>
      </c>
      <c r="AD189" s="63"/>
      <c r="AF189" t="str">
        <f t="shared" si="67"/>
        <v>{1,1000,2}</v>
      </c>
      <c r="AG189">
        <f t="shared" si="68"/>
        <v>0</v>
      </c>
      <c r="AH189">
        <f t="shared" si="69"/>
        <v>0</v>
      </c>
      <c r="AI189">
        <f t="shared" si="70"/>
        <v>0</v>
      </c>
      <c r="AJ189">
        <f t="shared" si="71"/>
        <v>0</v>
      </c>
      <c r="AK189">
        <f t="shared" si="72"/>
        <v>0</v>
      </c>
      <c r="AL189">
        <f t="shared" si="73"/>
        <v>0</v>
      </c>
      <c r="AM189" t="str">
        <f t="shared" si="74"/>
        <v>{8,1000,1}</v>
      </c>
      <c r="AN189">
        <f t="shared" si="75"/>
        <v>0</v>
      </c>
      <c r="AO189">
        <f t="shared" si="76"/>
        <v>0</v>
      </c>
      <c r="AP189">
        <f t="shared" si="77"/>
        <v>0</v>
      </c>
      <c r="AQ189">
        <f t="shared" si="78"/>
        <v>0</v>
      </c>
      <c r="AR189">
        <f t="shared" si="79"/>
        <v>0</v>
      </c>
      <c r="AS189">
        <f t="shared" si="80"/>
        <v>0</v>
      </c>
      <c r="AT189">
        <f t="shared" si="81"/>
        <v>0</v>
      </c>
      <c r="AU189">
        <f t="shared" si="82"/>
        <v>0</v>
      </c>
      <c r="AV189">
        <f t="shared" si="83"/>
        <v>0</v>
      </c>
      <c r="AW189">
        <f t="shared" si="84"/>
        <v>0</v>
      </c>
      <c r="AX189" t="str">
        <f t="shared" si="85"/>
        <v>{9,52,1}</v>
      </c>
      <c r="AY189">
        <f t="shared" si="86"/>
        <v>0</v>
      </c>
      <c r="AZ189" t="e">
        <f t="array" ref="AZ189">[1]!LKnum(AF189:AY189)</f>
        <v>#NAME?</v>
      </c>
    </row>
    <row r="190" spans="1:52">
      <c r="A190" s="39">
        <v>187</v>
      </c>
      <c r="B190" s="39">
        <v>89</v>
      </c>
      <c r="C190" s="39">
        <v>2</v>
      </c>
      <c r="E190" s="39"/>
      <c r="F190">
        <v>861</v>
      </c>
      <c r="G190" s="39">
        <v>187</v>
      </c>
      <c r="H190">
        <f t="array" ref="H190:I190">_xlfn._xlws.FILTER($B$4:$C$546,G190=$A$4:$A$546)</f>
        <v>89</v>
      </c>
      <c r="I190">
        <v>2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U190" s="60"/>
      <c r="V190" s="61"/>
      <c r="W190" s="61"/>
      <c r="X190" s="61"/>
      <c r="Y190" s="61"/>
      <c r="Z190" s="61"/>
      <c r="AA190" s="61"/>
      <c r="AB190" s="61"/>
      <c r="AC190" s="61">
        <v>54</v>
      </c>
      <c r="AD190" s="63"/>
      <c r="AF190" t="str">
        <f t="shared" si="67"/>
        <v>{1,1000,2}</v>
      </c>
      <c r="AG190">
        <f t="shared" si="68"/>
        <v>0</v>
      </c>
      <c r="AH190">
        <f t="shared" si="69"/>
        <v>0</v>
      </c>
      <c r="AI190">
        <f t="shared" si="70"/>
        <v>0</v>
      </c>
      <c r="AJ190">
        <f t="shared" si="71"/>
        <v>0</v>
      </c>
      <c r="AK190">
        <f t="shared" si="72"/>
        <v>0</v>
      </c>
      <c r="AL190">
        <f t="shared" si="73"/>
        <v>0</v>
      </c>
      <c r="AM190" t="str">
        <f t="shared" si="74"/>
        <v>{8,1000,1}</v>
      </c>
      <c r="AN190">
        <f t="shared" si="75"/>
        <v>0</v>
      </c>
      <c r="AO190">
        <f t="shared" si="76"/>
        <v>0</v>
      </c>
      <c r="AP190">
        <f t="shared" si="77"/>
        <v>0</v>
      </c>
      <c r="AQ190">
        <f t="shared" si="78"/>
        <v>0</v>
      </c>
      <c r="AR190">
        <f t="shared" si="79"/>
        <v>0</v>
      </c>
      <c r="AS190">
        <f t="shared" si="80"/>
        <v>0</v>
      </c>
      <c r="AT190">
        <f t="shared" si="81"/>
        <v>0</v>
      </c>
      <c r="AU190">
        <f t="shared" si="82"/>
        <v>0</v>
      </c>
      <c r="AV190">
        <f t="shared" si="83"/>
        <v>0</v>
      </c>
      <c r="AW190">
        <f t="shared" si="84"/>
        <v>0</v>
      </c>
      <c r="AX190" t="str">
        <f t="shared" si="85"/>
        <v>{9,54,1}</v>
      </c>
      <c r="AY190">
        <f t="shared" si="86"/>
        <v>0</v>
      </c>
      <c r="AZ190" t="e">
        <f t="array" ref="AZ190">[1]!LKnum(AF190:AY190)</f>
        <v>#NAME?</v>
      </c>
    </row>
    <row r="191" spans="1:52">
      <c r="A191" s="39">
        <v>188</v>
      </c>
      <c r="B191" s="39">
        <v>90</v>
      </c>
      <c r="C191" s="39">
        <v>2</v>
      </c>
      <c r="E191" s="39"/>
      <c r="F191">
        <v>874</v>
      </c>
      <c r="G191" s="39">
        <v>188</v>
      </c>
      <c r="H191">
        <f t="array" ref="H191:I191">_xlfn._xlws.FILTER($B$4:$C$546,G191=$A$4:$A$546)</f>
        <v>90</v>
      </c>
      <c r="I191">
        <v>2</v>
      </c>
      <c r="J191" s="2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U191" s="60"/>
      <c r="V191" s="61"/>
      <c r="W191" s="61"/>
      <c r="X191" s="61"/>
      <c r="Y191" s="61"/>
      <c r="Z191" s="61"/>
      <c r="AA191" s="61"/>
      <c r="AB191" s="61"/>
      <c r="AC191" s="61">
        <v>56</v>
      </c>
      <c r="AD191" s="63"/>
      <c r="AF191" t="str">
        <f t="shared" si="67"/>
        <v>{1,1000,2}</v>
      </c>
      <c r="AG191">
        <f t="shared" si="68"/>
        <v>0</v>
      </c>
      <c r="AH191">
        <f t="shared" si="69"/>
        <v>0</v>
      </c>
      <c r="AI191">
        <f t="shared" si="70"/>
        <v>0</v>
      </c>
      <c r="AJ191">
        <f t="shared" si="71"/>
        <v>0</v>
      </c>
      <c r="AK191">
        <f t="shared" si="72"/>
        <v>0</v>
      </c>
      <c r="AL191">
        <f t="shared" si="73"/>
        <v>0</v>
      </c>
      <c r="AM191" t="str">
        <f t="shared" si="74"/>
        <v>{8,1000,1}</v>
      </c>
      <c r="AN191">
        <f t="shared" si="75"/>
        <v>0</v>
      </c>
      <c r="AO191">
        <f t="shared" si="76"/>
        <v>0</v>
      </c>
      <c r="AP191">
        <f t="shared" si="77"/>
        <v>0</v>
      </c>
      <c r="AQ191">
        <f t="shared" si="78"/>
        <v>0</v>
      </c>
      <c r="AR191">
        <f t="shared" si="79"/>
        <v>0</v>
      </c>
      <c r="AS191">
        <f t="shared" si="80"/>
        <v>0</v>
      </c>
      <c r="AT191">
        <f t="shared" si="81"/>
        <v>0</v>
      </c>
      <c r="AU191">
        <f t="shared" si="82"/>
        <v>0</v>
      </c>
      <c r="AV191">
        <f t="shared" si="83"/>
        <v>0</v>
      </c>
      <c r="AW191">
        <f t="shared" si="84"/>
        <v>0</v>
      </c>
      <c r="AX191" t="str">
        <f t="shared" si="85"/>
        <v>{9,56,1}</v>
      </c>
      <c r="AY191">
        <f t="shared" si="86"/>
        <v>0</v>
      </c>
      <c r="AZ191" t="e">
        <f t="array" ref="AZ191">[1]!LKnum(AF191:AY191)</f>
        <v>#NAME?</v>
      </c>
    </row>
    <row r="192" spans="1:52">
      <c r="A192" s="39">
        <v>189</v>
      </c>
      <c r="B192" s="39">
        <v>91</v>
      </c>
      <c r="C192" s="39">
        <v>2</v>
      </c>
      <c r="E192" s="39"/>
      <c r="F192">
        <v>891</v>
      </c>
      <c r="G192" s="39">
        <v>189</v>
      </c>
      <c r="H192">
        <f t="array" ref="H192:I192">_xlfn._xlws.FILTER($B$4:$C$546,G192=$A$4:$A$546)</f>
        <v>91</v>
      </c>
      <c r="I192">
        <v>2</v>
      </c>
      <c r="J192" s="2">
        <v>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U192" s="60"/>
      <c r="V192" s="61"/>
      <c r="W192" s="61"/>
      <c r="X192" s="61"/>
      <c r="Y192" s="61"/>
      <c r="Z192" s="61"/>
      <c r="AA192" s="61"/>
      <c r="AB192" s="61"/>
      <c r="AC192" s="61">
        <v>58</v>
      </c>
      <c r="AD192" s="63"/>
      <c r="AF192" t="str">
        <f t="shared" si="67"/>
        <v>{1,1000,2}</v>
      </c>
      <c r="AG192">
        <f t="shared" si="68"/>
        <v>0</v>
      </c>
      <c r="AH192">
        <f t="shared" si="69"/>
        <v>0</v>
      </c>
      <c r="AI192">
        <f t="shared" si="70"/>
        <v>0</v>
      </c>
      <c r="AJ192">
        <f t="shared" si="71"/>
        <v>0</v>
      </c>
      <c r="AK192">
        <f t="shared" si="72"/>
        <v>0</v>
      </c>
      <c r="AL192">
        <f t="shared" si="73"/>
        <v>0</v>
      </c>
      <c r="AM192" t="str">
        <f t="shared" si="74"/>
        <v>{8,1000,1}</v>
      </c>
      <c r="AN192">
        <f t="shared" si="75"/>
        <v>0</v>
      </c>
      <c r="AO192">
        <f t="shared" si="76"/>
        <v>0</v>
      </c>
      <c r="AP192">
        <f t="shared" si="77"/>
        <v>0</v>
      </c>
      <c r="AQ192">
        <f t="shared" si="78"/>
        <v>0</v>
      </c>
      <c r="AR192">
        <f t="shared" si="79"/>
        <v>0</v>
      </c>
      <c r="AS192">
        <f t="shared" si="80"/>
        <v>0</v>
      </c>
      <c r="AT192">
        <f t="shared" si="81"/>
        <v>0</v>
      </c>
      <c r="AU192">
        <f t="shared" si="82"/>
        <v>0</v>
      </c>
      <c r="AV192">
        <f t="shared" si="83"/>
        <v>0</v>
      </c>
      <c r="AW192">
        <f t="shared" si="84"/>
        <v>0</v>
      </c>
      <c r="AX192" t="str">
        <f t="shared" si="85"/>
        <v>{9,58,1}</v>
      </c>
      <c r="AY192">
        <f t="shared" si="86"/>
        <v>0</v>
      </c>
      <c r="AZ192" t="e">
        <f t="array" ref="AZ192">[1]!LKnum(AF192:AY192)</f>
        <v>#NAME?</v>
      </c>
    </row>
    <row r="193" spans="1:52">
      <c r="A193" s="39">
        <v>190</v>
      </c>
      <c r="B193" s="39">
        <v>92</v>
      </c>
      <c r="C193" s="39">
        <v>2</v>
      </c>
      <c r="E193" s="39"/>
      <c r="F193">
        <v>904</v>
      </c>
      <c r="G193" s="39">
        <v>190</v>
      </c>
      <c r="H193">
        <f t="array" ref="H193:I193">_xlfn._xlws.FILTER($B$4:$C$546,G193=$A$4:$A$546)</f>
        <v>92</v>
      </c>
      <c r="I193">
        <v>2</v>
      </c>
      <c r="J193" s="2">
        <v>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U193" s="60"/>
      <c r="V193" s="61"/>
      <c r="W193" s="61"/>
      <c r="X193" s="61"/>
      <c r="Y193" s="61"/>
      <c r="Z193" s="61"/>
      <c r="AA193" s="61"/>
      <c r="AB193" s="61"/>
      <c r="AC193" s="61">
        <v>60</v>
      </c>
      <c r="AD193" s="63"/>
      <c r="AF193" t="str">
        <f t="shared" si="67"/>
        <v>{1,1000,2}</v>
      </c>
      <c r="AG193">
        <f t="shared" si="68"/>
        <v>0</v>
      </c>
      <c r="AH193">
        <f t="shared" si="69"/>
        <v>0</v>
      </c>
      <c r="AI193">
        <f t="shared" si="70"/>
        <v>0</v>
      </c>
      <c r="AJ193">
        <f t="shared" si="71"/>
        <v>0</v>
      </c>
      <c r="AK193">
        <f t="shared" si="72"/>
        <v>0</v>
      </c>
      <c r="AL193">
        <f t="shared" si="73"/>
        <v>0</v>
      </c>
      <c r="AM193" t="str">
        <f t="shared" si="74"/>
        <v>{8,1000,1}</v>
      </c>
      <c r="AN193">
        <f t="shared" si="75"/>
        <v>0</v>
      </c>
      <c r="AO193">
        <f t="shared" si="76"/>
        <v>0</v>
      </c>
      <c r="AP193">
        <f t="shared" si="77"/>
        <v>0</v>
      </c>
      <c r="AQ193">
        <f t="shared" si="78"/>
        <v>0</v>
      </c>
      <c r="AR193">
        <f t="shared" si="79"/>
        <v>0</v>
      </c>
      <c r="AS193">
        <f t="shared" si="80"/>
        <v>0</v>
      </c>
      <c r="AT193">
        <f t="shared" si="81"/>
        <v>0</v>
      </c>
      <c r="AU193">
        <f t="shared" si="82"/>
        <v>0</v>
      </c>
      <c r="AV193">
        <f t="shared" si="83"/>
        <v>0</v>
      </c>
      <c r="AW193">
        <f t="shared" si="84"/>
        <v>0</v>
      </c>
      <c r="AX193" t="str">
        <f t="shared" si="85"/>
        <v>{9,60,1}</v>
      </c>
      <c r="AY193">
        <f t="shared" si="86"/>
        <v>0</v>
      </c>
      <c r="AZ193" t="e">
        <f t="array" ref="AZ193">[1]!LKnum(AF193:AY193)</f>
        <v>#NAME?</v>
      </c>
    </row>
    <row r="194" spans="1:52">
      <c r="A194" s="39">
        <v>191</v>
      </c>
      <c r="B194" s="39">
        <v>93</v>
      </c>
      <c r="C194" s="39">
        <v>2</v>
      </c>
      <c r="E194" s="39"/>
      <c r="F194">
        <v>921</v>
      </c>
      <c r="G194" s="39">
        <v>191</v>
      </c>
      <c r="H194">
        <f t="array" ref="H194:I194">_xlfn._xlws.FILTER($B$4:$C$546,G194=$A$4:$A$546)</f>
        <v>93</v>
      </c>
      <c r="I194">
        <v>2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U194" s="60"/>
      <c r="V194" s="61"/>
      <c r="W194" s="61"/>
      <c r="X194" s="61"/>
      <c r="Y194" s="61"/>
      <c r="Z194" s="61"/>
      <c r="AA194" s="61"/>
      <c r="AB194" s="61"/>
      <c r="AC194" s="61">
        <v>62</v>
      </c>
      <c r="AD194" s="63"/>
      <c r="AF194" t="str">
        <f t="shared" si="67"/>
        <v>{1,1000,2}</v>
      </c>
      <c r="AG194">
        <f t="shared" si="68"/>
        <v>0</v>
      </c>
      <c r="AH194">
        <f t="shared" si="69"/>
        <v>0</v>
      </c>
      <c r="AI194">
        <f t="shared" si="70"/>
        <v>0</v>
      </c>
      <c r="AJ194">
        <f t="shared" si="71"/>
        <v>0</v>
      </c>
      <c r="AK194">
        <f t="shared" si="72"/>
        <v>0</v>
      </c>
      <c r="AL194">
        <f t="shared" si="73"/>
        <v>0</v>
      </c>
      <c r="AM194" t="str">
        <f t="shared" si="74"/>
        <v>{8,1000,1}</v>
      </c>
      <c r="AN194">
        <f t="shared" si="75"/>
        <v>0</v>
      </c>
      <c r="AO194">
        <f t="shared" si="76"/>
        <v>0</v>
      </c>
      <c r="AP194">
        <f t="shared" si="77"/>
        <v>0</v>
      </c>
      <c r="AQ194">
        <f t="shared" si="78"/>
        <v>0</v>
      </c>
      <c r="AR194">
        <f t="shared" si="79"/>
        <v>0</v>
      </c>
      <c r="AS194">
        <f t="shared" si="80"/>
        <v>0</v>
      </c>
      <c r="AT194">
        <f t="shared" si="81"/>
        <v>0</v>
      </c>
      <c r="AU194">
        <f t="shared" si="82"/>
        <v>0</v>
      </c>
      <c r="AV194">
        <f t="shared" si="83"/>
        <v>0</v>
      </c>
      <c r="AW194">
        <f t="shared" si="84"/>
        <v>0</v>
      </c>
      <c r="AX194" t="str">
        <f t="shared" si="85"/>
        <v>{9,62,1}</v>
      </c>
      <c r="AY194">
        <f t="shared" si="86"/>
        <v>0</v>
      </c>
      <c r="AZ194" t="e">
        <f t="array" ref="AZ194">[1]!LKnum(AF194:AY194)</f>
        <v>#NAME?</v>
      </c>
    </row>
    <row r="195" spans="1:52">
      <c r="A195" s="39">
        <v>192</v>
      </c>
      <c r="B195" s="39">
        <v>94</v>
      </c>
      <c r="C195" s="39">
        <v>2</v>
      </c>
      <c r="E195" s="39"/>
      <c r="F195">
        <v>934</v>
      </c>
      <c r="G195" s="39">
        <v>192</v>
      </c>
      <c r="H195">
        <f t="array" ref="H195:I195">_xlfn._xlws.FILTER($B$4:$C$546,G195=$A$4:$A$546)</f>
        <v>94</v>
      </c>
      <c r="I195">
        <v>2</v>
      </c>
      <c r="J195" s="2">
        <v>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U195" s="60"/>
      <c r="V195" s="61"/>
      <c r="W195" s="61"/>
      <c r="X195" s="61"/>
      <c r="Y195" s="61"/>
      <c r="Z195" s="61"/>
      <c r="AA195" s="61"/>
      <c r="AB195" s="61"/>
      <c r="AC195" s="61">
        <v>64</v>
      </c>
      <c r="AD195" s="63"/>
      <c r="AF195" t="str">
        <f t="shared" si="67"/>
        <v>{1,1000,2}</v>
      </c>
      <c r="AG195">
        <f t="shared" si="68"/>
        <v>0</v>
      </c>
      <c r="AH195">
        <f t="shared" si="69"/>
        <v>0</v>
      </c>
      <c r="AI195">
        <f t="shared" si="70"/>
        <v>0</v>
      </c>
      <c r="AJ195">
        <f t="shared" si="71"/>
        <v>0</v>
      </c>
      <c r="AK195">
        <f t="shared" si="72"/>
        <v>0</v>
      </c>
      <c r="AL195">
        <f t="shared" si="73"/>
        <v>0</v>
      </c>
      <c r="AM195" t="str">
        <f t="shared" si="74"/>
        <v>{8,1000,1}</v>
      </c>
      <c r="AN195">
        <f t="shared" si="75"/>
        <v>0</v>
      </c>
      <c r="AO195">
        <f t="shared" si="76"/>
        <v>0</v>
      </c>
      <c r="AP195">
        <f t="shared" si="77"/>
        <v>0</v>
      </c>
      <c r="AQ195">
        <f t="shared" si="78"/>
        <v>0</v>
      </c>
      <c r="AR195">
        <f t="shared" si="79"/>
        <v>0</v>
      </c>
      <c r="AS195">
        <f t="shared" si="80"/>
        <v>0</v>
      </c>
      <c r="AT195">
        <f t="shared" si="81"/>
        <v>0</v>
      </c>
      <c r="AU195">
        <f t="shared" si="82"/>
        <v>0</v>
      </c>
      <c r="AV195">
        <f t="shared" si="83"/>
        <v>0</v>
      </c>
      <c r="AW195">
        <f t="shared" si="84"/>
        <v>0</v>
      </c>
      <c r="AX195" t="str">
        <f t="shared" si="85"/>
        <v>{9,64,1}</v>
      </c>
      <c r="AY195">
        <f t="shared" si="86"/>
        <v>0</v>
      </c>
      <c r="AZ195" t="e">
        <f t="array" ref="AZ195">[1]!LKnum(AF195:AY195)</f>
        <v>#NAME?</v>
      </c>
    </row>
    <row r="196" spans="1:52">
      <c r="A196" s="39">
        <v>193</v>
      </c>
      <c r="B196" s="39">
        <v>95</v>
      </c>
      <c r="C196" s="39">
        <v>2</v>
      </c>
      <c r="E196" s="39"/>
      <c r="F196">
        <v>951</v>
      </c>
      <c r="G196" s="39">
        <v>193</v>
      </c>
      <c r="H196">
        <f t="array" ref="H196:I196">_xlfn._xlws.FILTER($B$4:$C$546,G196=$A$4:$A$546)</f>
        <v>95</v>
      </c>
      <c r="I196">
        <v>2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U196" s="60"/>
      <c r="V196" s="61"/>
      <c r="W196" s="61"/>
      <c r="X196" s="61"/>
      <c r="Y196" s="61"/>
      <c r="Z196" s="61"/>
      <c r="AA196" s="61"/>
      <c r="AB196" s="61"/>
      <c r="AC196" s="61">
        <v>66</v>
      </c>
      <c r="AD196" s="63"/>
      <c r="AF196" t="str">
        <f t="shared" ref="AF196:AF259" si="90">IF(J196=0,0,J$3&amp;","&amp;J196&amp;"}")</f>
        <v>{1,1000,2}</v>
      </c>
      <c r="AG196">
        <f t="shared" ref="AG196:AG259" si="91">IF(K196=0,0,K$3&amp;","&amp;K196&amp;"}")</f>
        <v>0</v>
      </c>
      <c r="AH196">
        <f t="shared" ref="AH196:AH259" si="92">IF(L196=0,0,L$3&amp;","&amp;L196&amp;"}")</f>
        <v>0</v>
      </c>
      <c r="AI196">
        <f t="shared" ref="AI196:AI259" si="93">IF(M196=0,0,M$3&amp;","&amp;M196&amp;"}")</f>
        <v>0</v>
      </c>
      <c r="AJ196">
        <f t="shared" ref="AJ196:AJ259" si="94">IF(N196=0,0,N$3&amp;","&amp;N196&amp;"}")</f>
        <v>0</v>
      </c>
      <c r="AK196">
        <f t="shared" ref="AK196:AK259" si="95">IF(O196=0,0,O$3&amp;","&amp;O196&amp;"}")</f>
        <v>0</v>
      </c>
      <c r="AL196">
        <f t="shared" ref="AL196:AL259" si="96">IF(P196=0,0,P$3&amp;","&amp;P196&amp;"}")</f>
        <v>0</v>
      </c>
      <c r="AM196" t="str">
        <f t="shared" ref="AM196:AM259" si="97">IF(Q196=0,0,Q$3&amp;","&amp;Q196&amp;"}")</f>
        <v>{8,1000,1}</v>
      </c>
      <c r="AN196">
        <f t="shared" ref="AN196:AN259" si="98">IF(R196=0,0,R$3&amp;","&amp;R196&amp;"}")</f>
        <v>0</v>
      </c>
      <c r="AO196">
        <f t="shared" ref="AO196:AO259" si="99">IF(S196=0,0,S$3&amp;","&amp;S196&amp;"}")</f>
        <v>0</v>
      </c>
      <c r="AP196">
        <f t="shared" si="77"/>
        <v>0</v>
      </c>
      <c r="AQ196">
        <f t="shared" si="78"/>
        <v>0</v>
      </c>
      <c r="AR196">
        <f t="shared" si="79"/>
        <v>0</v>
      </c>
      <c r="AS196">
        <f t="shared" si="80"/>
        <v>0</v>
      </c>
      <c r="AT196">
        <f t="shared" si="81"/>
        <v>0</v>
      </c>
      <c r="AU196">
        <f t="shared" si="82"/>
        <v>0</v>
      </c>
      <c r="AV196">
        <f t="shared" si="83"/>
        <v>0</v>
      </c>
      <c r="AW196">
        <f t="shared" si="84"/>
        <v>0</v>
      </c>
      <c r="AX196" t="str">
        <f t="shared" si="85"/>
        <v>{9,66,1}</v>
      </c>
      <c r="AY196">
        <f t="shared" si="86"/>
        <v>0</v>
      </c>
      <c r="AZ196" t="e">
        <f t="array" ref="AZ196">[1]!LKnum(AF196:AY196)</f>
        <v>#NAME?</v>
      </c>
    </row>
    <row r="197" spans="1:52">
      <c r="A197" s="39">
        <v>194</v>
      </c>
      <c r="B197" s="39">
        <v>96</v>
      </c>
      <c r="C197" s="39">
        <v>2</v>
      </c>
      <c r="E197" s="39"/>
      <c r="F197">
        <v>961</v>
      </c>
      <c r="G197" s="39">
        <v>194</v>
      </c>
      <c r="H197">
        <f t="array" ref="H197:I197">_xlfn._xlws.FILTER($B$4:$C$546,G197=$A$4:$A$546)</f>
        <v>96</v>
      </c>
      <c r="I197">
        <v>2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U197" s="60"/>
      <c r="V197" s="61"/>
      <c r="W197" s="61"/>
      <c r="X197" s="61"/>
      <c r="Y197" s="61"/>
      <c r="Z197" s="61"/>
      <c r="AA197" s="61"/>
      <c r="AB197" s="61"/>
      <c r="AC197" s="61">
        <v>68</v>
      </c>
      <c r="AD197" s="63"/>
      <c r="AF197" t="str">
        <f t="shared" si="90"/>
        <v>{1,1000,2}</v>
      </c>
      <c r="AG197">
        <f t="shared" si="91"/>
        <v>0</v>
      </c>
      <c r="AH197">
        <f t="shared" si="92"/>
        <v>0</v>
      </c>
      <c r="AI197">
        <f t="shared" si="93"/>
        <v>0</v>
      </c>
      <c r="AJ197">
        <f t="shared" si="94"/>
        <v>0</v>
      </c>
      <c r="AK197">
        <f t="shared" si="95"/>
        <v>0</v>
      </c>
      <c r="AL197">
        <f t="shared" si="96"/>
        <v>0</v>
      </c>
      <c r="AM197" t="str">
        <f t="shared" si="97"/>
        <v>{8,1000,1}</v>
      </c>
      <c r="AN197">
        <f t="shared" si="98"/>
        <v>0</v>
      </c>
      <c r="AO197">
        <f t="shared" si="99"/>
        <v>0</v>
      </c>
      <c r="AP197">
        <f t="shared" si="77"/>
        <v>0</v>
      </c>
      <c r="AQ197">
        <f t="shared" si="78"/>
        <v>0</v>
      </c>
      <c r="AR197">
        <f t="shared" si="79"/>
        <v>0</v>
      </c>
      <c r="AS197">
        <f t="shared" si="80"/>
        <v>0</v>
      </c>
      <c r="AT197">
        <f t="shared" si="81"/>
        <v>0</v>
      </c>
      <c r="AU197">
        <f t="shared" si="82"/>
        <v>0</v>
      </c>
      <c r="AV197">
        <f t="shared" si="83"/>
        <v>0</v>
      </c>
      <c r="AW197">
        <f t="shared" si="84"/>
        <v>0</v>
      </c>
      <c r="AX197" t="str">
        <f t="shared" si="85"/>
        <v>{9,68,1}</v>
      </c>
      <c r="AY197">
        <f t="shared" si="86"/>
        <v>0</v>
      </c>
      <c r="AZ197" t="e">
        <f t="array" ref="AZ197">[1]!LKnum(AF197:AY197)</f>
        <v>#NAME?</v>
      </c>
    </row>
    <row r="198" spans="1:52">
      <c r="A198" s="39">
        <v>195</v>
      </c>
      <c r="B198" s="39">
        <v>97</v>
      </c>
      <c r="C198" s="39">
        <v>2</v>
      </c>
      <c r="E198" s="39"/>
      <c r="F198">
        <v>971</v>
      </c>
      <c r="G198" s="39">
        <v>195</v>
      </c>
      <c r="H198">
        <f t="array" ref="H198:I198">_xlfn._xlws.FILTER($B$4:$C$546,G198=$A$4:$A$546)</f>
        <v>97</v>
      </c>
      <c r="I198">
        <v>2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U198" s="60"/>
      <c r="V198" s="61"/>
      <c r="W198" s="61"/>
      <c r="X198" s="61"/>
      <c r="Y198" s="61"/>
      <c r="Z198" s="61"/>
      <c r="AA198" s="61"/>
      <c r="AB198" s="61"/>
      <c r="AC198" s="61">
        <v>70</v>
      </c>
      <c r="AD198" s="63"/>
      <c r="AF198" t="str">
        <f t="shared" si="90"/>
        <v>{1,1000,2}</v>
      </c>
      <c r="AG198">
        <f t="shared" si="91"/>
        <v>0</v>
      </c>
      <c r="AH198">
        <f t="shared" si="92"/>
        <v>0</v>
      </c>
      <c r="AI198">
        <f t="shared" si="93"/>
        <v>0</v>
      </c>
      <c r="AJ198">
        <f t="shared" si="94"/>
        <v>0</v>
      </c>
      <c r="AK198">
        <f t="shared" si="95"/>
        <v>0</v>
      </c>
      <c r="AL198">
        <f t="shared" si="96"/>
        <v>0</v>
      </c>
      <c r="AM198" t="str">
        <f t="shared" si="97"/>
        <v>{8,1000,1}</v>
      </c>
      <c r="AN198">
        <f t="shared" si="98"/>
        <v>0</v>
      </c>
      <c r="AO198">
        <f t="shared" si="99"/>
        <v>0</v>
      </c>
      <c r="AP198">
        <f t="shared" si="77"/>
        <v>0</v>
      </c>
      <c r="AQ198">
        <f t="shared" si="78"/>
        <v>0</v>
      </c>
      <c r="AR198">
        <f t="shared" si="79"/>
        <v>0</v>
      </c>
      <c r="AS198">
        <f t="shared" si="80"/>
        <v>0</v>
      </c>
      <c r="AT198">
        <f t="shared" si="81"/>
        <v>0</v>
      </c>
      <c r="AU198">
        <f t="shared" si="82"/>
        <v>0</v>
      </c>
      <c r="AV198">
        <f t="shared" si="83"/>
        <v>0</v>
      </c>
      <c r="AW198">
        <f t="shared" si="84"/>
        <v>0</v>
      </c>
      <c r="AX198" t="str">
        <f t="shared" si="85"/>
        <v>{9,70,1}</v>
      </c>
      <c r="AY198">
        <f t="shared" si="86"/>
        <v>0</v>
      </c>
      <c r="AZ198" t="e">
        <f t="array" ref="AZ198">[1]!LKnum(AF198:AY198)</f>
        <v>#NAME?</v>
      </c>
    </row>
    <row r="199" spans="1:52">
      <c r="A199" s="39">
        <v>196</v>
      </c>
      <c r="B199" s="39">
        <v>98</v>
      </c>
      <c r="C199" s="39">
        <v>2</v>
      </c>
      <c r="E199" s="39"/>
      <c r="F199">
        <v>981</v>
      </c>
      <c r="G199" s="39">
        <v>196</v>
      </c>
      <c r="H199">
        <f t="array" ref="H199:I199">_xlfn._xlws.FILTER($B$4:$C$546,G199=$A$4:$A$546)</f>
        <v>98</v>
      </c>
      <c r="I199">
        <v>2</v>
      </c>
      <c r="J199" s="2">
        <v>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U199" s="60"/>
      <c r="V199" s="61"/>
      <c r="W199" s="61"/>
      <c r="X199" s="61"/>
      <c r="Y199" s="61"/>
      <c r="Z199" s="61"/>
      <c r="AA199" s="61"/>
      <c r="AB199" s="61"/>
      <c r="AC199" s="61">
        <v>72</v>
      </c>
      <c r="AD199" s="63"/>
      <c r="AF199" t="str">
        <f t="shared" si="90"/>
        <v>{1,1000,2}</v>
      </c>
      <c r="AG199">
        <f t="shared" si="91"/>
        <v>0</v>
      </c>
      <c r="AH199">
        <f t="shared" si="92"/>
        <v>0</v>
      </c>
      <c r="AI199">
        <f t="shared" si="93"/>
        <v>0</v>
      </c>
      <c r="AJ199">
        <f t="shared" si="94"/>
        <v>0</v>
      </c>
      <c r="AK199">
        <f t="shared" si="95"/>
        <v>0</v>
      </c>
      <c r="AL199">
        <f t="shared" si="96"/>
        <v>0</v>
      </c>
      <c r="AM199" t="str">
        <f t="shared" si="97"/>
        <v>{8,1000,1}</v>
      </c>
      <c r="AN199">
        <f t="shared" si="98"/>
        <v>0</v>
      </c>
      <c r="AO199">
        <f t="shared" si="99"/>
        <v>0</v>
      </c>
      <c r="AP199">
        <f t="shared" si="77"/>
        <v>0</v>
      </c>
      <c r="AQ199">
        <f t="shared" si="78"/>
        <v>0</v>
      </c>
      <c r="AR199">
        <f t="shared" si="79"/>
        <v>0</v>
      </c>
      <c r="AS199">
        <f t="shared" si="80"/>
        <v>0</v>
      </c>
      <c r="AT199">
        <f t="shared" si="81"/>
        <v>0</v>
      </c>
      <c r="AU199">
        <f t="shared" si="82"/>
        <v>0</v>
      </c>
      <c r="AV199">
        <f t="shared" si="83"/>
        <v>0</v>
      </c>
      <c r="AW199">
        <f t="shared" si="84"/>
        <v>0</v>
      </c>
      <c r="AX199" t="str">
        <f t="shared" si="85"/>
        <v>{9,72,1}</v>
      </c>
      <c r="AY199">
        <f t="shared" si="86"/>
        <v>0</v>
      </c>
      <c r="AZ199" t="e">
        <f t="array" ref="AZ199">[1]!LKnum(AF199:AY199)</f>
        <v>#NAME?</v>
      </c>
    </row>
    <row r="200" spans="1:52">
      <c r="A200" s="39">
        <v>197</v>
      </c>
      <c r="B200" s="39">
        <v>1</v>
      </c>
      <c r="C200" s="39">
        <v>3</v>
      </c>
      <c r="E200" s="39"/>
      <c r="F200">
        <v>100</v>
      </c>
      <c r="G200" s="39">
        <v>197</v>
      </c>
      <c r="H200">
        <f t="array" ref="H200:I200">_xlfn._xlws.FILTER($B$4:$C$546,G200=$A$4:$A$546)</f>
        <v>1</v>
      </c>
      <c r="I200">
        <v>3</v>
      </c>
      <c r="J200" s="2">
        <v>3</v>
      </c>
      <c r="K200" s="2">
        <v>0</v>
      </c>
      <c r="L200" s="2">
        <v>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U200" s="60"/>
      <c r="V200" s="61"/>
      <c r="W200" s="61">
        <v>266</v>
      </c>
      <c r="X200" s="61"/>
      <c r="Y200" s="61"/>
      <c r="Z200" s="61"/>
      <c r="AA200" s="61"/>
      <c r="AB200" s="61"/>
      <c r="AC200" s="61"/>
      <c r="AD200" s="63"/>
      <c r="AF200" t="str">
        <f t="shared" si="90"/>
        <v>{1,1000,3}</v>
      </c>
      <c r="AG200">
        <f t="shared" si="91"/>
        <v>0</v>
      </c>
      <c r="AH200" t="str">
        <f t="shared" si="92"/>
        <v>{3,1000,8}</v>
      </c>
      <c r="AI200">
        <f t="shared" si="93"/>
        <v>0</v>
      </c>
      <c r="AJ200">
        <f t="shared" si="94"/>
        <v>0</v>
      </c>
      <c r="AK200">
        <f t="shared" si="95"/>
        <v>0</v>
      </c>
      <c r="AL200">
        <f t="shared" si="96"/>
        <v>0</v>
      </c>
      <c r="AM200">
        <f t="shared" si="97"/>
        <v>0</v>
      </c>
      <c r="AN200">
        <f t="shared" si="98"/>
        <v>0</v>
      </c>
      <c r="AO200">
        <f t="shared" si="99"/>
        <v>0</v>
      </c>
      <c r="AP200">
        <f t="shared" si="77"/>
        <v>0</v>
      </c>
      <c r="AQ200">
        <f t="shared" si="78"/>
        <v>0</v>
      </c>
      <c r="AR200" t="str">
        <f t="shared" si="79"/>
        <v>{3,266,1}</v>
      </c>
      <c r="AS200">
        <f t="shared" si="80"/>
        <v>0</v>
      </c>
      <c r="AT200">
        <f t="shared" si="81"/>
        <v>0</v>
      </c>
      <c r="AU200">
        <f t="shared" si="82"/>
        <v>0</v>
      </c>
      <c r="AV200">
        <f t="shared" si="83"/>
        <v>0</v>
      </c>
      <c r="AW200">
        <f t="shared" si="84"/>
        <v>0</v>
      </c>
      <c r="AX200">
        <f t="shared" si="85"/>
        <v>0</v>
      </c>
      <c r="AY200">
        <f t="shared" si="86"/>
        <v>0</v>
      </c>
      <c r="AZ200" t="e">
        <f t="array" ref="AZ200">[1]!LKnum(AF200:AY200)</f>
        <v>#NAME?</v>
      </c>
    </row>
    <row r="201" spans="1:52">
      <c r="A201" s="39">
        <v>198</v>
      </c>
      <c r="B201" s="39">
        <v>2</v>
      </c>
      <c r="C201" s="39">
        <v>3</v>
      </c>
      <c r="E201" s="39"/>
      <c r="F201">
        <v>115</v>
      </c>
      <c r="G201" s="39">
        <v>198</v>
      </c>
      <c r="H201">
        <f t="array" ref="H201:I201">_xlfn._xlws.FILTER($B$4:$C$546,G201=$A$4:$A$546)</f>
        <v>2</v>
      </c>
      <c r="I201">
        <v>3</v>
      </c>
      <c r="J201" s="2">
        <v>3</v>
      </c>
      <c r="K201" s="2">
        <v>0</v>
      </c>
      <c r="L201" s="2">
        <v>8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U201" s="60"/>
      <c r="V201" s="61"/>
      <c r="W201" s="61">
        <v>331</v>
      </c>
      <c r="X201" s="61"/>
      <c r="Y201" s="61"/>
      <c r="Z201" s="61"/>
      <c r="AA201" s="61"/>
      <c r="AB201" s="61"/>
      <c r="AC201" s="61"/>
      <c r="AD201" s="63"/>
      <c r="AF201" t="str">
        <f t="shared" si="90"/>
        <v>{1,1000,3}</v>
      </c>
      <c r="AG201">
        <f t="shared" si="91"/>
        <v>0</v>
      </c>
      <c r="AH201" t="str">
        <f t="shared" si="92"/>
        <v>{3,1000,8}</v>
      </c>
      <c r="AI201">
        <f t="shared" si="93"/>
        <v>0</v>
      </c>
      <c r="AJ201">
        <f t="shared" si="94"/>
        <v>0</v>
      </c>
      <c r="AK201">
        <f t="shared" si="95"/>
        <v>0</v>
      </c>
      <c r="AL201">
        <f t="shared" si="96"/>
        <v>0</v>
      </c>
      <c r="AM201">
        <f t="shared" si="97"/>
        <v>0</v>
      </c>
      <c r="AN201">
        <f t="shared" si="98"/>
        <v>0</v>
      </c>
      <c r="AO201">
        <f t="shared" si="99"/>
        <v>0</v>
      </c>
      <c r="AP201">
        <f t="shared" si="77"/>
        <v>0</v>
      </c>
      <c r="AQ201">
        <f t="shared" si="78"/>
        <v>0</v>
      </c>
      <c r="AR201" t="str">
        <f t="shared" si="79"/>
        <v>{3,331,1}</v>
      </c>
      <c r="AS201">
        <f t="shared" si="80"/>
        <v>0</v>
      </c>
      <c r="AT201">
        <f t="shared" si="81"/>
        <v>0</v>
      </c>
      <c r="AU201">
        <f t="shared" si="82"/>
        <v>0</v>
      </c>
      <c r="AV201">
        <f t="shared" si="83"/>
        <v>0</v>
      </c>
      <c r="AW201">
        <f t="shared" si="84"/>
        <v>0</v>
      </c>
      <c r="AX201">
        <f t="shared" si="85"/>
        <v>0</v>
      </c>
      <c r="AY201">
        <f t="shared" si="86"/>
        <v>0</v>
      </c>
      <c r="AZ201" t="e">
        <f t="array" ref="AZ201">[1]!LKnum(AF201:AY201)</f>
        <v>#NAME?</v>
      </c>
    </row>
    <row r="202" spans="1:52">
      <c r="A202" s="39">
        <v>199</v>
      </c>
      <c r="B202" s="39">
        <v>3</v>
      </c>
      <c r="C202" s="39">
        <v>3</v>
      </c>
      <c r="E202" s="39"/>
      <c r="F202">
        <v>130</v>
      </c>
      <c r="G202" s="39">
        <v>199</v>
      </c>
      <c r="H202">
        <f t="array" ref="H202:I202">_xlfn._xlws.FILTER($B$4:$C$546,G202=$A$4:$A$546)</f>
        <v>3</v>
      </c>
      <c r="I202">
        <v>3</v>
      </c>
      <c r="J202" s="2">
        <v>3</v>
      </c>
      <c r="K202" s="2">
        <v>0</v>
      </c>
      <c r="L202" s="2">
        <v>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U202" s="60"/>
      <c r="V202" s="61"/>
      <c r="W202" s="61">
        <v>396</v>
      </c>
      <c r="X202" s="61"/>
      <c r="Y202" s="61"/>
      <c r="Z202" s="61"/>
      <c r="AA202" s="61"/>
      <c r="AB202" s="61"/>
      <c r="AC202" s="61"/>
      <c r="AD202" s="63"/>
      <c r="AF202" t="str">
        <f t="shared" si="90"/>
        <v>{1,1000,3}</v>
      </c>
      <c r="AG202">
        <f t="shared" si="91"/>
        <v>0</v>
      </c>
      <c r="AH202" t="str">
        <f t="shared" si="92"/>
        <v>{3,1000,8}</v>
      </c>
      <c r="AI202">
        <f t="shared" si="93"/>
        <v>0</v>
      </c>
      <c r="AJ202">
        <f t="shared" si="94"/>
        <v>0</v>
      </c>
      <c r="AK202">
        <f t="shared" si="95"/>
        <v>0</v>
      </c>
      <c r="AL202">
        <f t="shared" si="96"/>
        <v>0</v>
      </c>
      <c r="AM202">
        <f t="shared" si="97"/>
        <v>0</v>
      </c>
      <c r="AN202">
        <f t="shared" si="98"/>
        <v>0</v>
      </c>
      <c r="AO202">
        <f t="shared" si="99"/>
        <v>0</v>
      </c>
      <c r="AP202">
        <f t="shared" si="77"/>
        <v>0</v>
      </c>
      <c r="AQ202">
        <f t="shared" si="78"/>
        <v>0</v>
      </c>
      <c r="AR202" t="str">
        <f t="shared" si="79"/>
        <v>{3,396,1}</v>
      </c>
      <c r="AS202">
        <f t="shared" si="80"/>
        <v>0</v>
      </c>
      <c r="AT202">
        <f t="shared" si="81"/>
        <v>0</v>
      </c>
      <c r="AU202">
        <f t="shared" si="82"/>
        <v>0</v>
      </c>
      <c r="AV202">
        <f t="shared" si="83"/>
        <v>0</v>
      </c>
      <c r="AW202">
        <f t="shared" si="84"/>
        <v>0</v>
      </c>
      <c r="AX202">
        <f t="shared" si="85"/>
        <v>0</v>
      </c>
      <c r="AY202">
        <f t="shared" si="86"/>
        <v>0</v>
      </c>
      <c r="AZ202" t="e">
        <f t="array" ref="AZ202">[1]!LKnum(AF202:AY202)</f>
        <v>#NAME?</v>
      </c>
    </row>
    <row r="203" spans="1:52">
      <c r="A203" s="39">
        <v>200</v>
      </c>
      <c r="B203" s="39">
        <v>4</v>
      </c>
      <c r="C203" s="39">
        <v>3</v>
      </c>
      <c r="E203" s="39"/>
      <c r="F203">
        <v>155</v>
      </c>
      <c r="G203" s="39">
        <v>200</v>
      </c>
      <c r="H203">
        <f t="array" ref="H203:I203">_xlfn._xlws.FILTER($B$4:$C$546,G203=$A$4:$A$546)</f>
        <v>4</v>
      </c>
      <c r="I203">
        <v>3</v>
      </c>
      <c r="J203" s="2">
        <v>3</v>
      </c>
      <c r="K203" s="2">
        <v>0</v>
      </c>
      <c r="L203" s="2">
        <v>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U203" s="60"/>
      <c r="V203" s="61"/>
      <c r="W203" s="61">
        <v>461</v>
      </c>
      <c r="X203" s="61"/>
      <c r="Y203" s="61"/>
      <c r="Z203" s="61"/>
      <c r="AA203" s="61"/>
      <c r="AB203" s="61"/>
      <c r="AC203" s="61"/>
      <c r="AD203" s="63"/>
      <c r="AF203" t="str">
        <f t="shared" si="90"/>
        <v>{1,1000,3}</v>
      </c>
      <c r="AG203">
        <f t="shared" si="91"/>
        <v>0</v>
      </c>
      <c r="AH203" t="str">
        <f t="shared" si="92"/>
        <v>{3,1000,8}</v>
      </c>
      <c r="AI203">
        <f t="shared" si="93"/>
        <v>0</v>
      </c>
      <c r="AJ203">
        <f t="shared" si="94"/>
        <v>0</v>
      </c>
      <c r="AK203">
        <f t="shared" si="95"/>
        <v>0</v>
      </c>
      <c r="AL203">
        <f t="shared" si="96"/>
        <v>0</v>
      </c>
      <c r="AM203">
        <f t="shared" si="97"/>
        <v>0</v>
      </c>
      <c r="AN203">
        <f t="shared" si="98"/>
        <v>0</v>
      </c>
      <c r="AO203">
        <f t="shared" si="99"/>
        <v>0</v>
      </c>
      <c r="AP203">
        <f t="shared" si="77"/>
        <v>0</v>
      </c>
      <c r="AQ203">
        <f t="shared" si="78"/>
        <v>0</v>
      </c>
      <c r="AR203" t="str">
        <f t="shared" si="79"/>
        <v>{3,461,1}</v>
      </c>
      <c r="AS203">
        <f t="shared" si="80"/>
        <v>0</v>
      </c>
      <c r="AT203">
        <f t="shared" si="81"/>
        <v>0</v>
      </c>
      <c r="AU203">
        <f t="shared" si="82"/>
        <v>0</v>
      </c>
      <c r="AV203">
        <f t="shared" si="83"/>
        <v>0</v>
      </c>
      <c r="AW203">
        <f t="shared" si="84"/>
        <v>0</v>
      </c>
      <c r="AX203">
        <f t="shared" si="85"/>
        <v>0</v>
      </c>
      <c r="AY203">
        <f t="shared" si="86"/>
        <v>0</v>
      </c>
      <c r="AZ203" t="e">
        <f t="array" ref="AZ203">[1]!LKnum(AF203:AY203)</f>
        <v>#NAME?</v>
      </c>
    </row>
    <row r="204" spans="1:52">
      <c r="A204" s="39">
        <v>201</v>
      </c>
      <c r="B204" s="39">
        <v>5</v>
      </c>
      <c r="C204" s="39">
        <v>3</v>
      </c>
      <c r="E204" s="39"/>
      <c r="F204">
        <v>180</v>
      </c>
      <c r="G204" s="39">
        <v>201</v>
      </c>
      <c r="H204">
        <f t="array" ref="H204:I204">_xlfn._xlws.FILTER($B$4:$C$546,G204=$A$4:$A$546)</f>
        <v>5</v>
      </c>
      <c r="I204">
        <v>3</v>
      </c>
      <c r="J204" s="2">
        <v>3</v>
      </c>
      <c r="K204" s="2">
        <v>0</v>
      </c>
      <c r="L204" s="2">
        <v>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U204" s="60"/>
      <c r="V204" s="61"/>
      <c r="W204" s="61">
        <v>527</v>
      </c>
      <c r="X204" s="61"/>
      <c r="Y204" s="61"/>
      <c r="Z204" s="61"/>
      <c r="AA204" s="61"/>
      <c r="AB204" s="61"/>
      <c r="AC204" s="61"/>
      <c r="AD204" s="63"/>
      <c r="AF204" t="str">
        <f t="shared" si="90"/>
        <v>{1,1000,3}</v>
      </c>
      <c r="AG204">
        <f t="shared" si="91"/>
        <v>0</v>
      </c>
      <c r="AH204" t="str">
        <f t="shared" si="92"/>
        <v>{3,1000,8}</v>
      </c>
      <c r="AI204">
        <f t="shared" si="93"/>
        <v>0</v>
      </c>
      <c r="AJ204">
        <f t="shared" si="94"/>
        <v>0</v>
      </c>
      <c r="AK204">
        <f t="shared" si="95"/>
        <v>0</v>
      </c>
      <c r="AL204">
        <f t="shared" si="96"/>
        <v>0</v>
      </c>
      <c r="AM204">
        <f t="shared" si="97"/>
        <v>0</v>
      </c>
      <c r="AN204">
        <f t="shared" si="98"/>
        <v>0</v>
      </c>
      <c r="AO204">
        <f t="shared" si="99"/>
        <v>0</v>
      </c>
      <c r="AP204">
        <f t="shared" si="77"/>
        <v>0</v>
      </c>
      <c r="AQ204">
        <f t="shared" si="78"/>
        <v>0</v>
      </c>
      <c r="AR204" t="str">
        <f t="shared" si="79"/>
        <v>{3,527,1}</v>
      </c>
      <c r="AS204">
        <f t="shared" si="80"/>
        <v>0</v>
      </c>
      <c r="AT204">
        <f t="shared" si="81"/>
        <v>0</v>
      </c>
      <c r="AU204">
        <f t="shared" si="82"/>
        <v>0</v>
      </c>
      <c r="AV204">
        <f t="shared" si="83"/>
        <v>0</v>
      </c>
      <c r="AW204">
        <f t="shared" si="84"/>
        <v>0</v>
      </c>
      <c r="AX204">
        <f t="shared" si="85"/>
        <v>0</v>
      </c>
      <c r="AY204">
        <f t="shared" si="86"/>
        <v>0</v>
      </c>
      <c r="AZ204" t="e">
        <f t="array" ref="AZ204">[1]!LKnum(AF204:AY204)</f>
        <v>#NAME?</v>
      </c>
    </row>
    <row r="205" spans="1:52">
      <c r="A205" s="39">
        <v>202</v>
      </c>
      <c r="B205" s="39">
        <v>6</v>
      </c>
      <c r="C205" s="39">
        <v>3</v>
      </c>
      <c r="E205" s="39"/>
      <c r="F205">
        <v>195</v>
      </c>
      <c r="G205" s="39">
        <v>202</v>
      </c>
      <c r="H205">
        <f t="array" ref="H205:I205">_xlfn._xlws.FILTER($B$4:$C$546,G205=$A$4:$A$546)</f>
        <v>6</v>
      </c>
      <c r="I205">
        <v>3</v>
      </c>
      <c r="J205" s="2">
        <v>3</v>
      </c>
      <c r="K205" s="2">
        <v>0</v>
      </c>
      <c r="L205" s="2">
        <v>0</v>
      </c>
      <c r="M205" s="2">
        <v>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U205" s="60"/>
      <c r="V205" s="61"/>
      <c r="W205" s="61"/>
      <c r="X205" s="61">
        <v>42</v>
      </c>
      <c r="Y205" s="61"/>
      <c r="Z205" s="61"/>
      <c r="AA205" s="61"/>
      <c r="AB205" s="61"/>
      <c r="AC205" s="61"/>
      <c r="AD205" s="63"/>
      <c r="AF205" t="str">
        <f t="shared" si="90"/>
        <v>{1,1000,3}</v>
      </c>
      <c r="AG205">
        <f t="shared" si="91"/>
        <v>0</v>
      </c>
      <c r="AH205">
        <f t="shared" si="92"/>
        <v>0</v>
      </c>
      <c r="AI205" t="str">
        <f t="shared" si="93"/>
        <v>{4,1000,5}</v>
      </c>
      <c r="AJ205">
        <f t="shared" si="94"/>
        <v>0</v>
      </c>
      <c r="AK205">
        <f t="shared" si="95"/>
        <v>0</v>
      </c>
      <c r="AL205">
        <f t="shared" si="96"/>
        <v>0</v>
      </c>
      <c r="AM205">
        <f t="shared" si="97"/>
        <v>0</v>
      </c>
      <c r="AN205">
        <f t="shared" si="98"/>
        <v>0</v>
      </c>
      <c r="AO205">
        <f t="shared" si="99"/>
        <v>0</v>
      </c>
      <c r="AP205">
        <f t="shared" si="77"/>
        <v>0</v>
      </c>
      <c r="AQ205">
        <f t="shared" si="78"/>
        <v>0</v>
      </c>
      <c r="AR205">
        <f t="shared" si="79"/>
        <v>0</v>
      </c>
      <c r="AS205" t="str">
        <f t="shared" si="80"/>
        <v>{4,42,1}</v>
      </c>
      <c r="AT205">
        <f t="shared" si="81"/>
        <v>0</v>
      </c>
      <c r="AU205">
        <f t="shared" si="82"/>
        <v>0</v>
      </c>
      <c r="AV205">
        <f t="shared" si="83"/>
        <v>0</v>
      </c>
      <c r="AW205">
        <f t="shared" si="84"/>
        <v>0</v>
      </c>
      <c r="AX205">
        <f t="shared" si="85"/>
        <v>0</v>
      </c>
      <c r="AY205">
        <f t="shared" si="86"/>
        <v>0</v>
      </c>
      <c r="AZ205" t="e">
        <f t="array" ref="AZ205">[1]!LKnum(AF205:AY205)</f>
        <v>#NAME?</v>
      </c>
    </row>
    <row r="206" spans="1:52">
      <c r="A206" s="39">
        <v>203</v>
      </c>
      <c r="B206" s="39">
        <v>7</v>
      </c>
      <c r="C206" s="39">
        <v>3</v>
      </c>
      <c r="E206" s="39"/>
      <c r="F206">
        <v>210</v>
      </c>
      <c r="G206" s="39">
        <v>203</v>
      </c>
      <c r="H206">
        <f t="array" ref="H206:I206">_xlfn._xlws.FILTER($B$4:$C$546,G206=$A$4:$A$546)</f>
        <v>7</v>
      </c>
      <c r="I206">
        <v>3</v>
      </c>
      <c r="J206" s="2">
        <v>3</v>
      </c>
      <c r="K206" s="2">
        <v>0</v>
      </c>
      <c r="L206" s="2">
        <v>0</v>
      </c>
      <c r="M206" s="2">
        <v>5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U206" s="60"/>
      <c r="V206" s="61"/>
      <c r="W206" s="61"/>
      <c r="X206" s="61">
        <v>54</v>
      </c>
      <c r="Y206" s="61"/>
      <c r="Z206" s="61"/>
      <c r="AA206" s="61"/>
      <c r="AB206" s="61"/>
      <c r="AC206" s="61"/>
      <c r="AD206" s="63"/>
      <c r="AF206" t="str">
        <f t="shared" si="90"/>
        <v>{1,1000,3}</v>
      </c>
      <c r="AG206">
        <f t="shared" si="91"/>
        <v>0</v>
      </c>
      <c r="AH206">
        <f t="shared" si="92"/>
        <v>0</v>
      </c>
      <c r="AI206" t="str">
        <f t="shared" si="93"/>
        <v>{4,1000,5}</v>
      </c>
      <c r="AJ206">
        <f t="shared" si="94"/>
        <v>0</v>
      </c>
      <c r="AK206">
        <f t="shared" si="95"/>
        <v>0</v>
      </c>
      <c r="AL206">
        <f t="shared" si="96"/>
        <v>0</v>
      </c>
      <c r="AM206">
        <f t="shared" si="97"/>
        <v>0</v>
      </c>
      <c r="AN206">
        <f t="shared" si="98"/>
        <v>0</v>
      </c>
      <c r="AO206">
        <f t="shared" si="99"/>
        <v>0</v>
      </c>
      <c r="AP206">
        <f t="shared" si="77"/>
        <v>0</v>
      </c>
      <c r="AQ206">
        <f t="shared" si="78"/>
        <v>0</v>
      </c>
      <c r="AR206">
        <f t="shared" si="79"/>
        <v>0</v>
      </c>
      <c r="AS206" t="str">
        <f t="shared" si="80"/>
        <v>{4,54,1}</v>
      </c>
      <c r="AT206">
        <f t="shared" si="81"/>
        <v>0</v>
      </c>
      <c r="AU206">
        <f t="shared" si="82"/>
        <v>0</v>
      </c>
      <c r="AV206">
        <f t="shared" si="83"/>
        <v>0</v>
      </c>
      <c r="AW206">
        <f t="shared" si="84"/>
        <v>0</v>
      </c>
      <c r="AX206">
        <f t="shared" si="85"/>
        <v>0</v>
      </c>
      <c r="AY206">
        <f t="shared" si="86"/>
        <v>0</v>
      </c>
      <c r="AZ206" t="e">
        <f t="array" ref="AZ206">[1]!LKnum(AF206:AY206)</f>
        <v>#NAME?</v>
      </c>
    </row>
    <row r="207" spans="1:52">
      <c r="A207" s="39">
        <v>204</v>
      </c>
      <c r="B207" s="39">
        <v>8</v>
      </c>
      <c r="C207" s="39">
        <v>3</v>
      </c>
      <c r="E207" s="39"/>
      <c r="F207">
        <v>230</v>
      </c>
      <c r="G207" s="39">
        <v>204</v>
      </c>
      <c r="H207">
        <f t="array" ref="H207:I207">_xlfn._xlws.FILTER($B$4:$C$546,G207=$A$4:$A$546)</f>
        <v>8</v>
      </c>
      <c r="I207">
        <v>3</v>
      </c>
      <c r="J207" s="2">
        <v>3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U207" s="60"/>
      <c r="V207" s="61"/>
      <c r="W207" s="61"/>
      <c r="X207" s="61">
        <v>67</v>
      </c>
      <c r="Y207" s="61"/>
      <c r="Z207" s="61"/>
      <c r="AA207" s="61"/>
      <c r="AB207" s="61"/>
      <c r="AC207" s="61"/>
      <c r="AD207" s="63"/>
      <c r="AF207" t="str">
        <f t="shared" si="90"/>
        <v>{1,1000,3}</v>
      </c>
      <c r="AG207">
        <f t="shared" si="91"/>
        <v>0</v>
      </c>
      <c r="AH207">
        <f t="shared" si="92"/>
        <v>0</v>
      </c>
      <c r="AI207" t="str">
        <f t="shared" si="93"/>
        <v>{4,1000,5}</v>
      </c>
      <c r="AJ207">
        <f t="shared" si="94"/>
        <v>0</v>
      </c>
      <c r="AK207">
        <f t="shared" si="95"/>
        <v>0</v>
      </c>
      <c r="AL207">
        <f t="shared" si="96"/>
        <v>0</v>
      </c>
      <c r="AM207">
        <f t="shared" si="97"/>
        <v>0</v>
      </c>
      <c r="AN207">
        <f t="shared" si="98"/>
        <v>0</v>
      </c>
      <c r="AO207">
        <f t="shared" si="99"/>
        <v>0</v>
      </c>
      <c r="AP207">
        <f t="shared" si="77"/>
        <v>0</v>
      </c>
      <c r="AQ207">
        <f t="shared" si="78"/>
        <v>0</v>
      </c>
      <c r="AR207">
        <f t="shared" si="79"/>
        <v>0</v>
      </c>
      <c r="AS207" t="str">
        <f t="shared" si="80"/>
        <v>{4,67,1}</v>
      </c>
      <c r="AT207">
        <f t="shared" si="81"/>
        <v>0</v>
      </c>
      <c r="AU207">
        <f t="shared" si="82"/>
        <v>0</v>
      </c>
      <c r="AV207">
        <f t="shared" si="83"/>
        <v>0</v>
      </c>
      <c r="AW207">
        <f t="shared" si="84"/>
        <v>0</v>
      </c>
      <c r="AX207">
        <f t="shared" si="85"/>
        <v>0</v>
      </c>
      <c r="AY207">
        <f t="shared" si="86"/>
        <v>0</v>
      </c>
      <c r="AZ207" t="e">
        <f t="array" ref="AZ207">[1]!LKnum(AF207:AY207)</f>
        <v>#NAME?</v>
      </c>
    </row>
    <row r="208" spans="1:52">
      <c r="A208" s="39">
        <v>205</v>
      </c>
      <c r="B208" s="39">
        <v>9</v>
      </c>
      <c r="C208" s="39">
        <v>3</v>
      </c>
      <c r="E208" s="39"/>
      <c r="F208">
        <v>240</v>
      </c>
      <c r="G208" s="39">
        <v>205</v>
      </c>
      <c r="H208">
        <f t="array" ref="H208:I208">_xlfn._xlws.FILTER($B$4:$C$546,G208=$A$4:$A$546)</f>
        <v>9</v>
      </c>
      <c r="I208">
        <v>3</v>
      </c>
      <c r="J208" s="2">
        <v>3</v>
      </c>
      <c r="K208" s="2">
        <v>0</v>
      </c>
      <c r="L208" s="2">
        <v>0</v>
      </c>
      <c r="M208" s="2">
        <v>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U208" s="60"/>
      <c r="V208" s="61"/>
      <c r="W208" s="61"/>
      <c r="X208" s="61">
        <v>80</v>
      </c>
      <c r="Y208" s="61"/>
      <c r="Z208" s="61"/>
      <c r="AA208" s="61"/>
      <c r="AB208" s="61"/>
      <c r="AC208" s="61"/>
      <c r="AD208" s="63"/>
      <c r="AF208" t="str">
        <f t="shared" si="90"/>
        <v>{1,1000,3}</v>
      </c>
      <c r="AG208">
        <f t="shared" si="91"/>
        <v>0</v>
      </c>
      <c r="AH208">
        <f t="shared" si="92"/>
        <v>0</v>
      </c>
      <c r="AI208" t="str">
        <f t="shared" si="93"/>
        <v>{4,1000,5}</v>
      </c>
      <c r="AJ208">
        <f t="shared" si="94"/>
        <v>0</v>
      </c>
      <c r="AK208">
        <f t="shared" si="95"/>
        <v>0</v>
      </c>
      <c r="AL208">
        <f t="shared" si="96"/>
        <v>0</v>
      </c>
      <c r="AM208">
        <f t="shared" si="97"/>
        <v>0</v>
      </c>
      <c r="AN208">
        <f t="shared" si="98"/>
        <v>0</v>
      </c>
      <c r="AO208">
        <f t="shared" si="99"/>
        <v>0</v>
      </c>
      <c r="AP208">
        <f t="shared" si="77"/>
        <v>0</v>
      </c>
      <c r="AQ208">
        <f t="shared" si="78"/>
        <v>0</v>
      </c>
      <c r="AR208">
        <f t="shared" si="79"/>
        <v>0</v>
      </c>
      <c r="AS208" t="str">
        <f t="shared" si="80"/>
        <v>{4,80,1}</v>
      </c>
      <c r="AT208">
        <f t="shared" si="81"/>
        <v>0</v>
      </c>
      <c r="AU208">
        <f t="shared" si="82"/>
        <v>0</v>
      </c>
      <c r="AV208">
        <f t="shared" si="83"/>
        <v>0</v>
      </c>
      <c r="AW208">
        <f t="shared" si="84"/>
        <v>0</v>
      </c>
      <c r="AX208">
        <f t="shared" si="85"/>
        <v>0</v>
      </c>
      <c r="AY208">
        <f t="shared" si="86"/>
        <v>0</v>
      </c>
      <c r="AZ208" t="e">
        <f t="array" ref="AZ208">[1]!LKnum(AF208:AY208)</f>
        <v>#NAME?</v>
      </c>
    </row>
    <row r="209" spans="1:52">
      <c r="A209" s="39">
        <v>206</v>
      </c>
      <c r="B209" s="39">
        <v>10</v>
      </c>
      <c r="C209" s="39">
        <v>3</v>
      </c>
      <c r="E209" s="39"/>
      <c r="F209">
        <v>255</v>
      </c>
      <c r="G209" s="39">
        <v>206</v>
      </c>
      <c r="H209">
        <f t="array" ref="H209:I209">_xlfn._xlws.FILTER($B$4:$C$546,G209=$A$4:$A$546)</f>
        <v>10</v>
      </c>
      <c r="I209">
        <v>3</v>
      </c>
      <c r="J209" s="2">
        <v>3</v>
      </c>
      <c r="K209" s="2">
        <v>0</v>
      </c>
      <c r="L209" s="2">
        <v>0</v>
      </c>
      <c r="M209" s="2">
        <v>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U209" s="60"/>
      <c r="V209" s="61"/>
      <c r="W209" s="61"/>
      <c r="X209" s="61">
        <v>93</v>
      </c>
      <c r="Y209" s="61"/>
      <c r="Z209" s="61"/>
      <c r="AA209" s="61"/>
      <c r="AB209" s="61"/>
      <c r="AC209" s="61"/>
      <c r="AD209" s="63"/>
      <c r="AF209" t="str">
        <f t="shared" si="90"/>
        <v>{1,1000,3}</v>
      </c>
      <c r="AG209">
        <f t="shared" si="91"/>
        <v>0</v>
      </c>
      <c r="AH209">
        <f t="shared" si="92"/>
        <v>0</v>
      </c>
      <c r="AI209" t="str">
        <f t="shared" si="93"/>
        <v>{4,1000,5}</v>
      </c>
      <c r="AJ209">
        <f t="shared" si="94"/>
        <v>0</v>
      </c>
      <c r="AK209">
        <f t="shared" si="95"/>
        <v>0</v>
      </c>
      <c r="AL209">
        <f t="shared" si="96"/>
        <v>0</v>
      </c>
      <c r="AM209">
        <f t="shared" si="97"/>
        <v>0</v>
      </c>
      <c r="AN209">
        <f t="shared" si="98"/>
        <v>0</v>
      </c>
      <c r="AO209">
        <f t="shared" si="99"/>
        <v>0</v>
      </c>
      <c r="AP209">
        <f t="shared" si="77"/>
        <v>0</v>
      </c>
      <c r="AQ209">
        <f t="shared" si="78"/>
        <v>0</v>
      </c>
      <c r="AR209">
        <f t="shared" si="79"/>
        <v>0</v>
      </c>
      <c r="AS209" t="str">
        <f t="shared" si="80"/>
        <v>{4,93,1}</v>
      </c>
      <c r="AT209">
        <f t="shared" si="81"/>
        <v>0</v>
      </c>
      <c r="AU209">
        <f t="shared" si="82"/>
        <v>0</v>
      </c>
      <c r="AV209">
        <f t="shared" si="83"/>
        <v>0</v>
      </c>
      <c r="AW209">
        <f t="shared" si="84"/>
        <v>0</v>
      </c>
      <c r="AX209">
        <f t="shared" si="85"/>
        <v>0</v>
      </c>
      <c r="AY209">
        <f t="shared" si="86"/>
        <v>0</v>
      </c>
      <c r="AZ209" t="e">
        <f t="array" ref="AZ209">[1]!LKnum(AF209:AY209)</f>
        <v>#NAME?</v>
      </c>
    </row>
    <row r="210" spans="1:52">
      <c r="A210" s="39">
        <v>207</v>
      </c>
      <c r="B210" s="39">
        <v>11</v>
      </c>
      <c r="C210" s="39">
        <v>3</v>
      </c>
      <c r="E210" s="39"/>
      <c r="F210">
        <v>269</v>
      </c>
      <c r="G210" s="39">
        <v>207</v>
      </c>
      <c r="H210">
        <f t="array" ref="H210:I210">_xlfn._xlws.FILTER($B$4:$C$546,G210=$A$4:$A$546)</f>
        <v>11</v>
      </c>
      <c r="I210">
        <v>3</v>
      </c>
      <c r="J210" s="2">
        <v>3</v>
      </c>
      <c r="K210" s="2">
        <v>0</v>
      </c>
      <c r="L210" s="2">
        <v>0</v>
      </c>
      <c r="M210" s="2">
        <v>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U210" s="60"/>
      <c r="V210" s="61"/>
      <c r="W210" s="61"/>
      <c r="X210" s="61">
        <v>106</v>
      </c>
      <c r="Y210" s="61"/>
      <c r="Z210" s="61"/>
      <c r="AA210" s="61"/>
      <c r="AB210" s="61"/>
      <c r="AC210" s="61"/>
      <c r="AD210" s="63"/>
      <c r="AF210" t="str">
        <f t="shared" si="90"/>
        <v>{1,1000,3}</v>
      </c>
      <c r="AG210">
        <f t="shared" si="91"/>
        <v>0</v>
      </c>
      <c r="AH210">
        <f t="shared" si="92"/>
        <v>0</v>
      </c>
      <c r="AI210" t="str">
        <f t="shared" si="93"/>
        <v>{4,1000,5}</v>
      </c>
      <c r="AJ210">
        <f t="shared" si="94"/>
        <v>0</v>
      </c>
      <c r="AK210">
        <f t="shared" si="95"/>
        <v>0</v>
      </c>
      <c r="AL210">
        <f t="shared" si="96"/>
        <v>0</v>
      </c>
      <c r="AM210">
        <f t="shared" si="97"/>
        <v>0</v>
      </c>
      <c r="AN210">
        <f t="shared" si="98"/>
        <v>0</v>
      </c>
      <c r="AO210">
        <f t="shared" si="99"/>
        <v>0</v>
      </c>
      <c r="AP210">
        <f t="shared" si="77"/>
        <v>0</v>
      </c>
      <c r="AQ210">
        <f t="shared" si="78"/>
        <v>0</v>
      </c>
      <c r="AR210">
        <f t="shared" si="79"/>
        <v>0</v>
      </c>
      <c r="AS210" t="str">
        <f t="shared" si="80"/>
        <v>{4,106,1}</v>
      </c>
      <c r="AT210">
        <f t="shared" si="81"/>
        <v>0</v>
      </c>
      <c r="AU210">
        <f t="shared" si="82"/>
        <v>0</v>
      </c>
      <c r="AV210">
        <f t="shared" si="83"/>
        <v>0</v>
      </c>
      <c r="AW210">
        <f t="shared" si="84"/>
        <v>0</v>
      </c>
      <c r="AX210">
        <f t="shared" si="85"/>
        <v>0</v>
      </c>
      <c r="AY210">
        <f t="shared" si="86"/>
        <v>0</v>
      </c>
      <c r="AZ210" t="e">
        <f t="array" ref="AZ210">[1]!LKnum(AF210:AY210)</f>
        <v>#NAME?</v>
      </c>
    </row>
    <row r="211" spans="1:52">
      <c r="A211" s="39">
        <v>208</v>
      </c>
      <c r="B211" s="39">
        <v>12</v>
      </c>
      <c r="C211" s="39">
        <v>3</v>
      </c>
      <c r="E211" s="39"/>
      <c r="F211">
        <v>271</v>
      </c>
      <c r="G211" s="39">
        <v>208</v>
      </c>
      <c r="H211">
        <f t="array" ref="H211:I211">_xlfn._xlws.FILTER($B$4:$C$546,G211=$A$4:$A$546)</f>
        <v>12</v>
      </c>
      <c r="I211">
        <v>3</v>
      </c>
      <c r="J211" s="2">
        <v>3</v>
      </c>
      <c r="K211" s="2">
        <v>0</v>
      </c>
      <c r="L211" s="2">
        <v>0</v>
      </c>
      <c r="M211" s="2">
        <v>5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U211" s="60"/>
      <c r="V211" s="61"/>
      <c r="W211" s="61"/>
      <c r="X211" s="61">
        <v>118</v>
      </c>
      <c r="Y211" s="61"/>
      <c r="Z211" s="61"/>
      <c r="AA211" s="61"/>
      <c r="AB211" s="61"/>
      <c r="AC211" s="61"/>
      <c r="AD211" s="63"/>
      <c r="AF211" t="str">
        <f t="shared" si="90"/>
        <v>{1,1000,3}</v>
      </c>
      <c r="AG211">
        <f t="shared" si="91"/>
        <v>0</v>
      </c>
      <c r="AH211">
        <f t="shared" si="92"/>
        <v>0</v>
      </c>
      <c r="AI211" t="str">
        <f t="shared" si="93"/>
        <v>{4,1000,5}</v>
      </c>
      <c r="AJ211">
        <f t="shared" si="94"/>
        <v>0</v>
      </c>
      <c r="AK211">
        <f t="shared" si="95"/>
        <v>0</v>
      </c>
      <c r="AL211">
        <f t="shared" si="96"/>
        <v>0</v>
      </c>
      <c r="AM211">
        <f t="shared" si="97"/>
        <v>0</v>
      </c>
      <c r="AN211">
        <f t="shared" si="98"/>
        <v>0</v>
      </c>
      <c r="AO211">
        <f t="shared" si="99"/>
        <v>0</v>
      </c>
      <c r="AP211">
        <f t="shared" ref="AP211:AP274" si="100">IF(U211="",0,U$3&amp;U211&amp;$AE$3)</f>
        <v>0</v>
      </c>
      <c r="AQ211">
        <f t="shared" ref="AQ211:AQ274" si="101">IF(V211="",0,V$3&amp;V211&amp;$AE$3)</f>
        <v>0</v>
      </c>
      <c r="AR211">
        <f t="shared" ref="AR211:AR274" si="102">IF(W211="",0,W$3&amp;W211&amp;$AE$3)</f>
        <v>0</v>
      </c>
      <c r="AS211" t="str">
        <f t="shared" ref="AS211:AS274" si="103">IF(X211="",0,X$3&amp;X211&amp;$AE$3)</f>
        <v>{4,118,1}</v>
      </c>
      <c r="AT211">
        <f t="shared" ref="AT211:AT274" si="104">IF(Y211="",0,Y$3&amp;Y211&amp;$AE$3)</f>
        <v>0</v>
      </c>
      <c r="AU211">
        <f t="shared" ref="AU211:AU274" si="105">IF(Z211="",0,Z$3&amp;Z211&amp;$AE$3)</f>
        <v>0</v>
      </c>
      <c r="AV211">
        <f t="shared" ref="AV211:AV274" si="106">IF(AA211="",0,AA$3&amp;AA211&amp;$AE$3)</f>
        <v>0</v>
      </c>
      <c r="AW211">
        <f t="shared" ref="AW211:AW274" si="107">IF(AB211="",0,AB$3&amp;AB211&amp;$AE$3)</f>
        <v>0</v>
      </c>
      <c r="AX211">
        <f t="shared" ref="AX211:AX274" si="108">IF(AC211="",0,AC$3&amp;AC211&amp;$AE$3)</f>
        <v>0</v>
      </c>
      <c r="AY211">
        <f t="shared" ref="AY211:AY274" si="109">IF(AD211="",0,AD$3&amp;AD211&amp;$AE$3)</f>
        <v>0</v>
      </c>
      <c r="AZ211" t="e">
        <f t="array" ref="AZ211">[1]!LKnum(AF211:AY211)</f>
        <v>#NAME?</v>
      </c>
    </row>
    <row r="212" spans="1:52">
      <c r="A212" s="39">
        <v>209</v>
      </c>
      <c r="B212" s="39">
        <v>13</v>
      </c>
      <c r="C212" s="39">
        <v>3</v>
      </c>
      <c r="E212" s="39"/>
      <c r="F212" s="39">
        <v>275</v>
      </c>
      <c r="G212" s="39">
        <v>209</v>
      </c>
      <c r="H212" s="39">
        <f t="array" ref="H212:I212">_xlfn._xlws.FILTER($B$4:$C$546,G212=$A$4:$A$546)</f>
        <v>13</v>
      </c>
      <c r="I212">
        <v>3</v>
      </c>
      <c r="J212" s="2">
        <v>3</v>
      </c>
      <c r="K212" s="2">
        <v>0</v>
      </c>
      <c r="L212" s="2">
        <v>0</v>
      </c>
      <c r="M212" s="2">
        <v>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U212" s="60"/>
      <c r="V212" s="61"/>
      <c r="W212" s="61"/>
      <c r="X212" s="61">
        <v>131</v>
      </c>
      <c r="Y212" s="61"/>
      <c r="Z212" s="61"/>
      <c r="AA212" s="61"/>
      <c r="AB212" s="61"/>
      <c r="AC212" s="61"/>
      <c r="AD212" s="63"/>
      <c r="AF212" t="str">
        <f t="shared" si="90"/>
        <v>{1,1000,3}</v>
      </c>
      <c r="AG212">
        <f t="shared" si="91"/>
        <v>0</v>
      </c>
      <c r="AH212">
        <f t="shared" si="92"/>
        <v>0</v>
      </c>
      <c r="AI212" t="str">
        <f t="shared" si="93"/>
        <v>{4,1000,5}</v>
      </c>
      <c r="AJ212">
        <f t="shared" si="94"/>
        <v>0</v>
      </c>
      <c r="AK212">
        <f t="shared" si="95"/>
        <v>0</v>
      </c>
      <c r="AL212">
        <f t="shared" si="96"/>
        <v>0</v>
      </c>
      <c r="AM212">
        <f t="shared" si="97"/>
        <v>0</v>
      </c>
      <c r="AN212">
        <f t="shared" si="98"/>
        <v>0</v>
      </c>
      <c r="AO212">
        <f t="shared" si="99"/>
        <v>0</v>
      </c>
      <c r="AP212">
        <f t="shared" si="100"/>
        <v>0</v>
      </c>
      <c r="AQ212">
        <f t="shared" si="101"/>
        <v>0</v>
      </c>
      <c r="AR212">
        <f t="shared" si="102"/>
        <v>0</v>
      </c>
      <c r="AS212" t="str">
        <f t="shared" si="103"/>
        <v>{4,131,1}</v>
      </c>
      <c r="AT212">
        <f t="shared" si="104"/>
        <v>0</v>
      </c>
      <c r="AU212">
        <f t="shared" si="105"/>
        <v>0</v>
      </c>
      <c r="AV212">
        <f t="shared" si="106"/>
        <v>0</v>
      </c>
      <c r="AW212">
        <f t="shared" si="107"/>
        <v>0</v>
      </c>
      <c r="AX212">
        <f t="shared" si="108"/>
        <v>0</v>
      </c>
      <c r="AY212">
        <f t="shared" si="109"/>
        <v>0</v>
      </c>
      <c r="AZ212" t="e">
        <f t="array" ref="AZ212">[1]!LKnum(AF212:AY212)</f>
        <v>#NAME?</v>
      </c>
    </row>
    <row r="213" spans="1:52">
      <c r="A213" s="39">
        <v>210</v>
      </c>
      <c r="B213" s="39">
        <v>14</v>
      </c>
      <c r="C213" s="39">
        <v>3</v>
      </c>
      <c r="E213" s="39"/>
      <c r="F213" s="39">
        <v>281</v>
      </c>
      <c r="G213" s="39">
        <v>210</v>
      </c>
      <c r="H213" s="39">
        <f t="array" ref="H213:I213">_xlfn._xlws.FILTER($B$4:$C$546,G213=$A$4:$A$546)</f>
        <v>14</v>
      </c>
      <c r="I213">
        <v>3</v>
      </c>
      <c r="J213" s="2">
        <v>3</v>
      </c>
      <c r="K213" s="2">
        <v>0</v>
      </c>
      <c r="L213" s="2">
        <v>0</v>
      </c>
      <c r="M213" s="2">
        <v>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U213" s="60"/>
      <c r="V213" s="61"/>
      <c r="W213" s="61"/>
      <c r="X213" s="61">
        <v>144</v>
      </c>
      <c r="Y213" s="61"/>
      <c r="Z213" s="61"/>
      <c r="AA213" s="61"/>
      <c r="AB213" s="61"/>
      <c r="AC213" s="61"/>
      <c r="AD213" s="63"/>
      <c r="AF213" t="str">
        <f t="shared" si="90"/>
        <v>{1,1000,3}</v>
      </c>
      <c r="AG213">
        <f t="shared" si="91"/>
        <v>0</v>
      </c>
      <c r="AH213">
        <f t="shared" si="92"/>
        <v>0</v>
      </c>
      <c r="AI213" t="str">
        <f t="shared" si="93"/>
        <v>{4,1000,5}</v>
      </c>
      <c r="AJ213">
        <f t="shared" si="94"/>
        <v>0</v>
      </c>
      <c r="AK213">
        <f t="shared" si="95"/>
        <v>0</v>
      </c>
      <c r="AL213">
        <f t="shared" si="96"/>
        <v>0</v>
      </c>
      <c r="AM213">
        <f t="shared" si="97"/>
        <v>0</v>
      </c>
      <c r="AN213">
        <f t="shared" si="98"/>
        <v>0</v>
      </c>
      <c r="AO213">
        <f t="shared" si="99"/>
        <v>0</v>
      </c>
      <c r="AP213">
        <f t="shared" si="100"/>
        <v>0</v>
      </c>
      <c r="AQ213">
        <f t="shared" si="101"/>
        <v>0</v>
      </c>
      <c r="AR213">
        <f t="shared" si="102"/>
        <v>0</v>
      </c>
      <c r="AS213" t="str">
        <f t="shared" si="103"/>
        <v>{4,144,1}</v>
      </c>
      <c r="AT213">
        <f t="shared" si="104"/>
        <v>0</v>
      </c>
      <c r="AU213">
        <f t="shared" si="105"/>
        <v>0</v>
      </c>
      <c r="AV213">
        <f t="shared" si="106"/>
        <v>0</v>
      </c>
      <c r="AW213">
        <f t="shared" si="107"/>
        <v>0</v>
      </c>
      <c r="AX213">
        <f t="shared" si="108"/>
        <v>0</v>
      </c>
      <c r="AY213">
        <f t="shared" si="109"/>
        <v>0</v>
      </c>
      <c r="AZ213" t="e">
        <f t="array" ref="AZ213">[1]!LKnum(AF213:AY213)</f>
        <v>#NAME?</v>
      </c>
    </row>
    <row r="214" spans="1:52">
      <c r="A214" s="39">
        <v>211</v>
      </c>
      <c r="B214" s="39">
        <v>15</v>
      </c>
      <c r="C214" s="39">
        <v>3</v>
      </c>
      <c r="E214" s="39"/>
      <c r="F214">
        <v>291</v>
      </c>
      <c r="G214" s="39">
        <v>211</v>
      </c>
      <c r="H214">
        <f t="array" ref="H214:I214">_xlfn._xlws.FILTER($B$4:$C$546,G214=$A$4:$A$546)</f>
        <v>15</v>
      </c>
      <c r="I214">
        <v>3</v>
      </c>
      <c r="J214" s="2">
        <v>3</v>
      </c>
      <c r="K214" s="2">
        <v>0</v>
      </c>
      <c r="L214" s="2">
        <v>0</v>
      </c>
      <c r="M214" s="2">
        <v>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U214" s="60"/>
      <c r="V214" s="61"/>
      <c r="W214" s="61"/>
      <c r="X214" s="61">
        <v>157</v>
      </c>
      <c r="Y214" s="61"/>
      <c r="Z214" s="61"/>
      <c r="AA214" s="61"/>
      <c r="AB214" s="61"/>
      <c r="AC214" s="61"/>
      <c r="AD214" s="63"/>
      <c r="AF214" t="str">
        <f t="shared" si="90"/>
        <v>{1,1000,3}</v>
      </c>
      <c r="AG214">
        <f t="shared" si="91"/>
        <v>0</v>
      </c>
      <c r="AH214">
        <f t="shared" si="92"/>
        <v>0</v>
      </c>
      <c r="AI214" t="str">
        <f t="shared" si="93"/>
        <v>{4,1000,5}</v>
      </c>
      <c r="AJ214">
        <f t="shared" si="94"/>
        <v>0</v>
      </c>
      <c r="AK214">
        <f t="shared" si="95"/>
        <v>0</v>
      </c>
      <c r="AL214">
        <f t="shared" si="96"/>
        <v>0</v>
      </c>
      <c r="AM214">
        <f t="shared" si="97"/>
        <v>0</v>
      </c>
      <c r="AN214">
        <f t="shared" si="98"/>
        <v>0</v>
      </c>
      <c r="AO214">
        <f t="shared" si="99"/>
        <v>0</v>
      </c>
      <c r="AP214">
        <f t="shared" si="100"/>
        <v>0</v>
      </c>
      <c r="AQ214">
        <f t="shared" si="101"/>
        <v>0</v>
      </c>
      <c r="AR214">
        <f t="shared" si="102"/>
        <v>0</v>
      </c>
      <c r="AS214" t="str">
        <f t="shared" si="103"/>
        <v>{4,157,1}</v>
      </c>
      <c r="AT214">
        <f t="shared" si="104"/>
        <v>0</v>
      </c>
      <c r="AU214">
        <f t="shared" si="105"/>
        <v>0</v>
      </c>
      <c r="AV214">
        <f t="shared" si="106"/>
        <v>0</v>
      </c>
      <c r="AW214">
        <f t="shared" si="107"/>
        <v>0</v>
      </c>
      <c r="AX214">
        <f t="shared" si="108"/>
        <v>0</v>
      </c>
      <c r="AY214">
        <f t="shared" si="109"/>
        <v>0</v>
      </c>
      <c r="AZ214" t="e">
        <f t="array" ref="AZ214">[1]!LKnum(AF214:AY214)</f>
        <v>#NAME?</v>
      </c>
    </row>
    <row r="215" spans="1:52">
      <c r="A215" s="39">
        <v>212</v>
      </c>
      <c r="B215" s="39">
        <v>16</v>
      </c>
      <c r="C215" s="39">
        <v>3</v>
      </c>
      <c r="E215" s="39"/>
      <c r="F215">
        <v>295</v>
      </c>
      <c r="G215" s="39">
        <v>212</v>
      </c>
      <c r="H215">
        <f t="array" ref="H215:I215">_xlfn._xlws.FILTER($B$4:$C$546,G215=$A$4:$A$546)</f>
        <v>16</v>
      </c>
      <c r="I215">
        <v>3</v>
      </c>
      <c r="J215" s="2">
        <v>3</v>
      </c>
      <c r="K215" s="2">
        <v>0</v>
      </c>
      <c r="L215" s="2">
        <v>0</v>
      </c>
      <c r="M215" s="2">
        <v>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U215" s="60"/>
      <c r="V215" s="61"/>
      <c r="W215" s="61"/>
      <c r="X215" s="61">
        <v>170</v>
      </c>
      <c r="Y215" s="61"/>
      <c r="Z215" s="61"/>
      <c r="AA215" s="61"/>
      <c r="AB215" s="61"/>
      <c r="AC215" s="61"/>
      <c r="AD215" s="63"/>
      <c r="AF215" t="str">
        <f t="shared" si="90"/>
        <v>{1,1000,3}</v>
      </c>
      <c r="AG215">
        <f t="shared" si="91"/>
        <v>0</v>
      </c>
      <c r="AH215">
        <f t="shared" si="92"/>
        <v>0</v>
      </c>
      <c r="AI215" t="str">
        <f t="shared" si="93"/>
        <v>{4,1000,5}</v>
      </c>
      <c r="AJ215">
        <f t="shared" si="94"/>
        <v>0</v>
      </c>
      <c r="AK215">
        <f t="shared" si="95"/>
        <v>0</v>
      </c>
      <c r="AL215">
        <f t="shared" si="96"/>
        <v>0</v>
      </c>
      <c r="AM215">
        <f t="shared" si="97"/>
        <v>0</v>
      </c>
      <c r="AN215">
        <f t="shared" si="98"/>
        <v>0</v>
      </c>
      <c r="AO215">
        <f t="shared" si="99"/>
        <v>0</v>
      </c>
      <c r="AP215">
        <f t="shared" si="100"/>
        <v>0</v>
      </c>
      <c r="AQ215">
        <f t="shared" si="101"/>
        <v>0</v>
      </c>
      <c r="AR215">
        <f t="shared" si="102"/>
        <v>0</v>
      </c>
      <c r="AS215" t="str">
        <f t="shared" si="103"/>
        <v>{4,170,1}</v>
      </c>
      <c r="AT215">
        <f t="shared" si="104"/>
        <v>0</v>
      </c>
      <c r="AU215">
        <f t="shared" si="105"/>
        <v>0</v>
      </c>
      <c r="AV215">
        <f t="shared" si="106"/>
        <v>0</v>
      </c>
      <c r="AW215">
        <f t="shared" si="107"/>
        <v>0</v>
      </c>
      <c r="AX215">
        <f t="shared" si="108"/>
        <v>0</v>
      </c>
      <c r="AY215">
        <f t="shared" si="109"/>
        <v>0</v>
      </c>
      <c r="AZ215" t="e">
        <f t="array" ref="AZ215">[1]!LKnum(AF215:AY215)</f>
        <v>#NAME?</v>
      </c>
    </row>
    <row r="216" spans="1:52">
      <c r="A216" s="39">
        <v>213</v>
      </c>
      <c r="B216" s="39">
        <v>17</v>
      </c>
      <c r="C216" s="39">
        <v>3</v>
      </c>
      <c r="E216" s="39"/>
      <c r="F216">
        <v>299</v>
      </c>
      <c r="G216" s="39">
        <v>213</v>
      </c>
      <c r="H216">
        <f t="array" ref="H216:I216">_xlfn._xlws.FILTER($B$4:$C$546,G216=$A$4:$A$546)</f>
        <v>17</v>
      </c>
      <c r="I216">
        <v>3</v>
      </c>
      <c r="J216" s="2">
        <v>3</v>
      </c>
      <c r="K216" s="2">
        <v>0</v>
      </c>
      <c r="L216" s="2">
        <v>0</v>
      </c>
      <c r="M216" s="2">
        <v>5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U216" s="60"/>
      <c r="V216" s="61"/>
      <c r="W216" s="61"/>
      <c r="X216" s="61">
        <v>183</v>
      </c>
      <c r="Y216" s="61"/>
      <c r="Z216" s="61"/>
      <c r="AA216" s="61"/>
      <c r="AB216" s="61"/>
      <c r="AC216" s="61"/>
      <c r="AD216" s="63"/>
      <c r="AF216" t="str">
        <f t="shared" si="90"/>
        <v>{1,1000,3}</v>
      </c>
      <c r="AG216">
        <f t="shared" si="91"/>
        <v>0</v>
      </c>
      <c r="AH216">
        <f t="shared" si="92"/>
        <v>0</v>
      </c>
      <c r="AI216" t="str">
        <f t="shared" si="93"/>
        <v>{4,1000,5}</v>
      </c>
      <c r="AJ216">
        <f t="shared" si="94"/>
        <v>0</v>
      </c>
      <c r="AK216">
        <f t="shared" si="95"/>
        <v>0</v>
      </c>
      <c r="AL216">
        <f t="shared" si="96"/>
        <v>0</v>
      </c>
      <c r="AM216">
        <f t="shared" si="97"/>
        <v>0</v>
      </c>
      <c r="AN216">
        <f t="shared" si="98"/>
        <v>0</v>
      </c>
      <c r="AO216">
        <f t="shared" si="99"/>
        <v>0</v>
      </c>
      <c r="AP216">
        <f t="shared" si="100"/>
        <v>0</v>
      </c>
      <c r="AQ216">
        <f t="shared" si="101"/>
        <v>0</v>
      </c>
      <c r="AR216">
        <f t="shared" si="102"/>
        <v>0</v>
      </c>
      <c r="AS216" t="str">
        <f t="shared" si="103"/>
        <v>{4,183,1}</v>
      </c>
      <c r="AT216">
        <f t="shared" si="104"/>
        <v>0</v>
      </c>
      <c r="AU216">
        <f t="shared" si="105"/>
        <v>0</v>
      </c>
      <c r="AV216">
        <f t="shared" si="106"/>
        <v>0</v>
      </c>
      <c r="AW216">
        <f t="shared" si="107"/>
        <v>0</v>
      </c>
      <c r="AX216">
        <f t="shared" si="108"/>
        <v>0</v>
      </c>
      <c r="AY216">
        <f t="shared" si="109"/>
        <v>0</v>
      </c>
      <c r="AZ216" t="e">
        <f t="array" ref="AZ216">[1]!LKnum(AF216:AY216)</f>
        <v>#NAME?</v>
      </c>
    </row>
    <row r="217" spans="1:52">
      <c r="A217" s="39">
        <v>214</v>
      </c>
      <c r="B217" s="39">
        <v>18</v>
      </c>
      <c r="C217" s="39">
        <v>3</v>
      </c>
      <c r="E217" s="39"/>
      <c r="F217">
        <v>311</v>
      </c>
      <c r="G217" s="39">
        <v>214</v>
      </c>
      <c r="H217">
        <f t="array" ref="H217:I217">_xlfn._xlws.FILTER($B$4:$C$546,G217=$A$4:$A$546)</f>
        <v>18</v>
      </c>
      <c r="I217">
        <v>3</v>
      </c>
      <c r="J217" s="2">
        <v>3</v>
      </c>
      <c r="K217" s="2">
        <v>0</v>
      </c>
      <c r="L217" s="2">
        <v>0</v>
      </c>
      <c r="M217" s="2">
        <v>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U217" s="60"/>
      <c r="V217" s="61"/>
      <c r="W217" s="61"/>
      <c r="X217" s="61">
        <v>195</v>
      </c>
      <c r="Y217" s="61"/>
      <c r="Z217" s="61"/>
      <c r="AA217" s="61"/>
      <c r="AB217" s="61"/>
      <c r="AC217" s="61"/>
      <c r="AD217" s="63"/>
      <c r="AF217" t="str">
        <f t="shared" si="90"/>
        <v>{1,1000,3}</v>
      </c>
      <c r="AG217">
        <f t="shared" si="91"/>
        <v>0</v>
      </c>
      <c r="AH217">
        <f t="shared" si="92"/>
        <v>0</v>
      </c>
      <c r="AI217" t="str">
        <f t="shared" si="93"/>
        <v>{4,1000,5}</v>
      </c>
      <c r="AJ217">
        <f t="shared" si="94"/>
        <v>0</v>
      </c>
      <c r="AK217">
        <f t="shared" si="95"/>
        <v>0</v>
      </c>
      <c r="AL217">
        <f t="shared" si="96"/>
        <v>0</v>
      </c>
      <c r="AM217">
        <f t="shared" si="97"/>
        <v>0</v>
      </c>
      <c r="AN217">
        <f t="shared" si="98"/>
        <v>0</v>
      </c>
      <c r="AO217">
        <f t="shared" si="99"/>
        <v>0</v>
      </c>
      <c r="AP217">
        <f t="shared" si="100"/>
        <v>0</v>
      </c>
      <c r="AQ217">
        <f t="shared" si="101"/>
        <v>0</v>
      </c>
      <c r="AR217">
        <f t="shared" si="102"/>
        <v>0</v>
      </c>
      <c r="AS217" t="str">
        <f t="shared" si="103"/>
        <v>{4,195,1}</v>
      </c>
      <c r="AT217">
        <f t="shared" si="104"/>
        <v>0</v>
      </c>
      <c r="AU217">
        <f t="shared" si="105"/>
        <v>0</v>
      </c>
      <c r="AV217">
        <f t="shared" si="106"/>
        <v>0</v>
      </c>
      <c r="AW217">
        <f t="shared" si="107"/>
        <v>0</v>
      </c>
      <c r="AX217">
        <f t="shared" si="108"/>
        <v>0</v>
      </c>
      <c r="AY217">
        <f t="shared" si="109"/>
        <v>0</v>
      </c>
      <c r="AZ217" t="e">
        <f t="array" ref="AZ217">[1]!LKnum(AF217:AY217)</f>
        <v>#NAME?</v>
      </c>
    </row>
    <row r="218" spans="1:52">
      <c r="A218" s="39">
        <v>215</v>
      </c>
      <c r="B218" s="39">
        <v>19</v>
      </c>
      <c r="C218" s="39">
        <v>3</v>
      </c>
      <c r="E218" s="39"/>
      <c r="F218">
        <v>314</v>
      </c>
      <c r="G218" s="39">
        <v>215</v>
      </c>
      <c r="H218">
        <f t="array" ref="H218:I218">_xlfn._xlws.FILTER($B$4:$C$546,G218=$A$4:$A$546)</f>
        <v>19</v>
      </c>
      <c r="I218">
        <v>3</v>
      </c>
      <c r="J218" s="2">
        <v>3</v>
      </c>
      <c r="K218" s="2">
        <v>0</v>
      </c>
      <c r="L218" s="2">
        <v>0</v>
      </c>
      <c r="M218" s="2">
        <v>5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U218" s="60"/>
      <c r="V218" s="61"/>
      <c r="W218" s="61"/>
      <c r="X218" s="61">
        <v>208</v>
      </c>
      <c r="Y218" s="61"/>
      <c r="Z218" s="61"/>
      <c r="AA218" s="61"/>
      <c r="AB218" s="61"/>
      <c r="AC218" s="61"/>
      <c r="AD218" s="63"/>
      <c r="AF218" t="str">
        <f t="shared" si="90"/>
        <v>{1,1000,3}</v>
      </c>
      <c r="AG218">
        <f t="shared" si="91"/>
        <v>0</v>
      </c>
      <c r="AH218">
        <f t="shared" si="92"/>
        <v>0</v>
      </c>
      <c r="AI218" t="str">
        <f t="shared" si="93"/>
        <v>{4,1000,5}</v>
      </c>
      <c r="AJ218">
        <f t="shared" si="94"/>
        <v>0</v>
      </c>
      <c r="AK218">
        <f t="shared" si="95"/>
        <v>0</v>
      </c>
      <c r="AL218">
        <f t="shared" si="96"/>
        <v>0</v>
      </c>
      <c r="AM218">
        <f t="shared" si="97"/>
        <v>0</v>
      </c>
      <c r="AN218">
        <f t="shared" si="98"/>
        <v>0</v>
      </c>
      <c r="AO218">
        <f t="shared" si="99"/>
        <v>0</v>
      </c>
      <c r="AP218">
        <f t="shared" si="100"/>
        <v>0</v>
      </c>
      <c r="AQ218">
        <f t="shared" si="101"/>
        <v>0</v>
      </c>
      <c r="AR218">
        <f t="shared" si="102"/>
        <v>0</v>
      </c>
      <c r="AS218" t="str">
        <f t="shared" si="103"/>
        <v>{4,208,1}</v>
      </c>
      <c r="AT218">
        <f t="shared" si="104"/>
        <v>0</v>
      </c>
      <c r="AU218">
        <f t="shared" si="105"/>
        <v>0</v>
      </c>
      <c r="AV218">
        <f t="shared" si="106"/>
        <v>0</v>
      </c>
      <c r="AW218">
        <f t="shared" si="107"/>
        <v>0</v>
      </c>
      <c r="AX218">
        <f t="shared" si="108"/>
        <v>0</v>
      </c>
      <c r="AY218">
        <f t="shared" si="109"/>
        <v>0</v>
      </c>
      <c r="AZ218" t="e">
        <f t="array" ref="AZ218">[1]!LKnum(AF218:AY218)</f>
        <v>#NAME?</v>
      </c>
    </row>
    <row r="219" spans="1:52">
      <c r="A219" s="39">
        <v>216</v>
      </c>
      <c r="B219" s="39">
        <v>20</v>
      </c>
      <c r="C219" s="39">
        <v>3</v>
      </c>
      <c r="E219" s="39"/>
      <c r="F219">
        <v>318</v>
      </c>
      <c r="G219" s="39">
        <v>216</v>
      </c>
      <c r="H219">
        <f t="array" ref="H219:I219">_xlfn._xlws.FILTER($B$4:$C$546,G219=$A$4:$A$546)</f>
        <v>20</v>
      </c>
      <c r="I219">
        <v>3</v>
      </c>
      <c r="J219" s="2">
        <v>3</v>
      </c>
      <c r="K219" s="2">
        <v>0</v>
      </c>
      <c r="L219" s="2">
        <v>0</v>
      </c>
      <c r="M219" s="2">
        <v>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U219" s="60"/>
      <c r="V219" s="61"/>
      <c r="W219" s="61"/>
      <c r="X219" s="61">
        <v>221</v>
      </c>
      <c r="Y219" s="61"/>
      <c r="Z219" s="61"/>
      <c r="AA219" s="61"/>
      <c r="AB219" s="61"/>
      <c r="AC219" s="61"/>
      <c r="AD219" s="63"/>
      <c r="AF219" t="str">
        <f t="shared" si="90"/>
        <v>{1,1000,3}</v>
      </c>
      <c r="AG219">
        <f t="shared" si="91"/>
        <v>0</v>
      </c>
      <c r="AH219">
        <f t="shared" si="92"/>
        <v>0</v>
      </c>
      <c r="AI219" t="str">
        <f t="shared" si="93"/>
        <v>{4,1000,5}</v>
      </c>
      <c r="AJ219">
        <f t="shared" si="94"/>
        <v>0</v>
      </c>
      <c r="AK219">
        <f t="shared" si="95"/>
        <v>0</v>
      </c>
      <c r="AL219">
        <f t="shared" si="96"/>
        <v>0</v>
      </c>
      <c r="AM219">
        <f t="shared" si="97"/>
        <v>0</v>
      </c>
      <c r="AN219">
        <f t="shared" si="98"/>
        <v>0</v>
      </c>
      <c r="AO219">
        <f t="shared" si="99"/>
        <v>0</v>
      </c>
      <c r="AP219">
        <f t="shared" si="100"/>
        <v>0</v>
      </c>
      <c r="AQ219">
        <f t="shared" si="101"/>
        <v>0</v>
      </c>
      <c r="AR219">
        <f t="shared" si="102"/>
        <v>0</v>
      </c>
      <c r="AS219" t="str">
        <f t="shared" si="103"/>
        <v>{4,221,1}</v>
      </c>
      <c r="AT219">
        <f t="shared" si="104"/>
        <v>0</v>
      </c>
      <c r="AU219">
        <f t="shared" si="105"/>
        <v>0</v>
      </c>
      <c r="AV219">
        <f t="shared" si="106"/>
        <v>0</v>
      </c>
      <c r="AW219">
        <f t="shared" si="107"/>
        <v>0</v>
      </c>
      <c r="AX219">
        <f t="shared" si="108"/>
        <v>0</v>
      </c>
      <c r="AY219">
        <f t="shared" si="109"/>
        <v>0</v>
      </c>
      <c r="AZ219" t="e">
        <f t="array" ref="AZ219">[1]!LKnum(AF219:AY219)</f>
        <v>#NAME?</v>
      </c>
    </row>
    <row r="220" spans="1:52">
      <c r="A220" s="39">
        <v>217</v>
      </c>
      <c r="B220" s="39">
        <v>21</v>
      </c>
      <c r="C220" s="39">
        <v>3</v>
      </c>
      <c r="E220" s="39"/>
      <c r="F220">
        <v>320</v>
      </c>
      <c r="G220" s="39">
        <v>217</v>
      </c>
      <c r="H220">
        <f t="array" ref="H220:I220">_xlfn._xlws.FILTER($B$4:$C$546,G220=$A$4:$A$546)</f>
        <v>21</v>
      </c>
      <c r="I220">
        <v>3</v>
      </c>
      <c r="J220" s="2">
        <v>3</v>
      </c>
      <c r="K220" s="2">
        <v>0</v>
      </c>
      <c r="L220" s="2">
        <v>0</v>
      </c>
      <c r="M220" s="2">
        <v>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U220" s="60"/>
      <c r="V220" s="61"/>
      <c r="W220" s="61"/>
      <c r="X220" s="61">
        <v>234</v>
      </c>
      <c r="Y220" s="61"/>
      <c r="Z220" s="61"/>
      <c r="AA220" s="61"/>
      <c r="AB220" s="61"/>
      <c r="AC220" s="61"/>
      <c r="AD220" s="63"/>
      <c r="AF220" t="str">
        <f t="shared" si="90"/>
        <v>{1,1000,3}</v>
      </c>
      <c r="AG220">
        <f t="shared" si="91"/>
        <v>0</v>
      </c>
      <c r="AH220">
        <f t="shared" si="92"/>
        <v>0</v>
      </c>
      <c r="AI220" t="str">
        <f t="shared" si="93"/>
        <v>{4,1000,5}</v>
      </c>
      <c r="AJ220">
        <f t="shared" si="94"/>
        <v>0</v>
      </c>
      <c r="AK220">
        <f t="shared" si="95"/>
        <v>0</v>
      </c>
      <c r="AL220">
        <f t="shared" si="96"/>
        <v>0</v>
      </c>
      <c r="AM220">
        <f t="shared" si="97"/>
        <v>0</v>
      </c>
      <c r="AN220">
        <f t="shared" si="98"/>
        <v>0</v>
      </c>
      <c r="AO220">
        <f t="shared" si="99"/>
        <v>0</v>
      </c>
      <c r="AP220">
        <f t="shared" si="100"/>
        <v>0</v>
      </c>
      <c r="AQ220">
        <f t="shared" si="101"/>
        <v>0</v>
      </c>
      <c r="AR220">
        <f t="shared" si="102"/>
        <v>0</v>
      </c>
      <c r="AS220" t="str">
        <f t="shared" si="103"/>
        <v>{4,234,1}</v>
      </c>
      <c r="AT220">
        <f t="shared" si="104"/>
        <v>0</v>
      </c>
      <c r="AU220">
        <f t="shared" si="105"/>
        <v>0</v>
      </c>
      <c r="AV220">
        <f t="shared" si="106"/>
        <v>0</v>
      </c>
      <c r="AW220">
        <f t="shared" si="107"/>
        <v>0</v>
      </c>
      <c r="AX220">
        <f t="shared" si="108"/>
        <v>0</v>
      </c>
      <c r="AY220">
        <f t="shared" si="109"/>
        <v>0</v>
      </c>
      <c r="AZ220" t="e">
        <f t="array" ref="AZ220">[1]!LKnum(AF220:AY220)</f>
        <v>#NAME?</v>
      </c>
    </row>
    <row r="221" spans="1:52">
      <c r="A221" s="39">
        <v>218</v>
      </c>
      <c r="B221" s="39">
        <v>22</v>
      </c>
      <c r="C221" s="39">
        <v>3</v>
      </c>
      <c r="E221" s="39"/>
      <c r="F221">
        <v>326</v>
      </c>
      <c r="G221" s="39">
        <v>218</v>
      </c>
      <c r="H221">
        <f t="array" ref="H221:I221">_xlfn._xlws.FILTER($B$4:$C$546,G221=$A$4:$A$546)</f>
        <v>22</v>
      </c>
      <c r="I221">
        <v>3</v>
      </c>
      <c r="J221" s="2">
        <v>3</v>
      </c>
      <c r="K221" s="2">
        <v>0</v>
      </c>
      <c r="L221" s="2">
        <v>0</v>
      </c>
      <c r="M221" s="2">
        <v>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U221" s="60"/>
      <c r="V221" s="61"/>
      <c r="W221" s="61"/>
      <c r="X221" s="61">
        <v>247</v>
      </c>
      <c r="Y221" s="61"/>
      <c r="Z221" s="61"/>
      <c r="AA221" s="61"/>
      <c r="AB221" s="61"/>
      <c r="AC221" s="61"/>
      <c r="AD221" s="63"/>
      <c r="AF221" t="str">
        <f t="shared" si="90"/>
        <v>{1,1000,3}</v>
      </c>
      <c r="AG221">
        <f t="shared" si="91"/>
        <v>0</v>
      </c>
      <c r="AH221">
        <f t="shared" si="92"/>
        <v>0</v>
      </c>
      <c r="AI221" t="str">
        <f t="shared" si="93"/>
        <v>{4,1000,5}</v>
      </c>
      <c r="AJ221">
        <f t="shared" si="94"/>
        <v>0</v>
      </c>
      <c r="AK221">
        <f t="shared" si="95"/>
        <v>0</v>
      </c>
      <c r="AL221">
        <f t="shared" si="96"/>
        <v>0</v>
      </c>
      <c r="AM221">
        <f t="shared" si="97"/>
        <v>0</v>
      </c>
      <c r="AN221">
        <f t="shared" si="98"/>
        <v>0</v>
      </c>
      <c r="AO221">
        <f t="shared" si="99"/>
        <v>0</v>
      </c>
      <c r="AP221">
        <f t="shared" si="100"/>
        <v>0</v>
      </c>
      <c r="AQ221">
        <f t="shared" si="101"/>
        <v>0</v>
      </c>
      <c r="AR221">
        <f t="shared" si="102"/>
        <v>0</v>
      </c>
      <c r="AS221" t="str">
        <f t="shared" si="103"/>
        <v>{4,247,1}</v>
      </c>
      <c r="AT221">
        <f t="shared" si="104"/>
        <v>0</v>
      </c>
      <c r="AU221">
        <f t="shared" si="105"/>
        <v>0</v>
      </c>
      <c r="AV221">
        <f t="shared" si="106"/>
        <v>0</v>
      </c>
      <c r="AW221">
        <f t="shared" si="107"/>
        <v>0</v>
      </c>
      <c r="AX221">
        <f t="shared" si="108"/>
        <v>0</v>
      </c>
      <c r="AY221">
        <f t="shared" si="109"/>
        <v>0</v>
      </c>
      <c r="AZ221" t="e">
        <f t="array" ref="AZ221">[1]!LKnum(AF221:AY221)</f>
        <v>#NAME?</v>
      </c>
    </row>
    <row r="222" spans="1:52">
      <c r="A222" s="39">
        <v>219</v>
      </c>
      <c r="B222" s="39">
        <v>23</v>
      </c>
      <c r="C222" s="39">
        <v>3</v>
      </c>
      <c r="E222" s="39"/>
      <c r="F222">
        <v>328</v>
      </c>
      <c r="G222" s="39">
        <v>219</v>
      </c>
      <c r="H222">
        <f t="array" ref="H222:I222">_xlfn._xlws.FILTER($B$4:$C$546,G222=$A$4:$A$546)</f>
        <v>23</v>
      </c>
      <c r="I222">
        <v>3</v>
      </c>
      <c r="J222" s="2">
        <v>3</v>
      </c>
      <c r="K222" s="2">
        <v>0</v>
      </c>
      <c r="L222" s="2">
        <v>0</v>
      </c>
      <c r="M222" s="2">
        <v>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U222" s="60"/>
      <c r="V222" s="61"/>
      <c r="W222" s="61"/>
      <c r="X222" s="61">
        <v>259</v>
      </c>
      <c r="Y222" s="61"/>
      <c r="Z222" s="61"/>
      <c r="AA222" s="61"/>
      <c r="AB222" s="61"/>
      <c r="AC222" s="61"/>
      <c r="AD222" s="63"/>
      <c r="AF222" t="str">
        <f t="shared" si="90"/>
        <v>{1,1000,3}</v>
      </c>
      <c r="AG222">
        <f t="shared" si="91"/>
        <v>0</v>
      </c>
      <c r="AH222">
        <f t="shared" si="92"/>
        <v>0</v>
      </c>
      <c r="AI222" t="str">
        <f t="shared" si="93"/>
        <v>{4,1000,5}</v>
      </c>
      <c r="AJ222">
        <f t="shared" si="94"/>
        <v>0</v>
      </c>
      <c r="AK222">
        <f t="shared" si="95"/>
        <v>0</v>
      </c>
      <c r="AL222">
        <f t="shared" si="96"/>
        <v>0</v>
      </c>
      <c r="AM222">
        <f t="shared" si="97"/>
        <v>0</v>
      </c>
      <c r="AN222">
        <f t="shared" si="98"/>
        <v>0</v>
      </c>
      <c r="AO222">
        <f t="shared" si="99"/>
        <v>0</v>
      </c>
      <c r="AP222">
        <f t="shared" si="100"/>
        <v>0</v>
      </c>
      <c r="AQ222">
        <f t="shared" si="101"/>
        <v>0</v>
      </c>
      <c r="AR222">
        <f t="shared" si="102"/>
        <v>0</v>
      </c>
      <c r="AS222" t="str">
        <f t="shared" si="103"/>
        <v>{4,259,1}</v>
      </c>
      <c r="AT222">
        <f t="shared" si="104"/>
        <v>0</v>
      </c>
      <c r="AU222">
        <f t="shared" si="105"/>
        <v>0</v>
      </c>
      <c r="AV222">
        <f t="shared" si="106"/>
        <v>0</v>
      </c>
      <c r="AW222">
        <f t="shared" si="107"/>
        <v>0</v>
      </c>
      <c r="AX222">
        <f t="shared" si="108"/>
        <v>0</v>
      </c>
      <c r="AY222">
        <f t="shared" si="109"/>
        <v>0</v>
      </c>
      <c r="AZ222" t="e">
        <f t="array" ref="AZ222">[1]!LKnum(AF222:AY222)</f>
        <v>#NAME?</v>
      </c>
    </row>
    <row r="223" spans="1:52">
      <c r="A223" s="39">
        <v>220</v>
      </c>
      <c r="B223" s="39">
        <v>24</v>
      </c>
      <c r="C223" s="39">
        <v>3</v>
      </c>
      <c r="E223" s="39"/>
      <c r="F223">
        <v>330</v>
      </c>
      <c r="G223" s="39">
        <v>220</v>
      </c>
      <c r="H223">
        <f t="array" ref="H223:I223">_xlfn._xlws.FILTER($B$4:$C$546,G223=$A$4:$A$546)</f>
        <v>24</v>
      </c>
      <c r="I223">
        <v>3</v>
      </c>
      <c r="J223" s="2">
        <v>3</v>
      </c>
      <c r="K223" s="2">
        <v>0</v>
      </c>
      <c r="L223" s="2">
        <v>0</v>
      </c>
      <c r="M223" s="2">
        <v>5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U223" s="60"/>
      <c r="V223" s="61"/>
      <c r="W223" s="61"/>
      <c r="X223" s="61">
        <v>272</v>
      </c>
      <c r="Y223" s="61"/>
      <c r="Z223" s="61"/>
      <c r="AA223" s="61"/>
      <c r="AB223" s="61"/>
      <c r="AC223" s="61"/>
      <c r="AD223" s="63"/>
      <c r="AF223" t="str">
        <f t="shared" si="90"/>
        <v>{1,1000,3}</v>
      </c>
      <c r="AG223">
        <f t="shared" si="91"/>
        <v>0</v>
      </c>
      <c r="AH223">
        <f t="shared" si="92"/>
        <v>0</v>
      </c>
      <c r="AI223" t="str">
        <f t="shared" si="93"/>
        <v>{4,1000,5}</v>
      </c>
      <c r="AJ223">
        <f t="shared" si="94"/>
        <v>0</v>
      </c>
      <c r="AK223">
        <f t="shared" si="95"/>
        <v>0</v>
      </c>
      <c r="AL223">
        <f t="shared" si="96"/>
        <v>0</v>
      </c>
      <c r="AM223">
        <f t="shared" si="97"/>
        <v>0</v>
      </c>
      <c r="AN223">
        <f t="shared" si="98"/>
        <v>0</v>
      </c>
      <c r="AO223">
        <f t="shared" si="99"/>
        <v>0</v>
      </c>
      <c r="AP223">
        <f t="shared" si="100"/>
        <v>0</v>
      </c>
      <c r="AQ223">
        <f t="shared" si="101"/>
        <v>0</v>
      </c>
      <c r="AR223">
        <f t="shared" si="102"/>
        <v>0</v>
      </c>
      <c r="AS223" t="str">
        <f t="shared" si="103"/>
        <v>{4,272,1}</v>
      </c>
      <c r="AT223">
        <f t="shared" si="104"/>
        <v>0</v>
      </c>
      <c r="AU223">
        <f t="shared" si="105"/>
        <v>0</v>
      </c>
      <c r="AV223">
        <f t="shared" si="106"/>
        <v>0</v>
      </c>
      <c r="AW223">
        <f t="shared" si="107"/>
        <v>0</v>
      </c>
      <c r="AX223">
        <f t="shared" si="108"/>
        <v>0</v>
      </c>
      <c r="AY223">
        <f t="shared" si="109"/>
        <v>0</v>
      </c>
      <c r="AZ223" t="e">
        <f t="array" ref="AZ223">[1]!LKnum(AF223:AY223)</f>
        <v>#NAME?</v>
      </c>
    </row>
    <row r="224" spans="1:52">
      <c r="A224" s="39">
        <v>221</v>
      </c>
      <c r="B224" s="39">
        <v>25</v>
      </c>
      <c r="C224" s="39">
        <v>3</v>
      </c>
      <c r="E224" s="39"/>
      <c r="F224">
        <v>334</v>
      </c>
      <c r="G224" s="39">
        <v>221</v>
      </c>
      <c r="H224">
        <f t="array" ref="H224:I224">_xlfn._xlws.FILTER($B$4:$C$546,G224=$A$4:$A$546)</f>
        <v>25</v>
      </c>
      <c r="I224">
        <v>3</v>
      </c>
      <c r="J224" s="2">
        <v>3</v>
      </c>
      <c r="K224" s="2">
        <v>0</v>
      </c>
      <c r="L224" s="2">
        <v>0</v>
      </c>
      <c r="M224" s="2">
        <v>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U224" s="60"/>
      <c r="V224" s="61"/>
      <c r="W224" s="61"/>
      <c r="X224" s="61">
        <v>285</v>
      </c>
      <c r="Y224" s="61"/>
      <c r="Z224" s="61"/>
      <c r="AA224" s="61"/>
      <c r="AB224" s="61"/>
      <c r="AC224" s="61"/>
      <c r="AD224" s="63"/>
      <c r="AF224" t="str">
        <f t="shared" si="90"/>
        <v>{1,1000,3}</v>
      </c>
      <c r="AG224">
        <f t="shared" si="91"/>
        <v>0</v>
      </c>
      <c r="AH224">
        <f t="shared" si="92"/>
        <v>0</v>
      </c>
      <c r="AI224" t="str">
        <f t="shared" si="93"/>
        <v>{4,1000,5}</v>
      </c>
      <c r="AJ224">
        <f t="shared" si="94"/>
        <v>0</v>
      </c>
      <c r="AK224">
        <f t="shared" si="95"/>
        <v>0</v>
      </c>
      <c r="AL224">
        <f t="shared" si="96"/>
        <v>0</v>
      </c>
      <c r="AM224">
        <f t="shared" si="97"/>
        <v>0</v>
      </c>
      <c r="AN224">
        <f t="shared" si="98"/>
        <v>0</v>
      </c>
      <c r="AO224">
        <f t="shared" si="99"/>
        <v>0</v>
      </c>
      <c r="AP224">
        <f t="shared" si="100"/>
        <v>0</v>
      </c>
      <c r="AQ224">
        <f t="shared" si="101"/>
        <v>0</v>
      </c>
      <c r="AR224">
        <f t="shared" si="102"/>
        <v>0</v>
      </c>
      <c r="AS224" t="str">
        <f t="shared" si="103"/>
        <v>{4,285,1}</v>
      </c>
      <c r="AT224">
        <f t="shared" si="104"/>
        <v>0</v>
      </c>
      <c r="AU224">
        <f t="shared" si="105"/>
        <v>0</v>
      </c>
      <c r="AV224">
        <f t="shared" si="106"/>
        <v>0</v>
      </c>
      <c r="AW224">
        <f t="shared" si="107"/>
        <v>0</v>
      </c>
      <c r="AX224">
        <f t="shared" si="108"/>
        <v>0</v>
      </c>
      <c r="AY224">
        <f t="shared" si="109"/>
        <v>0</v>
      </c>
      <c r="AZ224" t="e">
        <f t="array" ref="AZ224">[1]!LKnum(AF224:AY224)</f>
        <v>#NAME?</v>
      </c>
    </row>
    <row r="225" spans="1:52">
      <c r="A225" s="39">
        <v>222</v>
      </c>
      <c r="B225" s="39">
        <v>26</v>
      </c>
      <c r="C225" s="39">
        <v>3</v>
      </c>
      <c r="E225" s="39"/>
      <c r="F225">
        <v>338</v>
      </c>
      <c r="G225" s="39">
        <v>222</v>
      </c>
      <c r="H225">
        <f t="array" ref="H225:I225">_xlfn._xlws.FILTER($B$4:$C$546,G225=$A$4:$A$546)</f>
        <v>26</v>
      </c>
      <c r="I225">
        <v>3</v>
      </c>
      <c r="J225" s="2">
        <v>3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U225" s="60"/>
      <c r="V225" s="61"/>
      <c r="W225" s="61"/>
      <c r="X225" s="61">
        <v>298</v>
      </c>
      <c r="Y225" s="61"/>
      <c r="Z225" s="61"/>
      <c r="AA225" s="61"/>
      <c r="AB225" s="61"/>
      <c r="AC225" s="61"/>
      <c r="AD225" s="63"/>
      <c r="AF225" t="str">
        <f t="shared" si="90"/>
        <v>{1,1000,3}</v>
      </c>
      <c r="AG225">
        <f t="shared" si="91"/>
        <v>0</v>
      </c>
      <c r="AH225">
        <f t="shared" si="92"/>
        <v>0</v>
      </c>
      <c r="AI225" t="str">
        <f t="shared" si="93"/>
        <v>{4,1000,5}</v>
      </c>
      <c r="AJ225">
        <f t="shared" si="94"/>
        <v>0</v>
      </c>
      <c r="AK225">
        <f t="shared" si="95"/>
        <v>0</v>
      </c>
      <c r="AL225">
        <f t="shared" si="96"/>
        <v>0</v>
      </c>
      <c r="AM225">
        <f t="shared" si="97"/>
        <v>0</v>
      </c>
      <c r="AN225">
        <f t="shared" si="98"/>
        <v>0</v>
      </c>
      <c r="AO225">
        <f t="shared" si="99"/>
        <v>0</v>
      </c>
      <c r="AP225">
        <f t="shared" si="100"/>
        <v>0</v>
      </c>
      <c r="AQ225">
        <f t="shared" si="101"/>
        <v>0</v>
      </c>
      <c r="AR225">
        <f t="shared" si="102"/>
        <v>0</v>
      </c>
      <c r="AS225" t="str">
        <f t="shared" si="103"/>
        <v>{4,298,1}</v>
      </c>
      <c r="AT225">
        <f t="shared" si="104"/>
        <v>0</v>
      </c>
      <c r="AU225">
        <f t="shared" si="105"/>
        <v>0</v>
      </c>
      <c r="AV225">
        <f t="shared" si="106"/>
        <v>0</v>
      </c>
      <c r="AW225">
        <f t="shared" si="107"/>
        <v>0</v>
      </c>
      <c r="AX225">
        <f t="shared" si="108"/>
        <v>0</v>
      </c>
      <c r="AY225">
        <f t="shared" si="109"/>
        <v>0</v>
      </c>
      <c r="AZ225" t="e">
        <f t="array" ref="AZ225">[1]!LKnum(AF225:AY225)</f>
        <v>#NAME?</v>
      </c>
    </row>
    <row r="226" spans="1:52">
      <c r="A226" s="39">
        <v>223</v>
      </c>
      <c r="B226" s="39">
        <v>27</v>
      </c>
      <c r="C226" s="39">
        <v>3</v>
      </c>
      <c r="E226" s="39"/>
      <c r="F226">
        <v>341</v>
      </c>
      <c r="G226" s="39">
        <v>223</v>
      </c>
      <c r="H226">
        <f t="array" ref="H226:I226">_xlfn._xlws.FILTER($B$4:$C$546,G226=$A$4:$A$546)</f>
        <v>27</v>
      </c>
      <c r="I226">
        <v>3</v>
      </c>
      <c r="J226" s="2">
        <v>3</v>
      </c>
      <c r="K226" s="2">
        <v>0</v>
      </c>
      <c r="L226" s="2">
        <v>0</v>
      </c>
      <c r="M226" s="2">
        <v>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U226" s="60"/>
      <c r="V226" s="61"/>
      <c r="W226" s="61"/>
      <c r="X226" s="61">
        <v>311</v>
      </c>
      <c r="Y226" s="61"/>
      <c r="Z226" s="61"/>
      <c r="AA226" s="61"/>
      <c r="AB226" s="61"/>
      <c r="AC226" s="61"/>
      <c r="AD226" s="63"/>
      <c r="AF226" t="str">
        <f t="shared" si="90"/>
        <v>{1,1000,3}</v>
      </c>
      <c r="AG226">
        <f t="shared" si="91"/>
        <v>0</v>
      </c>
      <c r="AH226">
        <f t="shared" si="92"/>
        <v>0</v>
      </c>
      <c r="AI226" t="str">
        <f t="shared" si="93"/>
        <v>{4,1000,5}</v>
      </c>
      <c r="AJ226">
        <f t="shared" si="94"/>
        <v>0</v>
      </c>
      <c r="AK226">
        <f t="shared" si="95"/>
        <v>0</v>
      </c>
      <c r="AL226">
        <f t="shared" si="96"/>
        <v>0</v>
      </c>
      <c r="AM226">
        <f t="shared" si="97"/>
        <v>0</v>
      </c>
      <c r="AN226">
        <f t="shared" si="98"/>
        <v>0</v>
      </c>
      <c r="AO226">
        <f t="shared" si="99"/>
        <v>0</v>
      </c>
      <c r="AP226">
        <f t="shared" si="100"/>
        <v>0</v>
      </c>
      <c r="AQ226">
        <f t="shared" si="101"/>
        <v>0</v>
      </c>
      <c r="AR226">
        <f t="shared" si="102"/>
        <v>0</v>
      </c>
      <c r="AS226" t="str">
        <f t="shared" si="103"/>
        <v>{4,311,1}</v>
      </c>
      <c r="AT226">
        <f t="shared" si="104"/>
        <v>0</v>
      </c>
      <c r="AU226">
        <f t="shared" si="105"/>
        <v>0</v>
      </c>
      <c r="AV226">
        <f t="shared" si="106"/>
        <v>0</v>
      </c>
      <c r="AW226">
        <f t="shared" si="107"/>
        <v>0</v>
      </c>
      <c r="AX226">
        <f t="shared" si="108"/>
        <v>0</v>
      </c>
      <c r="AY226">
        <f t="shared" si="109"/>
        <v>0</v>
      </c>
      <c r="AZ226" t="e">
        <f t="array" ref="AZ226">[1]!LKnum(AF226:AY226)</f>
        <v>#NAME?</v>
      </c>
    </row>
    <row r="227" spans="1:52">
      <c r="A227" s="39">
        <v>224</v>
      </c>
      <c r="B227" s="39">
        <v>28</v>
      </c>
      <c r="C227" s="39">
        <v>3</v>
      </c>
      <c r="E227" s="39"/>
      <c r="F227">
        <v>345</v>
      </c>
      <c r="G227" s="39">
        <v>224</v>
      </c>
      <c r="H227">
        <f t="array" ref="H227:I227">_xlfn._xlws.FILTER($B$4:$C$546,G227=$A$4:$A$546)</f>
        <v>28</v>
      </c>
      <c r="I227">
        <v>3</v>
      </c>
      <c r="J227" s="2">
        <v>3</v>
      </c>
      <c r="K227" s="2">
        <v>0</v>
      </c>
      <c r="L227" s="2">
        <v>0</v>
      </c>
      <c r="M227" s="2">
        <v>5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U227" s="60"/>
      <c r="V227" s="61"/>
      <c r="W227" s="61"/>
      <c r="X227" s="61">
        <v>324</v>
      </c>
      <c r="Y227" s="61"/>
      <c r="Z227" s="61"/>
      <c r="AA227" s="61"/>
      <c r="AB227" s="61"/>
      <c r="AC227" s="61"/>
      <c r="AD227" s="63"/>
      <c r="AF227" t="str">
        <f t="shared" si="90"/>
        <v>{1,1000,3}</v>
      </c>
      <c r="AG227">
        <f t="shared" si="91"/>
        <v>0</v>
      </c>
      <c r="AH227">
        <f t="shared" si="92"/>
        <v>0</v>
      </c>
      <c r="AI227" t="str">
        <f t="shared" si="93"/>
        <v>{4,1000,5}</v>
      </c>
      <c r="AJ227">
        <f t="shared" si="94"/>
        <v>0</v>
      </c>
      <c r="AK227">
        <f t="shared" si="95"/>
        <v>0</v>
      </c>
      <c r="AL227">
        <f t="shared" si="96"/>
        <v>0</v>
      </c>
      <c r="AM227">
        <f t="shared" si="97"/>
        <v>0</v>
      </c>
      <c r="AN227">
        <f t="shared" si="98"/>
        <v>0</v>
      </c>
      <c r="AO227">
        <f t="shared" si="99"/>
        <v>0</v>
      </c>
      <c r="AP227">
        <f t="shared" si="100"/>
        <v>0</v>
      </c>
      <c r="AQ227">
        <f t="shared" si="101"/>
        <v>0</v>
      </c>
      <c r="AR227">
        <f t="shared" si="102"/>
        <v>0</v>
      </c>
      <c r="AS227" t="str">
        <f t="shared" si="103"/>
        <v>{4,324,1}</v>
      </c>
      <c r="AT227">
        <f t="shared" si="104"/>
        <v>0</v>
      </c>
      <c r="AU227">
        <f t="shared" si="105"/>
        <v>0</v>
      </c>
      <c r="AV227">
        <f t="shared" si="106"/>
        <v>0</v>
      </c>
      <c r="AW227">
        <f t="shared" si="107"/>
        <v>0</v>
      </c>
      <c r="AX227">
        <f t="shared" si="108"/>
        <v>0</v>
      </c>
      <c r="AY227">
        <f t="shared" si="109"/>
        <v>0</v>
      </c>
      <c r="AZ227" t="e">
        <f t="array" ref="AZ227">[1]!LKnum(AF227:AY227)</f>
        <v>#NAME?</v>
      </c>
    </row>
    <row r="228" spans="1:52">
      <c r="A228" s="39">
        <v>225</v>
      </c>
      <c r="B228" s="39">
        <v>29</v>
      </c>
      <c r="C228" s="39">
        <v>3</v>
      </c>
      <c r="E228" s="39"/>
      <c r="F228">
        <v>351</v>
      </c>
      <c r="G228" s="39">
        <v>225</v>
      </c>
      <c r="H228">
        <f t="array" ref="H228:I228">_xlfn._xlws.FILTER($B$4:$C$546,G228=$A$4:$A$546)</f>
        <v>29</v>
      </c>
      <c r="I228">
        <v>3</v>
      </c>
      <c r="J228" s="2">
        <v>3</v>
      </c>
      <c r="K228" s="2">
        <v>0</v>
      </c>
      <c r="L228" s="2">
        <v>0</v>
      </c>
      <c r="M228" s="2">
        <v>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U228" s="60"/>
      <c r="V228" s="61"/>
      <c r="W228" s="61"/>
      <c r="X228" s="61">
        <v>336</v>
      </c>
      <c r="Y228" s="61"/>
      <c r="Z228" s="61"/>
      <c r="AA228" s="61"/>
      <c r="AB228" s="61"/>
      <c r="AC228" s="61"/>
      <c r="AD228" s="63"/>
      <c r="AF228" t="str">
        <f t="shared" si="90"/>
        <v>{1,1000,3}</v>
      </c>
      <c r="AG228">
        <f t="shared" si="91"/>
        <v>0</v>
      </c>
      <c r="AH228">
        <f t="shared" si="92"/>
        <v>0</v>
      </c>
      <c r="AI228" t="str">
        <f t="shared" si="93"/>
        <v>{4,1000,5}</v>
      </c>
      <c r="AJ228">
        <f t="shared" si="94"/>
        <v>0</v>
      </c>
      <c r="AK228">
        <f t="shared" si="95"/>
        <v>0</v>
      </c>
      <c r="AL228">
        <f t="shared" si="96"/>
        <v>0</v>
      </c>
      <c r="AM228">
        <f t="shared" si="97"/>
        <v>0</v>
      </c>
      <c r="AN228">
        <f t="shared" si="98"/>
        <v>0</v>
      </c>
      <c r="AO228">
        <f t="shared" si="99"/>
        <v>0</v>
      </c>
      <c r="AP228">
        <f t="shared" si="100"/>
        <v>0</v>
      </c>
      <c r="AQ228">
        <f t="shared" si="101"/>
        <v>0</v>
      </c>
      <c r="AR228">
        <f t="shared" si="102"/>
        <v>0</v>
      </c>
      <c r="AS228" t="str">
        <f t="shared" si="103"/>
        <v>{4,336,1}</v>
      </c>
      <c r="AT228">
        <f t="shared" si="104"/>
        <v>0</v>
      </c>
      <c r="AU228">
        <f t="shared" si="105"/>
        <v>0</v>
      </c>
      <c r="AV228">
        <f t="shared" si="106"/>
        <v>0</v>
      </c>
      <c r="AW228">
        <f t="shared" si="107"/>
        <v>0</v>
      </c>
      <c r="AX228">
        <f t="shared" si="108"/>
        <v>0</v>
      </c>
      <c r="AY228">
        <f t="shared" si="109"/>
        <v>0</v>
      </c>
      <c r="AZ228" t="e">
        <f t="array" ref="AZ228">[1]!LKnum(AF228:AY228)</f>
        <v>#NAME?</v>
      </c>
    </row>
    <row r="229" spans="1:52">
      <c r="A229" s="39">
        <v>226</v>
      </c>
      <c r="B229" s="39">
        <v>30</v>
      </c>
      <c r="C229" s="39">
        <v>3</v>
      </c>
      <c r="E229" s="39"/>
      <c r="F229">
        <v>354</v>
      </c>
      <c r="G229" s="39">
        <v>226</v>
      </c>
      <c r="H229">
        <f t="array" ref="H229:I229">_xlfn._xlws.FILTER($B$4:$C$546,G229=$A$4:$A$546)</f>
        <v>30</v>
      </c>
      <c r="I229">
        <v>3</v>
      </c>
      <c r="J229" s="2">
        <v>3</v>
      </c>
      <c r="K229" s="2">
        <v>0</v>
      </c>
      <c r="L229" s="2">
        <v>0</v>
      </c>
      <c r="M229" s="2">
        <v>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U229" s="60"/>
      <c r="V229" s="61"/>
      <c r="W229" s="61"/>
      <c r="X229" s="61">
        <v>349</v>
      </c>
      <c r="Y229" s="61"/>
      <c r="Z229" s="61"/>
      <c r="AA229" s="61"/>
      <c r="AB229" s="61"/>
      <c r="AC229" s="61"/>
      <c r="AD229" s="63"/>
      <c r="AF229" t="str">
        <f t="shared" si="90"/>
        <v>{1,1000,3}</v>
      </c>
      <c r="AG229">
        <f t="shared" si="91"/>
        <v>0</v>
      </c>
      <c r="AH229">
        <f t="shared" si="92"/>
        <v>0</v>
      </c>
      <c r="AI229" t="str">
        <f t="shared" si="93"/>
        <v>{4,1000,5}</v>
      </c>
      <c r="AJ229">
        <f t="shared" si="94"/>
        <v>0</v>
      </c>
      <c r="AK229">
        <f t="shared" si="95"/>
        <v>0</v>
      </c>
      <c r="AL229">
        <f t="shared" si="96"/>
        <v>0</v>
      </c>
      <c r="AM229">
        <f t="shared" si="97"/>
        <v>0</v>
      </c>
      <c r="AN229">
        <f t="shared" si="98"/>
        <v>0</v>
      </c>
      <c r="AO229">
        <f t="shared" si="99"/>
        <v>0</v>
      </c>
      <c r="AP229">
        <f t="shared" si="100"/>
        <v>0</v>
      </c>
      <c r="AQ229">
        <f t="shared" si="101"/>
        <v>0</v>
      </c>
      <c r="AR229">
        <f t="shared" si="102"/>
        <v>0</v>
      </c>
      <c r="AS229" t="str">
        <f t="shared" si="103"/>
        <v>{4,349,1}</v>
      </c>
      <c r="AT229">
        <f t="shared" si="104"/>
        <v>0</v>
      </c>
      <c r="AU229">
        <f t="shared" si="105"/>
        <v>0</v>
      </c>
      <c r="AV229">
        <f t="shared" si="106"/>
        <v>0</v>
      </c>
      <c r="AW229">
        <f t="shared" si="107"/>
        <v>0</v>
      </c>
      <c r="AX229">
        <f t="shared" si="108"/>
        <v>0</v>
      </c>
      <c r="AY229">
        <f t="shared" si="109"/>
        <v>0</v>
      </c>
      <c r="AZ229" t="e">
        <f t="array" ref="AZ229">[1]!LKnum(AF229:AY229)</f>
        <v>#NAME?</v>
      </c>
    </row>
    <row r="230" spans="1:52">
      <c r="A230" s="39">
        <v>227</v>
      </c>
      <c r="B230" s="39">
        <v>31</v>
      </c>
      <c r="C230" s="39">
        <v>3</v>
      </c>
      <c r="E230" s="39"/>
      <c r="F230">
        <v>358</v>
      </c>
      <c r="G230" s="39">
        <v>227</v>
      </c>
      <c r="H230">
        <f t="array" ref="H230:I230">_xlfn._xlws.FILTER($B$4:$C$546,G230=$A$4:$A$546)</f>
        <v>31</v>
      </c>
      <c r="I230">
        <v>3</v>
      </c>
      <c r="J230" s="2">
        <v>3</v>
      </c>
      <c r="K230" s="2">
        <v>0</v>
      </c>
      <c r="L230" s="2">
        <v>0</v>
      </c>
      <c r="M230" s="2">
        <v>5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U230" s="60"/>
      <c r="V230" s="61"/>
      <c r="W230" s="61"/>
      <c r="X230" s="61">
        <v>362</v>
      </c>
      <c r="Y230" s="61"/>
      <c r="Z230" s="61"/>
      <c r="AA230" s="61"/>
      <c r="AB230" s="61"/>
      <c r="AC230" s="61"/>
      <c r="AD230" s="63"/>
      <c r="AF230" t="str">
        <f t="shared" si="90"/>
        <v>{1,1000,3}</v>
      </c>
      <c r="AG230">
        <f t="shared" si="91"/>
        <v>0</v>
      </c>
      <c r="AH230">
        <f t="shared" si="92"/>
        <v>0</v>
      </c>
      <c r="AI230" t="str">
        <f t="shared" si="93"/>
        <v>{4,1000,5}</v>
      </c>
      <c r="AJ230">
        <f t="shared" si="94"/>
        <v>0</v>
      </c>
      <c r="AK230">
        <f t="shared" si="95"/>
        <v>0</v>
      </c>
      <c r="AL230">
        <f t="shared" si="96"/>
        <v>0</v>
      </c>
      <c r="AM230">
        <f t="shared" si="97"/>
        <v>0</v>
      </c>
      <c r="AN230">
        <f t="shared" si="98"/>
        <v>0</v>
      </c>
      <c r="AO230">
        <f t="shared" si="99"/>
        <v>0</v>
      </c>
      <c r="AP230">
        <f t="shared" si="100"/>
        <v>0</v>
      </c>
      <c r="AQ230">
        <f t="shared" si="101"/>
        <v>0</v>
      </c>
      <c r="AR230">
        <f t="shared" si="102"/>
        <v>0</v>
      </c>
      <c r="AS230" t="str">
        <f t="shared" si="103"/>
        <v>{4,362,1}</v>
      </c>
      <c r="AT230">
        <f t="shared" si="104"/>
        <v>0</v>
      </c>
      <c r="AU230">
        <f t="shared" si="105"/>
        <v>0</v>
      </c>
      <c r="AV230">
        <f t="shared" si="106"/>
        <v>0</v>
      </c>
      <c r="AW230">
        <f t="shared" si="107"/>
        <v>0</v>
      </c>
      <c r="AX230">
        <f t="shared" si="108"/>
        <v>0</v>
      </c>
      <c r="AY230">
        <f t="shared" si="109"/>
        <v>0</v>
      </c>
      <c r="AZ230" t="e">
        <f t="array" ref="AZ230">[1]!LKnum(AF230:AY230)</f>
        <v>#NAME?</v>
      </c>
    </row>
    <row r="231" spans="1:52">
      <c r="A231" s="39">
        <v>228</v>
      </c>
      <c r="B231" s="39">
        <v>32</v>
      </c>
      <c r="C231" s="39">
        <v>3</v>
      </c>
      <c r="E231" s="39"/>
      <c r="F231">
        <v>364</v>
      </c>
      <c r="G231" s="39">
        <v>228</v>
      </c>
      <c r="H231">
        <f t="array" ref="H231:I231">_xlfn._xlws.FILTER($B$4:$C$546,G231=$A$4:$A$546)</f>
        <v>32</v>
      </c>
      <c r="I231">
        <v>3</v>
      </c>
      <c r="J231" s="2">
        <v>3</v>
      </c>
      <c r="K231" s="2">
        <v>0</v>
      </c>
      <c r="L231" s="2">
        <v>0</v>
      </c>
      <c r="M231" s="2">
        <v>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U231" s="60"/>
      <c r="V231" s="61"/>
      <c r="W231" s="61"/>
      <c r="X231" s="61">
        <v>375</v>
      </c>
      <c r="Y231" s="61"/>
      <c r="Z231" s="61"/>
      <c r="AA231" s="61"/>
      <c r="AB231" s="61"/>
      <c r="AC231" s="61"/>
      <c r="AD231" s="63"/>
      <c r="AF231" t="str">
        <f t="shared" si="90"/>
        <v>{1,1000,3}</v>
      </c>
      <c r="AG231">
        <f t="shared" si="91"/>
        <v>0</v>
      </c>
      <c r="AH231">
        <f t="shared" si="92"/>
        <v>0</v>
      </c>
      <c r="AI231" t="str">
        <f t="shared" si="93"/>
        <v>{4,1000,5}</v>
      </c>
      <c r="AJ231">
        <f t="shared" si="94"/>
        <v>0</v>
      </c>
      <c r="AK231">
        <f t="shared" si="95"/>
        <v>0</v>
      </c>
      <c r="AL231">
        <f t="shared" si="96"/>
        <v>0</v>
      </c>
      <c r="AM231">
        <f t="shared" si="97"/>
        <v>0</v>
      </c>
      <c r="AN231">
        <f t="shared" si="98"/>
        <v>0</v>
      </c>
      <c r="AO231">
        <f t="shared" si="99"/>
        <v>0</v>
      </c>
      <c r="AP231">
        <f t="shared" si="100"/>
        <v>0</v>
      </c>
      <c r="AQ231">
        <f t="shared" si="101"/>
        <v>0</v>
      </c>
      <c r="AR231">
        <f t="shared" si="102"/>
        <v>0</v>
      </c>
      <c r="AS231" t="str">
        <f t="shared" si="103"/>
        <v>{4,375,1}</v>
      </c>
      <c r="AT231">
        <f t="shared" si="104"/>
        <v>0</v>
      </c>
      <c r="AU231">
        <f t="shared" si="105"/>
        <v>0</v>
      </c>
      <c r="AV231">
        <f t="shared" si="106"/>
        <v>0</v>
      </c>
      <c r="AW231">
        <f t="shared" si="107"/>
        <v>0</v>
      </c>
      <c r="AX231">
        <f t="shared" si="108"/>
        <v>0</v>
      </c>
      <c r="AY231">
        <f t="shared" si="109"/>
        <v>0</v>
      </c>
      <c r="AZ231" t="e">
        <f t="array" ref="AZ231">[1]!LKnum(AF231:AY231)</f>
        <v>#NAME?</v>
      </c>
    </row>
    <row r="232" spans="1:52">
      <c r="A232" s="39">
        <v>229</v>
      </c>
      <c r="B232" s="39">
        <v>33</v>
      </c>
      <c r="C232" s="39">
        <v>3</v>
      </c>
      <c r="E232" s="39"/>
      <c r="F232">
        <v>366</v>
      </c>
      <c r="G232" s="39">
        <v>229</v>
      </c>
      <c r="H232">
        <f t="array" ref="H232:I232">_xlfn._xlws.FILTER($B$4:$C$546,G232=$A$4:$A$546)</f>
        <v>33</v>
      </c>
      <c r="I232">
        <v>3</v>
      </c>
      <c r="J232" s="2">
        <v>3</v>
      </c>
      <c r="K232" s="2">
        <v>0</v>
      </c>
      <c r="L232" s="2">
        <v>0</v>
      </c>
      <c r="M232" s="2">
        <v>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U232" s="60"/>
      <c r="V232" s="61"/>
      <c r="W232" s="61"/>
      <c r="X232" s="61">
        <v>388</v>
      </c>
      <c r="Y232" s="61"/>
      <c r="Z232" s="61"/>
      <c r="AA232" s="61"/>
      <c r="AB232" s="61"/>
      <c r="AC232" s="61"/>
      <c r="AD232" s="63"/>
      <c r="AF232" t="str">
        <f t="shared" si="90"/>
        <v>{1,1000,3}</v>
      </c>
      <c r="AG232">
        <f t="shared" si="91"/>
        <v>0</v>
      </c>
      <c r="AH232">
        <f t="shared" si="92"/>
        <v>0</v>
      </c>
      <c r="AI232" t="str">
        <f t="shared" si="93"/>
        <v>{4,1000,5}</v>
      </c>
      <c r="AJ232">
        <f t="shared" si="94"/>
        <v>0</v>
      </c>
      <c r="AK232">
        <f t="shared" si="95"/>
        <v>0</v>
      </c>
      <c r="AL232">
        <f t="shared" si="96"/>
        <v>0</v>
      </c>
      <c r="AM232">
        <f t="shared" si="97"/>
        <v>0</v>
      </c>
      <c r="AN232">
        <f t="shared" si="98"/>
        <v>0</v>
      </c>
      <c r="AO232">
        <f t="shared" si="99"/>
        <v>0</v>
      </c>
      <c r="AP232">
        <f t="shared" si="100"/>
        <v>0</v>
      </c>
      <c r="AQ232">
        <f t="shared" si="101"/>
        <v>0</v>
      </c>
      <c r="AR232">
        <f t="shared" si="102"/>
        <v>0</v>
      </c>
      <c r="AS232" t="str">
        <f t="shared" si="103"/>
        <v>{4,388,1}</v>
      </c>
      <c r="AT232">
        <f t="shared" si="104"/>
        <v>0</v>
      </c>
      <c r="AU232">
        <f t="shared" si="105"/>
        <v>0</v>
      </c>
      <c r="AV232">
        <f t="shared" si="106"/>
        <v>0</v>
      </c>
      <c r="AW232">
        <f t="shared" si="107"/>
        <v>0</v>
      </c>
      <c r="AX232">
        <f t="shared" si="108"/>
        <v>0</v>
      </c>
      <c r="AY232">
        <f t="shared" si="109"/>
        <v>0</v>
      </c>
      <c r="AZ232" t="e">
        <f t="array" ref="AZ232">[1]!LKnum(AF232:AY232)</f>
        <v>#NAME?</v>
      </c>
    </row>
    <row r="233" spans="1:52">
      <c r="A233" s="39">
        <v>230</v>
      </c>
      <c r="B233" s="39">
        <v>34</v>
      </c>
      <c r="C233" s="39">
        <v>3</v>
      </c>
      <c r="E233" s="39"/>
      <c r="F233">
        <v>372</v>
      </c>
      <c r="G233" s="39">
        <v>230</v>
      </c>
      <c r="H233">
        <f t="array" ref="H233:I233">_xlfn._xlws.FILTER($B$4:$C$546,G233=$A$4:$A$546)</f>
        <v>34</v>
      </c>
      <c r="I233">
        <v>3</v>
      </c>
      <c r="J233" s="2">
        <v>3</v>
      </c>
      <c r="K233" s="2">
        <v>0</v>
      </c>
      <c r="L233" s="2">
        <v>0</v>
      </c>
      <c r="M233" s="2">
        <v>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U233" s="60"/>
      <c r="V233" s="61"/>
      <c r="W233" s="61"/>
      <c r="X233" s="61">
        <v>400</v>
      </c>
      <c r="Y233" s="61"/>
      <c r="Z233" s="61"/>
      <c r="AA233" s="61"/>
      <c r="AB233" s="61"/>
      <c r="AC233" s="61"/>
      <c r="AD233" s="63"/>
      <c r="AF233" t="str">
        <f t="shared" si="90"/>
        <v>{1,1000,3}</v>
      </c>
      <c r="AG233">
        <f t="shared" si="91"/>
        <v>0</v>
      </c>
      <c r="AH233">
        <f t="shared" si="92"/>
        <v>0</v>
      </c>
      <c r="AI233" t="str">
        <f t="shared" si="93"/>
        <v>{4,1000,5}</v>
      </c>
      <c r="AJ233">
        <f t="shared" si="94"/>
        <v>0</v>
      </c>
      <c r="AK233">
        <f t="shared" si="95"/>
        <v>0</v>
      </c>
      <c r="AL233">
        <f t="shared" si="96"/>
        <v>0</v>
      </c>
      <c r="AM233">
        <f t="shared" si="97"/>
        <v>0</v>
      </c>
      <c r="AN233">
        <f t="shared" si="98"/>
        <v>0</v>
      </c>
      <c r="AO233">
        <f t="shared" si="99"/>
        <v>0</v>
      </c>
      <c r="AP233">
        <f t="shared" si="100"/>
        <v>0</v>
      </c>
      <c r="AQ233">
        <f t="shared" si="101"/>
        <v>0</v>
      </c>
      <c r="AR233">
        <f t="shared" si="102"/>
        <v>0</v>
      </c>
      <c r="AS233" t="str">
        <f t="shared" si="103"/>
        <v>{4,400,1}</v>
      </c>
      <c r="AT233">
        <f t="shared" si="104"/>
        <v>0</v>
      </c>
      <c r="AU233">
        <f t="shared" si="105"/>
        <v>0</v>
      </c>
      <c r="AV233">
        <f t="shared" si="106"/>
        <v>0</v>
      </c>
      <c r="AW233">
        <f t="shared" si="107"/>
        <v>0</v>
      </c>
      <c r="AX233">
        <f t="shared" si="108"/>
        <v>0</v>
      </c>
      <c r="AY233">
        <f t="shared" si="109"/>
        <v>0</v>
      </c>
      <c r="AZ233" t="e">
        <f t="array" ref="AZ233">[1]!LKnum(AF233:AY233)</f>
        <v>#NAME?</v>
      </c>
    </row>
    <row r="234" spans="1:52">
      <c r="A234" s="39">
        <v>231</v>
      </c>
      <c r="B234" s="39">
        <v>35</v>
      </c>
      <c r="C234" s="39">
        <v>3</v>
      </c>
      <c r="E234" s="39"/>
      <c r="F234">
        <v>380</v>
      </c>
      <c r="G234" s="39">
        <v>231</v>
      </c>
      <c r="H234">
        <f t="array" ref="H234:I234">_xlfn._xlws.FILTER($B$4:$C$546,G234=$A$4:$A$546)</f>
        <v>35</v>
      </c>
      <c r="I234">
        <v>3</v>
      </c>
      <c r="J234" s="2">
        <v>3</v>
      </c>
      <c r="K234" s="2">
        <v>0</v>
      </c>
      <c r="L234" s="2">
        <v>0</v>
      </c>
      <c r="M234" s="2">
        <v>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U234" s="60"/>
      <c r="V234" s="61"/>
      <c r="W234" s="61"/>
      <c r="X234" s="61">
        <v>413</v>
      </c>
      <c r="Y234" s="61"/>
      <c r="Z234" s="61"/>
      <c r="AA234" s="61"/>
      <c r="AB234" s="61"/>
      <c r="AC234" s="61"/>
      <c r="AD234" s="63"/>
      <c r="AF234" t="str">
        <f t="shared" si="90"/>
        <v>{1,1000,3}</v>
      </c>
      <c r="AG234">
        <f t="shared" si="91"/>
        <v>0</v>
      </c>
      <c r="AH234">
        <f t="shared" si="92"/>
        <v>0</v>
      </c>
      <c r="AI234" t="str">
        <f t="shared" si="93"/>
        <v>{4,1000,5}</v>
      </c>
      <c r="AJ234">
        <f t="shared" si="94"/>
        <v>0</v>
      </c>
      <c r="AK234">
        <f t="shared" si="95"/>
        <v>0</v>
      </c>
      <c r="AL234">
        <f t="shared" si="96"/>
        <v>0</v>
      </c>
      <c r="AM234">
        <f t="shared" si="97"/>
        <v>0</v>
      </c>
      <c r="AN234">
        <f t="shared" si="98"/>
        <v>0</v>
      </c>
      <c r="AO234">
        <f t="shared" si="99"/>
        <v>0</v>
      </c>
      <c r="AP234">
        <f t="shared" si="100"/>
        <v>0</v>
      </c>
      <c r="AQ234">
        <f t="shared" si="101"/>
        <v>0</v>
      </c>
      <c r="AR234">
        <f t="shared" si="102"/>
        <v>0</v>
      </c>
      <c r="AS234" t="str">
        <f t="shared" si="103"/>
        <v>{4,413,1}</v>
      </c>
      <c r="AT234">
        <f t="shared" si="104"/>
        <v>0</v>
      </c>
      <c r="AU234">
        <f t="shared" si="105"/>
        <v>0</v>
      </c>
      <c r="AV234">
        <f t="shared" si="106"/>
        <v>0</v>
      </c>
      <c r="AW234">
        <f t="shared" si="107"/>
        <v>0</v>
      </c>
      <c r="AX234">
        <f t="shared" si="108"/>
        <v>0</v>
      </c>
      <c r="AY234">
        <f t="shared" si="109"/>
        <v>0</v>
      </c>
      <c r="AZ234" t="e">
        <f t="array" ref="AZ234">[1]!LKnum(AF234:AY234)</f>
        <v>#NAME?</v>
      </c>
    </row>
    <row r="235" spans="1:52">
      <c r="A235" s="39">
        <v>232</v>
      </c>
      <c r="B235" s="39">
        <v>36</v>
      </c>
      <c r="C235" s="39">
        <v>3</v>
      </c>
      <c r="E235" s="39"/>
      <c r="F235">
        <v>384</v>
      </c>
      <c r="G235" s="39">
        <v>232</v>
      </c>
      <c r="H235">
        <f t="array" ref="H235:I235">_xlfn._xlws.FILTER($B$4:$C$546,G235=$A$4:$A$546)</f>
        <v>36</v>
      </c>
      <c r="I235">
        <v>3</v>
      </c>
      <c r="J235" s="2">
        <v>3</v>
      </c>
      <c r="K235" s="2">
        <v>0</v>
      </c>
      <c r="L235" s="2">
        <v>0</v>
      </c>
      <c r="M235" s="2">
        <v>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U235" s="60"/>
      <c r="V235" s="61"/>
      <c r="W235" s="61"/>
      <c r="X235" s="61">
        <v>426</v>
      </c>
      <c r="Y235" s="61"/>
      <c r="Z235" s="61"/>
      <c r="AA235" s="61"/>
      <c r="AB235" s="61"/>
      <c r="AC235" s="61"/>
      <c r="AD235" s="63"/>
      <c r="AF235" t="str">
        <f t="shared" si="90"/>
        <v>{1,1000,3}</v>
      </c>
      <c r="AG235">
        <f t="shared" si="91"/>
        <v>0</v>
      </c>
      <c r="AH235">
        <f t="shared" si="92"/>
        <v>0</v>
      </c>
      <c r="AI235" t="str">
        <f t="shared" si="93"/>
        <v>{4,1000,5}</v>
      </c>
      <c r="AJ235">
        <f t="shared" si="94"/>
        <v>0</v>
      </c>
      <c r="AK235">
        <f t="shared" si="95"/>
        <v>0</v>
      </c>
      <c r="AL235">
        <f t="shared" si="96"/>
        <v>0</v>
      </c>
      <c r="AM235">
        <f t="shared" si="97"/>
        <v>0</v>
      </c>
      <c r="AN235">
        <f t="shared" si="98"/>
        <v>0</v>
      </c>
      <c r="AO235">
        <f t="shared" si="99"/>
        <v>0</v>
      </c>
      <c r="AP235">
        <f t="shared" si="100"/>
        <v>0</v>
      </c>
      <c r="AQ235">
        <f t="shared" si="101"/>
        <v>0</v>
      </c>
      <c r="AR235">
        <f t="shared" si="102"/>
        <v>0</v>
      </c>
      <c r="AS235" t="str">
        <f t="shared" si="103"/>
        <v>{4,426,1}</v>
      </c>
      <c r="AT235">
        <f t="shared" si="104"/>
        <v>0</v>
      </c>
      <c r="AU235">
        <f t="shared" si="105"/>
        <v>0</v>
      </c>
      <c r="AV235">
        <f t="shared" si="106"/>
        <v>0</v>
      </c>
      <c r="AW235">
        <f t="shared" si="107"/>
        <v>0</v>
      </c>
      <c r="AX235">
        <f t="shared" si="108"/>
        <v>0</v>
      </c>
      <c r="AY235">
        <f t="shared" si="109"/>
        <v>0</v>
      </c>
      <c r="AZ235" t="e">
        <f t="array" ref="AZ235">[1]!LKnum(AF235:AY235)</f>
        <v>#NAME?</v>
      </c>
    </row>
    <row r="236" spans="1:52">
      <c r="A236" s="39">
        <v>233</v>
      </c>
      <c r="B236" s="39">
        <v>37</v>
      </c>
      <c r="C236" s="39">
        <v>3</v>
      </c>
      <c r="E236" s="39"/>
      <c r="F236">
        <v>390</v>
      </c>
      <c r="G236" s="39">
        <v>233</v>
      </c>
      <c r="H236">
        <f t="array" ref="H236:I236">_xlfn._xlws.FILTER($B$4:$C$546,G236=$A$4:$A$546)</f>
        <v>37</v>
      </c>
      <c r="I236">
        <v>3</v>
      </c>
      <c r="J236" s="2">
        <v>3</v>
      </c>
      <c r="K236" s="2">
        <v>0</v>
      </c>
      <c r="L236" s="2">
        <v>0</v>
      </c>
      <c r="M236" s="2">
        <v>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U236" s="60"/>
      <c r="V236" s="61"/>
      <c r="W236" s="61"/>
      <c r="X236" s="61">
        <v>439</v>
      </c>
      <c r="Y236" s="61"/>
      <c r="Z236" s="61"/>
      <c r="AA236" s="61"/>
      <c r="AB236" s="61"/>
      <c r="AC236" s="61"/>
      <c r="AD236" s="63"/>
      <c r="AF236" t="str">
        <f t="shared" si="90"/>
        <v>{1,1000,3}</v>
      </c>
      <c r="AG236">
        <f t="shared" si="91"/>
        <v>0</v>
      </c>
      <c r="AH236">
        <f t="shared" si="92"/>
        <v>0</v>
      </c>
      <c r="AI236" t="str">
        <f t="shared" si="93"/>
        <v>{4,1000,5}</v>
      </c>
      <c r="AJ236">
        <f t="shared" si="94"/>
        <v>0</v>
      </c>
      <c r="AK236">
        <f t="shared" si="95"/>
        <v>0</v>
      </c>
      <c r="AL236">
        <f t="shared" si="96"/>
        <v>0</v>
      </c>
      <c r="AM236">
        <f t="shared" si="97"/>
        <v>0</v>
      </c>
      <c r="AN236">
        <f t="shared" si="98"/>
        <v>0</v>
      </c>
      <c r="AO236">
        <f t="shared" si="99"/>
        <v>0</v>
      </c>
      <c r="AP236">
        <f t="shared" si="100"/>
        <v>0</v>
      </c>
      <c r="AQ236">
        <f t="shared" si="101"/>
        <v>0</v>
      </c>
      <c r="AR236">
        <f t="shared" si="102"/>
        <v>0</v>
      </c>
      <c r="AS236" t="str">
        <f t="shared" si="103"/>
        <v>{4,439,1}</v>
      </c>
      <c r="AT236">
        <f t="shared" si="104"/>
        <v>0</v>
      </c>
      <c r="AU236">
        <f t="shared" si="105"/>
        <v>0</v>
      </c>
      <c r="AV236">
        <f t="shared" si="106"/>
        <v>0</v>
      </c>
      <c r="AW236">
        <f t="shared" si="107"/>
        <v>0</v>
      </c>
      <c r="AX236">
        <f t="shared" si="108"/>
        <v>0</v>
      </c>
      <c r="AY236">
        <f t="shared" si="109"/>
        <v>0</v>
      </c>
      <c r="AZ236" t="e">
        <f t="array" ref="AZ236">[1]!LKnum(AF236:AY236)</f>
        <v>#NAME?</v>
      </c>
    </row>
    <row r="237" spans="1:52">
      <c r="A237" s="39">
        <v>234</v>
      </c>
      <c r="B237" s="39">
        <v>38</v>
      </c>
      <c r="C237" s="39">
        <v>3</v>
      </c>
      <c r="E237" s="39"/>
      <c r="F237">
        <v>398</v>
      </c>
      <c r="G237" s="39">
        <v>234</v>
      </c>
      <c r="H237">
        <f t="array" ref="H237:I237">_xlfn._xlws.FILTER($B$4:$C$546,G237=$A$4:$A$546)</f>
        <v>38</v>
      </c>
      <c r="I237">
        <v>3</v>
      </c>
      <c r="J237" s="2">
        <v>3</v>
      </c>
      <c r="K237" s="2">
        <v>0</v>
      </c>
      <c r="L237" s="2">
        <v>0</v>
      </c>
      <c r="M237" s="2">
        <v>0</v>
      </c>
      <c r="N237" s="2">
        <v>3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U237" s="60"/>
      <c r="V237" s="61"/>
      <c r="W237" s="61"/>
      <c r="X237" s="61"/>
      <c r="Y237" s="61">
        <v>279</v>
      </c>
      <c r="Z237" s="61"/>
      <c r="AA237" s="61"/>
      <c r="AB237" s="61"/>
      <c r="AC237" s="61"/>
      <c r="AD237" s="63"/>
      <c r="AF237" t="str">
        <f t="shared" si="90"/>
        <v>{1,1000,3}</v>
      </c>
      <c r="AG237">
        <f t="shared" si="91"/>
        <v>0</v>
      </c>
      <c r="AH237">
        <f t="shared" si="92"/>
        <v>0</v>
      </c>
      <c r="AI237">
        <f t="shared" si="93"/>
        <v>0</v>
      </c>
      <c r="AJ237" t="str">
        <f t="shared" si="94"/>
        <v>{5,1000,3}</v>
      </c>
      <c r="AK237">
        <f t="shared" si="95"/>
        <v>0</v>
      </c>
      <c r="AL237">
        <f t="shared" si="96"/>
        <v>0</v>
      </c>
      <c r="AM237">
        <f t="shared" si="97"/>
        <v>0</v>
      </c>
      <c r="AN237">
        <f t="shared" si="98"/>
        <v>0</v>
      </c>
      <c r="AO237">
        <f t="shared" si="99"/>
        <v>0</v>
      </c>
      <c r="AP237">
        <f t="shared" si="100"/>
        <v>0</v>
      </c>
      <c r="AQ237">
        <f t="shared" si="101"/>
        <v>0</v>
      </c>
      <c r="AR237">
        <f t="shared" si="102"/>
        <v>0</v>
      </c>
      <c r="AS237">
        <f t="shared" si="103"/>
        <v>0</v>
      </c>
      <c r="AT237" t="str">
        <f t="shared" si="104"/>
        <v>{5,279,1}</v>
      </c>
      <c r="AU237">
        <f t="shared" si="105"/>
        <v>0</v>
      </c>
      <c r="AV237">
        <f t="shared" si="106"/>
        <v>0</v>
      </c>
      <c r="AW237">
        <f t="shared" si="107"/>
        <v>0</v>
      </c>
      <c r="AX237">
        <f t="shared" si="108"/>
        <v>0</v>
      </c>
      <c r="AY237">
        <f t="shared" si="109"/>
        <v>0</v>
      </c>
      <c r="AZ237" t="e">
        <f t="array" ref="AZ237">[1]!LKnum(AF237:AY237)</f>
        <v>#NAME?</v>
      </c>
    </row>
    <row r="238" spans="1:52">
      <c r="A238" s="39">
        <v>235</v>
      </c>
      <c r="B238" s="39">
        <v>39</v>
      </c>
      <c r="C238" s="39">
        <v>3</v>
      </c>
      <c r="E238" s="39"/>
      <c r="F238">
        <v>402</v>
      </c>
      <c r="G238" s="39">
        <v>235</v>
      </c>
      <c r="H238">
        <f t="array" ref="H238:I238">_xlfn._xlws.FILTER($B$4:$C$546,G238=$A$4:$A$546)</f>
        <v>39</v>
      </c>
      <c r="I238">
        <v>3</v>
      </c>
      <c r="J238" s="2">
        <v>3</v>
      </c>
      <c r="K238" s="2">
        <v>0</v>
      </c>
      <c r="L238" s="2">
        <v>0</v>
      </c>
      <c r="M238" s="2">
        <v>0</v>
      </c>
      <c r="N238" s="2">
        <v>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U238" s="60"/>
      <c r="V238" s="61"/>
      <c r="W238" s="61"/>
      <c r="X238" s="61"/>
      <c r="Y238" s="61">
        <v>288</v>
      </c>
      <c r="Z238" s="61"/>
      <c r="AA238" s="61"/>
      <c r="AB238" s="61"/>
      <c r="AC238" s="61"/>
      <c r="AD238" s="63"/>
      <c r="AF238" t="str">
        <f t="shared" si="90"/>
        <v>{1,1000,3}</v>
      </c>
      <c r="AG238">
        <f t="shared" si="91"/>
        <v>0</v>
      </c>
      <c r="AH238">
        <f t="shared" si="92"/>
        <v>0</v>
      </c>
      <c r="AI238">
        <f t="shared" si="93"/>
        <v>0</v>
      </c>
      <c r="AJ238" t="str">
        <f t="shared" si="94"/>
        <v>{5,1000,3}</v>
      </c>
      <c r="AK238">
        <f t="shared" si="95"/>
        <v>0</v>
      </c>
      <c r="AL238">
        <f t="shared" si="96"/>
        <v>0</v>
      </c>
      <c r="AM238">
        <f t="shared" si="97"/>
        <v>0</v>
      </c>
      <c r="AN238">
        <f t="shared" si="98"/>
        <v>0</v>
      </c>
      <c r="AO238">
        <f t="shared" si="99"/>
        <v>0</v>
      </c>
      <c r="AP238">
        <f t="shared" si="100"/>
        <v>0</v>
      </c>
      <c r="AQ238">
        <f t="shared" si="101"/>
        <v>0</v>
      </c>
      <c r="AR238">
        <f t="shared" si="102"/>
        <v>0</v>
      </c>
      <c r="AS238">
        <f t="shared" si="103"/>
        <v>0</v>
      </c>
      <c r="AT238" t="str">
        <f t="shared" si="104"/>
        <v>{5,288,1}</v>
      </c>
      <c r="AU238">
        <f t="shared" si="105"/>
        <v>0</v>
      </c>
      <c r="AV238">
        <f t="shared" si="106"/>
        <v>0</v>
      </c>
      <c r="AW238">
        <f t="shared" si="107"/>
        <v>0</v>
      </c>
      <c r="AX238">
        <f t="shared" si="108"/>
        <v>0</v>
      </c>
      <c r="AY238">
        <f t="shared" si="109"/>
        <v>0</v>
      </c>
      <c r="AZ238" t="e">
        <f t="array" ref="AZ238">[1]!LKnum(AF238:AY238)</f>
        <v>#NAME?</v>
      </c>
    </row>
    <row r="239" spans="1:52">
      <c r="A239" s="39">
        <v>236</v>
      </c>
      <c r="B239" s="39">
        <v>40</v>
      </c>
      <c r="C239" s="39">
        <v>3</v>
      </c>
      <c r="E239" s="39"/>
      <c r="F239">
        <v>408</v>
      </c>
      <c r="G239" s="39">
        <v>236</v>
      </c>
      <c r="H239">
        <f t="array" ref="H239:I239">_xlfn._xlws.FILTER($B$4:$C$546,G239=$A$4:$A$546)</f>
        <v>40</v>
      </c>
      <c r="I239">
        <v>3</v>
      </c>
      <c r="J239" s="2">
        <v>3</v>
      </c>
      <c r="K239" s="2">
        <v>0</v>
      </c>
      <c r="L239" s="2">
        <v>0</v>
      </c>
      <c r="M239" s="2">
        <v>0</v>
      </c>
      <c r="N239" s="2">
        <v>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U239" s="60"/>
      <c r="V239" s="61"/>
      <c r="W239" s="61"/>
      <c r="X239" s="61"/>
      <c r="Y239" s="61">
        <v>297</v>
      </c>
      <c r="Z239" s="61"/>
      <c r="AA239" s="61"/>
      <c r="AB239" s="61"/>
      <c r="AC239" s="61"/>
      <c r="AD239" s="63"/>
      <c r="AF239" t="str">
        <f t="shared" si="90"/>
        <v>{1,1000,3}</v>
      </c>
      <c r="AG239">
        <f t="shared" si="91"/>
        <v>0</v>
      </c>
      <c r="AH239">
        <f t="shared" si="92"/>
        <v>0</v>
      </c>
      <c r="AI239">
        <f t="shared" si="93"/>
        <v>0</v>
      </c>
      <c r="AJ239" t="str">
        <f t="shared" si="94"/>
        <v>{5,1000,3}</v>
      </c>
      <c r="AK239">
        <f t="shared" si="95"/>
        <v>0</v>
      </c>
      <c r="AL239">
        <f t="shared" si="96"/>
        <v>0</v>
      </c>
      <c r="AM239">
        <f t="shared" si="97"/>
        <v>0</v>
      </c>
      <c r="AN239">
        <f t="shared" si="98"/>
        <v>0</v>
      </c>
      <c r="AO239">
        <f t="shared" si="99"/>
        <v>0</v>
      </c>
      <c r="AP239">
        <f t="shared" si="100"/>
        <v>0</v>
      </c>
      <c r="AQ239">
        <f t="shared" si="101"/>
        <v>0</v>
      </c>
      <c r="AR239">
        <f t="shared" si="102"/>
        <v>0</v>
      </c>
      <c r="AS239">
        <f t="shared" si="103"/>
        <v>0</v>
      </c>
      <c r="AT239" t="str">
        <f t="shared" si="104"/>
        <v>{5,297,1}</v>
      </c>
      <c r="AU239">
        <f t="shared" si="105"/>
        <v>0</v>
      </c>
      <c r="AV239">
        <f t="shared" si="106"/>
        <v>0</v>
      </c>
      <c r="AW239">
        <f t="shared" si="107"/>
        <v>0</v>
      </c>
      <c r="AX239">
        <f t="shared" si="108"/>
        <v>0</v>
      </c>
      <c r="AY239">
        <f t="shared" si="109"/>
        <v>0</v>
      </c>
      <c r="AZ239" t="e">
        <f t="array" ref="AZ239">[1]!LKnum(AF239:AY239)</f>
        <v>#NAME?</v>
      </c>
    </row>
    <row r="240" spans="1:52">
      <c r="A240" s="39">
        <v>237</v>
      </c>
      <c r="B240" s="39">
        <v>41</v>
      </c>
      <c r="C240" s="39">
        <v>3</v>
      </c>
      <c r="E240" s="39"/>
      <c r="F240">
        <v>416</v>
      </c>
      <c r="G240" s="39">
        <v>237</v>
      </c>
      <c r="H240">
        <f t="array" ref="H240:I240">_xlfn._xlws.FILTER($B$4:$C$546,G240=$A$4:$A$546)</f>
        <v>41</v>
      </c>
      <c r="I240">
        <v>3</v>
      </c>
      <c r="J240" s="2">
        <v>3</v>
      </c>
      <c r="K240" s="2">
        <v>0</v>
      </c>
      <c r="L240" s="2">
        <v>0</v>
      </c>
      <c r="M240" s="2">
        <v>0</v>
      </c>
      <c r="N240" s="2">
        <v>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U240" s="60"/>
      <c r="V240" s="61"/>
      <c r="W240" s="61"/>
      <c r="X240" s="61"/>
      <c r="Y240" s="61">
        <v>306</v>
      </c>
      <c r="Z240" s="61"/>
      <c r="AA240" s="61"/>
      <c r="AB240" s="61"/>
      <c r="AC240" s="61"/>
      <c r="AD240" s="63"/>
      <c r="AF240" t="str">
        <f t="shared" si="90"/>
        <v>{1,1000,3}</v>
      </c>
      <c r="AG240">
        <f t="shared" si="91"/>
        <v>0</v>
      </c>
      <c r="AH240">
        <f t="shared" si="92"/>
        <v>0</v>
      </c>
      <c r="AI240">
        <f t="shared" si="93"/>
        <v>0</v>
      </c>
      <c r="AJ240" t="str">
        <f t="shared" si="94"/>
        <v>{5,1000,3}</v>
      </c>
      <c r="AK240">
        <f t="shared" si="95"/>
        <v>0</v>
      </c>
      <c r="AL240">
        <f t="shared" si="96"/>
        <v>0</v>
      </c>
      <c r="AM240">
        <f t="shared" si="97"/>
        <v>0</v>
      </c>
      <c r="AN240">
        <f t="shared" si="98"/>
        <v>0</v>
      </c>
      <c r="AO240">
        <f t="shared" si="99"/>
        <v>0</v>
      </c>
      <c r="AP240">
        <f t="shared" si="100"/>
        <v>0</v>
      </c>
      <c r="AQ240">
        <f t="shared" si="101"/>
        <v>0</v>
      </c>
      <c r="AR240">
        <f t="shared" si="102"/>
        <v>0</v>
      </c>
      <c r="AS240">
        <f t="shared" si="103"/>
        <v>0</v>
      </c>
      <c r="AT240" t="str">
        <f t="shared" si="104"/>
        <v>{5,306,1}</v>
      </c>
      <c r="AU240">
        <f t="shared" si="105"/>
        <v>0</v>
      </c>
      <c r="AV240">
        <f t="shared" si="106"/>
        <v>0</v>
      </c>
      <c r="AW240">
        <f t="shared" si="107"/>
        <v>0</v>
      </c>
      <c r="AX240">
        <f t="shared" si="108"/>
        <v>0</v>
      </c>
      <c r="AY240">
        <f t="shared" si="109"/>
        <v>0</v>
      </c>
      <c r="AZ240" t="e">
        <f t="array" ref="AZ240">[1]!LKnum(AF240:AY240)</f>
        <v>#NAME?</v>
      </c>
    </row>
    <row r="241" spans="1:52">
      <c r="A241" s="39">
        <v>238</v>
      </c>
      <c r="B241" s="39">
        <v>42</v>
      </c>
      <c r="C241" s="39">
        <v>3</v>
      </c>
      <c r="E241" s="39"/>
      <c r="F241">
        <v>420</v>
      </c>
      <c r="G241" s="39">
        <v>238</v>
      </c>
      <c r="H241">
        <f t="array" ref="H241:I241">_xlfn._xlws.FILTER($B$4:$C$546,G241=$A$4:$A$546)</f>
        <v>42</v>
      </c>
      <c r="I241">
        <v>3</v>
      </c>
      <c r="J241" s="2">
        <v>3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U241" s="60"/>
      <c r="V241" s="61"/>
      <c r="W241" s="61"/>
      <c r="X241" s="61"/>
      <c r="Y241" s="61">
        <v>315</v>
      </c>
      <c r="Z241" s="61"/>
      <c r="AA241" s="61"/>
      <c r="AB241" s="61"/>
      <c r="AC241" s="61"/>
      <c r="AD241" s="63"/>
      <c r="AF241" t="str">
        <f t="shared" si="90"/>
        <v>{1,1000,3}</v>
      </c>
      <c r="AG241">
        <f t="shared" si="91"/>
        <v>0</v>
      </c>
      <c r="AH241">
        <f t="shared" si="92"/>
        <v>0</v>
      </c>
      <c r="AI241">
        <f t="shared" si="93"/>
        <v>0</v>
      </c>
      <c r="AJ241" t="str">
        <f t="shared" si="94"/>
        <v>{5,1000,3}</v>
      </c>
      <c r="AK241">
        <f t="shared" si="95"/>
        <v>0</v>
      </c>
      <c r="AL241">
        <f t="shared" si="96"/>
        <v>0</v>
      </c>
      <c r="AM241">
        <f t="shared" si="97"/>
        <v>0</v>
      </c>
      <c r="AN241">
        <f t="shared" si="98"/>
        <v>0</v>
      </c>
      <c r="AO241">
        <f t="shared" si="99"/>
        <v>0</v>
      </c>
      <c r="AP241">
        <f t="shared" si="100"/>
        <v>0</v>
      </c>
      <c r="AQ241">
        <f t="shared" si="101"/>
        <v>0</v>
      </c>
      <c r="AR241">
        <f t="shared" si="102"/>
        <v>0</v>
      </c>
      <c r="AS241">
        <f t="shared" si="103"/>
        <v>0</v>
      </c>
      <c r="AT241" t="str">
        <f t="shared" si="104"/>
        <v>{5,315,1}</v>
      </c>
      <c r="AU241">
        <f t="shared" si="105"/>
        <v>0</v>
      </c>
      <c r="AV241">
        <f t="shared" si="106"/>
        <v>0</v>
      </c>
      <c r="AW241">
        <f t="shared" si="107"/>
        <v>0</v>
      </c>
      <c r="AX241">
        <f t="shared" si="108"/>
        <v>0</v>
      </c>
      <c r="AY241">
        <f t="shared" si="109"/>
        <v>0</v>
      </c>
      <c r="AZ241" t="e">
        <f t="array" ref="AZ241">[1]!LKnum(AF241:AY241)</f>
        <v>#NAME?</v>
      </c>
    </row>
    <row r="242" spans="1:52">
      <c r="A242" s="39">
        <v>239</v>
      </c>
      <c r="B242" s="39">
        <v>43</v>
      </c>
      <c r="C242" s="39">
        <v>3</v>
      </c>
      <c r="E242" s="39"/>
      <c r="F242">
        <v>426</v>
      </c>
      <c r="G242" s="39">
        <v>239</v>
      </c>
      <c r="H242">
        <f t="array" ref="H242:I242">_xlfn._xlws.FILTER($B$4:$C$546,G242=$A$4:$A$546)</f>
        <v>43</v>
      </c>
      <c r="I242">
        <v>3</v>
      </c>
      <c r="J242" s="2">
        <v>3</v>
      </c>
      <c r="K242" s="2">
        <v>0</v>
      </c>
      <c r="L242" s="2">
        <v>0</v>
      </c>
      <c r="M242" s="2">
        <v>0</v>
      </c>
      <c r="N242" s="2">
        <v>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U242" s="60"/>
      <c r="V242" s="61"/>
      <c r="W242" s="61"/>
      <c r="X242" s="61"/>
      <c r="Y242" s="61">
        <v>320</v>
      </c>
      <c r="Z242" s="61"/>
      <c r="AA242" s="61"/>
      <c r="AB242" s="61"/>
      <c r="AC242" s="61"/>
      <c r="AD242" s="63"/>
      <c r="AF242" t="str">
        <f t="shared" si="90"/>
        <v>{1,1000,3}</v>
      </c>
      <c r="AG242">
        <f t="shared" si="91"/>
        <v>0</v>
      </c>
      <c r="AH242">
        <f t="shared" si="92"/>
        <v>0</v>
      </c>
      <c r="AI242">
        <f t="shared" si="93"/>
        <v>0</v>
      </c>
      <c r="AJ242" t="str">
        <f t="shared" si="94"/>
        <v>{5,1000,3}</v>
      </c>
      <c r="AK242">
        <f t="shared" si="95"/>
        <v>0</v>
      </c>
      <c r="AL242">
        <f t="shared" si="96"/>
        <v>0</v>
      </c>
      <c r="AM242">
        <f t="shared" si="97"/>
        <v>0</v>
      </c>
      <c r="AN242">
        <f t="shared" si="98"/>
        <v>0</v>
      </c>
      <c r="AO242">
        <f t="shared" si="99"/>
        <v>0</v>
      </c>
      <c r="AP242">
        <f t="shared" si="100"/>
        <v>0</v>
      </c>
      <c r="AQ242">
        <f t="shared" si="101"/>
        <v>0</v>
      </c>
      <c r="AR242">
        <f t="shared" si="102"/>
        <v>0</v>
      </c>
      <c r="AS242">
        <f t="shared" si="103"/>
        <v>0</v>
      </c>
      <c r="AT242" t="str">
        <f t="shared" si="104"/>
        <v>{5,320,1}</v>
      </c>
      <c r="AU242">
        <f t="shared" si="105"/>
        <v>0</v>
      </c>
      <c r="AV242">
        <f t="shared" si="106"/>
        <v>0</v>
      </c>
      <c r="AW242">
        <f t="shared" si="107"/>
        <v>0</v>
      </c>
      <c r="AX242">
        <f t="shared" si="108"/>
        <v>0</v>
      </c>
      <c r="AY242">
        <f t="shared" si="109"/>
        <v>0</v>
      </c>
      <c r="AZ242" t="e">
        <f t="array" ref="AZ242">[1]!LKnum(AF242:AY242)</f>
        <v>#NAME?</v>
      </c>
    </row>
    <row r="243" spans="1:52">
      <c r="A243" s="39">
        <v>240</v>
      </c>
      <c r="B243" s="39">
        <v>44</v>
      </c>
      <c r="C243" s="39">
        <v>3</v>
      </c>
      <c r="E243" s="39"/>
      <c r="F243">
        <v>432</v>
      </c>
      <c r="G243" s="39">
        <v>240</v>
      </c>
      <c r="H243">
        <f t="array" ref="H243:I243">_xlfn._xlws.FILTER($B$4:$C$546,G243=$A$4:$A$546)</f>
        <v>44</v>
      </c>
      <c r="I243">
        <v>3</v>
      </c>
      <c r="J243" s="2">
        <v>3</v>
      </c>
      <c r="K243" s="2">
        <v>0</v>
      </c>
      <c r="L243" s="2">
        <v>0</v>
      </c>
      <c r="M243" s="2">
        <v>0</v>
      </c>
      <c r="N243" s="2">
        <v>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U243" s="60"/>
      <c r="V243" s="61"/>
      <c r="W243" s="61"/>
      <c r="X243" s="61"/>
      <c r="Y243" s="61">
        <v>325</v>
      </c>
      <c r="Z243" s="61"/>
      <c r="AA243" s="61"/>
      <c r="AB243" s="61"/>
      <c r="AC243" s="61"/>
      <c r="AD243" s="63"/>
      <c r="AF243" t="str">
        <f t="shared" si="90"/>
        <v>{1,1000,3}</v>
      </c>
      <c r="AG243">
        <f t="shared" si="91"/>
        <v>0</v>
      </c>
      <c r="AH243">
        <f t="shared" si="92"/>
        <v>0</v>
      </c>
      <c r="AI243">
        <f t="shared" si="93"/>
        <v>0</v>
      </c>
      <c r="AJ243" t="str">
        <f t="shared" si="94"/>
        <v>{5,1000,3}</v>
      </c>
      <c r="AK243">
        <f t="shared" si="95"/>
        <v>0</v>
      </c>
      <c r="AL243">
        <f t="shared" si="96"/>
        <v>0</v>
      </c>
      <c r="AM243">
        <f t="shared" si="97"/>
        <v>0</v>
      </c>
      <c r="AN243">
        <f t="shared" si="98"/>
        <v>0</v>
      </c>
      <c r="AO243">
        <f t="shared" si="99"/>
        <v>0</v>
      </c>
      <c r="AP243">
        <f t="shared" si="100"/>
        <v>0</v>
      </c>
      <c r="AQ243">
        <f t="shared" si="101"/>
        <v>0</v>
      </c>
      <c r="AR243">
        <f t="shared" si="102"/>
        <v>0</v>
      </c>
      <c r="AS243">
        <f t="shared" si="103"/>
        <v>0</v>
      </c>
      <c r="AT243" t="str">
        <f t="shared" si="104"/>
        <v>{5,325,1}</v>
      </c>
      <c r="AU243">
        <f t="shared" si="105"/>
        <v>0</v>
      </c>
      <c r="AV243">
        <f t="shared" si="106"/>
        <v>0</v>
      </c>
      <c r="AW243">
        <f t="shared" si="107"/>
        <v>0</v>
      </c>
      <c r="AX243">
        <f t="shared" si="108"/>
        <v>0</v>
      </c>
      <c r="AY243">
        <f t="shared" si="109"/>
        <v>0</v>
      </c>
      <c r="AZ243" t="e">
        <f t="array" ref="AZ243">[1]!LKnum(AF243:AY243)</f>
        <v>#NAME?</v>
      </c>
    </row>
    <row r="244" spans="1:52">
      <c r="A244" s="39">
        <v>241</v>
      </c>
      <c r="B244" s="39">
        <v>45</v>
      </c>
      <c r="C244" s="39">
        <v>3</v>
      </c>
      <c r="E244" s="39"/>
      <c r="F244">
        <v>439</v>
      </c>
      <c r="G244" s="39">
        <v>241</v>
      </c>
      <c r="H244">
        <f t="array" ref="H244:I244">_xlfn._xlws.FILTER($B$4:$C$546,G244=$A$4:$A$546)</f>
        <v>45</v>
      </c>
      <c r="I244">
        <v>3</v>
      </c>
      <c r="J244" s="2">
        <v>3</v>
      </c>
      <c r="K244" s="2">
        <v>0</v>
      </c>
      <c r="L244" s="2">
        <v>0</v>
      </c>
      <c r="M244" s="2">
        <v>0</v>
      </c>
      <c r="N244" s="2">
        <v>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U244" s="60"/>
      <c r="V244" s="61"/>
      <c r="W244" s="61"/>
      <c r="X244" s="61"/>
      <c r="Y244" s="61">
        <v>331</v>
      </c>
      <c r="Z244" s="61"/>
      <c r="AA244" s="61"/>
      <c r="AB244" s="61"/>
      <c r="AC244" s="61"/>
      <c r="AD244" s="63"/>
      <c r="AF244" t="str">
        <f t="shared" si="90"/>
        <v>{1,1000,3}</v>
      </c>
      <c r="AG244">
        <f t="shared" si="91"/>
        <v>0</v>
      </c>
      <c r="AH244">
        <f t="shared" si="92"/>
        <v>0</v>
      </c>
      <c r="AI244">
        <f t="shared" si="93"/>
        <v>0</v>
      </c>
      <c r="AJ244" t="str">
        <f t="shared" si="94"/>
        <v>{5,1000,3}</v>
      </c>
      <c r="AK244">
        <f t="shared" si="95"/>
        <v>0</v>
      </c>
      <c r="AL244">
        <f t="shared" si="96"/>
        <v>0</v>
      </c>
      <c r="AM244">
        <f t="shared" si="97"/>
        <v>0</v>
      </c>
      <c r="AN244">
        <f t="shared" si="98"/>
        <v>0</v>
      </c>
      <c r="AO244">
        <f t="shared" si="99"/>
        <v>0</v>
      </c>
      <c r="AP244">
        <f t="shared" si="100"/>
        <v>0</v>
      </c>
      <c r="AQ244">
        <f t="shared" si="101"/>
        <v>0</v>
      </c>
      <c r="AR244">
        <f t="shared" si="102"/>
        <v>0</v>
      </c>
      <c r="AS244">
        <f t="shared" si="103"/>
        <v>0</v>
      </c>
      <c r="AT244" t="str">
        <f t="shared" si="104"/>
        <v>{5,331,1}</v>
      </c>
      <c r="AU244">
        <f t="shared" si="105"/>
        <v>0</v>
      </c>
      <c r="AV244">
        <f t="shared" si="106"/>
        <v>0</v>
      </c>
      <c r="AW244">
        <f t="shared" si="107"/>
        <v>0</v>
      </c>
      <c r="AX244">
        <f t="shared" si="108"/>
        <v>0</v>
      </c>
      <c r="AY244">
        <f t="shared" si="109"/>
        <v>0</v>
      </c>
      <c r="AZ244" t="e">
        <f t="array" ref="AZ244">[1]!LKnum(AF244:AY244)</f>
        <v>#NAME?</v>
      </c>
    </row>
    <row r="245" spans="1:52">
      <c r="A245" s="39">
        <v>242</v>
      </c>
      <c r="B245" s="39">
        <v>46</v>
      </c>
      <c r="C245" s="39">
        <v>3</v>
      </c>
      <c r="E245" s="39"/>
      <c r="F245">
        <v>447</v>
      </c>
      <c r="G245" s="39">
        <v>242</v>
      </c>
      <c r="H245">
        <f t="array" ref="H245:I245">_xlfn._xlws.FILTER($B$4:$C$546,G245=$A$4:$A$546)</f>
        <v>46</v>
      </c>
      <c r="I245">
        <v>3</v>
      </c>
      <c r="J245" s="2">
        <v>3</v>
      </c>
      <c r="K245" s="2">
        <v>0</v>
      </c>
      <c r="L245" s="2">
        <v>0</v>
      </c>
      <c r="M245" s="2">
        <v>0</v>
      </c>
      <c r="N245" s="2">
        <v>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U245" s="60"/>
      <c r="V245" s="61"/>
      <c r="W245" s="61"/>
      <c r="X245" s="61"/>
      <c r="Y245" s="61">
        <v>336</v>
      </c>
      <c r="Z245" s="61"/>
      <c r="AA245" s="61"/>
      <c r="AB245" s="61"/>
      <c r="AC245" s="61"/>
      <c r="AD245" s="63"/>
      <c r="AF245" t="str">
        <f t="shared" si="90"/>
        <v>{1,1000,3}</v>
      </c>
      <c r="AG245">
        <f t="shared" si="91"/>
        <v>0</v>
      </c>
      <c r="AH245">
        <f t="shared" si="92"/>
        <v>0</v>
      </c>
      <c r="AI245">
        <f t="shared" si="93"/>
        <v>0</v>
      </c>
      <c r="AJ245" t="str">
        <f t="shared" si="94"/>
        <v>{5,1000,3}</v>
      </c>
      <c r="AK245">
        <f t="shared" si="95"/>
        <v>0</v>
      </c>
      <c r="AL245">
        <f t="shared" si="96"/>
        <v>0</v>
      </c>
      <c r="AM245">
        <f t="shared" si="97"/>
        <v>0</v>
      </c>
      <c r="AN245">
        <f t="shared" si="98"/>
        <v>0</v>
      </c>
      <c r="AO245">
        <f t="shared" si="99"/>
        <v>0</v>
      </c>
      <c r="AP245">
        <f t="shared" si="100"/>
        <v>0</v>
      </c>
      <c r="AQ245">
        <f t="shared" si="101"/>
        <v>0</v>
      </c>
      <c r="AR245">
        <f t="shared" si="102"/>
        <v>0</v>
      </c>
      <c r="AS245">
        <f t="shared" si="103"/>
        <v>0</v>
      </c>
      <c r="AT245" t="str">
        <f t="shared" si="104"/>
        <v>{5,336,1}</v>
      </c>
      <c r="AU245">
        <f t="shared" si="105"/>
        <v>0</v>
      </c>
      <c r="AV245">
        <f t="shared" si="106"/>
        <v>0</v>
      </c>
      <c r="AW245">
        <f t="shared" si="107"/>
        <v>0</v>
      </c>
      <c r="AX245">
        <f t="shared" si="108"/>
        <v>0</v>
      </c>
      <c r="AY245">
        <f t="shared" si="109"/>
        <v>0</v>
      </c>
      <c r="AZ245" t="e">
        <f t="array" ref="AZ245">[1]!LKnum(AF245:AY245)</f>
        <v>#NAME?</v>
      </c>
    </row>
    <row r="246" spans="1:52">
      <c r="A246" s="39">
        <v>243</v>
      </c>
      <c r="B246" s="39">
        <v>47</v>
      </c>
      <c r="C246" s="39">
        <v>3</v>
      </c>
      <c r="E246" s="39"/>
      <c r="F246">
        <v>455</v>
      </c>
      <c r="G246" s="39">
        <v>243</v>
      </c>
      <c r="H246">
        <f t="array" ref="H246:I246">_xlfn._xlws.FILTER($B$4:$C$546,G246=$A$4:$A$546)</f>
        <v>47</v>
      </c>
      <c r="I246">
        <v>3</v>
      </c>
      <c r="J246" s="2">
        <v>3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U246" s="60"/>
      <c r="V246" s="61"/>
      <c r="W246" s="61"/>
      <c r="X246" s="61"/>
      <c r="Y246" s="61"/>
      <c r="Z246" s="61">
        <v>302</v>
      </c>
      <c r="AA246" s="61"/>
      <c r="AB246" s="61"/>
      <c r="AC246" s="61"/>
      <c r="AD246" s="63"/>
      <c r="AF246" t="str">
        <f t="shared" si="90"/>
        <v>{1,1000,3}</v>
      </c>
      <c r="AG246">
        <f t="shared" si="91"/>
        <v>0</v>
      </c>
      <c r="AH246">
        <f t="shared" si="92"/>
        <v>0</v>
      </c>
      <c r="AI246">
        <f t="shared" si="93"/>
        <v>0</v>
      </c>
      <c r="AJ246">
        <f t="shared" si="94"/>
        <v>0</v>
      </c>
      <c r="AK246" t="str">
        <f t="shared" si="95"/>
        <v>{6,1000,2}</v>
      </c>
      <c r="AL246">
        <f t="shared" si="96"/>
        <v>0</v>
      </c>
      <c r="AM246">
        <f t="shared" si="97"/>
        <v>0</v>
      </c>
      <c r="AN246">
        <f t="shared" si="98"/>
        <v>0</v>
      </c>
      <c r="AO246">
        <f t="shared" si="99"/>
        <v>0</v>
      </c>
      <c r="AP246">
        <f t="shared" si="100"/>
        <v>0</v>
      </c>
      <c r="AQ246">
        <f t="shared" si="101"/>
        <v>0</v>
      </c>
      <c r="AR246">
        <f t="shared" si="102"/>
        <v>0</v>
      </c>
      <c r="AS246">
        <f t="shared" si="103"/>
        <v>0</v>
      </c>
      <c r="AT246">
        <f t="shared" si="104"/>
        <v>0</v>
      </c>
      <c r="AU246" t="str">
        <f t="shared" si="105"/>
        <v>{6,302,1}</v>
      </c>
      <c r="AV246">
        <f t="shared" si="106"/>
        <v>0</v>
      </c>
      <c r="AW246">
        <f t="shared" si="107"/>
        <v>0</v>
      </c>
      <c r="AX246">
        <f t="shared" si="108"/>
        <v>0</v>
      </c>
      <c r="AY246">
        <f t="shared" si="109"/>
        <v>0</v>
      </c>
      <c r="AZ246" t="e">
        <f t="array" ref="AZ246">[1]!LKnum(AF246:AY246)</f>
        <v>#NAME?</v>
      </c>
    </row>
    <row r="247" spans="1:52">
      <c r="A247" s="39">
        <v>244</v>
      </c>
      <c r="B247" s="39">
        <v>48</v>
      </c>
      <c r="C247" s="39">
        <v>3</v>
      </c>
      <c r="E247" s="39"/>
      <c r="F247">
        <v>462</v>
      </c>
      <c r="G247" s="39">
        <v>244</v>
      </c>
      <c r="H247">
        <f t="array" ref="H247:I247">_xlfn._xlws.FILTER($B$4:$C$546,G247=$A$4:$A$546)</f>
        <v>48</v>
      </c>
      <c r="I247">
        <v>3</v>
      </c>
      <c r="J247" s="2">
        <v>3</v>
      </c>
      <c r="K247" s="2">
        <v>0</v>
      </c>
      <c r="L247" s="2">
        <v>0</v>
      </c>
      <c r="M247" s="2">
        <v>0</v>
      </c>
      <c r="N247" s="2">
        <v>0</v>
      </c>
      <c r="O247" s="2">
        <v>2</v>
      </c>
      <c r="P247" s="2">
        <v>0</v>
      </c>
      <c r="Q247" s="2">
        <v>0</v>
      </c>
      <c r="R247" s="2">
        <v>0</v>
      </c>
      <c r="S247" s="2">
        <v>0</v>
      </c>
      <c r="U247" s="60"/>
      <c r="V247" s="61"/>
      <c r="W247" s="61"/>
      <c r="X247" s="61"/>
      <c r="Y247" s="61"/>
      <c r="Z247" s="61">
        <v>305</v>
      </c>
      <c r="AA247" s="61"/>
      <c r="AB247" s="61"/>
      <c r="AC247" s="61"/>
      <c r="AD247" s="63"/>
      <c r="AF247" t="str">
        <f t="shared" si="90"/>
        <v>{1,1000,3}</v>
      </c>
      <c r="AG247">
        <f t="shared" si="91"/>
        <v>0</v>
      </c>
      <c r="AH247">
        <f t="shared" si="92"/>
        <v>0</v>
      </c>
      <c r="AI247">
        <f t="shared" si="93"/>
        <v>0</v>
      </c>
      <c r="AJ247">
        <f t="shared" si="94"/>
        <v>0</v>
      </c>
      <c r="AK247" t="str">
        <f t="shared" si="95"/>
        <v>{6,1000,2}</v>
      </c>
      <c r="AL247">
        <f t="shared" si="96"/>
        <v>0</v>
      </c>
      <c r="AM247">
        <f t="shared" si="97"/>
        <v>0</v>
      </c>
      <c r="AN247">
        <f t="shared" si="98"/>
        <v>0</v>
      </c>
      <c r="AO247">
        <f t="shared" si="99"/>
        <v>0</v>
      </c>
      <c r="AP247">
        <f t="shared" si="100"/>
        <v>0</v>
      </c>
      <c r="AQ247">
        <f t="shared" si="101"/>
        <v>0</v>
      </c>
      <c r="AR247">
        <f t="shared" si="102"/>
        <v>0</v>
      </c>
      <c r="AS247">
        <f t="shared" si="103"/>
        <v>0</v>
      </c>
      <c r="AT247">
        <f t="shared" si="104"/>
        <v>0</v>
      </c>
      <c r="AU247" t="str">
        <f t="shared" si="105"/>
        <v>{6,305,1}</v>
      </c>
      <c r="AV247">
        <f t="shared" si="106"/>
        <v>0</v>
      </c>
      <c r="AW247">
        <f t="shared" si="107"/>
        <v>0</v>
      </c>
      <c r="AX247">
        <f t="shared" si="108"/>
        <v>0</v>
      </c>
      <c r="AY247">
        <f t="shared" si="109"/>
        <v>0</v>
      </c>
      <c r="AZ247" t="e">
        <f t="array" ref="AZ247">[1]!LKnum(AF247:AY247)</f>
        <v>#NAME?</v>
      </c>
    </row>
    <row r="248" spans="1:52">
      <c r="A248" s="39">
        <v>245</v>
      </c>
      <c r="B248" s="39">
        <v>49</v>
      </c>
      <c r="C248" s="39">
        <v>3</v>
      </c>
      <c r="E248" s="39"/>
      <c r="F248">
        <v>469</v>
      </c>
      <c r="G248" s="39">
        <v>245</v>
      </c>
      <c r="H248">
        <f t="array" ref="H248:I248">_xlfn._xlws.FILTER($B$4:$C$546,G248=$A$4:$A$546)</f>
        <v>49</v>
      </c>
      <c r="I248">
        <v>3</v>
      </c>
      <c r="J248" s="2">
        <v>3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U248" s="60"/>
      <c r="V248" s="61"/>
      <c r="W248" s="61"/>
      <c r="X248" s="61"/>
      <c r="Y248" s="61"/>
      <c r="Z248" s="61">
        <v>309</v>
      </c>
      <c r="AA248" s="61"/>
      <c r="AB248" s="61"/>
      <c r="AC248" s="61"/>
      <c r="AD248" s="63"/>
      <c r="AF248" t="str">
        <f t="shared" si="90"/>
        <v>{1,1000,3}</v>
      </c>
      <c r="AG248">
        <f t="shared" si="91"/>
        <v>0</v>
      </c>
      <c r="AH248">
        <f t="shared" si="92"/>
        <v>0</v>
      </c>
      <c r="AI248">
        <f t="shared" si="93"/>
        <v>0</v>
      </c>
      <c r="AJ248">
        <f t="shared" si="94"/>
        <v>0</v>
      </c>
      <c r="AK248" t="str">
        <f t="shared" si="95"/>
        <v>{6,1000,2}</v>
      </c>
      <c r="AL248">
        <f t="shared" si="96"/>
        <v>0</v>
      </c>
      <c r="AM248">
        <f t="shared" si="97"/>
        <v>0</v>
      </c>
      <c r="AN248">
        <f t="shared" si="98"/>
        <v>0</v>
      </c>
      <c r="AO248">
        <f t="shared" si="99"/>
        <v>0</v>
      </c>
      <c r="AP248">
        <f t="shared" si="100"/>
        <v>0</v>
      </c>
      <c r="AQ248">
        <f t="shared" si="101"/>
        <v>0</v>
      </c>
      <c r="AR248">
        <f t="shared" si="102"/>
        <v>0</v>
      </c>
      <c r="AS248">
        <f t="shared" si="103"/>
        <v>0</v>
      </c>
      <c r="AT248">
        <f t="shared" si="104"/>
        <v>0</v>
      </c>
      <c r="AU248" t="str">
        <f t="shared" si="105"/>
        <v>{6,309,1}</v>
      </c>
      <c r="AV248">
        <f t="shared" si="106"/>
        <v>0</v>
      </c>
      <c r="AW248">
        <f t="shared" si="107"/>
        <v>0</v>
      </c>
      <c r="AX248">
        <f t="shared" si="108"/>
        <v>0</v>
      </c>
      <c r="AY248">
        <f t="shared" si="109"/>
        <v>0</v>
      </c>
      <c r="AZ248" t="e">
        <f t="array" ref="AZ248">[1]!LKnum(AF248:AY248)</f>
        <v>#NAME?</v>
      </c>
    </row>
    <row r="249" spans="1:52">
      <c r="A249" s="39">
        <v>246</v>
      </c>
      <c r="B249" s="39">
        <v>50</v>
      </c>
      <c r="C249" s="39">
        <v>3</v>
      </c>
      <c r="E249" s="39"/>
      <c r="F249">
        <v>477</v>
      </c>
      <c r="G249" s="39">
        <v>246</v>
      </c>
      <c r="H249">
        <f t="array" ref="H249:I249">_xlfn._xlws.FILTER($B$4:$C$546,G249=$A$4:$A$546)</f>
        <v>50</v>
      </c>
      <c r="I249">
        <v>3</v>
      </c>
      <c r="J249" s="2">
        <v>3</v>
      </c>
      <c r="K249" s="2">
        <v>0</v>
      </c>
      <c r="L249" s="2">
        <v>0</v>
      </c>
      <c r="M249" s="2">
        <v>0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U249" s="60"/>
      <c r="V249" s="61"/>
      <c r="W249" s="61"/>
      <c r="X249" s="61"/>
      <c r="Y249" s="61"/>
      <c r="Z249" s="61">
        <v>313</v>
      </c>
      <c r="AA249" s="61"/>
      <c r="AB249" s="61"/>
      <c r="AC249" s="61"/>
      <c r="AD249" s="63"/>
      <c r="AF249" t="str">
        <f t="shared" si="90"/>
        <v>{1,1000,3}</v>
      </c>
      <c r="AG249">
        <f t="shared" si="91"/>
        <v>0</v>
      </c>
      <c r="AH249">
        <f t="shared" si="92"/>
        <v>0</v>
      </c>
      <c r="AI249">
        <f t="shared" si="93"/>
        <v>0</v>
      </c>
      <c r="AJ249">
        <f t="shared" si="94"/>
        <v>0</v>
      </c>
      <c r="AK249" t="str">
        <f t="shared" si="95"/>
        <v>{6,1000,2}</v>
      </c>
      <c r="AL249">
        <f t="shared" si="96"/>
        <v>0</v>
      </c>
      <c r="AM249">
        <f t="shared" si="97"/>
        <v>0</v>
      </c>
      <c r="AN249">
        <f t="shared" si="98"/>
        <v>0</v>
      </c>
      <c r="AO249">
        <f t="shared" si="99"/>
        <v>0</v>
      </c>
      <c r="AP249">
        <f t="shared" si="100"/>
        <v>0</v>
      </c>
      <c r="AQ249">
        <f t="shared" si="101"/>
        <v>0</v>
      </c>
      <c r="AR249">
        <f t="shared" si="102"/>
        <v>0</v>
      </c>
      <c r="AS249">
        <f t="shared" si="103"/>
        <v>0</v>
      </c>
      <c r="AT249">
        <f t="shared" si="104"/>
        <v>0</v>
      </c>
      <c r="AU249" t="str">
        <f t="shared" si="105"/>
        <v>{6,313,1}</v>
      </c>
      <c r="AV249">
        <f t="shared" si="106"/>
        <v>0</v>
      </c>
      <c r="AW249">
        <f t="shared" si="107"/>
        <v>0</v>
      </c>
      <c r="AX249">
        <f t="shared" si="108"/>
        <v>0</v>
      </c>
      <c r="AY249">
        <f t="shared" si="109"/>
        <v>0</v>
      </c>
      <c r="AZ249" t="e">
        <f t="array" ref="AZ249">[1]!LKnum(AF249:AY249)</f>
        <v>#NAME?</v>
      </c>
    </row>
    <row r="250" spans="1:52">
      <c r="A250" s="39">
        <v>247</v>
      </c>
      <c r="B250" s="39">
        <v>51</v>
      </c>
      <c r="C250" s="39">
        <v>3</v>
      </c>
      <c r="E250" s="39"/>
      <c r="F250">
        <v>485</v>
      </c>
      <c r="G250" s="39">
        <v>247</v>
      </c>
      <c r="H250">
        <f t="array" ref="H250:I250">_xlfn._xlws.FILTER($B$4:$C$546,G250=$A$4:$A$546)</f>
        <v>51</v>
      </c>
      <c r="I250">
        <v>3</v>
      </c>
      <c r="J250" s="2">
        <v>3</v>
      </c>
      <c r="K250" s="2">
        <v>0</v>
      </c>
      <c r="L250" s="2">
        <v>0</v>
      </c>
      <c r="M250" s="2">
        <v>0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U250" s="60"/>
      <c r="V250" s="61"/>
      <c r="W250" s="61"/>
      <c r="X250" s="61"/>
      <c r="Y250" s="61"/>
      <c r="Z250" s="61">
        <v>317</v>
      </c>
      <c r="AA250" s="61"/>
      <c r="AB250" s="61"/>
      <c r="AC250" s="61"/>
      <c r="AD250" s="63"/>
      <c r="AF250" t="str">
        <f t="shared" si="90"/>
        <v>{1,1000,3}</v>
      </c>
      <c r="AG250">
        <f t="shared" si="91"/>
        <v>0</v>
      </c>
      <c r="AH250">
        <f t="shared" si="92"/>
        <v>0</v>
      </c>
      <c r="AI250">
        <f t="shared" si="93"/>
        <v>0</v>
      </c>
      <c r="AJ250">
        <f t="shared" si="94"/>
        <v>0</v>
      </c>
      <c r="AK250" t="str">
        <f t="shared" si="95"/>
        <v>{6,1000,2}</v>
      </c>
      <c r="AL250">
        <f t="shared" si="96"/>
        <v>0</v>
      </c>
      <c r="AM250">
        <f t="shared" si="97"/>
        <v>0</v>
      </c>
      <c r="AN250">
        <f t="shared" si="98"/>
        <v>0</v>
      </c>
      <c r="AO250">
        <f t="shared" si="99"/>
        <v>0</v>
      </c>
      <c r="AP250">
        <f t="shared" si="100"/>
        <v>0</v>
      </c>
      <c r="AQ250">
        <f t="shared" si="101"/>
        <v>0</v>
      </c>
      <c r="AR250">
        <f t="shared" si="102"/>
        <v>0</v>
      </c>
      <c r="AS250">
        <f t="shared" si="103"/>
        <v>0</v>
      </c>
      <c r="AT250">
        <f t="shared" si="104"/>
        <v>0</v>
      </c>
      <c r="AU250" t="str">
        <f t="shared" si="105"/>
        <v>{6,317,1}</v>
      </c>
      <c r="AV250">
        <f t="shared" si="106"/>
        <v>0</v>
      </c>
      <c r="AW250">
        <f t="shared" si="107"/>
        <v>0</v>
      </c>
      <c r="AX250">
        <f t="shared" si="108"/>
        <v>0</v>
      </c>
      <c r="AY250">
        <f t="shared" si="109"/>
        <v>0</v>
      </c>
      <c r="AZ250" t="e">
        <f t="array" ref="AZ250">[1]!LKnum(AF250:AY250)</f>
        <v>#NAME?</v>
      </c>
    </row>
    <row r="251" spans="1:52">
      <c r="A251" s="39">
        <v>248</v>
      </c>
      <c r="B251" s="39">
        <v>52</v>
      </c>
      <c r="C251" s="39">
        <v>3</v>
      </c>
      <c r="E251" s="39"/>
      <c r="F251">
        <v>492</v>
      </c>
      <c r="G251" s="39">
        <v>248</v>
      </c>
      <c r="H251">
        <f t="array" ref="H251:I251">_xlfn._xlws.FILTER($B$4:$C$546,G251=$A$4:$A$546)</f>
        <v>52</v>
      </c>
      <c r="I251">
        <v>3</v>
      </c>
      <c r="J251" s="2">
        <v>3</v>
      </c>
      <c r="K251" s="2">
        <v>0</v>
      </c>
      <c r="L251" s="2">
        <v>0</v>
      </c>
      <c r="M251" s="2">
        <v>0</v>
      </c>
      <c r="N251" s="2">
        <v>0</v>
      </c>
      <c r="O251" s="2">
        <v>2</v>
      </c>
      <c r="P251" s="2">
        <v>0</v>
      </c>
      <c r="Q251" s="2">
        <v>0</v>
      </c>
      <c r="R251" s="2">
        <v>0</v>
      </c>
      <c r="S251" s="2">
        <v>0</v>
      </c>
      <c r="U251" s="60"/>
      <c r="V251" s="61"/>
      <c r="W251" s="61"/>
      <c r="X251" s="61"/>
      <c r="Y251" s="61"/>
      <c r="Z251" s="61">
        <v>320</v>
      </c>
      <c r="AA251" s="61"/>
      <c r="AB251" s="61"/>
      <c r="AC251" s="61"/>
      <c r="AD251" s="63"/>
      <c r="AF251" t="str">
        <f t="shared" si="90"/>
        <v>{1,1000,3}</v>
      </c>
      <c r="AG251">
        <f t="shared" si="91"/>
        <v>0</v>
      </c>
      <c r="AH251">
        <f t="shared" si="92"/>
        <v>0</v>
      </c>
      <c r="AI251">
        <f t="shared" si="93"/>
        <v>0</v>
      </c>
      <c r="AJ251">
        <f t="shared" si="94"/>
        <v>0</v>
      </c>
      <c r="AK251" t="str">
        <f t="shared" si="95"/>
        <v>{6,1000,2}</v>
      </c>
      <c r="AL251">
        <f t="shared" si="96"/>
        <v>0</v>
      </c>
      <c r="AM251">
        <f t="shared" si="97"/>
        <v>0</v>
      </c>
      <c r="AN251">
        <f t="shared" si="98"/>
        <v>0</v>
      </c>
      <c r="AO251">
        <f t="shared" si="99"/>
        <v>0</v>
      </c>
      <c r="AP251">
        <f t="shared" si="100"/>
        <v>0</v>
      </c>
      <c r="AQ251">
        <f t="shared" si="101"/>
        <v>0</v>
      </c>
      <c r="AR251">
        <f t="shared" si="102"/>
        <v>0</v>
      </c>
      <c r="AS251">
        <f t="shared" si="103"/>
        <v>0</v>
      </c>
      <c r="AT251">
        <f t="shared" si="104"/>
        <v>0</v>
      </c>
      <c r="AU251" t="str">
        <f t="shared" si="105"/>
        <v>{6,320,1}</v>
      </c>
      <c r="AV251">
        <f t="shared" si="106"/>
        <v>0</v>
      </c>
      <c r="AW251">
        <f t="shared" si="107"/>
        <v>0</v>
      </c>
      <c r="AX251">
        <f t="shared" si="108"/>
        <v>0</v>
      </c>
      <c r="AY251">
        <f t="shared" si="109"/>
        <v>0</v>
      </c>
      <c r="AZ251" t="e">
        <f t="array" ref="AZ251">[1]!LKnum(AF251:AY251)</f>
        <v>#NAME?</v>
      </c>
    </row>
    <row r="252" spans="1:52">
      <c r="A252" s="39">
        <v>249</v>
      </c>
      <c r="B252" s="39">
        <v>53</v>
      </c>
      <c r="C252" s="39">
        <v>3</v>
      </c>
      <c r="E252" s="39"/>
      <c r="F252">
        <v>499</v>
      </c>
      <c r="G252" s="39">
        <v>249</v>
      </c>
      <c r="H252">
        <f t="array" ref="H252:I252">_xlfn._xlws.FILTER($B$4:$C$546,G252=$A$4:$A$546)</f>
        <v>53</v>
      </c>
      <c r="I252">
        <v>3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U252" s="60"/>
      <c r="V252" s="61"/>
      <c r="W252" s="61"/>
      <c r="X252" s="61"/>
      <c r="Y252" s="61"/>
      <c r="Z252" s="61">
        <v>324</v>
      </c>
      <c r="AA252" s="61"/>
      <c r="AB252" s="61"/>
      <c r="AC252" s="61"/>
      <c r="AD252" s="63"/>
      <c r="AF252" t="str">
        <f t="shared" si="90"/>
        <v>{1,1000,3}</v>
      </c>
      <c r="AG252">
        <f t="shared" si="91"/>
        <v>0</v>
      </c>
      <c r="AH252">
        <f t="shared" si="92"/>
        <v>0</v>
      </c>
      <c r="AI252">
        <f t="shared" si="93"/>
        <v>0</v>
      </c>
      <c r="AJ252">
        <f t="shared" si="94"/>
        <v>0</v>
      </c>
      <c r="AK252" t="str">
        <f t="shared" si="95"/>
        <v>{6,1000,2}</v>
      </c>
      <c r="AL252">
        <f t="shared" si="96"/>
        <v>0</v>
      </c>
      <c r="AM252">
        <f t="shared" si="97"/>
        <v>0</v>
      </c>
      <c r="AN252">
        <f t="shared" si="98"/>
        <v>0</v>
      </c>
      <c r="AO252">
        <f t="shared" si="99"/>
        <v>0</v>
      </c>
      <c r="AP252">
        <f t="shared" si="100"/>
        <v>0</v>
      </c>
      <c r="AQ252">
        <f t="shared" si="101"/>
        <v>0</v>
      </c>
      <c r="AR252">
        <f t="shared" si="102"/>
        <v>0</v>
      </c>
      <c r="AS252">
        <f t="shared" si="103"/>
        <v>0</v>
      </c>
      <c r="AT252">
        <f t="shared" si="104"/>
        <v>0</v>
      </c>
      <c r="AU252" t="str">
        <f t="shared" si="105"/>
        <v>{6,324,1}</v>
      </c>
      <c r="AV252">
        <f t="shared" si="106"/>
        <v>0</v>
      </c>
      <c r="AW252">
        <f t="shared" si="107"/>
        <v>0</v>
      </c>
      <c r="AX252">
        <f t="shared" si="108"/>
        <v>0</v>
      </c>
      <c r="AY252">
        <f t="shared" si="109"/>
        <v>0</v>
      </c>
      <c r="AZ252" t="e">
        <f t="array" ref="AZ252">[1]!LKnum(AF252:AY252)</f>
        <v>#NAME?</v>
      </c>
    </row>
    <row r="253" spans="1:52">
      <c r="A253" s="39">
        <v>250</v>
      </c>
      <c r="B253" s="39">
        <v>54</v>
      </c>
      <c r="C253" s="39">
        <v>3</v>
      </c>
      <c r="E253" s="39"/>
      <c r="F253">
        <v>507</v>
      </c>
      <c r="G253" s="39">
        <v>250</v>
      </c>
      <c r="H253">
        <f t="array" ref="H253:I253">_xlfn._xlws.FILTER($B$4:$C$546,G253=$A$4:$A$546)</f>
        <v>54</v>
      </c>
      <c r="I253">
        <v>3</v>
      </c>
      <c r="J253" s="2">
        <v>3</v>
      </c>
      <c r="K253" s="2">
        <v>0</v>
      </c>
      <c r="L253" s="2">
        <v>0</v>
      </c>
      <c r="M253" s="2">
        <v>0</v>
      </c>
      <c r="N253" s="2">
        <v>0</v>
      </c>
      <c r="O253" s="2">
        <v>2</v>
      </c>
      <c r="P253" s="2">
        <v>0</v>
      </c>
      <c r="Q253" s="2">
        <v>0</v>
      </c>
      <c r="R253" s="2">
        <v>0</v>
      </c>
      <c r="S253" s="2">
        <v>0</v>
      </c>
      <c r="U253" s="60"/>
      <c r="V253" s="61"/>
      <c r="W253" s="61"/>
      <c r="X253" s="61"/>
      <c r="Y253" s="61"/>
      <c r="Z253" s="61">
        <v>328</v>
      </c>
      <c r="AA253" s="61"/>
      <c r="AB253" s="61"/>
      <c r="AC253" s="61"/>
      <c r="AD253" s="63"/>
      <c r="AF253" t="str">
        <f t="shared" si="90"/>
        <v>{1,1000,3}</v>
      </c>
      <c r="AG253">
        <f t="shared" si="91"/>
        <v>0</v>
      </c>
      <c r="AH253">
        <f t="shared" si="92"/>
        <v>0</v>
      </c>
      <c r="AI253">
        <f t="shared" si="93"/>
        <v>0</v>
      </c>
      <c r="AJ253">
        <f t="shared" si="94"/>
        <v>0</v>
      </c>
      <c r="AK253" t="str">
        <f t="shared" si="95"/>
        <v>{6,1000,2}</v>
      </c>
      <c r="AL253">
        <f t="shared" si="96"/>
        <v>0</v>
      </c>
      <c r="AM253">
        <f t="shared" si="97"/>
        <v>0</v>
      </c>
      <c r="AN253">
        <f t="shared" si="98"/>
        <v>0</v>
      </c>
      <c r="AO253">
        <f t="shared" si="99"/>
        <v>0</v>
      </c>
      <c r="AP253">
        <f t="shared" si="100"/>
        <v>0</v>
      </c>
      <c r="AQ253">
        <f t="shared" si="101"/>
        <v>0</v>
      </c>
      <c r="AR253">
        <f t="shared" si="102"/>
        <v>0</v>
      </c>
      <c r="AS253">
        <f t="shared" si="103"/>
        <v>0</v>
      </c>
      <c r="AT253">
        <f t="shared" si="104"/>
        <v>0</v>
      </c>
      <c r="AU253" t="str">
        <f t="shared" si="105"/>
        <v>{6,328,1}</v>
      </c>
      <c r="AV253">
        <f t="shared" si="106"/>
        <v>0</v>
      </c>
      <c r="AW253">
        <f t="shared" si="107"/>
        <v>0</v>
      </c>
      <c r="AX253">
        <f t="shared" si="108"/>
        <v>0</v>
      </c>
      <c r="AY253">
        <f t="shared" si="109"/>
        <v>0</v>
      </c>
      <c r="AZ253" t="e">
        <f t="array" ref="AZ253">[1]!LKnum(AF253:AY253)</f>
        <v>#NAME?</v>
      </c>
    </row>
    <row r="254" spans="1:52">
      <c r="A254" s="39">
        <v>251</v>
      </c>
      <c r="B254" s="39">
        <v>55</v>
      </c>
      <c r="C254" s="39">
        <v>3</v>
      </c>
      <c r="E254" s="39"/>
      <c r="F254">
        <v>515</v>
      </c>
      <c r="G254" s="39">
        <v>251</v>
      </c>
      <c r="H254">
        <f t="array" ref="H254:I254">_xlfn._xlws.FILTER($B$4:$C$546,G254=$A$4:$A$546)</f>
        <v>55</v>
      </c>
      <c r="I254">
        <v>3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U254" s="60"/>
      <c r="V254" s="61"/>
      <c r="W254" s="61"/>
      <c r="X254" s="61"/>
      <c r="Y254" s="61"/>
      <c r="Z254" s="61"/>
      <c r="AA254" s="61">
        <v>585</v>
      </c>
      <c r="AB254" s="61"/>
      <c r="AC254" s="61"/>
      <c r="AD254" s="63"/>
      <c r="AF254" t="str">
        <f t="shared" si="90"/>
        <v>{1,1000,3}</v>
      </c>
      <c r="AG254">
        <f t="shared" si="91"/>
        <v>0</v>
      </c>
      <c r="AH254">
        <f t="shared" si="92"/>
        <v>0</v>
      </c>
      <c r="AI254">
        <f t="shared" si="93"/>
        <v>0</v>
      </c>
      <c r="AJ254">
        <f t="shared" si="94"/>
        <v>0</v>
      </c>
      <c r="AK254">
        <f t="shared" si="95"/>
        <v>0</v>
      </c>
      <c r="AL254" t="str">
        <f t="shared" si="96"/>
        <v>{7,1000,1}</v>
      </c>
      <c r="AM254">
        <f t="shared" si="97"/>
        <v>0</v>
      </c>
      <c r="AN254">
        <f t="shared" si="98"/>
        <v>0</v>
      </c>
      <c r="AO254">
        <f t="shared" si="99"/>
        <v>0</v>
      </c>
      <c r="AP254">
        <f t="shared" si="100"/>
        <v>0</v>
      </c>
      <c r="AQ254">
        <f t="shared" si="101"/>
        <v>0</v>
      </c>
      <c r="AR254">
        <f t="shared" si="102"/>
        <v>0</v>
      </c>
      <c r="AS254">
        <f t="shared" si="103"/>
        <v>0</v>
      </c>
      <c r="AT254">
        <f t="shared" si="104"/>
        <v>0</v>
      </c>
      <c r="AU254">
        <f t="shared" si="105"/>
        <v>0</v>
      </c>
      <c r="AV254" t="str">
        <f t="shared" si="106"/>
        <v>{7,585,1}</v>
      </c>
      <c r="AW254">
        <f t="shared" si="107"/>
        <v>0</v>
      </c>
      <c r="AX254">
        <f t="shared" si="108"/>
        <v>0</v>
      </c>
      <c r="AY254">
        <f t="shared" si="109"/>
        <v>0</v>
      </c>
      <c r="AZ254" t="e">
        <f t="array" ref="AZ254">[1]!LKnum(AF254:AY254)</f>
        <v>#NAME?</v>
      </c>
    </row>
    <row r="255" spans="1:52">
      <c r="A255" s="39">
        <v>252</v>
      </c>
      <c r="B255" s="39">
        <v>56</v>
      </c>
      <c r="C255" s="39">
        <v>3</v>
      </c>
      <c r="E255" s="39"/>
      <c r="F255">
        <v>522</v>
      </c>
      <c r="G255" s="39">
        <v>252</v>
      </c>
      <c r="H255">
        <f t="array" ref="H255:I255">_xlfn._xlws.FILTER($B$4:$C$546,G255=$A$4:$A$546)</f>
        <v>56</v>
      </c>
      <c r="I255">
        <v>3</v>
      </c>
      <c r="J255" s="2">
        <v>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U255" s="60"/>
      <c r="V255" s="61"/>
      <c r="W255" s="61"/>
      <c r="X255" s="61"/>
      <c r="Y255" s="61"/>
      <c r="Z255" s="61"/>
      <c r="AA255" s="61">
        <v>588</v>
      </c>
      <c r="AB255" s="61"/>
      <c r="AC255" s="61"/>
      <c r="AD255" s="63"/>
      <c r="AF255" t="str">
        <f t="shared" si="90"/>
        <v>{1,1000,3}</v>
      </c>
      <c r="AG255">
        <f t="shared" si="91"/>
        <v>0</v>
      </c>
      <c r="AH255">
        <f t="shared" si="92"/>
        <v>0</v>
      </c>
      <c r="AI255">
        <f t="shared" si="93"/>
        <v>0</v>
      </c>
      <c r="AJ255">
        <f t="shared" si="94"/>
        <v>0</v>
      </c>
      <c r="AK255">
        <f t="shared" si="95"/>
        <v>0</v>
      </c>
      <c r="AL255" t="str">
        <f t="shared" si="96"/>
        <v>{7,1000,1}</v>
      </c>
      <c r="AM255">
        <f t="shared" si="97"/>
        <v>0</v>
      </c>
      <c r="AN255">
        <f t="shared" si="98"/>
        <v>0</v>
      </c>
      <c r="AO255">
        <f t="shared" si="99"/>
        <v>0</v>
      </c>
      <c r="AP255">
        <f t="shared" si="100"/>
        <v>0</v>
      </c>
      <c r="AQ255">
        <f t="shared" si="101"/>
        <v>0</v>
      </c>
      <c r="AR255">
        <f t="shared" si="102"/>
        <v>0</v>
      </c>
      <c r="AS255">
        <f t="shared" si="103"/>
        <v>0</v>
      </c>
      <c r="AT255">
        <f t="shared" si="104"/>
        <v>0</v>
      </c>
      <c r="AU255">
        <f t="shared" si="105"/>
        <v>0</v>
      </c>
      <c r="AV255" t="str">
        <f t="shared" si="106"/>
        <v>{7,588,1}</v>
      </c>
      <c r="AW255">
        <f t="shared" si="107"/>
        <v>0</v>
      </c>
      <c r="AX255">
        <f t="shared" si="108"/>
        <v>0</v>
      </c>
      <c r="AY255">
        <f t="shared" si="109"/>
        <v>0</v>
      </c>
      <c r="AZ255" t="e">
        <f t="array" ref="AZ255">[1]!LKnum(AF255:AY255)</f>
        <v>#NAME?</v>
      </c>
    </row>
    <row r="256" spans="1:52">
      <c r="A256" s="39">
        <v>253</v>
      </c>
      <c r="B256" s="39">
        <v>57</v>
      </c>
      <c r="C256" s="39">
        <v>3</v>
      </c>
      <c r="E256" s="39"/>
      <c r="F256">
        <v>532</v>
      </c>
      <c r="G256" s="39">
        <v>253</v>
      </c>
      <c r="H256">
        <f t="array" ref="H256:I256">_xlfn._xlws.FILTER($B$4:$C$546,G256=$A$4:$A$546)</f>
        <v>57</v>
      </c>
      <c r="I256">
        <v>3</v>
      </c>
      <c r="J256" s="2">
        <v>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U256" s="60"/>
      <c r="V256" s="61"/>
      <c r="W256" s="61"/>
      <c r="X256" s="61"/>
      <c r="Y256" s="61"/>
      <c r="Z256" s="61"/>
      <c r="AA256" s="61">
        <v>591</v>
      </c>
      <c r="AB256" s="61"/>
      <c r="AC256" s="61"/>
      <c r="AD256" s="63"/>
      <c r="AF256" t="str">
        <f t="shared" si="90"/>
        <v>{1,1000,3}</v>
      </c>
      <c r="AG256">
        <f t="shared" si="91"/>
        <v>0</v>
      </c>
      <c r="AH256">
        <f t="shared" si="92"/>
        <v>0</v>
      </c>
      <c r="AI256">
        <f t="shared" si="93"/>
        <v>0</v>
      </c>
      <c r="AJ256">
        <f t="shared" si="94"/>
        <v>0</v>
      </c>
      <c r="AK256">
        <f t="shared" si="95"/>
        <v>0</v>
      </c>
      <c r="AL256" t="str">
        <f t="shared" si="96"/>
        <v>{7,1000,1}</v>
      </c>
      <c r="AM256">
        <f t="shared" si="97"/>
        <v>0</v>
      </c>
      <c r="AN256">
        <f t="shared" si="98"/>
        <v>0</v>
      </c>
      <c r="AO256">
        <f t="shared" si="99"/>
        <v>0</v>
      </c>
      <c r="AP256">
        <f t="shared" si="100"/>
        <v>0</v>
      </c>
      <c r="AQ256">
        <f t="shared" si="101"/>
        <v>0</v>
      </c>
      <c r="AR256">
        <f t="shared" si="102"/>
        <v>0</v>
      </c>
      <c r="AS256">
        <f t="shared" si="103"/>
        <v>0</v>
      </c>
      <c r="AT256">
        <f t="shared" si="104"/>
        <v>0</v>
      </c>
      <c r="AU256">
        <f t="shared" si="105"/>
        <v>0</v>
      </c>
      <c r="AV256" t="str">
        <f t="shared" si="106"/>
        <v>{7,591,1}</v>
      </c>
      <c r="AW256">
        <f t="shared" si="107"/>
        <v>0</v>
      </c>
      <c r="AX256">
        <f t="shared" si="108"/>
        <v>0</v>
      </c>
      <c r="AY256">
        <f t="shared" si="109"/>
        <v>0</v>
      </c>
      <c r="AZ256" t="e">
        <f t="array" ref="AZ256">[1]!LKnum(AF256:AY256)</f>
        <v>#NAME?</v>
      </c>
    </row>
    <row r="257" spans="1:52">
      <c r="A257" s="39">
        <v>254</v>
      </c>
      <c r="B257" s="39">
        <v>58</v>
      </c>
      <c r="C257" s="39">
        <v>3</v>
      </c>
      <c r="E257" s="39"/>
      <c r="F257">
        <v>537</v>
      </c>
      <c r="G257" s="39">
        <v>254</v>
      </c>
      <c r="H257">
        <f t="array" ref="H257:I257">_xlfn._xlws.FILTER($B$4:$C$546,G257=$A$4:$A$546)</f>
        <v>58</v>
      </c>
      <c r="I257">
        <v>3</v>
      </c>
      <c r="J257" s="2">
        <v>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U257" s="60"/>
      <c r="V257" s="61"/>
      <c r="W257" s="61"/>
      <c r="X257" s="61"/>
      <c r="Y257" s="61"/>
      <c r="Z257" s="61"/>
      <c r="AA257" s="61">
        <v>594</v>
      </c>
      <c r="AB257" s="61"/>
      <c r="AC257" s="61"/>
      <c r="AD257" s="63"/>
      <c r="AF257" t="str">
        <f t="shared" si="90"/>
        <v>{1,1000,3}</v>
      </c>
      <c r="AG257">
        <f t="shared" si="91"/>
        <v>0</v>
      </c>
      <c r="AH257">
        <f t="shared" si="92"/>
        <v>0</v>
      </c>
      <c r="AI257">
        <f t="shared" si="93"/>
        <v>0</v>
      </c>
      <c r="AJ257">
        <f t="shared" si="94"/>
        <v>0</v>
      </c>
      <c r="AK257">
        <f t="shared" si="95"/>
        <v>0</v>
      </c>
      <c r="AL257" t="str">
        <f t="shared" si="96"/>
        <v>{7,1000,1}</v>
      </c>
      <c r="AM257">
        <f t="shared" si="97"/>
        <v>0</v>
      </c>
      <c r="AN257">
        <f t="shared" si="98"/>
        <v>0</v>
      </c>
      <c r="AO257">
        <f t="shared" si="99"/>
        <v>0</v>
      </c>
      <c r="AP257">
        <f t="shared" si="100"/>
        <v>0</v>
      </c>
      <c r="AQ257">
        <f t="shared" si="101"/>
        <v>0</v>
      </c>
      <c r="AR257">
        <f t="shared" si="102"/>
        <v>0</v>
      </c>
      <c r="AS257">
        <f t="shared" si="103"/>
        <v>0</v>
      </c>
      <c r="AT257">
        <f t="shared" si="104"/>
        <v>0</v>
      </c>
      <c r="AU257">
        <f t="shared" si="105"/>
        <v>0</v>
      </c>
      <c r="AV257" t="str">
        <f t="shared" si="106"/>
        <v>{7,594,1}</v>
      </c>
      <c r="AW257">
        <f t="shared" si="107"/>
        <v>0</v>
      </c>
      <c r="AX257">
        <f t="shared" si="108"/>
        <v>0</v>
      </c>
      <c r="AY257">
        <f t="shared" si="109"/>
        <v>0</v>
      </c>
      <c r="AZ257" t="e">
        <f t="array" ref="AZ257">[1]!LKnum(AF257:AY257)</f>
        <v>#NAME?</v>
      </c>
    </row>
    <row r="258" spans="1:52">
      <c r="A258" s="39">
        <v>255</v>
      </c>
      <c r="B258" s="39">
        <v>59</v>
      </c>
      <c r="C258" s="39">
        <v>3</v>
      </c>
      <c r="E258" s="39"/>
      <c r="F258">
        <v>545</v>
      </c>
      <c r="G258" s="39">
        <v>255</v>
      </c>
      <c r="H258">
        <f t="array" ref="H258:I258">_xlfn._xlws.FILTER($B$4:$C$546,G258=$A$4:$A$546)</f>
        <v>59</v>
      </c>
      <c r="I258">
        <v>3</v>
      </c>
      <c r="J258" s="2">
        <v>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U258" s="60"/>
      <c r="V258" s="61"/>
      <c r="W258" s="61"/>
      <c r="X258" s="61"/>
      <c r="Y258" s="61"/>
      <c r="Z258" s="61"/>
      <c r="AA258" s="61">
        <v>597</v>
      </c>
      <c r="AB258" s="61"/>
      <c r="AC258" s="61"/>
      <c r="AD258" s="63"/>
      <c r="AF258" t="str">
        <f t="shared" si="90"/>
        <v>{1,1000,3}</v>
      </c>
      <c r="AG258">
        <f t="shared" si="91"/>
        <v>0</v>
      </c>
      <c r="AH258">
        <f t="shared" si="92"/>
        <v>0</v>
      </c>
      <c r="AI258">
        <f t="shared" si="93"/>
        <v>0</v>
      </c>
      <c r="AJ258">
        <f t="shared" si="94"/>
        <v>0</v>
      </c>
      <c r="AK258">
        <f t="shared" si="95"/>
        <v>0</v>
      </c>
      <c r="AL258" t="str">
        <f t="shared" si="96"/>
        <v>{7,1000,1}</v>
      </c>
      <c r="AM258">
        <f t="shared" si="97"/>
        <v>0</v>
      </c>
      <c r="AN258">
        <f t="shared" si="98"/>
        <v>0</v>
      </c>
      <c r="AO258">
        <f t="shared" si="99"/>
        <v>0</v>
      </c>
      <c r="AP258">
        <f t="shared" si="100"/>
        <v>0</v>
      </c>
      <c r="AQ258">
        <f t="shared" si="101"/>
        <v>0</v>
      </c>
      <c r="AR258">
        <f t="shared" si="102"/>
        <v>0</v>
      </c>
      <c r="AS258">
        <f t="shared" si="103"/>
        <v>0</v>
      </c>
      <c r="AT258">
        <f t="shared" si="104"/>
        <v>0</v>
      </c>
      <c r="AU258">
        <f t="shared" si="105"/>
        <v>0</v>
      </c>
      <c r="AV258" t="str">
        <f t="shared" si="106"/>
        <v>{7,597,1}</v>
      </c>
      <c r="AW258">
        <f t="shared" si="107"/>
        <v>0</v>
      </c>
      <c r="AX258">
        <f t="shared" si="108"/>
        <v>0</v>
      </c>
      <c r="AY258">
        <f t="shared" si="109"/>
        <v>0</v>
      </c>
      <c r="AZ258" t="e">
        <f t="array" ref="AZ258">[1]!LKnum(AF258:AY258)</f>
        <v>#NAME?</v>
      </c>
    </row>
    <row r="259" spans="1:52">
      <c r="A259" s="39">
        <v>256</v>
      </c>
      <c r="B259" s="39">
        <v>60</v>
      </c>
      <c r="C259" s="39">
        <v>3</v>
      </c>
      <c r="E259" s="39"/>
      <c r="F259">
        <v>553</v>
      </c>
      <c r="G259" s="39">
        <v>256</v>
      </c>
      <c r="H259">
        <f t="array" ref="H259:I259">_xlfn._xlws.FILTER($B$4:$C$546,G259=$A$4:$A$546)</f>
        <v>60</v>
      </c>
      <c r="I259">
        <v>3</v>
      </c>
      <c r="J259" s="2">
        <v>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U259" s="60"/>
      <c r="V259" s="61"/>
      <c r="W259" s="61"/>
      <c r="X259" s="61"/>
      <c r="Y259" s="61"/>
      <c r="Z259" s="61"/>
      <c r="AA259" s="61">
        <v>600</v>
      </c>
      <c r="AB259" s="61"/>
      <c r="AC259" s="61"/>
      <c r="AD259" s="63"/>
      <c r="AF259" t="str">
        <f t="shared" si="90"/>
        <v>{1,1000,3}</v>
      </c>
      <c r="AG259">
        <f t="shared" si="91"/>
        <v>0</v>
      </c>
      <c r="AH259">
        <f t="shared" si="92"/>
        <v>0</v>
      </c>
      <c r="AI259">
        <f t="shared" si="93"/>
        <v>0</v>
      </c>
      <c r="AJ259">
        <f t="shared" si="94"/>
        <v>0</v>
      </c>
      <c r="AK259">
        <f t="shared" si="95"/>
        <v>0</v>
      </c>
      <c r="AL259" t="str">
        <f t="shared" si="96"/>
        <v>{7,1000,1}</v>
      </c>
      <c r="AM259">
        <f t="shared" si="97"/>
        <v>0</v>
      </c>
      <c r="AN259">
        <f t="shared" si="98"/>
        <v>0</v>
      </c>
      <c r="AO259">
        <f t="shared" si="99"/>
        <v>0</v>
      </c>
      <c r="AP259">
        <f t="shared" si="100"/>
        <v>0</v>
      </c>
      <c r="AQ259">
        <f t="shared" si="101"/>
        <v>0</v>
      </c>
      <c r="AR259">
        <f t="shared" si="102"/>
        <v>0</v>
      </c>
      <c r="AS259">
        <f t="shared" si="103"/>
        <v>0</v>
      </c>
      <c r="AT259">
        <f t="shared" si="104"/>
        <v>0</v>
      </c>
      <c r="AU259">
        <f t="shared" si="105"/>
        <v>0</v>
      </c>
      <c r="AV259" t="str">
        <f t="shared" si="106"/>
        <v>{7,600,1}</v>
      </c>
      <c r="AW259">
        <f t="shared" si="107"/>
        <v>0</v>
      </c>
      <c r="AX259">
        <f t="shared" si="108"/>
        <v>0</v>
      </c>
      <c r="AY259">
        <f t="shared" si="109"/>
        <v>0</v>
      </c>
      <c r="AZ259" t="e">
        <f t="array" ref="AZ259">[1]!LKnum(AF259:AY259)</f>
        <v>#NAME?</v>
      </c>
    </row>
    <row r="260" spans="1:52">
      <c r="A260" s="39">
        <v>257</v>
      </c>
      <c r="B260" s="39">
        <v>61</v>
      </c>
      <c r="C260" s="39">
        <v>3</v>
      </c>
      <c r="E260" s="39"/>
      <c r="F260">
        <v>563</v>
      </c>
      <c r="G260" s="39">
        <v>257</v>
      </c>
      <c r="H260">
        <f t="array" ref="H260:I260">_xlfn._xlws.FILTER($B$4:$C$546,G260=$A$4:$A$546)</f>
        <v>61</v>
      </c>
      <c r="I260">
        <v>3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U260" s="60"/>
      <c r="V260" s="61"/>
      <c r="W260" s="61"/>
      <c r="X260" s="61"/>
      <c r="Y260" s="61"/>
      <c r="Z260" s="61"/>
      <c r="AA260" s="61"/>
      <c r="AB260" s="61">
        <v>288</v>
      </c>
      <c r="AC260" s="61"/>
      <c r="AD260" s="63"/>
      <c r="AF260" t="str">
        <f t="shared" ref="AF260:AF297" si="110">IF(J260=0,0,J$3&amp;","&amp;J260&amp;"}")</f>
        <v>{1,1000,3}</v>
      </c>
      <c r="AG260">
        <f t="shared" ref="AG260:AG297" si="111">IF(K260=0,0,K$3&amp;","&amp;K260&amp;"}")</f>
        <v>0</v>
      </c>
      <c r="AH260">
        <f t="shared" ref="AH260:AH297" si="112">IF(L260=0,0,L$3&amp;","&amp;L260&amp;"}")</f>
        <v>0</v>
      </c>
      <c r="AI260">
        <f t="shared" ref="AI260:AI297" si="113">IF(M260=0,0,M$3&amp;","&amp;M260&amp;"}")</f>
        <v>0</v>
      </c>
      <c r="AJ260">
        <f t="shared" ref="AJ260:AJ297" si="114">IF(N260=0,0,N$3&amp;","&amp;N260&amp;"}")</f>
        <v>0</v>
      </c>
      <c r="AK260">
        <f t="shared" ref="AK260:AK297" si="115">IF(O260=0,0,O$3&amp;","&amp;O260&amp;"}")</f>
        <v>0</v>
      </c>
      <c r="AL260">
        <f t="shared" ref="AL260:AL297" si="116">IF(P260=0,0,P$3&amp;","&amp;P260&amp;"}")</f>
        <v>0</v>
      </c>
      <c r="AM260" t="str">
        <f t="shared" ref="AM260:AM297" si="117">IF(Q260=0,0,Q$3&amp;","&amp;Q260&amp;"}")</f>
        <v>{8,1000,1}</v>
      </c>
      <c r="AN260">
        <f t="shared" ref="AN260:AN297" si="118">IF(R260=0,0,R$3&amp;","&amp;R260&amp;"}")</f>
        <v>0</v>
      </c>
      <c r="AO260">
        <f t="shared" ref="AO260:AO297" si="119">IF(S260=0,0,S$3&amp;","&amp;S260&amp;"}")</f>
        <v>0</v>
      </c>
      <c r="AP260">
        <f t="shared" si="100"/>
        <v>0</v>
      </c>
      <c r="AQ260">
        <f t="shared" si="101"/>
        <v>0</v>
      </c>
      <c r="AR260">
        <f t="shared" si="102"/>
        <v>0</v>
      </c>
      <c r="AS260">
        <f t="shared" si="103"/>
        <v>0</v>
      </c>
      <c r="AT260">
        <f t="shared" si="104"/>
        <v>0</v>
      </c>
      <c r="AU260">
        <f t="shared" si="105"/>
        <v>0</v>
      </c>
      <c r="AV260">
        <f t="shared" si="106"/>
        <v>0</v>
      </c>
      <c r="AW260" t="str">
        <f t="shared" si="107"/>
        <v>{8,288,1}</v>
      </c>
      <c r="AX260">
        <f t="shared" si="108"/>
        <v>0</v>
      </c>
      <c r="AY260">
        <f t="shared" si="109"/>
        <v>0</v>
      </c>
      <c r="AZ260" t="e">
        <f t="array" ref="AZ260">[1]!LKnum(AF260:AY260)</f>
        <v>#NAME?</v>
      </c>
    </row>
    <row r="261" spans="1:52">
      <c r="A261" s="39">
        <v>258</v>
      </c>
      <c r="B261" s="39">
        <v>62</v>
      </c>
      <c r="C261" s="39">
        <v>3</v>
      </c>
      <c r="E261" s="39"/>
      <c r="F261">
        <v>573</v>
      </c>
      <c r="G261" s="39">
        <v>258</v>
      </c>
      <c r="H261">
        <f t="array" ref="H261:I261">_xlfn._xlws.FILTER($B$4:$C$546,G261=$A$4:$A$546)</f>
        <v>62</v>
      </c>
      <c r="I261">
        <v>3</v>
      </c>
      <c r="J261" s="2">
        <v>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U261" s="60"/>
      <c r="V261" s="61"/>
      <c r="W261" s="61"/>
      <c r="X261" s="61"/>
      <c r="Y261" s="61"/>
      <c r="Z261" s="61"/>
      <c r="AA261" s="61"/>
      <c r="AB261" s="61">
        <v>290</v>
      </c>
      <c r="AC261" s="61"/>
      <c r="AD261" s="63"/>
      <c r="AF261" t="str">
        <f t="shared" si="110"/>
        <v>{1,1000,3}</v>
      </c>
      <c r="AG261">
        <f t="shared" si="111"/>
        <v>0</v>
      </c>
      <c r="AH261">
        <f t="shared" si="112"/>
        <v>0</v>
      </c>
      <c r="AI261">
        <f t="shared" si="113"/>
        <v>0</v>
      </c>
      <c r="AJ261">
        <f t="shared" si="114"/>
        <v>0</v>
      </c>
      <c r="AK261">
        <f t="shared" si="115"/>
        <v>0</v>
      </c>
      <c r="AL261">
        <f t="shared" si="116"/>
        <v>0</v>
      </c>
      <c r="AM261" t="str">
        <f t="shared" si="117"/>
        <v>{8,1000,1}</v>
      </c>
      <c r="AN261">
        <f t="shared" si="118"/>
        <v>0</v>
      </c>
      <c r="AO261">
        <f t="shared" si="119"/>
        <v>0</v>
      </c>
      <c r="AP261">
        <f t="shared" si="100"/>
        <v>0</v>
      </c>
      <c r="AQ261">
        <f t="shared" si="101"/>
        <v>0</v>
      </c>
      <c r="AR261">
        <f t="shared" si="102"/>
        <v>0</v>
      </c>
      <c r="AS261">
        <f t="shared" si="103"/>
        <v>0</v>
      </c>
      <c r="AT261">
        <f t="shared" si="104"/>
        <v>0</v>
      </c>
      <c r="AU261">
        <f t="shared" si="105"/>
        <v>0</v>
      </c>
      <c r="AV261">
        <f t="shared" si="106"/>
        <v>0</v>
      </c>
      <c r="AW261" t="str">
        <f t="shared" si="107"/>
        <v>{8,290,1}</v>
      </c>
      <c r="AX261">
        <f t="shared" si="108"/>
        <v>0</v>
      </c>
      <c r="AY261">
        <f t="shared" si="109"/>
        <v>0</v>
      </c>
      <c r="AZ261" t="e">
        <f t="array" ref="AZ261">[1]!LKnum(AF261:AY261)</f>
        <v>#NAME?</v>
      </c>
    </row>
    <row r="262" spans="1:52">
      <c r="A262" s="39">
        <v>259</v>
      </c>
      <c r="B262" s="39">
        <v>63</v>
      </c>
      <c r="C262" s="39">
        <v>3</v>
      </c>
      <c r="E262" s="39"/>
      <c r="F262">
        <v>583</v>
      </c>
      <c r="G262" s="39">
        <v>259</v>
      </c>
      <c r="H262">
        <f t="array" ref="H262:I262">_xlfn._xlws.FILTER($B$4:$C$546,G262=$A$4:$A$546)</f>
        <v>63</v>
      </c>
      <c r="I262">
        <v>3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U262" s="60"/>
      <c r="V262" s="61"/>
      <c r="W262" s="61"/>
      <c r="X262" s="61"/>
      <c r="Y262" s="61"/>
      <c r="Z262" s="61"/>
      <c r="AA262" s="61"/>
      <c r="AB262" s="61">
        <v>293</v>
      </c>
      <c r="AC262" s="61"/>
      <c r="AD262" s="63"/>
      <c r="AF262" t="str">
        <f t="shared" si="110"/>
        <v>{1,1000,3}</v>
      </c>
      <c r="AG262">
        <f t="shared" si="111"/>
        <v>0</v>
      </c>
      <c r="AH262">
        <f t="shared" si="112"/>
        <v>0</v>
      </c>
      <c r="AI262">
        <f t="shared" si="113"/>
        <v>0</v>
      </c>
      <c r="AJ262">
        <f t="shared" si="114"/>
        <v>0</v>
      </c>
      <c r="AK262">
        <f t="shared" si="115"/>
        <v>0</v>
      </c>
      <c r="AL262">
        <f t="shared" si="116"/>
        <v>0</v>
      </c>
      <c r="AM262" t="str">
        <f t="shared" si="117"/>
        <v>{8,1000,1}</v>
      </c>
      <c r="AN262">
        <f t="shared" si="118"/>
        <v>0</v>
      </c>
      <c r="AO262">
        <f t="shared" si="119"/>
        <v>0</v>
      </c>
      <c r="AP262">
        <f t="shared" si="100"/>
        <v>0</v>
      </c>
      <c r="AQ262">
        <f t="shared" si="101"/>
        <v>0</v>
      </c>
      <c r="AR262">
        <f t="shared" si="102"/>
        <v>0</v>
      </c>
      <c r="AS262">
        <f t="shared" si="103"/>
        <v>0</v>
      </c>
      <c r="AT262">
        <f t="shared" si="104"/>
        <v>0</v>
      </c>
      <c r="AU262">
        <f t="shared" si="105"/>
        <v>0</v>
      </c>
      <c r="AV262">
        <f t="shared" si="106"/>
        <v>0</v>
      </c>
      <c r="AW262" t="str">
        <f t="shared" si="107"/>
        <v>{8,293,1}</v>
      </c>
      <c r="AX262">
        <f t="shared" si="108"/>
        <v>0</v>
      </c>
      <c r="AY262">
        <f t="shared" si="109"/>
        <v>0</v>
      </c>
      <c r="AZ262" t="e">
        <f t="array" ref="AZ262">[1]!LKnum(AF262:AY262)</f>
        <v>#NAME?</v>
      </c>
    </row>
    <row r="263" spans="1:52">
      <c r="A263" s="39">
        <v>260</v>
      </c>
      <c r="B263" s="39">
        <v>64</v>
      </c>
      <c r="C263" s="39">
        <v>3</v>
      </c>
      <c r="E263" s="39"/>
      <c r="F263">
        <v>593</v>
      </c>
      <c r="G263" s="39">
        <v>260</v>
      </c>
      <c r="H263">
        <f t="array" ref="H263:I263">_xlfn._xlws.FILTER($B$4:$C$546,G263=$A$4:$A$546)</f>
        <v>64</v>
      </c>
      <c r="I263">
        <v>3</v>
      </c>
      <c r="J263" s="2">
        <v>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U263" s="60"/>
      <c r="V263" s="61"/>
      <c r="W263" s="61"/>
      <c r="X263" s="61"/>
      <c r="Y263" s="61"/>
      <c r="Z263" s="61"/>
      <c r="AA263" s="61"/>
      <c r="AB263" s="61">
        <v>295</v>
      </c>
      <c r="AC263" s="61"/>
      <c r="AD263" s="63"/>
      <c r="AF263" t="str">
        <f t="shared" si="110"/>
        <v>{1,1000,3}</v>
      </c>
      <c r="AG263">
        <f t="shared" si="111"/>
        <v>0</v>
      </c>
      <c r="AH263">
        <f t="shared" si="112"/>
        <v>0</v>
      </c>
      <c r="AI263">
        <f t="shared" si="113"/>
        <v>0</v>
      </c>
      <c r="AJ263">
        <f t="shared" si="114"/>
        <v>0</v>
      </c>
      <c r="AK263">
        <f t="shared" si="115"/>
        <v>0</v>
      </c>
      <c r="AL263">
        <f t="shared" si="116"/>
        <v>0</v>
      </c>
      <c r="AM263" t="str">
        <f t="shared" si="117"/>
        <v>{8,1000,1}</v>
      </c>
      <c r="AN263">
        <f t="shared" si="118"/>
        <v>0</v>
      </c>
      <c r="AO263">
        <f t="shared" si="119"/>
        <v>0</v>
      </c>
      <c r="AP263">
        <f t="shared" si="100"/>
        <v>0</v>
      </c>
      <c r="AQ263">
        <f t="shared" si="101"/>
        <v>0</v>
      </c>
      <c r="AR263">
        <f t="shared" si="102"/>
        <v>0</v>
      </c>
      <c r="AS263">
        <f t="shared" si="103"/>
        <v>0</v>
      </c>
      <c r="AT263">
        <f t="shared" si="104"/>
        <v>0</v>
      </c>
      <c r="AU263">
        <f t="shared" si="105"/>
        <v>0</v>
      </c>
      <c r="AV263">
        <f t="shared" si="106"/>
        <v>0</v>
      </c>
      <c r="AW263" t="str">
        <f t="shared" si="107"/>
        <v>{8,295,1}</v>
      </c>
      <c r="AX263">
        <f t="shared" si="108"/>
        <v>0</v>
      </c>
      <c r="AY263">
        <f t="shared" si="109"/>
        <v>0</v>
      </c>
      <c r="AZ263" t="e">
        <f t="array" ref="AZ263">[1]!LKnum(AF263:AY263)</f>
        <v>#NAME?</v>
      </c>
    </row>
    <row r="264" spans="1:52">
      <c r="A264" s="39">
        <v>261</v>
      </c>
      <c r="B264" s="39">
        <v>65</v>
      </c>
      <c r="C264" s="39">
        <v>3</v>
      </c>
      <c r="E264" s="39"/>
      <c r="F264">
        <v>603</v>
      </c>
      <c r="G264" s="39">
        <v>261</v>
      </c>
      <c r="H264">
        <f t="array" ref="H264:I264">_xlfn._xlws.FILTER($B$4:$C$546,G264=$A$4:$A$546)</f>
        <v>65</v>
      </c>
      <c r="I264">
        <v>3</v>
      </c>
      <c r="J264" s="2">
        <v>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U264" s="60"/>
      <c r="V264" s="61"/>
      <c r="W264" s="61"/>
      <c r="X264" s="61"/>
      <c r="Y264" s="61"/>
      <c r="Z264" s="61"/>
      <c r="AA264" s="61"/>
      <c r="AB264" s="61">
        <v>297</v>
      </c>
      <c r="AC264" s="61"/>
      <c r="AD264" s="63"/>
      <c r="AF264" t="str">
        <f t="shared" si="110"/>
        <v>{1,1000,3}</v>
      </c>
      <c r="AG264">
        <f t="shared" si="111"/>
        <v>0</v>
      </c>
      <c r="AH264">
        <f t="shared" si="112"/>
        <v>0</v>
      </c>
      <c r="AI264">
        <f t="shared" si="113"/>
        <v>0</v>
      </c>
      <c r="AJ264">
        <f t="shared" si="114"/>
        <v>0</v>
      </c>
      <c r="AK264">
        <f t="shared" si="115"/>
        <v>0</v>
      </c>
      <c r="AL264">
        <f t="shared" si="116"/>
        <v>0</v>
      </c>
      <c r="AM264" t="str">
        <f t="shared" si="117"/>
        <v>{8,1000,1}</v>
      </c>
      <c r="AN264">
        <f t="shared" si="118"/>
        <v>0</v>
      </c>
      <c r="AO264">
        <f t="shared" si="119"/>
        <v>0</v>
      </c>
      <c r="AP264">
        <f t="shared" si="100"/>
        <v>0</v>
      </c>
      <c r="AQ264">
        <f t="shared" si="101"/>
        <v>0</v>
      </c>
      <c r="AR264">
        <f t="shared" si="102"/>
        <v>0</v>
      </c>
      <c r="AS264">
        <f t="shared" si="103"/>
        <v>0</v>
      </c>
      <c r="AT264">
        <f t="shared" si="104"/>
        <v>0</v>
      </c>
      <c r="AU264">
        <f t="shared" si="105"/>
        <v>0</v>
      </c>
      <c r="AV264">
        <f t="shared" si="106"/>
        <v>0</v>
      </c>
      <c r="AW264" t="str">
        <f t="shared" si="107"/>
        <v>{8,297,1}</v>
      </c>
      <c r="AX264">
        <f t="shared" si="108"/>
        <v>0</v>
      </c>
      <c r="AY264">
        <f t="shared" si="109"/>
        <v>0</v>
      </c>
      <c r="AZ264" t="e">
        <f t="array" ref="AZ264">[1]!LKnum(AF264:AY264)</f>
        <v>#NAME?</v>
      </c>
    </row>
    <row r="265" spans="1:52">
      <c r="A265" s="39">
        <v>262</v>
      </c>
      <c r="B265" s="39">
        <v>66</v>
      </c>
      <c r="C265" s="39">
        <v>3</v>
      </c>
      <c r="E265" s="39"/>
      <c r="F265">
        <v>613</v>
      </c>
      <c r="G265" s="39">
        <v>262</v>
      </c>
      <c r="H265">
        <f t="array" ref="H265:I265">_xlfn._xlws.FILTER($B$4:$C$546,G265=$A$4:$A$546)</f>
        <v>66</v>
      </c>
      <c r="I265">
        <v>3</v>
      </c>
      <c r="J265" s="2">
        <v>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U265" s="60"/>
      <c r="V265" s="61"/>
      <c r="W265" s="61"/>
      <c r="X265" s="61"/>
      <c r="Y265" s="61"/>
      <c r="Z265" s="61"/>
      <c r="AA265" s="61"/>
      <c r="AB265" s="61">
        <v>299</v>
      </c>
      <c r="AC265" s="61"/>
      <c r="AD265" s="63"/>
      <c r="AF265" t="str">
        <f t="shared" si="110"/>
        <v>{1,1000,3}</v>
      </c>
      <c r="AG265">
        <f t="shared" si="111"/>
        <v>0</v>
      </c>
      <c r="AH265">
        <f t="shared" si="112"/>
        <v>0</v>
      </c>
      <c r="AI265">
        <f t="shared" si="113"/>
        <v>0</v>
      </c>
      <c r="AJ265">
        <f t="shared" si="114"/>
        <v>0</v>
      </c>
      <c r="AK265">
        <f t="shared" si="115"/>
        <v>0</v>
      </c>
      <c r="AL265">
        <f t="shared" si="116"/>
        <v>0</v>
      </c>
      <c r="AM265" t="str">
        <f t="shared" si="117"/>
        <v>{8,1000,1}</v>
      </c>
      <c r="AN265">
        <f t="shared" si="118"/>
        <v>0</v>
      </c>
      <c r="AO265">
        <f t="shared" si="119"/>
        <v>0</v>
      </c>
      <c r="AP265">
        <f t="shared" si="100"/>
        <v>0</v>
      </c>
      <c r="AQ265">
        <f t="shared" si="101"/>
        <v>0</v>
      </c>
      <c r="AR265">
        <f t="shared" si="102"/>
        <v>0</v>
      </c>
      <c r="AS265">
        <f t="shared" si="103"/>
        <v>0</v>
      </c>
      <c r="AT265">
        <f t="shared" si="104"/>
        <v>0</v>
      </c>
      <c r="AU265">
        <f t="shared" si="105"/>
        <v>0</v>
      </c>
      <c r="AV265">
        <f t="shared" si="106"/>
        <v>0</v>
      </c>
      <c r="AW265" t="str">
        <f t="shared" si="107"/>
        <v>{8,299,1}</v>
      </c>
      <c r="AX265">
        <f t="shared" si="108"/>
        <v>0</v>
      </c>
      <c r="AY265">
        <f t="shared" si="109"/>
        <v>0</v>
      </c>
      <c r="AZ265" t="e">
        <f t="array" ref="AZ265">[1]!LKnum(AF265:AY265)</f>
        <v>#NAME?</v>
      </c>
    </row>
    <row r="266" spans="1:52">
      <c r="A266" s="39">
        <v>263</v>
      </c>
      <c r="B266" s="39">
        <v>67</v>
      </c>
      <c r="C266" s="39">
        <v>3</v>
      </c>
      <c r="E266" s="39"/>
      <c r="F266">
        <v>623</v>
      </c>
      <c r="G266" s="39">
        <v>263</v>
      </c>
      <c r="H266">
        <f t="array" ref="H266:I266">_xlfn._xlws.FILTER($B$4:$C$546,G266=$A$4:$A$546)</f>
        <v>67</v>
      </c>
      <c r="I266">
        <v>3</v>
      </c>
      <c r="J266" s="2">
        <v>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U266" s="60"/>
      <c r="V266" s="61"/>
      <c r="W266" s="61"/>
      <c r="X266" s="61"/>
      <c r="Y266" s="61"/>
      <c r="Z266" s="61"/>
      <c r="AA266" s="61"/>
      <c r="AB266" s="61">
        <v>301</v>
      </c>
      <c r="AC266" s="61"/>
      <c r="AD266" s="63"/>
      <c r="AF266" t="str">
        <f t="shared" si="110"/>
        <v>{1,1000,3}</v>
      </c>
      <c r="AG266">
        <f t="shared" si="111"/>
        <v>0</v>
      </c>
      <c r="AH266">
        <f t="shared" si="112"/>
        <v>0</v>
      </c>
      <c r="AI266">
        <f t="shared" si="113"/>
        <v>0</v>
      </c>
      <c r="AJ266">
        <f t="shared" si="114"/>
        <v>0</v>
      </c>
      <c r="AK266">
        <f t="shared" si="115"/>
        <v>0</v>
      </c>
      <c r="AL266">
        <f t="shared" si="116"/>
        <v>0</v>
      </c>
      <c r="AM266" t="str">
        <f t="shared" si="117"/>
        <v>{8,1000,1}</v>
      </c>
      <c r="AN266">
        <f t="shared" si="118"/>
        <v>0</v>
      </c>
      <c r="AO266">
        <f t="shared" si="119"/>
        <v>0</v>
      </c>
      <c r="AP266">
        <f t="shared" si="100"/>
        <v>0</v>
      </c>
      <c r="AQ266">
        <f t="shared" si="101"/>
        <v>0</v>
      </c>
      <c r="AR266">
        <f t="shared" si="102"/>
        <v>0</v>
      </c>
      <c r="AS266">
        <f t="shared" si="103"/>
        <v>0</v>
      </c>
      <c r="AT266">
        <f t="shared" si="104"/>
        <v>0</v>
      </c>
      <c r="AU266">
        <f t="shared" si="105"/>
        <v>0</v>
      </c>
      <c r="AV266">
        <f t="shared" si="106"/>
        <v>0</v>
      </c>
      <c r="AW266" t="str">
        <f t="shared" si="107"/>
        <v>{8,301,1}</v>
      </c>
      <c r="AX266">
        <f t="shared" si="108"/>
        <v>0</v>
      </c>
      <c r="AY266">
        <f t="shared" si="109"/>
        <v>0</v>
      </c>
      <c r="AZ266" t="e">
        <f t="array" ref="AZ266">[1]!LKnum(AF266:AY266)</f>
        <v>#NAME?</v>
      </c>
    </row>
    <row r="267" spans="1:52">
      <c r="A267" s="39">
        <v>264</v>
      </c>
      <c r="B267" s="39">
        <v>68</v>
      </c>
      <c r="C267" s="39">
        <v>3</v>
      </c>
      <c r="E267" s="39"/>
      <c r="F267">
        <v>633</v>
      </c>
      <c r="G267" s="39">
        <v>264</v>
      </c>
      <c r="H267">
        <f t="array" ref="H267:I267">_xlfn._xlws.FILTER($B$4:$C$546,G267=$A$4:$A$546)</f>
        <v>68</v>
      </c>
      <c r="I267">
        <v>3</v>
      </c>
      <c r="J267" s="2">
        <v>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U267" s="60"/>
      <c r="V267" s="61"/>
      <c r="W267" s="61"/>
      <c r="X267" s="61"/>
      <c r="Y267" s="61"/>
      <c r="Z267" s="61"/>
      <c r="AA267" s="61"/>
      <c r="AB267" s="61">
        <v>303</v>
      </c>
      <c r="AC267" s="61"/>
      <c r="AD267" s="63"/>
      <c r="AF267" t="str">
        <f t="shared" si="110"/>
        <v>{1,1000,3}</v>
      </c>
      <c r="AG267">
        <f t="shared" si="111"/>
        <v>0</v>
      </c>
      <c r="AH267">
        <f t="shared" si="112"/>
        <v>0</v>
      </c>
      <c r="AI267">
        <f t="shared" si="113"/>
        <v>0</v>
      </c>
      <c r="AJ267">
        <f t="shared" si="114"/>
        <v>0</v>
      </c>
      <c r="AK267">
        <f t="shared" si="115"/>
        <v>0</v>
      </c>
      <c r="AL267">
        <f t="shared" si="116"/>
        <v>0</v>
      </c>
      <c r="AM267" t="str">
        <f t="shared" si="117"/>
        <v>{8,1000,1}</v>
      </c>
      <c r="AN267">
        <f t="shared" si="118"/>
        <v>0</v>
      </c>
      <c r="AO267">
        <f t="shared" si="119"/>
        <v>0</v>
      </c>
      <c r="AP267">
        <f t="shared" si="100"/>
        <v>0</v>
      </c>
      <c r="AQ267">
        <f t="shared" si="101"/>
        <v>0</v>
      </c>
      <c r="AR267">
        <f t="shared" si="102"/>
        <v>0</v>
      </c>
      <c r="AS267">
        <f t="shared" si="103"/>
        <v>0</v>
      </c>
      <c r="AT267">
        <f t="shared" si="104"/>
        <v>0</v>
      </c>
      <c r="AU267">
        <f t="shared" si="105"/>
        <v>0</v>
      </c>
      <c r="AV267">
        <f t="shared" si="106"/>
        <v>0</v>
      </c>
      <c r="AW267" t="str">
        <f t="shared" si="107"/>
        <v>{8,303,1}</v>
      </c>
      <c r="AX267">
        <f t="shared" si="108"/>
        <v>0</v>
      </c>
      <c r="AY267">
        <f t="shared" si="109"/>
        <v>0</v>
      </c>
      <c r="AZ267" t="e">
        <f t="array" ref="AZ267">[1]!LKnum(AF267:AY267)</f>
        <v>#NAME?</v>
      </c>
    </row>
    <row r="268" spans="1:52">
      <c r="A268" s="39">
        <v>265</v>
      </c>
      <c r="B268" s="39">
        <v>69</v>
      </c>
      <c r="C268" s="39">
        <v>3</v>
      </c>
      <c r="E268" s="39"/>
      <c r="F268">
        <v>643</v>
      </c>
      <c r="G268" s="39">
        <v>265</v>
      </c>
      <c r="H268">
        <f t="array" ref="H268:I268">_xlfn._xlws.FILTER($B$4:$C$546,G268=$A$4:$A$546)</f>
        <v>69</v>
      </c>
      <c r="I268">
        <v>3</v>
      </c>
      <c r="J268" s="2">
        <v>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U268" s="60"/>
      <c r="V268" s="61"/>
      <c r="W268" s="61"/>
      <c r="X268" s="61"/>
      <c r="Y268" s="61"/>
      <c r="Z268" s="61"/>
      <c r="AA268" s="61"/>
      <c r="AB268" s="61">
        <v>305</v>
      </c>
      <c r="AC268" s="61"/>
      <c r="AD268" s="63"/>
      <c r="AF268" t="str">
        <f t="shared" si="110"/>
        <v>{1,1000,3}</v>
      </c>
      <c r="AG268">
        <f t="shared" si="111"/>
        <v>0</v>
      </c>
      <c r="AH268">
        <f t="shared" si="112"/>
        <v>0</v>
      </c>
      <c r="AI268">
        <f t="shared" si="113"/>
        <v>0</v>
      </c>
      <c r="AJ268">
        <f t="shared" si="114"/>
        <v>0</v>
      </c>
      <c r="AK268">
        <f t="shared" si="115"/>
        <v>0</v>
      </c>
      <c r="AL268">
        <f t="shared" si="116"/>
        <v>0</v>
      </c>
      <c r="AM268" t="str">
        <f t="shared" si="117"/>
        <v>{8,1000,1}</v>
      </c>
      <c r="AN268">
        <f t="shared" si="118"/>
        <v>0</v>
      </c>
      <c r="AO268">
        <f t="shared" si="119"/>
        <v>0</v>
      </c>
      <c r="AP268">
        <f t="shared" si="100"/>
        <v>0</v>
      </c>
      <c r="AQ268">
        <f t="shared" si="101"/>
        <v>0</v>
      </c>
      <c r="AR268">
        <f t="shared" si="102"/>
        <v>0</v>
      </c>
      <c r="AS268">
        <f t="shared" si="103"/>
        <v>0</v>
      </c>
      <c r="AT268">
        <f t="shared" si="104"/>
        <v>0</v>
      </c>
      <c r="AU268">
        <f t="shared" si="105"/>
        <v>0</v>
      </c>
      <c r="AV268">
        <f t="shared" si="106"/>
        <v>0</v>
      </c>
      <c r="AW268" t="str">
        <f t="shared" si="107"/>
        <v>{8,305,1}</v>
      </c>
      <c r="AX268">
        <f t="shared" si="108"/>
        <v>0</v>
      </c>
      <c r="AY268">
        <f t="shared" si="109"/>
        <v>0</v>
      </c>
      <c r="AZ268" t="e">
        <f t="array" ref="AZ268">[1]!LKnum(AF268:AY268)</f>
        <v>#NAME?</v>
      </c>
    </row>
    <row r="269" spans="1:52">
      <c r="A269" s="39">
        <v>266</v>
      </c>
      <c r="B269" s="39">
        <v>70</v>
      </c>
      <c r="C269" s="39">
        <v>3</v>
      </c>
      <c r="E269" s="39"/>
      <c r="F269">
        <v>653</v>
      </c>
      <c r="G269" s="39">
        <v>266</v>
      </c>
      <c r="H269">
        <f t="array" ref="H269:I269">_xlfn._xlws.FILTER($B$4:$C$546,G269=$A$4:$A$546)</f>
        <v>70</v>
      </c>
      <c r="I269">
        <v>3</v>
      </c>
      <c r="J269" s="2">
        <v>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U269" s="60"/>
      <c r="V269" s="61"/>
      <c r="W269" s="61"/>
      <c r="X269" s="61"/>
      <c r="Y269" s="61"/>
      <c r="Z269" s="61"/>
      <c r="AA269" s="61"/>
      <c r="AB269" s="61">
        <v>308</v>
      </c>
      <c r="AC269" s="61"/>
      <c r="AD269" s="63"/>
      <c r="AF269" t="str">
        <f t="shared" si="110"/>
        <v>{1,1000,3}</v>
      </c>
      <c r="AG269">
        <f t="shared" si="111"/>
        <v>0</v>
      </c>
      <c r="AH269">
        <f t="shared" si="112"/>
        <v>0</v>
      </c>
      <c r="AI269">
        <f t="shared" si="113"/>
        <v>0</v>
      </c>
      <c r="AJ269">
        <f t="shared" si="114"/>
        <v>0</v>
      </c>
      <c r="AK269">
        <f t="shared" si="115"/>
        <v>0</v>
      </c>
      <c r="AL269">
        <f t="shared" si="116"/>
        <v>0</v>
      </c>
      <c r="AM269" t="str">
        <f t="shared" si="117"/>
        <v>{8,1000,1}</v>
      </c>
      <c r="AN269">
        <f t="shared" si="118"/>
        <v>0</v>
      </c>
      <c r="AO269">
        <f t="shared" si="119"/>
        <v>0</v>
      </c>
      <c r="AP269">
        <f t="shared" si="100"/>
        <v>0</v>
      </c>
      <c r="AQ269">
        <f t="shared" si="101"/>
        <v>0</v>
      </c>
      <c r="AR269">
        <f t="shared" si="102"/>
        <v>0</v>
      </c>
      <c r="AS269">
        <f t="shared" si="103"/>
        <v>0</v>
      </c>
      <c r="AT269">
        <f t="shared" si="104"/>
        <v>0</v>
      </c>
      <c r="AU269">
        <f t="shared" si="105"/>
        <v>0</v>
      </c>
      <c r="AV269">
        <f t="shared" si="106"/>
        <v>0</v>
      </c>
      <c r="AW269" t="str">
        <f t="shared" si="107"/>
        <v>{8,308,1}</v>
      </c>
      <c r="AX269">
        <f t="shared" si="108"/>
        <v>0</v>
      </c>
      <c r="AY269">
        <f t="shared" si="109"/>
        <v>0</v>
      </c>
      <c r="AZ269" t="e">
        <f t="array" ref="AZ269">[1]!LKnum(AF269:AY269)</f>
        <v>#NAME?</v>
      </c>
    </row>
    <row r="270" spans="1:52">
      <c r="A270" s="39">
        <v>267</v>
      </c>
      <c r="B270" s="39">
        <v>71</v>
      </c>
      <c r="C270" s="39">
        <v>3</v>
      </c>
      <c r="E270" s="39"/>
      <c r="F270">
        <v>663</v>
      </c>
      <c r="G270" s="39">
        <v>267</v>
      </c>
      <c r="H270">
        <f t="array" ref="H270:I270">_xlfn._xlws.FILTER($B$4:$C$546,G270=$A$4:$A$546)</f>
        <v>71</v>
      </c>
      <c r="I270">
        <v>3</v>
      </c>
      <c r="J270" s="2">
        <v>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U270" s="60"/>
      <c r="V270" s="61"/>
      <c r="W270" s="61"/>
      <c r="X270" s="61"/>
      <c r="Y270" s="61"/>
      <c r="Z270" s="61"/>
      <c r="AA270" s="61"/>
      <c r="AB270" s="61"/>
      <c r="AC270" s="61">
        <v>21</v>
      </c>
      <c r="AD270" s="63"/>
      <c r="AF270" t="str">
        <f t="shared" si="110"/>
        <v>{1,1000,3}</v>
      </c>
      <c r="AG270">
        <f t="shared" si="111"/>
        <v>0</v>
      </c>
      <c r="AH270">
        <f t="shared" si="112"/>
        <v>0</v>
      </c>
      <c r="AI270">
        <f t="shared" si="113"/>
        <v>0</v>
      </c>
      <c r="AJ270">
        <f t="shared" si="114"/>
        <v>0</v>
      </c>
      <c r="AK270">
        <f t="shared" si="115"/>
        <v>0</v>
      </c>
      <c r="AL270">
        <f t="shared" si="116"/>
        <v>0</v>
      </c>
      <c r="AM270" t="str">
        <f t="shared" si="117"/>
        <v>{8,1000,1}</v>
      </c>
      <c r="AN270">
        <f t="shared" si="118"/>
        <v>0</v>
      </c>
      <c r="AO270">
        <f t="shared" si="119"/>
        <v>0</v>
      </c>
      <c r="AP270">
        <f t="shared" si="100"/>
        <v>0</v>
      </c>
      <c r="AQ270">
        <f t="shared" si="101"/>
        <v>0</v>
      </c>
      <c r="AR270">
        <f t="shared" si="102"/>
        <v>0</v>
      </c>
      <c r="AS270">
        <f t="shared" si="103"/>
        <v>0</v>
      </c>
      <c r="AT270">
        <f t="shared" si="104"/>
        <v>0</v>
      </c>
      <c r="AU270">
        <f t="shared" si="105"/>
        <v>0</v>
      </c>
      <c r="AV270">
        <f t="shared" si="106"/>
        <v>0</v>
      </c>
      <c r="AW270">
        <f t="shared" si="107"/>
        <v>0</v>
      </c>
      <c r="AX270" t="str">
        <f t="shared" si="108"/>
        <v>{9,21,1}</v>
      </c>
      <c r="AY270">
        <f t="shared" si="109"/>
        <v>0</v>
      </c>
      <c r="AZ270" t="e">
        <f t="array" ref="AZ270">[1]!LKnum(AF270:AY270)</f>
        <v>#NAME?</v>
      </c>
    </row>
    <row r="271" spans="1:52">
      <c r="A271" s="39">
        <v>268</v>
      </c>
      <c r="B271" s="39">
        <v>72</v>
      </c>
      <c r="C271" s="39">
        <v>3</v>
      </c>
      <c r="E271" s="39"/>
      <c r="F271">
        <v>673</v>
      </c>
      <c r="G271" s="39">
        <v>268</v>
      </c>
      <c r="H271">
        <f t="array" ref="H271:I271">_xlfn._xlws.FILTER($B$4:$C$546,G271=$A$4:$A$546)</f>
        <v>72</v>
      </c>
      <c r="I271">
        <v>3</v>
      </c>
      <c r="J271" s="2">
        <v>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U271" s="60"/>
      <c r="V271" s="61"/>
      <c r="W271" s="61"/>
      <c r="X271" s="61"/>
      <c r="Y271" s="61"/>
      <c r="Z271" s="61"/>
      <c r="AA271" s="61"/>
      <c r="AB271" s="61"/>
      <c r="AC271" s="61">
        <v>23</v>
      </c>
      <c r="AD271" s="63"/>
      <c r="AF271" t="str">
        <f t="shared" si="110"/>
        <v>{1,1000,3}</v>
      </c>
      <c r="AG271">
        <f t="shared" si="111"/>
        <v>0</v>
      </c>
      <c r="AH271">
        <f t="shared" si="112"/>
        <v>0</v>
      </c>
      <c r="AI271">
        <f t="shared" si="113"/>
        <v>0</v>
      </c>
      <c r="AJ271">
        <f t="shared" si="114"/>
        <v>0</v>
      </c>
      <c r="AK271">
        <f t="shared" si="115"/>
        <v>0</v>
      </c>
      <c r="AL271">
        <f t="shared" si="116"/>
        <v>0</v>
      </c>
      <c r="AM271" t="str">
        <f t="shared" si="117"/>
        <v>{8,1000,1}</v>
      </c>
      <c r="AN271">
        <f t="shared" si="118"/>
        <v>0</v>
      </c>
      <c r="AO271">
        <f t="shared" si="119"/>
        <v>0</v>
      </c>
      <c r="AP271">
        <f t="shared" si="100"/>
        <v>0</v>
      </c>
      <c r="AQ271">
        <f t="shared" si="101"/>
        <v>0</v>
      </c>
      <c r="AR271">
        <f t="shared" si="102"/>
        <v>0</v>
      </c>
      <c r="AS271">
        <f t="shared" si="103"/>
        <v>0</v>
      </c>
      <c r="AT271">
        <f t="shared" si="104"/>
        <v>0</v>
      </c>
      <c r="AU271">
        <f t="shared" si="105"/>
        <v>0</v>
      </c>
      <c r="AV271">
        <f t="shared" si="106"/>
        <v>0</v>
      </c>
      <c r="AW271">
        <f t="shared" si="107"/>
        <v>0</v>
      </c>
      <c r="AX271" t="str">
        <f t="shared" si="108"/>
        <v>{9,23,1}</v>
      </c>
      <c r="AY271">
        <f t="shared" si="109"/>
        <v>0</v>
      </c>
      <c r="AZ271" t="e">
        <f t="array" ref="AZ271">[1]!LKnum(AF271:AY271)</f>
        <v>#NAME?</v>
      </c>
    </row>
    <row r="272" spans="1:52">
      <c r="A272" s="39">
        <v>269</v>
      </c>
      <c r="B272" s="39">
        <v>73</v>
      </c>
      <c r="C272" s="39">
        <v>3</v>
      </c>
      <c r="E272" s="39"/>
      <c r="F272">
        <v>686</v>
      </c>
      <c r="G272" s="39">
        <v>269</v>
      </c>
      <c r="H272">
        <f t="array" ref="H272:I272">_xlfn._xlws.FILTER($B$4:$C$546,G272=$A$4:$A$546)</f>
        <v>73</v>
      </c>
      <c r="I272">
        <v>3</v>
      </c>
      <c r="J272" s="2">
        <v>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U272" s="60"/>
      <c r="V272" s="61"/>
      <c r="W272" s="61"/>
      <c r="X272" s="61"/>
      <c r="Y272" s="61"/>
      <c r="Z272" s="61"/>
      <c r="AA272" s="61"/>
      <c r="AB272" s="61"/>
      <c r="AC272" s="61">
        <v>25</v>
      </c>
      <c r="AD272" s="63"/>
      <c r="AF272" t="str">
        <f t="shared" si="110"/>
        <v>{1,1000,3}</v>
      </c>
      <c r="AG272">
        <f t="shared" si="111"/>
        <v>0</v>
      </c>
      <c r="AH272">
        <f t="shared" si="112"/>
        <v>0</v>
      </c>
      <c r="AI272">
        <f t="shared" si="113"/>
        <v>0</v>
      </c>
      <c r="AJ272">
        <f t="shared" si="114"/>
        <v>0</v>
      </c>
      <c r="AK272">
        <f t="shared" si="115"/>
        <v>0</v>
      </c>
      <c r="AL272">
        <f t="shared" si="116"/>
        <v>0</v>
      </c>
      <c r="AM272" t="str">
        <f t="shared" si="117"/>
        <v>{8,1000,1}</v>
      </c>
      <c r="AN272">
        <f t="shared" si="118"/>
        <v>0</v>
      </c>
      <c r="AO272">
        <f t="shared" si="119"/>
        <v>0</v>
      </c>
      <c r="AP272">
        <f t="shared" si="100"/>
        <v>0</v>
      </c>
      <c r="AQ272">
        <f t="shared" si="101"/>
        <v>0</v>
      </c>
      <c r="AR272">
        <f t="shared" si="102"/>
        <v>0</v>
      </c>
      <c r="AS272">
        <f t="shared" si="103"/>
        <v>0</v>
      </c>
      <c r="AT272">
        <f t="shared" si="104"/>
        <v>0</v>
      </c>
      <c r="AU272">
        <f t="shared" si="105"/>
        <v>0</v>
      </c>
      <c r="AV272">
        <f t="shared" si="106"/>
        <v>0</v>
      </c>
      <c r="AW272">
        <f t="shared" si="107"/>
        <v>0</v>
      </c>
      <c r="AX272" t="str">
        <f t="shared" si="108"/>
        <v>{9,25,1}</v>
      </c>
      <c r="AY272">
        <f t="shared" si="109"/>
        <v>0</v>
      </c>
      <c r="AZ272" t="e">
        <f t="array" ref="AZ272">[1]!LKnum(AF272:AY272)</f>
        <v>#NAME?</v>
      </c>
    </row>
    <row r="273" spans="1:52">
      <c r="A273" s="39">
        <v>270</v>
      </c>
      <c r="B273" s="39">
        <v>74</v>
      </c>
      <c r="C273" s="39">
        <v>3</v>
      </c>
      <c r="E273" s="39"/>
      <c r="F273">
        <v>693</v>
      </c>
      <c r="G273" s="39">
        <v>270</v>
      </c>
      <c r="H273">
        <f t="array" ref="H273:I273">_xlfn._xlws.FILTER($B$4:$C$546,G273=$A$4:$A$546)</f>
        <v>74</v>
      </c>
      <c r="I273">
        <v>3</v>
      </c>
      <c r="J273" s="2">
        <v>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U273" s="60"/>
      <c r="V273" s="61"/>
      <c r="W273" s="61"/>
      <c r="X273" s="61"/>
      <c r="Y273" s="61"/>
      <c r="Z273" s="61"/>
      <c r="AA273" s="61"/>
      <c r="AB273" s="61"/>
      <c r="AC273" s="61">
        <v>27</v>
      </c>
      <c r="AD273" s="63"/>
      <c r="AF273" t="str">
        <f t="shared" si="110"/>
        <v>{1,1000,3}</v>
      </c>
      <c r="AG273">
        <f t="shared" si="111"/>
        <v>0</v>
      </c>
      <c r="AH273">
        <f t="shared" si="112"/>
        <v>0</v>
      </c>
      <c r="AI273">
        <f t="shared" si="113"/>
        <v>0</v>
      </c>
      <c r="AJ273">
        <f t="shared" si="114"/>
        <v>0</v>
      </c>
      <c r="AK273">
        <f t="shared" si="115"/>
        <v>0</v>
      </c>
      <c r="AL273">
        <f t="shared" si="116"/>
        <v>0</v>
      </c>
      <c r="AM273" t="str">
        <f t="shared" si="117"/>
        <v>{8,1000,1}</v>
      </c>
      <c r="AN273">
        <f t="shared" si="118"/>
        <v>0</v>
      </c>
      <c r="AO273">
        <f t="shared" si="119"/>
        <v>0</v>
      </c>
      <c r="AP273">
        <f t="shared" si="100"/>
        <v>0</v>
      </c>
      <c r="AQ273">
        <f t="shared" si="101"/>
        <v>0</v>
      </c>
      <c r="AR273">
        <f t="shared" si="102"/>
        <v>0</v>
      </c>
      <c r="AS273">
        <f t="shared" si="103"/>
        <v>0</v>
      </c>
      <c r="AT273">
        <f t="shared" si="104"/>
        <v>0</v>
      </c>
      <c r="AU273">
        <f t="shared" si="105"/>
        <v>0</v>
      </c>
      <c r="AV273">
        <f t="shared" si="106"/>
        <v>0</v>
      </c>
      <c r="AW273">
        <f t="shared" si="107"/>
        <v>0</v>
      </c>
      <c r="AX273" t="str">
        <f t="shared" si="108"/>
        <v>{9,27,1}</v>
      </c>
      <c r="AY273">
        <f t="shared" si="109"/>
        <v>0</v>
      </c>
      <c r="AZ273" t="e">
        <f t="array" ref="AZ273">[1]!LKnum(AF273:AY273)</f>
        <v>#NAME?</v>
      </c>
    </row>
    <row r="274" spans="1:52">
      <c r="A274" s="39">
        <v>271</v>
      </c>
      <c r="B274" s="39">
        <v>75</v>
      </c>
      <c r="C274" s="39">
        <v>3</v>
      </c>
      <c r="E274" s="39"/>
      <c r="F274">
        <v>711</v>
      </c>
      <c r="G274" s="39">
        <v>271</v>
      </c>
      <c r="H274">
        <f t="array" ref="H274:I274">_xlfn._xlws.FILTER($B$4:$C$546,G274=$A$4:$A$546)</f>
        <v>75</v>
      </c>
      <c r="I274">
        <v>3</v>
      </c>
      <c r="J274" s="2">
        <v>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U274" s="60"/>
      <c r="V274" s="61"/>
      <c r="W274" s="61"/>
      <c r="X274" s="61"/>
      <c r="Y274" s="61"/>
      <c r="Z274" s="61"/>
      <c r="AA274" s="61"/>
      <c r="AB274" s="61"/>
      <c r="AC274" s="61">
        <v>29</v>
      </c>
      <c r="AD274" s="63"/>
      <c r="AF274" t="str">
        <f t="shared" si="110"/>
        <v>{1,1000,3}</v>
      </c>
      <c r="AG274">
        <f t="shared" si="111"/>
        <v>0</v>
      </c>
      <c r="AH274">
        <f t="shared" si="112"/>
        <v>0</v>
      </c>
      <c r="AI274">
        <f t="shared" si="113"/>
        <v>0</v>
      </c>
      <c r="AJ274">
        <f t="shared" si="114"/>
        <v>0</v>
      </c>
      <c r="AK274">
        <f t="shared" si="115"/>
        <v>0</v>
      </c>
      <c r="AL274">
        <f t="shared" si="116"/>
        <v>0</v>
      </c>
      <c r="AM274" t="str">
        <f t="shared" si="117"/>
        <v>{8,1000,1}</v>
      </c>
      <c r="AN274">
        <f t="shared" si="118"/>
        <v>0</v>
      </c>
      <c r="AO274">
        <f t="shared" si="119"/>
        <v>0</v>
      </c>
      <c r="AP274">
        <f t="shared" si="100"/>
        <v>0</v>
      </c>
      <c r="AQ274">
        <f t="shared" si="101"/>
        <v>0</v>
      </c>
      <c r="AR274">
        <f t="shared" si="102"/>
        <v>0</v>
      </c>
      <c r="AS274">
        <f t="shared" si="103"/>
        <v>0</v>
      </c>
      <c r="AT274">
        <f t="shared" si="104"/>
        <v>0</v>
      </c>
      <c r="AU274">
        <f t="shared" si="105"/>
        <v>0</v>
      </c>
      <c r="AV274">
        <f t="shared" si="106"/>
        <v>0</v>
      </c>
      <c r="AW274">
        <f t="shared" si="107"/>
        <v>0</v>
      </c>
      <c r="AX274" t="str">
        <f t="shared" si="108"/>
        <v>{9,29,1}</v>
      </c>
      <c r="AY274">
        <f t="shared" si="109"/>
        <v>0</v>
      </c>
      <c r="AZ274" t="e">
        <f t="array" ref="AZ274">[1]!LKnum(AF274:AY274)</f>
        <v>#NAME?</v>
      </c>
    </row>
    <row r="275" spans="1:52">
      <c r="A275" s="39">
        <v>272</v>
      </c>
      <c r="B275" s="39">
        <v>76</v>
      </c>
      <c r="C275" s="39">
        <v>3</v>
      </c>
      <c r="E275" s="39"/>
      <c r="F275">
        <v>721</v>
      </c>
      <c r="G275" s="39">
        <v>272</v>
      </c>
      <c r="H275">
        <f t="array" ref="H275:I275">_xlfn._xlws.FILTER($B$4:$C$546,G275=$A$4:$A$546)</f>
        <v>76</v>
      </c>
      <c r="I275">
        <v>3</v>
      </c>
      <c r="J275" s="2">
        <v>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U275" s="60"/>
      <c r="V275" s="61"/>
      <c r="W275" s="61"/>
      <c r="X275" s="61"/>
      <c r="Y275" s="61"/>
      <c r="Z275" s="61"/>
      <c r="AA275" s="61"/>
      <c r="AB275" s="61"/>
      <c r="AC275" s="61">
        <v>30</v>
      </c>
      <c r="AD275" s="63"/>
      <c r="AF275" t="str">
        <f t="shared" si="110"/>
        <v>{1,1000,3}</v>
      </c>
      <c r="AG275">
        <f t="shared" si="111"/>
        <v>0</v>
      </c>
      <c r="AH275">
        <f t="shared" si="112"/>
        <v>0</v>
      </c>
      <c r="AI275">
        <f t="shared" si="113"/>
        <v>0</v>
      </c>
      <c r="AJ275">
        <f t="shared" si="114"/>
        <v>0</v>
      </c>
      <c r="AK275">
        <f t="shared" si="115"/>
        <v>0</v>
      </c>
      <c r="AL275">
        <f t="shared" si="116"/>
        <v>0</v>
      </c>
      <c r="AM275" t="str">
        <f t="shared" si="117"/>
        <v>{8,1000,1}</v>
      </c>
      <c r="AN275">
        <f t="shared" si="118"/>
        <v>0</v>
      </c>
      <c r="AO275">
        <f t="shared" si="119"/>
        <v>0</v>
      </c>
      <c r="AP275">
        <f t="shared" ref="AP275:AP297" si="120">IF(U275="",0,U$3&amp;U275&amp;$AE$3)</f>
        <v>0</v>
      </c>
      <c r="AQ275">
        <f t="shared" ref="AQ275:AQ297" si="121">IF(V275="",0,V$3&amp;V275&amp;$AE$3)</f>
        <v>0</v>
      </c>
      <c r="AR275">
        <f t="shared" ref="AR275:AR297" si="122">IF(W275="",0,W$3&amp;W275&amp;$AE$3)</f>
        <v>0</v>
      </c>
      <c r="AS275">
        <f t="shared" ref="AS275:AS297" si="123">IF(X275="",0,X$3&amp;X275&amp;$AE$3)</f>
        <v>0</v>
      </c>
      <c r="AT275">
        <f t="shared" ref="AT275:AT297" si="124">IF(Y275="",0,Y$3&amp;Y275&amp;$AE$3)</f>
        <v>0</v>
      </c>
      <c r="AU275">
        <f t="shared" ref="AU275:AU297" si="125">IF(Z275="",0,Z$3&amp;Z275&amp;$AE$3)</f>
        <v>0</v>
      </c>
      <c r="AV275">
        <f t="shared" ref="AV275:AV297" si="126">IF(AA275="",0,AA$3&amp;AA275&amp;$AE$3)</f>
        <v>0</v>
      </c>
      <c r="AW275">
        <f t="shared" ref="AW275:AW297" si="127">IF(AB275="",0,AB$3&amp;AB275&amp;$AE$3)</f>
        <v>0</v>
      </c>
      <c r="AX275" t="str">
        <f t="shared" ref="AX275:AX297" si="128">IF(AC275="",0,AC$3&amp;AC275&amp;$AE$3)</f>
        <v>{9,30,1}</v>
      </c>
      <c r="AY275">
        <f t="shared" ref="AY275:AY297" si="129">IF(AD275="",0,AD$3&amp;AD275&amp;$AE$3)</f>
        <v>0</v>
      </c>
      <c r="AZ275" t="e">
        <f t="array" ref="AZ275">[1]!LKnum(AF275:AY275)</f>
        <v>#NAME?</v>
      </c>
    </row>
    <row r="276" spans="1:52">
      <c r="A276" s="39">
        <v>273</v>
      </c>
      <c r="B276" s="39">
        <v>77</v>
      </c>
      <c r="C276" s="39">
        <v>3</v>
      </c>
      <c r="E276" s="39"/>
      <c r="F276">
        <v>741</v>
      </c>
      <c r="G276" s="39">
        <v>273</v>
      </c>
      <c r="H276">
        <f t="array" ref="H276:I276">_xlfn._xlws.FILTER($B$4:$C$546,G276=$A$4:$A$546)</f>
        <v>77</v>
      </c>
      <c r="I276">
        <v>3</v>
      </c>
      <c r="J276" s="2">
        <v>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U276" s="60"/>
      <c r="V276" s="61"/>
      <c r="W276" s="61"/>
      <c r="X276" s="61"/>
      <c r="Y276" s="61"/>
      <c r="Z276" s="61"/>
      <c r="AA276" s="61"/>
      <c r="AB276" s="61"/>
      <c r="AC276" s="61">
        <v>32</v>
      </c>
      <c r="AD276" s="63"/>
      <c r="AF276" t="str">
        <f t="shared" si="110"/>
        <v>{1,1000,3}</v>
      </c>
      <c r="AG276">
        <f t="shared" si="111"/>
        <v>0</v>
      </c>
      <c r="AH276">
        <f t="shared" si="112"/>
        <v>0</v>
      </c>
      <c r="AI276">
        <f t="shared" si="113"/>
        <v>0</v>
      </c>
      <c r="AJ276">
        <f t="shared" si="114"/>
        <v>0</v>
      </c>
      <c r="AK276">
        <f t="shared" si="115"/>
        <v>0</v>
      </c>
      <c r="AL276">
        <f t="shared" si="116"/>
        <v>0</v>
      </c>
      <c r="AM276" t="str">
        <f t="shared" si="117"/>
        <v>{8,1000,1}</v>
      </c>
      <c r="AN276">
        <f t="shared" si="118"/>
        <v>0</v>
      </c>
      <c r="AO276">
        <f t="shared" si="119"/>
        <v>0</v>
      </c>
      <c r="AP276">
        <f t="shared" si="120"/>
        <v>0</v>
      </c>
      <c r="AQ276">
        <f t="shared" si="121"/>
        <v>0</v>
      </c>
      <c r="AR276">
        <f t="shared" si="122"/>
        <v>0</v>
      </c>
      <c r="AS276">
        <f t="shared" si="123"/>
        <v>0</v>
      </c>
      <c r="AT276">
        <f t="shared" si="124"/>
        <v>0</v>
      </c>
      <c r="AU276">
        <f t="shared" si="125"/>
        <v>0</v>
      </c>
      <c r="AV276">
        <f t="shared" si="126"/>
        <v>0</v>
      </c>
      <c r="AW276">
        <f t="shared" si="127"/>
        <v>0</v>
      </c>
      <c r="AX276" t="str">
        <f t="shared" si="128"/>
        <v>{9,32,1}</v>
      </c>
      <c r="AY276">
        <f t="shared" si="129"/>
        <v>0</v>
      </c>
      <c r="AZ276" t="e">
        <f t="array" ref="AZ276">[1]!LKnum(AF276:AY276)</f>
        <v>#NAME?</v>
      </c>
    </row>
    <row r="277" spans="1:52">
      <c r="A277" s="39">
        <v>274</v>
      </c>
      <c r="B277" s="39">
        <v>78</v>
      </c>
      <c r="C277" s="39">
        <v>3</v>
      </c>
      <c r="E277" s="39"/>
      <c r="F277">
        <v>751</v>
      </c>
      <c r="G277" s="39">
        <v>274</v>
      </c>
      <c r="H277">
        <f t="array" ref="H277:I277">_xlfn._xlws.FILTER($B$4:$C$546,G277=$A$4:$A$546)</f>
        <v>78</v>
      </c>
      <c r="I277">
        <v>3</v>
      </c>
      <c r="J277" s="2">
        <v>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U277" s="60"/>
      <c r="V277" s="61"/>
      <c r="W277" s="61"/>
      <c r="X277" s="61"/>
      <c r="Y277" s="61"/>
      <c r="Z277" s="61"/>
      <c r="AA277" s="61"/>
      <c r="AB277" s="61"/>
      <c r="AC277" s="61">
        <v>34</v>
      </c>
      <c r="AD277" s="63"/>
      <c r="AF277" t="str">
        <f t="shared" si="110"/>
        <v>{1,1000,3}</v>
      </c>
      <c r="AG277">
        <f t="shared" si="111"/>
        <v>0</v>
      </c>
      <c r="AH277">
        <f t="shared" si="112"/>
        <v>0</v>
      </c>
      <c r="AI277">
        <f t="shared" si="113"/>
        <v>0</v>
      </c>
      <c r="AJ277">
        <f t="shared" si="114"/>
        <v>0</v>
      </c>
      <c r="AK277">
        <f t="shared" si="115"/>
        <v>0</v>
      </c>
      <c r="AL277">
        <f t="shared" si="116"/>
        <v>0</v>
      </c>
      <c r="AM277" t="str">
        <f t="shared" si="117"/>
        <v>{8,1000,1}</v>
      </c>
      <c r="AN277">
        <f t="shared" si="118"/>
        <v>0</v>
      </c>
      <c r="AO277">
        <f t="shared" si="119"/>
        <v>0</v>
      </c>
      <c r="AP277">
        <f t="shared" si="120"/>
        <v>0</v>
      </c>
      <c r="AQ277">
        <f t="shared" si="121"/>
        <v>0</v>
      </c>
      <c r="AR277">
        <f t="shared" si="122"/>
        <v>0</v>
      </c>
      <c r="AS277">
        <f t="shared" si="123"/>
        <v>0</v>
      </c>
      <c r="AT277">
        <f t="shared" si="124"/>
        <v>0</v>
      </c>
      <c r="AU277">
        <f t="shared" si="125"/>
        <v>0</v>
      </c>
      <c r="AV277">
        <f t="shared" si="126"/>
        <v>0</v>
      </c>
      <c r="AW277">
        <f t="shared" si="127"/>
        <v>0</v>
      </c>
      <c r="AX277" t="str">
        <f t="shared" si="128"/>
        <v>{9,34,1}</v>
      </c>
      <c r="AY277">
        <f t="shared" si="129"/>
        <v>0</v>
      </c>
      <c r="AZ277" t="e">
        <f t="array" ref="AZ277">[1]!LKnum(AF277:AY277)</f>
        <v>#NAME?</v>
      </c>
    </row>
    <row r="278" spans="1:52">
      <c r="A278" s="39">
        <v>275</v>
      </c>
      <c r="B278" s="39">
        <v>79</v>
      </c>
      <c r="C278" s="39">
        <v>3</v>
      </c>
      <c r="E278" s="39"/>
      <c r="F278">
        <v>771</v>
      </c>
      <c r="G278" s="39">
        <v>275</v>
      </c>
      <c r="H278">
        <f t="array" ref="H278:I278">_xlfn._xlws.FILTER($B$4:$C$546,G278=$A$4:$A$546)</f>
        <v>79</v>
      </c>
      <c r="I278">
        <v>3</v>
      </c>
      <c r="J278" s="2">
        <v>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U278" s="60"/>
      <c r="V278" s="61"/>
      <c r="W278" s="61"/>
      <c r="X278" s="61"/>
      <c r="Y278" s="61"/>
      <c r="Z278" s="61"/>
      <c r="AA278" s="61"/>
      <c r="AB278" s="61"/>
      <c r="AC278" s="61">
        <v>36</v>
      </c>
      <c r="AD278" s="63"/>
      <c r="AF278" t="str">
        <f t="shared" si="110"/>
        <v>{1,1000,3}</v>
      </c>
      <c r="AG278">
        <f t="shared" si="111"/>
        <v>0</v>
      </c>
      <c r="AH278">
        <f t="shared" si="112"/>
        <v>0</v>
      </c>
      <c r="AI278">
        <f t="shared" si="113"/>
        <v>0</v>
      </c>
      <c r="AJ278">
        <f t="shared" si="114"/>
        <v>0</v>
      </c>
      <c r="AK278">
        <f t="shared" si="115"/>
        <v>0</v>
      </c>
      <c r="AL278">
        <f t="shared" si="116"/>
        <v>0</v>
      </c>
      <c r="AM278" t="str">
        <f t="shared" si="117"/>
        <v>{8,1000,1}</v>
      </c>
      <c r="AN278">
        <f t="shared" si="118"/>
        <v>0</v>
      </c>
      <c r="AO278">
        <f t="shared" si="119"/>
        <v>0</v>
      </c>
      <c r="AP278">
        <f t="shared" si="120"/>
        <v>0</v>
      </c>
      <c r="AQ278">
        <f t="shared" si="121"/>
        <v>0</v>
      </c>
      <c r="AR278">
        <f t="shared" si="122"/>
        <v>0</v>
      </c>
      <c r="AS278">
        <f t="shared" si="123"/>
        <v>0</v>
      </c>
      <c r="AT278">
        <f t="shared" si="124"/>
        <v>0</v>
      </c>
      <c r="AU278">
        <f t="shared" si="125"/>
        <v>0</v>
      </c>
      <c r="AV278">
        <f t="shared" si="126"/>
        <v>0</v>
      </c>
      <c r="AW278">
        <f t="shared" si="127"/>
        <v>0</v>
      </c>
      <c r="AX278" t="str">
        <f t="shared" si="128"/>
        <v>{9,36,1}</v>
      </c>
      <c r="AY278">
        <f t="shared" si="129"/>
        <v>0</v>
      </c>
      <c r="AZ278" t="e">
        <f t="array" ref="AZ278">[1]!LKnum(AF278:AY278)</f>
        <v>#NAME?</v>
      </c>
    </row>
    <row r="279" spans="1:52">
      <c r="A279" s="39">
        <v>276</v>
      </c>
      <c r="B279" s="39">
        <v>80</v>
      </c>
      <c r="C279" s="39">
        <v>3</v>
      </c>
      <c r="E279" s="39"/>
      <c r="F279">
        <v>781</v>
      </c>
      <c r="G279" s="39">
        <v>276</v>
      </c>
      <c r="H279">
        <f t="array" ref="H279:I279">_xlfn._xlws.FILTER($B$4:$C$546,G279=$A$4:$A$546)</f>
        <v>80</v>
      </c>
      <c r="I279">
        <v>3</v>
      </c>
      <c r="J279" s="2">
        <v>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U279" s="60"/>
      <c r="V279" s="61"/>
      <c r="W279" s="61"/>
      <c r="X279" s="61"/>
      <c r="Y279" s="61"/>
      <c r="Z279" s="61"/>
      <c r="AA279" s="61"/>
      <c r="AB279" s="61"/>
      <c r="AC279" s="61">
        <v>38</v>
      </c>
      <c r="AD279" s="63"/>
      <c r="AF279" t="str">
        <f t="shared" si="110"/>
        <v>{1,1000,3}</v>
      </c>
      <c r="AG279">
        <f t="shared" si="111"/>
        <v>0</v>
      </c>
      <c r="AH279">
        <f t="shared" si="112"/>
        <v>0</v>
      </c>
      <c r="AI279">
        <f t="shared" si="113"/>
        <v>0</v>
      </c>
      <c r="AJ279">
        <f t="shared" si="114"/>
        <v>0</v>
      </c>
      <c r="AK279">
        <f t="shared" si="115"/>
        <v>0</v>
      </c>
      <c r="AL279">
        <f t="shared" si="116"/>
        <v>0</v>
      </c>
      <c r="AM279" t="str">
        <f t="shared" si="117"/>
        <v>{8,1000,1}</v>
      </c>
      <c r="AN279">
        <f t="shared" si="118"/>
        <v>0</v>
      </c>
      <c r="AO279">
        <f t="shared" si="119"/>
        <v>0</v>
      </c>
      <c r="AP279">
        <f t="shared" si="120"/>
        <v>0</v>
      </c>
      <c r="AQ279">
        <f t="shared" si="121"/>
        <v>0</v>
      </c>
      <c r="AR279">
        <f t="shared" si="122"/>
        <v>0</v>
      </c>
      <c r="AS279">
        <f t="shared" si="123"/>
        <v>0</v>
      </c>
      <c r="AT279">
        <f t="shared" si="124"/>
        <v>0</v>
      </c>
      <c r="AU279">
        <f t="shared" si="125"/>
        <v>0</v>
      </c>
      <c r="AV279">
        <f t="shared" si="126"/>
        <v>0</v>
      </c>
      <c r="AW279">
        <f t="shared" si="127"/>
        <v>0</v>
      </c>
      <c r="AX279" t="str">
        <f t="shared" si="128"/>
        <v>{9,38,1}</v>
      </c>
      <c r="AY279">
        <f t="shared" si="129"/>
        <v>0</v>
      </c>
      <c r="AZ279" t="e">
        <f t="array" ref="AZ279">[1]!LKnum(AF279:AY279)</f>
        <v>#NAME?</v>
      </c>
    </row>
    <row r="280" spans="1:52">
      <c r="A280" s="39">
        <v>277</v>
      </c>
      <c r="B280" s="39">
        <v>81</v>
      </c>
      <c r="C280" s="39">
        <v>3</v>
      </c>
      <c r="E280" s="39"/>
      <c r="F280">
        <v>801</v>
      </c>
      <c r="G280" s="39">
        <v>277</v>
      </c>
      <c r="H280">
        <f t="array" ref="H280:I280">_xlfn._xlws.FILTER($B$4:$C$546,G280=$A$4:$A$546)</f>
        <v>81</v>
      </c>
      <c r="I280">
        <v>3</v>
      </c>
      <c r="J280" s="2">
        <v>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U280" s="60"/>
      <c r="V280" s="61"/>
      <c r="W280" s="61"/>
      <c r="X280" s="61"/>
      <c r="Y280" s="61"/>
      <c r="Z280" s="61"/>
      <c r="AA280" s="61"/>
      <c r="AB280" s="61"/>
      <c r="AC280" s="61">
        <v>40</v>
      </c>
      <c r="AD280" s="63"/>
      <c r="AF280" t="str">
        <f t="shared" si="110"/>
        <v>{1,1000,3}</v>
      </c>
      <c r="AG280">
        <f t="shared" si="111"/>
        <v>0</v>
      </c>
      <c r="AH280">
        <f t="shared" si="112"/>
        <v>0</v>
      </c>
      <c r="AI280">
        <f t="shared" si="113"/>
        <v>0</v>
      </c>
      <c r="AJ280">
        <f t="shared" si="114"/>
        <v>0</v>
      </c>
      <c r="AK280">
        <f t="shared" si="115"/>
        <v>0</v>
      </c>
      <c r="AL280">
        <f t="shared" si="116"/>
        <v>0</v>
      </c>
      <c r="AM280" t="str">
        <f t="shared" si="117"/>
        <v>{8,1000,1}</v>
      </c>
      <c r="AN280">
        <f t="shared" si="118"/>
        <v>0</v>
      </c>
      <c r="AO280">
        <f t="shared" si="119"/>
        <v>0</v>
      </c>
      <c r="AP280">
        <f t="shared" si="120"/>
        <v>0</v>
      </c>
      <c r="AQ280">
        <f t="shared" si="121"/>
        <v>0</v>
      </c>
      <c r="AR280">
        <f t="shared" si="122"/>
        <v>0</v>
      </c>
      <c r="AS280">
        <f t="shared" si="123"/>
        <v>0</v>
      </c>
      <c r="AT280">
        <f t="shared" si="124"/>
        <v>0</v>
      </c>
      <c r="AU280">
        <f t="shared" si="125"/>
        <v>0</v>
      </c>
      <c r="AV280">
        <f t="shared" si="126"/>
        <v>0</v>
      </c>
      <c r="AW280">
        <f t="shared" si="127"/>
        <v>0</v>
      </c>
      <c r="AX280" t="str">
        <f t="shared" si="128"/>
        <v>{9,40,1}</v>
      </c>
      <c r="AY280">
        <f t="shared" si="129"/>
        <v>0</v>
      </c>
      <c r="AZ280" t="e">
        <f t="array" ref="AZ280">[1]!LKnum(AF280:AY280)</f>
        <v>#NAME?</v>
      </c>
    </row>
    <row r="281" spans="1:52">
      <c r="A281" s="39">
        <v>278</v>
      </c>
      <c r="B281" s="39">
        <v>82</v>
      </c>
      <c r="C281" s="39">
        <v>3</v>
      </c>
      <c r="E281" s="39"/>
      <c r="F281">
        <v>811</v>
      </c>
      <c r="G281" s="39">
        <v>278</v>
      </c>
      <c r="H281">
        <f t="array" ref="H281:I281">_xlfn._xlws.FILTER($B$4:$C$546,G281=$A$4:$A$546)</f>
        <v>82</v>
      </c>
      <c r="I281">
        <v>3</v>
      </c>
      <c r="J281" s="2">
        <v>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U281" s="60"/>
      <c r="V281" s="61"/>
      <c r="W281" s="61"/>
      <c r="X281" s="61"/>
      <c r="Y281" s="61"/>
      <c r="Z281" s="61"/>
      <c r="AA281" s="61"/>
      <c r="AB281" s="61"/>
      <c r="AC281" s="61">
        <v>42</v>
      </c>
      <c r="AD281" s="63"/>
      <c r="AF281" t="str">
        <f t="shared" si="110"/>
        <v>{1,1000,3}</v>
      </c>
      <c r="AG281">
        <f t="shared" si="111"/>
        <v>0</v>
      </c>
      <c r="AH281">
        <f t="shared" si="112"/>
        <v>0</v>
      </c>
      <c r="AI281">
        <f t="shared" si="113"/>
        <v>0</v>
      </c>
      <c r="AJ281">
        <f t="shared" si="114"/>
        <v>0</v>
      </c>
      <c r="AK281">
        <f t="shared" si="115"/>
        <v>0</v>
      </c>
      <c r="AL281">
        <f t="shared" si="116"/>
        <v>0</v>
      </c>
      <c r="AM281" t="str">
        <f t="shared" si="117"/>
        <v>{8,1000,1}</v>
      </c>
      <c r="AN281">
        <f t="shared" si="118"/>
        <v>0</v>
      </c>
      <c r="AO281">
        <f t="shared" si="119"/>
        <v>0</v>
      </c>
      <c r="AP281">
        <f t="shared" si="120"/>
        <v>0</v>
      </c>
      <c r="AQ281">
        <f t="shared" si="121"/>
        <v>0</v>
      </c>
      <c r="AR281">
        <f t="shared" si="122"/>
        <v>0</v>
      </c>
      <c r="AS281">
        <f t="shared" si="123"/>
        <v>0</v>
      </c>
      <c r="AT281">
        <f t="shared" si="124"/>
        <v>0</v>
      </c>
      <c r="AU281">
        <f t="shared" si="125"/>
        <v>0</v>
      </c>
      <c r="AV281">
        <f t="shared" si="126"/>
        <v>0</v>
      </c>
      <c r="AW281">
        <f t="shared" si="127"/>
        <v>0</v>
      </c>
      <c r="AX281" t="str">
        <f t="shared" si="128"/>
        <v>{9,42,1}</v>
      </c>
      <c r="AY281">
        <f t="shared" si="129"/>
        <v>0</v>
      </c>
      <c r="AZ281" t="e">
        <f t="array" ref="AZ281">[1]!LKnum(AF281:AY281)</f>
        <v>#NAME?</v>
      </c>
    </row>
    <row r="282" spans="1:52">
      <c r="A282" s="39">
        <v>279</v>
      </c>
      <c r="B282" s="39">
        <v>83</v>
      </c>
      <c r="C282" s="39">
        <v>3</v>
      </c>
      <c r="E282" s="39"/>
      <c r="F282">
        <v>824</v>
      </c>
      <c r="G282" s="39">
        <v>279</v>
      </c>
      <c r="H282">
        <f t="array" ref="H282:I282">_xlfn._xlws.FILTER($B$4:$C$546,G282=$A$4:$A$546)</f>
        <v>83</v>
      </c>
      <c r="I282">
        <v>3</v>
      </c>
      <c r="J282" s="2">
        <v>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U282" s="60"/>
      <c r="V282" s="61"/>
      <c r="W282" s="61"/>
      <c r="X282" s="61"/>
      <c r="Y282" s="61"/>
      <c r="Z282" s="61"/>
      <c r="AA282" s="61"/>
      <c r="AB282" s="61"/>
      <c r="AC282" s="61">
        <v>44</v>
      </c>
      <c r="AD282" s="63"/>
      <c r="AF282" t="str">
        <f t="shared" si="110"/>
        <v>{1,1000,3}</v>
      </c>
      <c r="AG282">
        <f t="shared" si="111"/>
        <v>0</v>
      </c>
      <c r="AH282">
        <f t="shared" si="112"/>
        <v>0</v>
      </c>
      <c r="AI282">
        <f t="shared" si="113"/>
        <v>0</v>
      </c>
      <c r="AJ282">
        <f t="shared" si="114"/>
        <v>0</v>
      </c>
      <c r="AK282">
        <f t="shared" si="115"/>
        <v>0</v>
      </c>
      <c r="AL282">
        <f t="shared" si="116"/>
        <v>0</v>
      </c>
      <c r="AM282" t="str">
        <f t="shared" si="117"/>
        <v>{8,1000,1}</v>
      </c>
      <c r="AN282">
        <f t="shared" si="118"/>
        <v>0</v>
      </c>
      <c r="AO282">
        <f t="shared" si="119"/>
        <v>0</v>
      </c>
      <c r="AP282">
        <f t="shared" si="120"/>
        <v>0</v>
      </c>
      <c r="AQ282">
        <f t="shared" si="121"/>
        <v>0</v>
      </c>
      <c r="AR282">
        <f t="shared" si="122"/>
        <v>0</v>
      </c>
      <c r="AS282">
        <f t="shared" si="123"/>
        <v>0</v>
      </c>
      <c r="AT282">
        <f t="shared" si="124"/>
        <v>0</v>
      </c>
      <c r="AU282">
        <f t="shared" si="125"/>
        <v>0</v>
      </c>
      <c r="AV282">
        <f t="shared" si="126"/>
        <v>0</v>
      </c>
      <c r="AW282">
        <f t="shared" si="127"/>
        <v>0</v>
      </c>
      <c r="AX282" t="str">
        <f t="shared" si="128"/>
        <v>{9,44,1}</v>
      </c>
      <c r="AY282">
        <f t="shared" si="129"/>
        <v>0</v>
      </c>
      <c r="AZ282" t="e">
        <f t="array" ref="AZ282">[1]!LKnum(AF282:AY282)</f>
        <v>#NAME?</v>
      </c>
    </row>
    <row r="283" spans="1:52">
      <c r="A283" s="39">
        <v>280</v>
      </c>
      <c r="B283" s="39">
        <v>84</v>
      </c>
      <c r="C283" s="39">
        <v>3</v>
      </c>
      <c r="E283" s="39"/>
      <c r="F283">
        <v>841</v>
      </c>
      <c r="G283" s="39">
        <v>280</v>
      </c>
      <c r="H283">
        <f t="array" ref="H283:I283">_xlfn._xlws.FILTER($B$4:$C$546,G283=$A$4:$A$546)</f>
        <v>84</v>
      </c>
      <c r="I283">
        <v>3</v>
      </c>
      <c r="J283" s="2">
        <v>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U283" s="60"/>
      <c r="V283" s="61"/>
      <c r="W283" s="61"/>
      <c r="X283" s="61"/>
      <c r="Y283" s="61"/>
      <c r="Z283" s="61"/>
      <c r="AA283" s="61"/>
      <c r="AB283" s="61"/>
      <c r="AC283" s="61">
        <v>45</v>
      </c>
      <c r="AD283" s="63"/>
      <c r="AF283" t="str">
        <f t="shared" si="110"/>
        <v>{1,1000,3}</v>
      </c>
      <c r="AG283">
        <f t="shared" si="111"/>
        <v>0</v>
      </c>
      <c r="AH283">
        <f t="shared" si="112"/>
        <v>0</v>
      </c>
      <c r="AI283">
        <f t="shared" si="113"/>
        <v>0</v>
      </c>
      <c r="AJ283">
        <f t="shared" si="114"/>
        <v>0</v>
      </c>
      <c r="AK283">
        <f t="shared" si="115"/>
        <v>0</v>
      </c>
      <c r="AL283">
        <f t="shared" si="116"/>
        <v>0</v>
      </c>
      <c r="AM283" t="str">
        <f t="shared" si="117"/>
        <v>{8,1000,1}</v>
      </c>
      <c r="AN283">
        <f t="shared" si="118"/>
        <v>0</v>
      </c>
      <c r="AO283">
        <f t="shared" si="119"/>
        <v>0</v>
      </c>
      <c r="AP283">
        <f t="shared" si="120"/>
        <v>0</v>
      </c>
      <c r="AQ283">
        <f t="shared" si="121"/>
        <v>0</v>
      </c>
      <c r="AR283">
        <f t="shared" si="122"/>
        <v>0</v>
      </c>
      <c r="AS283">
        <f t="shared" si="123"/>
        <v>0</v>
      </c>
      <c r="AT283">
        <f t="shared" si="124"/>
        <v>0</v>
      </c>
      <c r="AU283">
        <f t="shared" si="125"/>
        <v>0</v>
      </c>
      <c r="AV283">
        <f t="shared" si="126"/>
        <v>0</v>
      </c>
      <c r="AW283">
        <f t="shared" si="127"/>
        <v>0</v>
      </c>
      <c r="AX283" t="str">
        <f t="shared" si="128"/>
        <v>{9,45,1}</v>
      </c>
      <c r="AY283">
        <f t="shared" si="129"/>
        <v>0</v>
      </c>
      <c r="AZ283" t="e">
        <f t="array" ref="AZ283">[1]!LKnum(AF283:AY283)</f>
        <v>#NAME?</v>
      </c>
    </row>
    <row r="284" spans="1:52">
      <c r="A284" s="39">
        <v>281</v>
      </c>
      <c r="B284" s="39">
        <v>85</v>
      </c>
      <c r="C284" s="39">
        <v>3</v>
      </c>
      <c r="E284" s="39"/>
      <c r="F284">
        <v>854</v>
      </c>
      <c r="G284" s="39">
        <v>281</v>
      </c>
      <c r="H284">
        <f t="array" ref="H284:I284">_xlfn._xlws.FILTER($B$4:$C$546,G284=$A$4:$A$546)</f>
        <v>85</v>
      </c>
      <c r="I284">
        <v>3</v>
      </c>
      <c r="J284" s="2">
        <v>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U284" s="60"/>
      <c r="V284" s="61"/>
      <c r="W284" s="61"/>
      <c r="X284" s="61"/>
      <c r="Y284" s="61"/>
      <c r="Z284" s="61"/>
      <c r="AA284" s="61"/>
      <c r="AB284" s="61"/>
      <c r="AC284" s="61">
        <v>47</v>
      </c>
      <c r="AD284" s="63"/>
      <c r="AF284" t="str">
        <f t="shared" si="110"/>
        <v>{1,1000,3}</v>
      </c>
      <c r="AG284">
        <f t="shared" si="111"/>
        <v>0</v>
      </c>
      <c r="AH284">
        <f t="shared" si="112"/>
        <v>0</v>
      </c>
      <c r="AI284">
        <f t="shared" si="113"/>
        <v>0</v>
      </c>
      <c r="AJ284">
        <f t="shared" si="114"/>
        <v>0</v>
      </c>
      <c r="AK284">
        <f t="shared" si="115"/>
        <v>0</v>
      </c>
      <c r="AL284">
        <f t="shared" si="116"/>
        <v>0</v>
      </c>
      <c r="AM284" t="str">
        <f t="shared" si="117"/>
        <v>{8,1000,1}</v>
      </c>
      <c r="AN284">
        <f t="shared" si="118"/>
        <v>0</v>
      </c>
      <c r="AO284">
        <f t="shared" si="119"/>
        <v>0</v>
      </c>
      <c r="AP284">
        <f t="shared" si="120"/>
        <v>0</v>
      </c>
      <c r="AQ284">
        <f t="shared" si="121"/>
        <v>0</v>
      </c>
      <c r="AR284">
        <f t="shared" si="122"/>
        <v>0</v>
      </c>
      <c r="AS284">
        <f t="shared" si="123"/>
        <v>0</v>
      </c>
      <c r="AT284">
        <f t="shared" si="124"/>
        <v>0</v>
      </c>
      <c r="AU284">
        <f t="shared" si="125"/>
        <v>0</v>
      </c>
      <c r="AV284">
        <f t="shared" si="126"/>
        <v>0</v>
      </c>
      <c r="AW284">
        <f t="shared" si="127"/>
        <v>0</v>
      </c>
      <c r="AX284" t="str">
        <f t="shared" si="128"/>
        <v>{9,47,1}</v>
      </c>
      <c r="AY284">
        <f t="shared" si="129"/>
        <v>0</v>
      </c>
      <c r="AZ284" t="e">
        <f t="array" ref="AZ284">[1]!LKnum(AF284:AY284)</f>
        <v>#NAME?</v>
      </c>
    </row>
    <row r="285" spans="1:52">
      <c r="A285" s="39">
        <v>282</v>
      </c>
      <c r="B285" s="39">
        <v>86</v>
      </c>
      <c r="C285" s="39">
        <v>3</v>
      </c>
      <c r="E285" s="39"/>
      <c r="F285">
        <v>871</v>
      </c>
      <c r="G285" s="39">
        <v>282</v>
      </c>
      <c r="H285">
        <f t="array" ref="H285:I285">_xlfn._xlws.FILTER($B$4:$C$546,G285=$A$4:$A$546)</f>
        <v>86</v>
      </c>
      <c r="I285">
        <v>3</v>
      </c>
      <c r="J285" s="2">
        <v>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U285" s="60"/>
      <c r="V285" s="61"/>
      <c r="W285" s="61"/>
      <c r="X285" s="61"/>
      <c r="Y285" s="61"/>
      <c r="Z285" s="61"/>
      <c r="AA285" s="61"/>
      <c r="AB285" s="61"/>
      <c r="AC285" s="61">
        <v>49</v>
      </c>
      <c r="AD285" s="63"/>
      <c r="AF285" t="str">
        <f t="shared" si="110"/>
        <v>{1,1000,3}</v>
      </c>
      <c r="AG285">
        <f t="shared" si="111"/>
        <v>0</v>
      </c>
      <c r="AH285">
        <f t="shared" si="112"/>
        <v>0</v>
      </c>
      <c r="AI285">
        <f t="shared" si="113"/>
        <v>0</v>
      </c>
      <c r="AJ285">
        <f t="shared" si="114"/>
        <v>0</v>
      </c>
      <c r="AK285">
        <f t="shared" si="115"/>
        <v>0</v>
      </c>
      <c r="AL285">
        <f t="shared" si="116"/>
        <v>0</v>
      </c>
      <c r="AM285" t="str">
        <f t="shared" si="117"/>
        <v>{8,1000,1}</v>
      </c>
      <c r="AN285">
        <f t="shared" si="118"/>
        <v>0</v>
      </c>
      <c r="AO285">
        <f t="shared" si="119"/>
        <v>0</v>
      </c>
      <c r="AP285">
        <f t="shared" si="120"/>
        <v>0</v>
      </c>
      <c r="AQ285">
        <f t="shared" si="121"/>
        <v>0</v>
      </c>
      <c r="AR285">
        <f t="shared" si="122"/>
        <v>0</v>
      </c>
      <c r="AS285">
        <f t="shared" si="123"/>
        <v>0</v>
      </c>
      <c r="AT285">
        <f t="shared" si="124"/>
        <v>0</v>
      </c>
      <c r="AU285">
        <f t="shared" si="125"/>
        <v>0</v>
      </c>
      <c r="AV285">
        <f t="shared" si="126"/>
        <v>0</v>
      </c>
      <c r="AW285">
        <f t="shared" si="127"/>
        <v>0</v>
      </c>
      <c r="AX285" t="str">
        <f t="shared" si="128"/>
        <v>{9,49,1}</v>
      </c>
      <c r="AY285">
        <f t="shared" si="129"/>
        <v>0</v>
      </c>
      <c r="AZ285" t="e">
        <f t="array" ref="AZ285">[1]!LKnum(AF285:AY285)</f>
        <v>#NAME?</v>
      </c>
    </row>
    <row r="286" spans="1:52">
      <c r="A286" s="39">
        <v>283</v>
      </c>
      <c r="B286" s="39">
        <v>87</v>
      </c>
      <c r="C286" s="39">
        <v>3</v>
      </c>
      <c r="E286" s="39"/>
      <c r="F286">
        <v>884</v>
      </c>
      <c r="G286" s="39">
        <v>283</v>
      </c>
      <c r="H286">
        <f t="array" ref="H286:I286">_xlfn._xlws.FILTER($B$4:$C$546,G286=$A$4:$A$546)</f>
        <v>87</v>
      </c>
      <c r="I286">
        <v>3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U286" s="60"/>
      <c r="V286" s="61"/>
      <c r="W286" s="61"/>
      <c r="X286" s="61"/>
      <c r="Y286" s="61"/>
      <c r="Z286" s="61"/>
      <c r="AA286" s="61"/>
      <c r="AB286" s="61"/>
      <c r="AC286" s="61">
        <v>51</v>
      </c>
      <c r="AD286" s="63"/>
      <c r="AF286" t="str">
        <f t="shared" si="110"/>
        <v>{1,1000,3}</v>
      </c>
      <c r="AG286">
        <f t="shared" si="111"/>
        <v>0</v>
      </c>
      <c r="AH286">
        <f t="shared" si="112"/>
        <v>0</v>
      </c>
      <c r="AI286">
        <f t="shared" si="113"/>
        <v>0</v>
      </c>
      <c r="AJ286">
        <f t="shared" si="114"/>
        <v>0</v>
      </c>
      <c r="AK286">
        <f t="shared" si="115"/>
        <v>0</v>
      </c>
      <c r="AL286">
        <f t="shared" si="116"/>
        <v>0</v>
      </c>
      <c r="AM286" t="str">
        <f t="shared" si="117"/>
        <v>{8,1000,1}</v>
      </c>
      <c r="AN286">
        <f t="shared" si="118"/>
        <v>0</v>
      </c>
      <c r="AO286">
        <f t="shared" si="119"/>
        <v>0</v>
      </c>
      <c r="AP286">
        <f t="shared" si="120"/>
        <v>0</v>
      </c>
      <c r="AQ286">
        <f t="shared" si="121"/>
        <v>0</v>
      </c>
      <c r="AR286">
        <f t="shared" si="122"/>
        <v>0</v>
      </c>
      <c r="AS286">
        <f t="shared" si="123"/>
        <v>0</v>
      </c>
      <c r="AT286">
        <f t="shared" si="124"/>
        <v>0</v>
      </c>
      <c r="AU286">
        <f t="shared" si="125"/>
        <v>0</v>
      </c>
      <c r="AV286">
        <f t="shared" si="126"/>
        <v>0</v>
      </c>
      <c r="AW286">
        <f t="shared" si="127"/>
        <v>0</v>
      </c>
      <c r="AX286" t="str">
        <f t="shared" si="128"/>
        <v>{9,51,1}</v>
      </c>
      <c r="AY286">
        <f t="shared" si="129"/>
        <v>0</v>
      </c>
      <c r="AZ286" t="e">
        <f t="array" ref="AZ286">[1]!LKnum(AF286:AY286)</f>
        <v>#NAME?</v>
      </c>
    </row>
    <row r="287" spans="1:52">
      <c r="A287" s="39">
        <v>284</v>
      </c>
      <c r="B287" s="39">
        <v>88</v>
      </c>
      <c r="C287" s="39">
        <v>3</v>
      </c>
      <c r="E287" s="39"/>
      <c r="F287">
        <v>901</v>
      </c>
      <c r="G287" s="39">
        <v>284</v>
      </c>
      <c r="H287">
        <f t="array" ref="H287:I287">_xlfn._xlws.FILTER($B$4:$C$546,G287=$A$4:$A$546)</f>
        <v>88</v>
      </c>
      <c r="I287">
        <v>3</v>
      </c>
      <c r="J287" s="2">
        <v>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U287" s="60"/>
      <c r="V287" s="61"/>
      <c r="W287" s="61"/>
      <c r="X287" s="61"/>
      <c r="Y287" s="61"/>
      <c r="Z287" s="61"/>
      <c r="AA287" s="61"/>
      <c r="AB287" s="61"/>
      <c r="AC287" s="61">
        <v>53</v>
      </c>
      <c r="AD287" s="63"/>
      <c r="AF287" t="str">
        <f t="shared" si="110"/>
        <v>{1,1000,3}</v>
      </c>
      <c r="AG287">
        <f t="shared" si="111"/>
        <v>0</v>
      </c>
      <c r="AH287">
        <f t="shared" si="112"/>
        <v>0</v>
      </c>
      <c r="AI287">
        <f t="shared" si="113"/>
        <v>0</v>
      </c>
      <c r="AJ287">
        <f t="shared" si="114"/>
        <v>0</v>
      </c>
      <c r="AK287">
        <f t="shared" si="115"/>
        <v>0</v>
      </c>
      <c r="AL287">
        <f t="shared" si="116"/>
        <v>0</v>
      </c>
      <c r="AM287" t="str">
        <f t="shared" si="117"/>
        <v>{8,1000,1}</v>
      </c>
      <c r="AN287">
        <f t="shared" si="118"/>
        <v>0</v>
      </c>
      <c r="AO287">
        <f t="shared" si="119"/>
        <v>0</v>
      </c>
      <c r="AP287">
        <f t="shared" si="120"/>
        <v>0</v>
      </c>
      <c r="AQ287">
        <f t="shared" si="121"/>
        <v>0</v>
      </c>
      <c r="AR287">
        <f t="shared" si="122"/>
        <v>0</v>
      </c>
      <c r="AS287">
        <f t="shared" si="123"/>
        <v>0</v>
      </c>
      <c r="AT287">
        <f t="shared" si="124"/>
        <v>0</v>
      </c>
      <c r="AU287">
        <f t="shared" si="125"/>
        <v>0</v>
      </c>
      <c r="AV287">
        <f t="shared" si="126"/>
        <v>0</v>
      </c>
      <c r="AW287">
        <f t="shared" si="127"/>
        <v>0</v>
      </c>
      <c r="AX287" t="str">
        <f t="shared" si="128"/>
        <v>{9,53,1}</v>
      </c>
      <c r="AY287">
        <f t="shared" si="129"/>
        <v>0</v>
      </c>
      <c r="AZ287" t="e">
        <f t="array" ref="AZ287">[1]!LKnum(AF287:AY287)</f>
        <v>#NAME?</v>
      </c>
    </row>
    <row r="288" spans="1:52">
      <c r="A288" s="39">
        <v>285</v>
      </c>
      <c r="B288" s="39">
        <v>89</v>
      </c>
      <c r="C288" s="39">
        <v>3</v>
      </c>
      <c r="E288" s="39"/>
      <c r="F288">
        <v>914</v>
      </c>
      <c r="G288" s="39">
        <v>285</v>
      </c>
      <c r="H288">
        <f t="array" ref="H288:I288">_xlfn._xlws.FILTER($B$4:$C$546,G288=$A$4:$A$546)</f>
        <v>89</v>
      </c>
      <c r="I288">
        <v>3</v>
      </c>
      <c r="J288" s="2">
        <v>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U288" s="60"/>
      <c r="V288" s="61"/>
      <c r="W288" s="61"/>
      <c r="X288" s="61"/>
      <c r="Y288" s="61"/>
      <c r="Z288" s="61"/>
      <c r="AA288" s="61"/>
      <c r="AB288" s="61"/>
      <c r="AC288" s="61">
        <v>55</v>
      </c>
      <c r="AD288" s="63"/>
      <c r="AF288" t="str">
        <f t="shared" si="110"/>
        <v>{1,1000,3}</v>
      </c>
      <c r="AG288">
        <f t="shared" si="111"/>
        <v>0</v>
      </c>
      <c r="AH288">
        <f t="shared" si="112"/>
        <v>0</v>
      </c>
      <c r="AI288">
        <f t="shared" si="113"/>
        <v>0</v>
      </c>
      <c r="AJ288">
        <f t="shared" si="114"/>
        <v>0</v>
      </c>
      <c r="AK288">
        <f t="shared" si="115"/>
        <v>0</v>
      </c>
      <c r="AL288">
        <f t="shared" si="116"/>
        <v>0</v>
      </c>
      <c r="AM288" t="str">
        <f t="shared" si="117"/>
        <v>{8,1000,1}</v>
      </c>
      <c r="AN288">
        <f t="shared" si="118"/>
        <v>0</v>
      </c>
      <c r="AO288">
        <f t="shared" si="119"/>
        <v>0</v>
      </c>
      <c r="AP288">
        <f t="shared" si="120"/>
        <v>0</v>
      </c>
      <c r="AQ288">
        <f t="shared" si="121"/>
        <v>0</v>
      </c>
      <c r="AR288">
        <f t="shared" si="122"/>
        <v>0</v>
      </c>
      <c r="AS288">
        <f t="shared" si="123"/>
        <v>0</v>
      </c>
      <c r="AT288">
        <f t="shared" si="124"/>
        <v>0</v>
      </c>
      <c r="AU288">
        <f t="shared" si="125"/>
        <v>0</v>
      </c>
      <c r="AV288">
        <f t="shared" si="126"/>
        <v>0</v>
      </c>
      <c r="AW288">
        <f t="shared" si="127"/>
        <v>0</v>
      </c>
      <c r="AX288" t="str">
        <f t="shared" si="128"/>
        <v>{9,55,1}</v>
      </c>
      <c r="AY288">
        <f t="shared" si="129"/>
        <v>0</v>
      </c>
      <c r="AZ288" t="e">
        <f t="array" ref="AZ288">[1]!LKnum(AF288:AY288)</f>
        <v>#NAME?</v>
      </c>
    </row>
    <row r="289" spans="1:52">
      <c r="A289" s="39">
        <v>286</v>
      </c>
      <c r="B289" s="39">
        <v>90</v>
      </c>
      <c r="C289" s="39">
        <v>3</v>
      </c>
      <c r="E289" s="39"/>
      <c r="F289">
        <v>931</v>
      </c>
      <c r="G289" s="39">
        <v>286</v>
      </c>
      <c r="H289">
        <f t="array" ref="H289:I289">_xlfn._xlws.FILTER($B$4:$C$546,G289=$A$4:$A$546)</f>
        <v>90</v>
      </c>
      <c r="I289">
        <v>3</v>
      </c>
      <c r="J289" s="2">
        <v>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U289" s="60"/>
      <c r="V289" s="61"/>
      <c r="W289" s="61"/>
      <c r="X289" s="61"/>
      <c r="Y289" s="61"/>
      <c r="Z289" s="61"/>
      <c r="AA289" s="61"/>
      <c r="AB289" s="61"/>
      <c r="AC289" s="61">
        <v>57</v>
      </c>
      <c r="AD289" s="63"/>
      <c r="AF289" t="str">
        <f t="shared" si="110"/>
        <v>{1,1000,3}</v>
      </c>
      <c r="AG289">
        <f t="shared" si="111"/>
        <v>0</v>
      </c>
      <c r="AH289">
        <f t="shared" si="112"/>
        <v>0</v>
      </c>
      <c r="AI289">
        <f t="shared" si="113"/>
        <v>0</v>
      </c>
      <c r="AJ289">
        <f t="shared" si="114"/>
        <v>0</v>
      </c>
      <c r="AK289">
        <f t="shared" si="115"/>
        <v>0</v>
      </c>
      <c r="AL289">
        <f t="shared" si="116"/>
        <v>0</v>
      </c>
      <c r="AM289" t="str">
        <f t="shared" si="117"/>
        <v>{8,1000,1}</v>
      </c>
      <c r="AN289">
        <f t="shared" si="118"/>
        <v>0</v>
      </c>
      <c r="AO289">
        <f t="shared" si="119"/>
        <v>0</v>
      </c>
      <c r="AP289">
        <f t="shared" si="120"/>
        <v>0</v>
      </c>
      <c r="AQ289">
        <f t="shared" si="121"/>
        <v>0</v>
      </c>
      <c r="AR289">
        <f t="shared" si="122"/>
        <v>0</v>
      </c>
      <c r="AS289">
        <f t="shared" si="123"/>
        <v>0</v>
      </c>
      <c r="AT289">
        <f t="shared" si="124"/>
        <v>0</v>
      </c>
      <c r="AU289">
        <f t="shared" si="125"/>
        <v>0</v>
      </c>
      <c r="AV289">
        <f t="shared" si="126"/>
        <v>0</v>
      </c>
      <c r="AW289">
        <f t="shared" si="127"/>
        <v>0</v>
      </c>
      <c r="AX289" t="str">
        <f t="shared" si="128"/>
        <v>{9,57,1}</v>
      </c>
      <c r="AY289">
        <f t="shared" si="129"/>
        <v>0</v>
      </c>
      <c r="AZ289" t="e">
        <f t="array" ref="AZ289">[1]!LKnum(AF289:AY289)</f>
        <v>#NAME?</v>
      </c>
    </row>
    <row r="290" spans="1:52">
      <c r="A290" s="39">
        <v>287</v>
      </c>
      <c r="B290" s="39">
        <v>91</v>
      </c>
      <c r="C290" s="39">
        <v>3</v>
      </c>
      <c r="E290" s="39"/>
      <c r="F290">
        <v>944</v>
      </c>
      <c r="G290" s="39">
        <v>287</v>
      </c>
      <c r="H290">
        <f t="array" ref="H290:I290">_xlfn._xlws.FILTER($B$4:$C$546,G290=$A$4:$A$546)</f>
        <v>91</v>
      </c>
      <c r="I290">
        <v>3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U290" s="60"/>
      <c r="V290" s="61"/>
      <c r="W290" s="61"/>
      <c r="X290" s="61"/>
      <c r="Y290" s="61"/>
      <c r="Z290" s="61"/>
      <c r="AA290" s="61"/>
      <c r="AB290" s="61"/>
      <c r="AC290" s="61">
        <v>59</v>
      </c>
      <c r="AD290" s="63"/>
      <c r="AF290" t="str">
        <f t="shared" si="110"/>
        <v>{1,1000,3}</v>
      </c>
      <c r="AG290">
        <f t="shared" si="111"/>
        <v>0</v>
      </c>
      <c r="AH290">
        <f t="shared" si="112"/>
        <v>0</v>
      </c>
      <c r="AI290">
        <f t="shared" si="113"/>
        <v>0</v>
      </c>
      <c r="AJ290">
        <f t="shared" si="114"/>
        <v>0</v>
      </c>
      <c r="AK290">
        <f t="shared" si="115"/>
        <v>0</v>
      </c>
      <c r="AL290">
        <f t="shared" si="116"/>
        <v>0</v>
      </c>
      <c r="AM290" t="str">
        <f t="shared" si="117"/>
        <v>{8,1000,1}</v>
      </c>
      <c r="AN290">
        <f t="shared" si="118"/>
        <v>0</v>
      </c>
      <c r="AO290">
        <f t="shared" si="119"/>
        <v>0</v>
      </c>
      <c r="AP290">
        <f t="shared" si="120"/>
        <v>0</v>
      </c>
      <c r="AQ290">
        <f t="shared" si="121"/>
        <v>0</v>
      </c>
      <c r="AR290">
        <f t="shared" si="122"/>
        <v>0</v>
      </c>
      <c r="AS290">
        <f t="shared" si="123"/>
        <v>0</v>
      </c>
      <c r="AT290">
        <f t="shared" si="124"/>
        <v>0</v>
      </c>
      <c r="AU290">
        <f t="shared" si="125"/>
        <v>0</v>
      </c>
      <c r="AV290">
        <f t="shared" si="126"/>
        <v>0</v>
      </c>
      <c r="AW290">
        <f t="shared" si="127"/>
        <v>0</v>
      </c>
      <c r="AX290" t="str">
        <f t="shared" si="128"/>
        <v>{9,59,1}</v>
      </c>
      <c r="AY290">
        <f t="shared" si="129"/>
        <v>0</v>
      </c>
      <c r="AZ290" t="e">
        <f t="array" ref="AZ290">[1]!LKnum(AF290:AY290)</f>
        <v>#NAME?</v>
      </c>
    </row>
    <row r="291" spans="1:52">
      <c r="A291" s="39">
        <v>288</v>
      </c>
      <c r="B291" s="39">
        <v>92</v>
      </c>
      <c r="C291" s="39">
        <v>3</v>
      </c>
      <c r="E291" s="39"/>
      <c r="F291">
        <v>954</v>
      </c>
      <c r="G291" s="39">
        <v>288</v>
      </c>
      <c r="H291">
        <f t="array" ref="H291:I291">_xlfn._xlws.FILTER($B$4:$C$546,G291=$A$4:$A$546)</f>
        <v>92</v>
      </c>
      <c r="I291">
        <v>3</v>
      </c>
      <c r="J291" s="2">
        <v>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U291" s="60"/>
      <c r="V291" s="61"/>
      <c r="W291" s="61"/>
      <c r="X291" s="61"/>
      <c r="Y291" s="61"/>
      <c r="Z291" s="61"/>
      <c r="AA291" s="61"/>
      <c r="AB291" s="61"/>
      <c r="AC291" s="61">
        <v>60</v>
      </c>
      <c r="AD291" s="63"/>
      <c r="AF291" t="str">
        <f t="shared" si="110"/>
        <v>{1,1000,3}</v>
      </c>
      <c r="AG291">
        <f t="shared" si="111"/>
        <v>0</v>
      </c>
      <c r="AH291">
        <f t="shared" si="112"/>
        <v>0</v>
      </c>
      <c r="AI291">
        <f t="shared" si="113"/>
        <v>0</v>
      </c>
      <c r="AJ291">
        <f t="shared" si="114"/>
        <v>0</v>
      </c>
      <c r="AK291">
        <f t="shared" si="115"/>
        <v>0</v>
      </c>
      <c r="AL291">
        <f t="shared" si="116"/>
        <v>0</v>
      </c>
      <c r="AM291" t="str">
        <f t="shared" si="117"/>
        <v>{8,1000,1}</v>
      </c>
      <c r="AN291">
        <f t="shared" si="118"/>
        <v>0</v>
      </c>
      <c r="AO291">
        <f t="shared" si="119"/>
        <v>0</v>
      </c>
      <c r="AP291">
        <f t="shared" si="120"/>
        <v>0</v>
      </c>
      <c r="AQ291">
        <f t="shared" si="121"/>
        <v>0</v>
      </c>
      <c r="AR291">
        <f t="shared" si="122"/>
        <v>0</v>
      </c>
      <c r="AS291">
        <f t="shared" si="123"/>
        <v>0</v>
      </c>
      <c r="AT291">
        <f t="shared" si="124"/>
        <v>0</v>
      </c>
      <c r="AU291">
        <f t="shared" si="125"/>
        <v>0</v>
      </c>
      <c r="AV291">
        <f t="shared" si="126"/>
        <v>0</v>
      </c>
      <c r="AW291">
        <f t="shared" si="127"/>
        <v>0</v>
      </c>
      <c r="AX291" t="str">
        <f t="shared" si="128"/>
        <v>{9,60,1}</v>
      </c>
      <c r="AY291">
        <f t="shared" si="129"/>
        <v>0</v>
      </c>
      <c r="AZ291" t="e">
        <f t="array" ref="AZ291">[1]!LKnum(AF291:AY291)</f>
        <v>#NAME?</v>
      </c>
    </row>
    <row r="292" spans="1:52">
      <c r="A292" s="39">
        <v>289</v>
      </c>
      <c r="B292" s="39">
        <v>93</v>
      </c>
      <c r="C292" s="39">
        <v>3</v>
      </c>
      <c r="E292" s="39"/>
      <c r="F292">
        <v>965</v>
      </c>
      <c r="G292" s="39">
        <v>289</v>
      </c>
      <c r="H292">
        <f t="array" ref="H292:I292">_xlfn._xlws.FILTER($B$4:$C$546,G292=$A$4:$A$546)</f>
        <v>93</v>
      </c>
      <c r="I292">
        <v>3</v>
      </c>
      <c r="J292" s="2">
        <v>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U292" s="60"/>
      <c r="V292" s="61"/>
      <c r="W292" s="61"/>
      <c r="X292" s="61"/>
      <c r="Y292" s="61"/>
      <c r="Z292" s="61"/>
      <c r="AA292" s="61"/>
      <c r="AB292" s="61"/>
      <c r="AC292" s="61">
        <v>62</v>
      </c>
      <c r="AD292" s="63"/>
      <c r="AF292" t="str">
        <f t="shared" si="110"/>
        <v>{1,1000,3}</v>
      </c>
      <c r="AG292">
        <f t="shared" si="111"/>
        <v>0</v>
      </c>
      <c r="AH292">
        <f t="shared" si="112"/>
        <v>0</v>
      </c>
      <c r="AI292">
        <f t="shared" si="113"/>
        <v>0</v>
      </c>
      <c r="AJ292">
        <f t="shared" si="114"/>
        <v>0</v>
      </c>
      <c r="AK292">
        <f t="shared" si="115"/>
        <v>0</v>
      </c>
      <c r="AL292">
        <f t="shared" si="116"/>
        <v>0</v>
      </c>
      <c r="AM292" t="str">
        <f t="shared" si="117"/>
        <v>{8,1000,1}</v>
      </c>
      <c r="AN292">
        <f t="shared" si="118"/>
        <v>0</v>
      </c>
      <c r="AO292">
        <f t="shared" si="119"/>
        <v>0</v>
      </c>
      <c r="AP292">
        <f t="shared" si="120"/>
        <v>0</v>
      </c>
      <c r="AQ292">
        <f t="shared" si="121"/>
        <v>0</v>
      </c>
      <c r="AR292">
        <f t="shared" si="122"/>
        <v>0</v>
      </c>
      <c r="AS292">
        <f t="shared" si="123"/>
        <v>0</v>
      </c>
      <c r="AT292">
        <f t="shared" si="124"/>
        <v>0</v>
      </c>
      <c r="AU292">
        <f t="shared" si="125"/>
        <v>0</v>
      </c>
      <c r="AV292">
        <f t="shared" si="126"/>
        <v>0</v>
      </c>
      <c r="AW292">
        <f t="shared" si="127"/>
        <v>0</v>
      </c>
      <c r="AX292" t="str">
        <f t="shared" si="128"/>
        <v>{9,62,1}</v>
      </c>
      <c r="AY292">
        <f t="shared" si="129"/>
        <v>0</v>
      </c>
      <c r="AZ292" t="e">
        <f t="array" ref="AZ292">[1]!LKnum(AF292:AY292)</f>
        <v>#NAME?</v>
      </c>
    </row>
    <row r="293" spans="1:52">
      <c r="A293" s="39">
        <v>290</v>
      </c>
      <c r="B293" s="39">
        <v>94</v>
      </c>
      <c r="C293" s="39">
        <v>3</v>
      </c>
      <c r="E293" s="39"/>
      <c r="F293">
        <v>975</v>
      </c>
      <c r="G293" s="39">
        <v>290</v>
      </c>
      <c r="H293">
        <f t="array" ref="H293:I293">_xlfn._xlws.FILTER($B$4:$C$546,G293=$A$4:$A$546)</f>
        <v>94</v>
      </c>
      <c r="I293">
        <v>3</v>
      </c>
      <c r="J293" s="2">
        <v>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U293" s="60"/>
      <c r="V293" s="61"/>
      <c r="W293" s="61"/>
      <c r="X293" s="61"/>
      <c r="Y293" s="61"/>
      <c r="Z293" s="61"/>
      <c r="AA293" s="61"/>
      <c r="AB293" s="61"/>
      <c r="AC293" s="61">
        <v>64</v>
      </c>
      <c r="AD293" s="63"/>
      <c r="AF293" t="str">
        <f t="shared" si="110"/>
        <v>{1,1000,3}</v>
      </c>
      <c r="AG293">
        <f t="shared" si="111"/>
        <v>0</v>
      </c>
      <c r="AH293">
        <f t="shared" si="112"/>
        <v>0</v>
      </c>
      <c r="AI293">
        <f t="shared" si="113"/>
        <v>0</v>
      </c>
      <c r="AJ293">
        <f t="shared" si="114"/>
        <v>0</v>
      </c>
      <c r="AK293">
        <f t="shared" si="115"/>
        <v>0</v>
      </c>
      <c r="AL293">
        <f t="shared" si="116"/>
        <v>0</v>
      </c>
      <c r="AM293" t="str">
        <f t="shared" si="117"/>
        <v>{8,1000,1}</v>
      </c>
      <c r="AN293">
        <f t="shared" si="118"/>
        <v>0</v>
      </c>
      <c r="AO293">
        <f t="shared" si="119"/>
        <v>0</v>
      </c>
      <c r="AP293">
        <f t="shared" si="120"/>
        <v>0</v>
      </c>
      <c r="AQ293">
        <f t="shared" si="121"/>
        <v>0</v>
      </c>
      <c r="AR293">
        <f t="shared" si="122"/>
        <v>0</v>
      </c>
      <c r="AS293">
        <f t="shared" si="123"/>
        <v>0</v>
      </c>
      <c r="AT293">
        <f t="shared" si="124"/>
        <v>0</v>
      </c>
      <c r="AU293">
        <f t="shared" si="125"/>
        <v>0</v>
      </c>
      <c r="AV293">
        <f t="shared" si="126"/>
        <v>0</v>
      </c>
      <c r="AW293">
        <f t="shared" si="127"/>
        <v>0</v>
      </c>
      <c r="AX293" t="str">
        <f t="shared" si="128"/>
        <v>{9,64,1}</v>
      </c>
      <c r="AY293">
        <f t="shared" si="129"/>
        <v>0</v>
      </c>
      <c r="AZ293" t="e">
        <f t="array" ref="AZ293">[1]!LKnum(AF293:AY293)</f>
        <v>#NAME?</v>
      </c>
    </row>
    <row r="294" spans="1:52">
      <c r="A294" s="39">
        <v>291</v>
      </c>
      <c r="B294" s="39">
        <v>95</v>
      </c>
      <c r="C294" s="39">
        <v>3</v>
      </c>
      <c r="E294" s="39"/>
      <c r="F294">
        <v>985</v>
      </c>
      <c r="G294" s="39">
        <v>291</v>
      </c>
      <c r="H294">
        <f t="array" ref="H294:I294">_xlfn._xlws.FILTER($B$4:$C$546,G294=$A$4:$A$546)</f>
        <v>95</v>
      </c>
      <c r="I294">
        <v>3</v>
      </c>
      <c r="J294" s="2">
        <v>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U294" s="60"/>
      <c r="V294" s="61"/>
      <c r="W294" s="61"/>
      <c r="X294" s="61"/>
      <c r="Y294" s="61"/>
      <c r="Z294" s="61"/>
      <c r="AA294" s="61"/>
      <c r="AB294" s="61"/>
      <c r="AC294" s="61">
        <v>66</v>
      </c>
      <c r="AD294" s="63"/>
      <c r="AF294" t="str">
        <f t="shared" si="110"/>
        <v>{1,1000,3}</v>
      </c>
      <c r="AG294">
        <f t="shared" si="111"/>
        <v>0</v>
      </c>
      <c r="AH294">
        <f t="shared" si="112"/>
        <v>0</v>
      </c>
      <c r="AI294">
        <f t="shared" si="113"/>
        <v>0</v>
      </c>
      <c r="AJ294">
        <f t="shared" si="114"/>
        <v>0</v>
      </c>
      <c r="AK294">
        <f t="shared" si="115"/>
        <v>0</v>
      </c>
      <c r="AL294">
        <f t="shared" si="116"/>
        <v>0</v>
      </c>
      <c r="AM294" t="str">
        <f t="shared" si="117"/>
        <v>{8,1000,1}</v>
      </c>
      <c r="AN294">
        <f t="shared" si="118"/>
        <v>0</v>
      </c>
      <c r="AO294">
        <f t="shared" si="119"/>
        <v>0</v>
      </c>
      <c r="AP294">
        <f t="shared" si="120"/>
        <v>0</v>
      </c>
      <c r="AQ294">
        <f t="shared" si="121"/>
        <v>0</v>
      </c>
      <c r="AR294">
        <f t="shared" si="122"/>
        <v>0</v>
      </c>
      <c r="AS294">
        <f t="shared" si="123"/>
        <v>0</v>
      </c>
      <c r="AT294">
        <f t="shared" si="124"/>
        <v>0</v>
      </c>
      <c r="AU294">
        <f t="shared" si="125"/>
        <v>0</v>
      </c>
      <c r="AV294">
        <f t="shared" si="126"/>
        <v>0</v>
      </c>
      <c r="AW294">
        <f t="shared" si="127"/>
        <v>0</v>
      </c>
      <c r="AX294" t="str">
        <f t="shared" si="128"/>
        <v>{9,66,1}</v>
      </c>
      <c r="AY294">
        <f t="shared" si="129"/>
        <v>0</v>
      </c>
      <c r="AZ294" t="e">
        <f t="array" ref="AZ294">[1]!LKnum(AF294:AY294)</f>
        <v>#NAME?</v>
      </c>
    </row>
    <row r="295" spans="1:52">
      <c r="A295" s="39">
        <v>292</v>
      </c>
      <c r="B295" s="39">
        <v>96</v>
      </c>
      <c r="C295" s="39">
        <v>3</v>
      </c>
      <c r="E295" s="39"/>
      <c r="F295">
        <v>991</v>
      </c>
      <c r="G295" s="39">
        <v>292</v>
      </c>
      <c r="H295">
        <f t="array" ref="H295:I295">_xlfn._xlws.FILTER($B$4:$C$546,G295=$A$4:$A$546)</f>
        <v>96</v>
      </c>
      <c r="I295">
        <v>3</v>
      </c>
      <c r="J295" s="2">
        <v>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U295" s="60"/>
      <c r="V295" s="61"/>
      <c r="W295" s="61"/>
      <c r="X295" s="61"/>
      <c r="Y295" s="61"/>
      <c r="Z295" s="61"/>
      <c r="AA295" s="61"/>
      <c r="AB295" s="61"/>
      <c r="AC295" s="61">
        <v>68</v>
      </c>
      <c r="AD295" s="63"/>
      <c r="AF295" t="str">
        <f t="shared" si="110"/>
        <v>{1,1000,3}</v>
      </c>
      <c r="AG295">
        <f t="shared" si="111"/>
        <v>0</v>
      </c>
      <c r="AH295">
        <f t="shared" si="112"/>
        <v>0</v>
      </c>
      <c r="AI295">
        <f t="shared" si="113"/>
        <v>0</v>
      </c>
      <c r="AJ295">
        <f t="shared" si="114"/>
        <v>0</v>
      </c>
      <c r="AK295">
        <f t="shared" si="115"/>
        <v>0</v>
      </c>
      <c r="AL295">
        <f t="shared" si="116"/>
        <v>0</v>
      </c>
      <c r="AM295" t="str">
        <f t="shared" si="117"/>
        <v>{8,1000,1}</v>
      </c>
      <c r="AN295">
        <f t="shared" si="118"/>
        <v>0</v>
      </c>
      <c r="AO295">
        <f t="shared" si="119"/>
        <v>0</v>
      </c>
      <c r="AP295">
        <f t="shared" si="120"/>
        <v>0</v>
      </c>
      <c r="AQ295">
        <f t="shared" si="121"/>
        <v>0</v>
      </c>
      <c r="AR295">
        <f t="shared" si="122"/>
        <v>0</v>
      </c>
      <c r="AS295">
        <f t="shared" si="123"/>
        <v>0</v>
      </c>
      <c r="AT295">
        <f t="shared" si="124"/>
        <v>0</v>
      </c>
      <c r="AU295">
        <f t="shared" si="125"/>
        <v>0</v>
      </c>
      <c r="AV295">
        <f t="shared" si="126"/>
        <v>0</v>
      </c>
      <c r="AW295">
        <f t="shared" si="127"/>
        <v>0</v>
      </c>
      <c r="AX295" t="str">
        <f t="shared" si="128"/>
        <v>{9,68,1}</v>
      </c>
      <c r="AY295">
        <f t="shared" si="129"/>
        <v>0</v>
      </c>
      <c r="AZ295" t="e">
        <f t="array" ref="AZ295">[1]!LKnum(AF295:AY295)</f>
        <v>#NAME?</v>
      </c>
    </row>
    <row r="296" spans="1:52">
      <c r="A296" s="39">
        <v>293</v>
      </c>
      <c r="B296" s="39">
        <v>97</v>
      </c>
      <c r="C296" s="39">
        <v>3</v>
      </c>
      <c r="E296" s="39"/>
      <c r="F296">
        <v>995</v>
      </c>
      <c r="G296" s="39">
        <v>293</v>
      </c>
      <c r="H296">
        <f t="array" ref="H296:I296">_xlfn._xlws.FILTER($B$4:$C$546,G296=$A$4:$A$546)</f>
        <v>97</v>
      </c>
      <c r="I296">
        <v>3</v>
      </c>
      <c r="J296" s="2">
        <v>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U296" s="60"/>
      <c r="V296" s="61"/>
      <c r="W296" s="61"/>
      <c r="X296" s="61"/>
      <c r="Y296" s="61"/>
      <c r="Z296" s="61"/>
      <c r="AA296" s="61"/>
      <c r="AB296" s="61"/>
      <c r="AC296" s="61">
        <v>70</v>
      </c>
      <c r="AD296" s="63"/>
      <c r="AF296" t="str">
        <f t="shared" si="110"/>
        <v>{1,1000,3}</v>
      </c>
      <c r="AG296">
        <f t="shared" si="111"/>
        <v>0</v>
      </c>
      <c r="AH296">
        <f t="shared" si="112"/>
        <v>0</v>
      </c>
      <c r="AI296">
        <f t="shared" si="113"/>
        <v>0</v>
      </c>
      <c r="AJ296">
        <f t="shared" si="114"/>
        <v>0</v>
      </c>
      <c r="AK296">
        <f t="shared" si="115"/>
        <v>0</v>
      </c>
      <c r="AL296">
        <f t="shared" si="116"/>
        <v>0</v>
      </c>
      <c r="AM296" t="str">
        <f t="shared" si="117"/>
        <v>{8,1000,1}</v>
      </c>
      <c r="AN296">
        <f t="shared" si="118"/>
        <v>0</v>
      </c>
      <c r="AO296">
        <f t="shared" si="119"/>
        <v>0</v>
      </c>
      <c r="AP296">
        <f t="shared" si="120"/>
        <v>0</v>
      </c>
      <c r="AQ296">
        <f t="shared" si="121"/>
        <v>0</v>
      </c>
      <c r="AR296">
        <f t="shared" si="122"/>
        <v>0</v>
      </c>
      <c r="AS296">
        <f t="shared" si="123"/>
        <v>0</v>
      </c>
      <c r="AT296">
        <f t="shared" si="124"/>
        <v>0</v>
      </c>
      <c r="AU296">
        <f t="shared" si="125"/>
        <v>0</v>
      </c>
      <c r="AV296">
        <f t="shared" si="126"/>
        <v>0</v>
      </c>
      <c r="AW296">
        <f t="shared" si="127"/>
        <v>0</v>
      </c>
      <c r="AX296" t="str">
        <f t="shared" si="128"/>
        <v>{9,70,1}</v>
      </c>
      <c r="AY296">
        <f t="shared" si="129"/>
        <v>0</v>
      </c>
      <c r="AZ296" t="e">
        <f t="array" ref="AZ296">[1]!LKnum(AF296:AY296)</f>
        <v>#NAME?</v>
      </c>
    </row>
    <row r="297" ht="14.25" spans="1:52">
      <c r="A297" s="39">
        <v>294</v>
      </c>
      <c r="B297" s="39">
        <v>98</v>
      </c>
      <c r="C297" s="39">
        <v>3</v>
      </c>
      <c r="E297" s="39"/>
      <c r="F297">
        <v>998</v>
      </c>
      <c r="G297" s="39">
        <v>294</v>
      </c>
      <c r="H297">
        <f t="array" ref="H297:I297">_xlfn._xlws.FILTER($B$4:$C$546,G297=$A$4:$A$546)</f>
        <v>98</v>
      </c>
      <c r="I297">
        <v>3</v>
      </c>
      <c r="J297" s="2">
        <v>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U297" s="68"/>
      <c r="V297" s="69"/>
      <c r="W297" s="69"/>
      <c r="X297" s="69"/>
      <c r="Y297" s="69"/>
      <c r="Z297" s="69"/>
      <c r="AA297" s="69"/>
      <c r="AB297" s="69"/>
      <c r="AC297" s="69">
        <v>72</v>
      </c>
      <c r="AD297" s="70"/>
      <c r="AF297" t="str">
        <f t="shared" si="110"/>
        <v>{1,1000,3}</v>
      </c>
      <c r="AG297">
        <f t="shared" si="111"/>
        <v>0</v>
      </c>
      <c r="AH297">
        <f t="shared" si="112"/>
        <v>0</v>
      </c>
      <c r="AI297">
        <f t="shared" si="113"/>
        <v>0</v>
      </c>
      <c r="AJ297">
        <f t="shared" si="114"/>
        <v>0</v>
      </c>
      <c r="AK297">
        <f t="shared" si="115"/>
        <v>0</v>
      </c>
      <c r="AL297">
        <f t="shared" si="116"/>
        <v>0</v>
      </c>
      <c r="AM297" t="str">
        <f t="shared" si="117"/>
        <v>{8,1000,1}</v>
      </c>
      <c r="AN297">
        <f t="shared" si="118"/>
        <v>0</v>
      </c>
      <c r="AO297">
        <f t="shared" si="119"/>
        <v>0</v>
      </c>
      <c r="AP297">
        <f t="shared" si="120"/>
        <v>0</v>
      </c>
      <c r="AQ297">
        <f t="shared" si="121"/>
        <v>0</v>
      </c>
      <c r="AR297">
        <f t="shared" si="122"/>
        <v>0</v>
      </c>
      <c r="AS297">
        <f t="shared" si="123"/>
        <v>0</v>
      </c>
      <c r="AT297">
        <f t="shared" si="124"/>
        <v>0</v>
      </c>
      <c r="AU297">
        <f t="shared" si="125"/>
        <v>0</v>
      </c>
      <c r="AV297">
        <f t="shared" si="126"/>
        <v>0</v>
      </c>
      <c r="AW297">
        <f t="shared" si="127"/>
        <v>0</v>
      </c>
      <c r="AX297" t="str">
        <f t="shared" si="128"/>
        <v>{9,72,1}</v>
      </c>
      <c r="AY297">
        <f t="shared" si="129"/>
        <v>0</v>
      </c>
      <c r="AZ297" t="e">
        <f t="array" ref="AZ297">[1]!LKnum(AF297:AY297)</f>
        <v>#NAME?</v>
      </c>
    </row>
    <row r="298" spans="10:30"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45"/>
      <c r="V298" s="45"/>
      <c r="W298" s="45"/>
      <c r="X298" s="46"/>
      <c r="Y298" s="46"/>
      <c r="Z298" s="46"/>
      <c r="AA298" s="45"/>
      <c r="AB298" s="45"/>
      <c r="AC298" s="46"/>
      <c r="AD298" s="46"/>
    </row>
    <row r="299" spans="10:30"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45"/>
      <c r="V299" s="45"/>
      <c r="W299" s="45"/>
      <c r="X299" s="46"/>
      <c r="Y299" s="46"/>
      <c r="Z299" s="46"/>
      <c r="AA299" s="45"/>
      <c r="AB299" s="45"/>
      <c r="AC299" s="46"/>
      <c r="AD299" s="46"/>
    </row>
    <row r="300" spans="10:30"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45"/>
      <c r="V300" s="45"/>
      <c r="W300" s="45"/>
      <c r="X300" s="46"/>
      <c r="Y300" s="46"/>
      <c r="Z300" s="46"/>
      <c r="AA300" s="45"/>
      <c r="AB300" s="45"/>
      <c r="AC300" s="46"/>
      <c r="AD300" s="46"/>
    </row>
    <row r="301" spans="10:30"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45"/>
      <c r="V301" s="45"/>
      <c r="W301" s="45"/>
      <c r="X301" s="46"/>
      <c r="Y301" s="46"/>
      <c r="Z301" s="46"/>
      <c r="AA301" s="45"/>
      <c r="AB301" s="45"/>
      <c r="AC301" s="46"/>
      <c r="AD301" s="46"/>
    </row>
    <row r="302" spans="10:30"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45"/>
      <c r="V302" s="45"/>
      <c r="W302" s="45"/>
      <c r="X302" s="46"/>
      <c r="Y302" s="46"/>
      <c r="Z302" s="46"/>
      <c r="AA302" s="45"/>
      <c r="AB302" s="45"/>
      <c r="AC302" s="46"/>
      <c r="AD302" s="46"/>
    </row>
    <row r="303" spans="10:30"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45"/>
      <c r="V303" s="45"/>
      <c r="W303" s="45"/>
      <c r="X303" s="46"/>
      <c r="Y303" s="46"/>
      <c r="Z303" s="46"/>
      <c r="AA303" s="45"/>
      <c r="AB303" s="45"/>
      <c r="AC303" s="46"/>
      <c r="AD303" s="46"/>
    </row>
    <row r="304" spans="10:30"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45"/>
      <c r="V304" s="45"/>
      <c r="W304" s="45"/>
      <c r="X304" s="46"/>
      <c r="Y304" s="46"/>
      <c r="Z304" s="46"/>
      <c r="AA304" s="45"/>
      <c r="AB304" s="45"/>
      <c r="AC304" s="46"/>
      <c r="AD304" s="46"/>
    </row>
    <row r="305" spans="10:30"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45"/>
      <c r="V305" s="45"/>
      <c r="W305" s="45"/>
      <c r="X305" s="46"/>
      <c r="Y305" s="46"/>
      <c r="Z305" s="46"/>
      <c r="AA305" s="45"/>
      <c r="AB305" s="45"/>
      <c r="AC305" s="46"/>
      <c r="AD305" s="46"/>
    </row>
    <row r="306" spans="10:30"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45"/>
      <c r="V306" s="45"/>
      <c r="W306" s="45"/>
      <c r="X306" s="46"/>
      <c r="Y306" s="46"/>
      <c r="Z306" s="46"/>
      <c r="AA306" s="45"/>
      <c r="AB306" s="45"/>
      <c r="AC306" s="46"/>
      <c r="AD306" s="46"/>
    </row>
    <row r="307" spans="10:30"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45"/>
      <c r="V307" s="45"/>
      <c r="W307" s="45"/>
      <c r="X307" s="46"/>
      <c r="Y307" s="46"/>
      <c r="Z307" s="46"/>
      <c r="AA307" s="45"/>
      <c r="AB307" s="45"/>
      <c r="AC307" s="46"/>
      <c r="AD307" s="46"/>
    </row>
    <row r="308" spans="10:30"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45"/>
      <c r="V308" s="45"/>
      <c r="W308" s="45"/>
      <c r="X308" s="46"/>
      <c r="Y308" s="46"/>
      <c r="Z308" s="46"/>
      <c r="AA308" s="45"/>
      <c r="AB308" s="45"/>
      <c r="AC308" s="46"/>
      <c r="AD308" s="46"/>
    </row>
    <row r="309" spans="10:30"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45"/>
      <c r="V309" s="45"/>
      <c r="W309" s="45"/>
      <c r="X309" s="46"/>
      <c r="Y309" s="46"/>
      <c r="Z309" s="46"/>
      <c r="AA309" s="45"/>
      <c r="AB309" s="45"/>
      <c r="AC309" s="46"/>
      <c r="AD309" s="46"/>
    </row>
    <row r="310" spans="10:30"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45"/>
      <c r="V310" s="45"/>
      <c r="W310" s="45"/>
      <c r="X310" s="46"/>
      <c r="Y310" s="46"/>
      <c r="Z310" s="46"/>
      <c r="AA310" s="45"/>
      <c r="AB310" s="45"/>
      <c r="AC310" s="46"/>
      <c r="AD310" s="46"/>
    </row>
    <row r="311" spans="10:30"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45"/>
      <c r="V311" s="45"/>
      <c r="W311" s="45"/>
      <c r="X311" s="46"/>
      <c r="Y311" s="46"/>
      <c r="Z311" s="46"/>
      <c r="AA311" s="45"/>
      <c r="AB311" s="45"/>
      <c r="AC311" s="46"/>
      <c r="AD311" s="46"/>
    </row>
    <row r="312" spans="10:30"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45"/>
      <c r="V312" s="45"/>
      <c r="W312" s="45"/>
      <c r="X312" s="46"/>
      <c r="Y312" s="46"/>
      <c r="Z312" s="46"/>
      <c r="AA312" s="45"/>
      <c r="AB312" s="45"/>
      <c r="AC312" s="46"/>
      <c r="AD312" s="46"/>
    </row>
    <row r="313" spans="10:30"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45"/>
      <c r="V313" s="45"/>
      <c r="W313" s="45"/>
      <c r="X313" s="46"/>
      <c r="Y313" s="46"/>
      <c r="Z313" s="46"/>
      <c r="AA313" s="45"/>
      <c r="AB313" s="45"/>
      <c r="AC313" s="46"/>
      <c r="AD313" s="46"/>
    </row>
    <row r="314" spans="10:30"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45"/>
      <c r="V314" s="45"/>
      <c r="W314" s="45"/>
      <c r="X314" s="46"/>
      <c r="Y314" s="46"/>
      <c r="Z314" s="46"/>
      <c r="AA314" s="45"/>
      <c r="AB314" s="45"/>
      <c r="AC314" s="46"/>
      <c r="AD314" s="46"/>
    </row>
    <row r="315" spans="10:30"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45"/>
      <c r="V315" s="45"/>
      <c r="W315" s="45"/>
      <c r="X315" s="46"/>
      <c r="Y315" s="46"/>
      <c r="Z315" s="46"/>
      <c r="AA315" s="45"/>
      <c r="AB315" s="45"/>
      <c r="AC315" s="46"/>
      <c r="AD315" s="46"/>
    </row>
    <row r="316" spans="10:30"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45"/>
      <c r="V316" s="45"/>
      <c r="W316" s="45"/>
      <c r="X316" s="46"/>
      <c r="Y316" s="46"/>
      <c r="Z316" s="46"/>
      <c r="AA316" s="45"/>
      <c r="AB316" s="45"/>
      <c r="AC316" s="46"/>
      <c r="AD316" s="46"/>
    </row>
    <row r="317" spans="10:30"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45"/>
      <c r="V317" s="45"/>
      <c r="W317" s="45"/>
      <c r="X317" s="46"/>
      <c r="Y317" s="46"/>
      <c r="Z317" s="46"/>
      <c r="AA317" s="45"/>
      <c r="AB317" s="45"/>
      <c r="AC317" s="46"/>
      <c r="AD317" s="46"/>
    </row>
    <row r="318" spans="10:30"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45"/>
      <c r="V318" s="45"/>
      <c r="W318" s="45"/>
      <c r="X318" s="46"/>
      <c r="Y318" s="46"/>
      <c r="Z318" s="46"/>
      <c r="AA318" s="45"/>
      <c r="AB318" s="45"/>
      <c r="AC318" s="46"/>
      <c r="AD318" s="46"/>
    </row>
    <row r="319" spans="10:30"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45"/>
      <c r="V319" s="45"/>
      <c r="W319" s="45"/>
      <c r="X319" s="46"/>
      <c r="Y319" s="46"/>
      <c r="Z319" s="46"/>
      <c r="AA319" s="45"/>
      <c r="AB319" s="45"/>
      <c r="AC319" s="46"/>
      <c r="AD319" s="46"/>
    </row>
    <row r="320" spans="10:30"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45"/>
      <c r="V320" s="45"/>
      <c r="W320" s="45"/>
      <c r="X320" s="46"/>
      <c r="Y320" s="46"/>
      <c r="Z320" s="46"/>
      <c r="AA320" s="45"/>
      <c r="AB320" s="45"/>
      <c r="AC320" s="46"/>
      <c r="AD320" s="46"/>
    </row>
    <row r="321" spans="10:30"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45"/>
      <c r="V321" s="45"/>
      <c r="W321" s="45"/>
      <c r="X321" s="46"/>
      <c r="Y321" s="46"/>
      <c r="Z321" s="46"/>
      <c r="AA321" s="45"/>
      <c r="AB321" s="45"/>
      <c r="AC321" s="46"/>
      <c r="AD321" s="46"/>
    </row>
    <row r="322" spans="10:30"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45"/>
      <c r="V322" s="45"/>
      <c r="W322" s="45"/>
      <c r="X322" s="46"/>
      <c r="Y322" s="46"/>
      <c r="Z322" s="46"/>
      <c r="AA322" s="45"/>
      <c r="AB322" s="45"/>
      <c r="AC322" s="46"/>
      <c r="AD322" s="46"/>
    </row>
    <row r="323" spans="10:30"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45"/>
      <c r="V323" s="45"/>
      <c r="W323" s="45"/>
      <c r="X323" s="46"/>
      <c r="Y323" s="46"/>
      <c r="Z323" s="46"/>
      <c r="AA323" s="45"/>
      <c r="AB323" s="45"/>
      <c r="AC323" s="46"/>
      <c r="AD323" s="46"/>
    </row>
    <row r="324" spans="10:30"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45"/>
      <c r="V324" s="45"/>
      <c r="W324" s="45"/>
      <c r="X324" s="46"/>
      <c r="Y324" s="46"/>
      <c r="Z324" s="46"/>
      <c r="AA324" s="45"/>
      <c r="AB324" s="45"/>
      <c r="AC324" s="46"/>
      <c r="AD324" s="46"/>
    </row>
    <row r="325" spans="10:30"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45"/>
      <c r="V325" s="45"/>
      <c r="W325" s="45"/>
      <c r="X325" s="46"/>
      <c r="Y325" s="46"/>
      <c r="Z325" s="46"/>
      <c r="AA325" s="45"/>
      <c r="AB325" s="45"/>
      <c r="AC325" s="46"/>
      <c r="AD325" s="46"/>
    </row>
    <row r="326" spans="10:30"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45"/>
      <c r="V326" s="45"/>
      <c r="W326" s="45"/>
      <c r="X326" s="46"/>
      <c r="Y326" s="46"/>
      <c r="Z326" s="46"/>
      <c r="AA326" s="45"/>
      <c r="AB326" s="45"/>
      <c r="AC326" s="46"/>
      <c r="AD326" s="46"/>
    </row>
    <row r="327" spans="10:30"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45"/>
      <c r="V327" s="45"/>
      <c r="W327" s="45"/>
      <c r="X327" s="46"/>
      <c r="Y327" s="46"/>
      <c r="Z327" s="46"/>
      <c r="AA327" s="45"/>
      <c r="AB327" s="45"/>
      <c r="AC327" s="46"/>
      <c r="AD327" s="46"/>
    </row>
    <row r="328" spans="10:30"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45"/>
      <c r="V328" s="45"/>
      <c r="W328" s="45"/>
      <c r="X328" s="46"/>
      <c r="Y328" s="46"/>
      <c r="Z328" s="46"/>
      <c r="AA328" s="45"/>
      <c r="AB328" s="45"/>
      <c r="AC328" s="46"/>
      <c r="AD328" s="46"/>
    </row>
    <row r="329" spans="10:30"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45"/>
      <c r="V329" s="45"/>
      <c r="W329" s="45"/>
      <c r="X329" s="46"/>
      <c r="Y329" s="46"/>
      <c r="Z329" s="46"/>
      <c r="AA329" s="45"/>
      <c r="AB329" s="45"/>
      <c r="AC329" s="46"/>
      <c r="AD329" s="46"/>
    </row>
    <row r="330" spans="10:30"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45"/>
      <c r="V330" s="45"/>
      <c r="W330" s="45"/>
      <c r="X330" s="46"/>
      <c r="Y330" s="46"/>
      <c r="Z330" s="46"/>
      <c r="AA330" s="45"/>
      <c r="AB330" s="45"/>
      <c r="AC330" s="46"/>
      <c r="AD330" s="46"/>
    </row>
    <row r="331" spans="10:30"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45"/>
      <c r="V331" s="45"/>
      <c r="W331" s="45"/>
      <c r="X331" s="46"/>
      <c r="Y331" s="46"/>
      <c r="Z331" s="46"/>
      <c r="AA331" s="45"/>
      <c r="AB331" s="45"/>
      <c r="AC331" s="46"/>
      <c r="AD331" s="46"/>
    </row>
    <row r="332" spans="10:30"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45"/>
      <c r="V332" s="45"/>
      <c r="W332" s="45"/>
      <c r="X332" s="46"/>
      <c r="Y332" s="46"/>
      <c r="Z332" s="46"/>
      <c r="AA332" s="45"/>
      <c r="AB332" s="45"/>
      <c r="AC332" s="46"/>
      <c r="AD332" s="46"/>
    </row>
    <row r="333" spans="10:30"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45"/>
      <c r="V333" s="45"/>
      <c r="W333" s="45"/>
      <c r="X333" s="46"/>
      <c r="Y333" s="46"/>
      <c r="Z333" s="46"/>
      <c r="AA333" s="45"/>
      <c r="AB333" s="45"/>
      <c r="AC333" s="46"/>
      <c r="AD333" s="46"/>
    </row>
    <row r="334" spans="10:30"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45"/>
      <c r="V334" s="45"/>
      <c r="W334" s="45"/>
      <c r="X334" s="46"/>
      <c r="Y334" s="46"/>
      <c r="Z334" s="46"/>
      <c r="AA334" s="45"/>
      <c r="AB334" s="45"/>
      <c r="AC334" s="46"/>
      <c r="AD334" s="46"/>
    </row>
    <row r="335" spans="10:30"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45"/>
      <c r="V335" s="45"/>
      <c r="W335" s="45"/>
      <c r="X335" s="46"/>
      <c r="Y335" s="46"/>
      <c r="Z335" s="46"/>
      <c r="AA335" s="45"/>
      <c r="AB335" s="45"/>
      <c r="AC335" s="46"/>
      <c r="AD335" s="46"/>
    </row>
    <row r="336" spans="10:30"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45"/>
      <c r="V336" s="45"/>
      <c r="W336" s="45"/>
      <c r="X336" s="46"/>
      <c r="Y336" s="46"/>
      <c r="Z336" s="46"/>
      <c r="AA336" s="45"/>
      <c r="AB336" s="45"/>
      <c r="AC336" s="46"/>
      <c r="AD336" s="46"/>
    </row>
    <row r="337" spans="10:30"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45"/>
      <c r="V337" s="45"/>
      <c r="W337" s="45"/>
      <c r="X337" s="46"/>
      <c r="Y337" s="46"/>
      <c r="Z337" s="46"/>
      <c r="AA337" s="45"/>
      <c r="AB337" s="45"/>
      <c r="AC337" s="46"/>
      <c r="AD337" s="46"/>
    </row>
    <row r="338" spans="10:30"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45"/>
      <c r="V338" s="45"/>
      <c r="W338" s="45"/>
      <c r="X338" s="46"/>
      <c r="Y338" s="46"/>
      <c r="Z338" s="46"/>
      <c r="AA338" s="45"/>
      <c r="AB338" s="45"/>
      <c r="AC338" s="46"/>
      <c r="AD338" s="46"/>
    </row>
    <row r="339" spans="10:30"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45"/>
      <c r="V339" s="45"/>
      <c r="W339" s="45"/>
      <c r="X339" s="46"/>
      <c r="Y339" s="46"/>
      <c r="Z339" s="46"/>
      <c r="AA339" s="45"/>
      <c r="AB339" s="45"/>
      <c r="AC339" s="46"/>
      <c r="AD339" s="46"/>
    </row>
    <row r="340" spans="10:30"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45"/>
      <c r="V340" s="45"/>
      <c r="W340" s="45"/>
      <c r="X340" s="46"/>
      <c r="Y340" s="46"/>
      <c r="Z340" s="46"/>
      <c r="AA340" s="45"/>
      <c r="AB340" s="45"/>
      <c r="AC340" s="46"/>
      <c r="AD340" s="46"/>
    </row>
    <row r="341" spans="10:30"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45"/>
      <c r="V341" s="45"/>
      <c r="W341" s="45"/>
      <c r="X341" s="46"/>
      <c r="Y341" s="46"/>
      <c r="Z341" s="46"/>
      <c r="AA341" s="45"/>
      <c r="AB341" s="45"/>
      <c r="AC341" s="46"/>
      <c r="AD341" s="46"/>
    </row>
    <row r="342" spans="10:30"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45"/>
      <c r="V342" s="45"/>
      <c r="W342" s="45"/>
      <c r="X342" s="46"/>
      <c r="Y342" s="46"/>
      <c r="Z342" s="46"/>
      <c r="AA342" s="45"/>
      <c r="AB342" s="45"/>
      <c r="AC342" s="46"/>
      <c r="AD342" s="46"/>
    </row>
    <row r="343" spans="10:30"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45"/>
      <c r="V343" s="45"/>
      <c r="W343" s="45"/>
      <c r="X343" s="46"/>
      <c r="Y343" s="46"/>
      <c r="Z343" s="46"/>
      <c r="AA343" s="45"/>
      <c r="AB343" s="45"/>
      <c r="AC343" s="46"/>
      <c r="AD343" s="46"/>
    </row>
    <row r="344" spans="10:30"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45"/>
      <c r="V344" s="45"/>
      <c r="W344" s="45"/>
      <c r="X344" s="46"/>
      <c r="Y344" s="46"/>
      <c r="Z344" s="46"/>
      <c r="AA344" s="45"/>
      <c r="AB344" s="45"/>
      <c r="AC344" s="46"/>
      <c r="AD344" s="46"/>
    </row>
    <row r="345" spans="10:30"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45"/>
      <c r="V345" s="45"/>
      <c r="W345" s="45"/>
      <c r="X345" s="46"/>
      <c r="Y345" s="46"/>
      <c r="Z345" s="46"/>
      <c r="AA345" s="45"/>
      <c r="AB345" s="45"/>
      <c r="AC345" s="46"/>
      <c r="AD345" s="46"/>
    </row>
    <row r="346" spans="10:30"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45"/>
      <c r="V346" s="45"/>
      <c r="W346" s="45"/>
      <c r="X346" s="46"/>
      <c r="Y346" s="46"/>
      <c r="Z346" s="46"/>
      <c r="AA346" s="45"/>
      <c r="AB346" s="45"/>
      <c r="AC346" s="46"/>
      <c r="AD346" s="46"/>
    </row>
    <row r="347" spans="10:30"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45"/>
      <c r="V347" s="45"/>
      <c r="W347" s="45"/>
      <c r="X347" s="46"/>
      <c r="Y347" s="46"/>
      <c r="Z347" s="46"/>
      <c r="AA347" s="45"/>
      <c r="AB347" s="45"/>
      <c r="AC347" s="46"/>
      <c r="AD347" s="46"/>
    </row>
    <row r="348" spans="10:30"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45"/>
      <c r="V348" s="45"/>
      <c r="W348" s="45"/>
      <c r="X348" s="46"/>
      <c r="Y348" s="46"/>
      <c r="Z348" s="46"/>
      <c r="AA348" s="45"/>
      <c r="AB348" s="45"/>
      <c r="AC348" s="46"/>
      <c r="AD348" s="46"/>
    </row>
    <row r="349" spans="10:30"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45"/>
      <c r="V349" s="45"/>
      <c r="W349" s="45"/>
      <c r="X349" s="46"/>
      <c r="Y349" s="46"/>
      <c r="Z349" s="46"/>
      <c r="AA349" s="45"/>
      <c r="AB349" s="45"/>
      <c r="AC349" s="46"/>
      <c r="AD349" s="46"/>
    </row>
    <row r="350" spans="10:30"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45"/>
      <c r="V350" s="45"/>
      <c r="W350" s="45"/>
      <c r="X350" s="46"/>
      <c r="Y350" s="46"/>
      <c r="Z350" s="46"/>
      <c r="AA350" s="45"/>
      <c r="AB350" s="45"/>
      <c r="AC350" s="46"/>
      <c r="AD350" s="46"/>
    </row>
    <row r="351" spans="10:30"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45"/>
      <c r="V351" s="45"/>
      <c r="W351" s="45"/>
      <c r="X351" s="46"/>
      <c r="Y351" s="46"/>
      <c r="Z351" s="46"/>
      <c r="AA351" s="45"/>
      <c r="AB351" s="45"/>
      <c r="AC351" s="46"/>
      <c r="AD351" s="46"/>
    </row>
    <row r="352" spans="10:30"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45"/>
      <c r="V352" s="45"/>
      <c r="W352" s="45"/>
      <c r="X352" s="46"/>
      <c r="Y352" s="46"/>
      <c r="Z352" s="46"/>
      <c r="AA352" s="45"/>
      <c r="AB352" s="45"/>
      <c r="AC352" s="46"/>
      <c r="AD352" s="46"/>
    </row>
    <row r="353" spans="10:30"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45"/>
      <c r="V353" s="45"/>
      <c r="W353" s="45"/>
      <c r="X353" s="46"/>
      <c r="Y353" s="46"/>
      <c r="Z353" s="46"/>
      <c r="AA353" s="45"/>
      <c r="AB353" s="45"/>
      <c r="AC353" s="46"/>
      <c r="AD353" s="46"/>
    </row>
    <row r="354" spans="10:30"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45"/>
      <c r="V354" s="45"/>
      <c r="W354" s="45"/>
      <c r="X354" s="46"/>
      <c r="Y354" s="46"/>
      <c r="Z354" s="46"/>
      <c r="AA354" s="45"/>
      <c r="AB354" s="45"/>
      <c r="AC354" s="46"/>
      <c r="AD354" s="46"/>
    </row>
    <row r="355" spans="10:30"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45"/>
      <c r="V355" s="45"/>
      <c r="W355" s="45"/>
      <c r="X355" s="46"/>
      <c r="Y355" s="46"/>
      <c r="Z355" s="46"/>
      <c r="AA355" s="45"/>
      <c r="AB355" s="45"/>
      <c r="AC355" s="46"/>
      <c r="AD355" s="46"/>
    </row>
    <row r="356" spans="10:30"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45"/>
      <c r="V356" s="45"/>
      <c r="W356" s="45"/>
      <c r="X356" s="46"/>
      <c r="Y356" s="46"/>
      <c r="Z356" s="46"/>
      <c r="AA356" s="45"/>
      <c r="AB356" s="45"/>
      <c r="AC356" s="46"/>
      <c r="AD356" s="46"/>
    </row>
    <row r="357" spans="10:30"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45"/>
      <c r="V357" s="45"/>
      <c r="W357" s="45"/>
      <c r="X357" s="46"/>
      <c r="Y357" s="46"/>
      <c r="Z357" s="46"/>
      <c r="AA357" s="45"/>
      <c r="AB357" s="45"/>
      <c r="AC357" s="46"/>
      <c r="AD357" s="46"/>
    </row>
    <row r="358" spans="10:30"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45"/>
      <c r="V358" s="45"/>
      <c r="W358" s="45"/>
      <c r="X358" s="46"/>
      <c r="Y358" s="46"/>
      <c r="Z358" s="46"/>
      <c r="AA358" s="45"/>
      <c r="AB358" s="45"/>
      <c r="AC358" s="46"/>
      <c r="AD358" s="46"/>
    </row>
    <row r="359" spans="10:30"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45"/>
      <c r="V359" s="45"/>
      <c r="W359" s="45"/>
      <c r="X359" s="46"/>
      <c r="Y359" s="46"/>
      <c r="Z359" s="46"/>
      <c r="AA359" s="45"/>
      <c r="AB359" s="45"/>
      <c r="AC359" s="46"/>
      <c r="AD359" s="46"/>
    </row>
    <row r="360" spans="10:30"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45"/>
      <c r="V360" s="45"/>
      <c r="W360" s="45"/>
      <c r="X360" s="46"/>
      <c r="Y360" s="46"/>
      <c r="Z360" s="46"/>
      <c r="AA360" s="45"/>
      <c r="AB360" s="45"/>
      <c r="AC360" s="46"/>
      <c r="AD360" s="46"/>
    </row>
    <row r="361" spans="10:30"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45"/>
      <c r="V361" s="45"/>
      <c r="W361" s="45"/>
      <c r="X361" s="46"/>
      <c r="Y361" s="46"/>
      <c r="Z361" s="46"/>
      <c r="AA361" s="45"/>
      <c r="AB361" s="45"/>
      <c r="AC361" s="46"/>
      <c r="AD361" s="46"/>
    </row>
    <row r="362" spans="10:30"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45"/>
      <c r="V362" s="45"/>
      <c r="W362" s="45"/>
      <c r="X362" s="46"/>
      <c r="Y362" s="46"/>
      <c r="Z362" s="46"/>
      <c r="AA362" s="45"/>
      <c r="AB362" s="45"/>
      <c r="AC362" s="46"/>
      <c r="AD362" s="46"/>
    </row>
    <row r="363" spans="10:30"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45"/>
      <c r="V363" s="45"/>
      <c r="W363" s="45"/>
      <c r="X363" s="46"/>
      <c r="Y363" s="46"/>
      <c r="Z363" s="46"/>
      <c r="AA363" s="45"/>
      <c r="AB363" s="45"/>
      <c r="AC363" s="46"/>
      <c r="AD363" s="46"/>
    </row>
    <row r="364" spans="10:30"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45"/>
      <c r="V364" s="45"/>
      <c r="W364" s="45"/>
      <c r="X364" s="46"/>
      <c r="Y364" s="46"/>
      <c r="Z364" s="46"/>
      <c r="AA364" s="45"/>
      <c r="AB364" s="45"/>
      <c r="AC364" s="46"/>
      <c r="AD364" s="46"/>
    </row>
    <row r="365" spans="10:30"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45"/>
      <c r="V365" s="45"/>
      <c r="W365" s="45"/>
      <c r="X365" s="46"/>
      <c r="Y365" s="46"/>
      <c r="Z365" s="46"/>
      <c r="AA365" s="45"/>
      <c r="AB365" s="45"/>
      <c r="AC365" s="46"/>
      <c r="AD365" s="46"/>
    </row>
    <row r="366" spans="10:30"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45"/>
      <c r="V366" s="45"/>
      <c r="W366" s="45"/>
      <c r="X366" s="46"/>
      <c r="Y366" s="46"/>
      <c r="Z366" s="46"/>
      <c r="AA366" s="45"/>
      <c r="AB366" s="45"/>
      <c r="AC366" s="46"/>
      <c r="AD366" s="46"/>
    </row>
    <row r="367" spans="10:30"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45"/>
      <c r="V367" s="45"/>
      <c r="W367" s="45"/>
      <c r="X367" s="46"/>
      <c r="Y367" s="46"/>
      <c r="Z367" s="46"/>
      <c r="AA367" s="45"/>
      <c r="AB367" s="45"/>
      <c r="AC367" s="46"/>
      <c r="AD367" s="46"/>
    </row>
    <row r="368" spans="10:30"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45"/>
      <c r="V368" s="45"/>
      <c r="W368" s="45"/>
      <c r="X368" s="46"/>
      <c r="Y368" s="46"/>
      <c r="Z368" s="46"/>
      <c r="AA368" s="45"/>
      <c r="AB368" s="45"/>
      <c r="AC368" s="46"/>
      <c r="AD368" s="46"/>
    </row>
    <row r="369" spans="10:30"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45"/>
      <c r="V369" s="45"/>
      <c r="W369" s="45"/>
      <c r="X369" s="46"/>
      <c r="Y369" s="46"/>
      <c r="Z369" s="46"/>
      <c r="AA369" s="45"/>
      <c r="AB369" s="45"/>
      <c r="AC369" s="46"/>
      <c r="AD369" s="46"/>
    </row>
    <row r="370" spans="10:30"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45"/>
      <c r="V370" s="45"/>
      <c r="W370" s="45"/>
      <c r="X370" s="46"/>
      <c r="Y370" s="46"/>
      <c r="Z370" s="46"/>
      <c r="AA370" s="45"/>
      <c r="AB370" s="45"/>
      <c r="AC370" s="46"/>
      <c r="AD370" s="46"/>
    </row>
    <row r="371" spans="10:30"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45"/>
      <c r="V371" s="45"/>
      <c r="W371" s="45"/>
      <c r="X371" s="46"/>
      <c r="Y371" s="46"/>
      <c r="Z371" s="46"/>
      <c r="AA371" s="45"/>
      <c r="AB371" s="45"/>
      <c r="AC371" s="46"/>
      <c r="AD371" s="46"/>
    </row>
    <row r="372" spans="10:30"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45"/>
      <c r="V372" s="45"/>
      <c r="W372" s="45"/>
      <c r="X372" s="46"/>
      <c r="Y372" s="46"/>
      <c r="Z372" s="46"/>
      <c r="AA372" s="45"/>
      <c r="AB372" s="45"/>
      <c r="AC372" s="46"/>
      <c r="AD372" s="46"/>
    </row>
    <row r="373" spans="10:30"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45"/>
      <c r="V373" s="45"/>
      <c r="W373" s="45"/>
      <c r="X373" s="46"/>
      <c r="Y373" s="46"/>
      <c r="Z373" s="46"/>
      <c r="AA373" s="45"/>
      <c r="AB373" s="45"/>
      <c r="AC373" s="46"/>
      <c r="AD373" s="46"/>
    </row>
    <row r="374" spans="10:30"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45"/>
      <c r="V374" s="45"/>
      <c r="W374" s="45"/>
      <c r="X374" s="46"/>
      <c r="Y374" s="46"/>
      <c r="Z374" s="46"/>
      <c r="AA374" s="45"/>
      <c r="AB374" s="45"/>
      <c r="AC374" s="46"/>
      <c r="AD374" s="46"/>
    </row>
    <row r="375" spans="10:30"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45"/>
      <c r="V375" s="45"/>
      <c r="W375" s="45"/>
      <c r="X375" s="46"/>
      <c r="Y375" s="46"/>
      <c r="Z375" s="46"/>
      <c r="AA375" s="45"/>
      <c r="AB375" s="45"/>
      <c r="AC375" s="46"/>
      <c r="AD375" s="46"/>
    </row>
    <row r="376" spans="10:30"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45"/>
      <c r="V376" s="45"/>
      <c r="W376" s="45"/>
      <c r="X376" s="46"/>
      <c r="Y376" s="46"/>
      <c r="Z376" s="46"/>
      <c r="AA376" s="45"/>
      <c r="AB376" s="45"/>
      <c r="AC376" s="46"/>
      <c r="AD376" s="46"/>
    </row>
    <row r="377" spans="10:30"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45"/>
      <c r="V377" s="45"/>
      <c r="W377" s="45"/>
      <c r="X377" s="46"/>
      <c r="Y377" s="46"/>
      <c r="Z377" s="46"/>
      <c r="AA377" s="45"/>
      <c r="AB377" s="45"/>
      <c r="AC377" s="46"/>
      <c r="AD377" s="46"/>
    </row>
    <row r="378" spans="10:30"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45"/>
      <c r="V378" s="45"/>
      <c r="W378" s="45"/>
      <c r="X378" s="46"/>
      <c r="Y378" s="46"/>
      <c r="Z378" s="46"/>
      <c r="AA378" s="45"/>
      <c r="AB378" s="45"/>
      <c r="AC378" s="46"/>
      <c r="AD378" s="46"/>
    </row>
    <row r="379" spans="10:30"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45"/>
      <c r="V379" s="45"/>
      <c r="W379" s="45"/>
      <c r="X379" s="46"/>
      <c r="Y379" s="46"/>
      <c r="Z379" s="46"/>
      <c r="AA379" s="45"/>
      <c r="AB379" s="45"/>
      <c r="AC379" s="46"/>
      <c r="AD379" s="46"/>
    </row>
    <row r="380" spans="10:30"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45"/>
      <c r="V380" s="45"/>
      <c r="W380" s="45"/>
      <c r="X380" s="46"/>
      <c r="Y380" s="46"/>
      <c r="Z380" s="46"/>
      <c r="AA380" s="45"/>
      <c r="AB380" s="45"/>
      <c r="AC380" s="46"/>
      <c r="AD380" s="46"/>
    </row>
    <row r="381" spans="10:30"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45"/>
      <c r="V381" s="45"/>
      <c r="W381" s="45"/>
      <c r="X381" s="46"/>
      <c r="Y381" s="46"/>
      <c r="Z381" s="46"/>
      <c r="AA381" s="45"/>
      <c r="AB381" s="45"/>
      <c r="AC381" s="46"/>
      <c r="AD381" s="46"/>
    </row>
    <row r="382" spans="10:30"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45"/>
      <c r="V382" s="45"/>
      <c r="W382" s="45"/>
      <c r="X382" s="46"/>
      <c r="Y382" s="46"/>
      <c r="Z382" s="46"/>
      <c r="AA382" s="45"/>
      <c r="AB382" s="45"/>
      <c r="AC382" s="46"/>
      <c r="AD382" s="46"/>
    </row>
    <row r="383" spans="10:30"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45"/>
      <c r="V383" s="45"/>
      <c r="W383" s="45"/>
      <c r="X383" s="46"/>
      <c r="Y383" s="46"/>
      <c r="Z383" s="46"/>
      <c r="AA383" s="45"/>
      <c r="AB383" s="45"/>
      <c r="AC383" s="46"/>
      <c r="AD383" s="46"/>
    </row>
    <row r="384" spans="10:30"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45"/>
      <c r="V384" s="45"/>
      <c r="W384" s="45"/>
      <c r="X384" s="46"/>
      <c r="Y384" s="46"/>
      <c r="Z384" s="46"/>
      <c r="AA384" s="45"/>
      <c r="AB384" s="45"/>
      <c r="AC384" s="46"/>
      <c r="AD384" s="46"/>
    </row>
    <row r="385" spans="10:30"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45"/>
      <c r="V385" s="45"/>
      <c r="W385" s="45"/>
      <c r="X385" s="46"/>
      <c r="Y385" s="46"/>
      <c r="Z385" s="46"/>
      <c r="AA385" s="45"/>
      <c r="AB385" s="45"/>
      <c r="AC385" s="46"/>
      <c r="AD385" s="46"/>
    </row>
    <row r="386" spans="10:30"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45"/>
      <c r="V386" s="45"/>
      <c r="W386" s="45"/>
      <c r="X386" s="46"/>
      <c r="Y386" s="46"/>
      <c r="Z386" s="46"/>
      <c r="AA386" s="45"/>
      <c r="AB386" s="45"/>
      <c r="AC386" s="46"/>
      <c r="AD386" s="46"/>
    </row>
    <row r="387" spans="10:30"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45"/>
      <c r="V387" s="45"/>
      <c r="W387" s="45"/>
      <c r="X387" s="46"/>
      <c r="Y387" s="46"/>
      <c r="Z387" s="46"/>
      <c r="AA387" s="45"/>
      <c r="AB387" s="45"/>
      <c r="AC387" s="46"/>
      <c r="AD387" s="46"/>
    </row>
    <row r="388" spans="10:30"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45"/>
      <c r="V388" s="45"/>
      <c r="W388" s="45"/>
      <c r="X388" s="46"/>
      <c r="Y388" s="46"/>
      <c r="Z388" s="46"/>
      <c r="AA388" s="45"/>
      <c r="AB388" s="45"/>
      <c r="AC388" s="46"/>
      <c r="AD388" s="46"/>
    </row>
    <row r="389" spans="10:30"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45"/>
      <c r="V389" s="45"/>
      <c r="W389" s="45"/>
      <c r="X389" s="46"/>
      <c r="Y389" s="46"/>
      <c r="Z389" s="46"/>
      <c r="AA389" s="45"/>
      <c r="AB389" s="45"/>
      <c r="AC389" s="46"/>
      <c r="AD389" s="46"/>
    </row>
    <row r="390" spans="10:30"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45"/>
      <c r="V390" s="45"/>
      <c r="W390" s="45"/>
      <c r="X390" s="46"/>
      <c r="Y390" s="46"/>
      <c r="Z390" s="46"/>
      <c r="AA390" s="45"/>
      <c r="AB390" s="45"/>
      <c r="AC390" s="46"/>
      <c r="AD390" s="46"/>
    </row>
    <row r="391" spans="10:30"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45"/>
      <c r="V391" s="45"/>
      <c r="W391" s="45"/>
      <c r="X391" s="46"/>
      <c r="Y391" s="46"/>
      <c r="Z391" s="46"/>
      <c r="AA391" s="45"/>
      <c r="AB391" s="45"/>
      <c r="AC391" s="46"/>
      <c r="AD391" s="46"/>
    </row>
    <row r="392" spans="10:30"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45"/>
      <c r="V392" s="45"/>
      <c r="W392" s="45"/>
      <c r="X392" s="46"/>
      <c r="Y392" s="46"/>
      <c r="Z392" s="46"/>
      <c r="AA392" s="45"/>
      <c r="AB392" s="45"/>
      <c r="AC392" s="46"/>
      <c r="AD392" s="46"/>
    </row>
    <row r="393" spans="10:30"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45"/>
      <c r="V393" s="45"/>
      <c r="W393" s="45"/>
      <c r="X393" s="46"/>
      <c r="Y393" s="46"/>
      <c r="Z393" s="46"/>
      <c r="AA393" s="45"/>
      <c r="AB393" s="45"/>
      <c r="AC393" s="46"/>
      <c r="AD393" s="46"/>
    </row>
    <row r="394" spans="10:30"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45"/>
      <c r="V394" s="45"/>
      <c r="W394" s="45"/>
      <c r="X394" s="46"/>
      <c r="Y394" s="46"/>
      <c r="Z394" s="46"/>
      <c r="AA394" s="45"/>
      <c r="AB394" s="45"/>
      <c r="AC394" s="46"/>
      <c r="AD394" s="46"/>
    </row>
    <row r="395" spans="10:30"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45"/>
      <c r="V395" s="45"/>
      <c r="W395" s="45"/>
      <c r="X395" s="46"/>
      <c r="Y395" s="46"/>
      <c r="Z395" s="46"/>
      <c r="AA395" s="45"/>
      <c r="AB395" s="45"/>
      <c r="AC395" s="46"/>
      <c r="AD395" s="46"/>
    </row>
    <row r="396" spans="10:30"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45"/>
      <c r="V396" s="45"/>
      <c r="W396" s="45"/>
      <c r="X396" s="46"/>
      <c r="Y396" s="46"/>
      <c r="Z396" s="46"/>
      <c r="AA396" s="45"/>
      <c r="AB396" s="45"/>
      <c r="AC396" s="46"/>
      <c r="AD396" s="46"/>
    </row>
    <row r="397" spans="10:30"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45"/>
      <c r="V397" s="45"/>
      <c r="W397" s="45"/>
      <c r="X397" s="46"/>
      <c r="Y397" s="46"/>
      <c r="Z397" s="46"/>
      <c r="AA397" s="45"/>
      <c r="AB397" s="45"/>
      <c r="AC397" s="46"/>
      <c r="AD397" s="46"/>
    </row>
    <row r="398" spans="10:30"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45"/>
      <c r="V398" s="45"/>
      <c r="W398" s="45"/>
      <c r="X398" s="46"/>
      <c r="Y398" s="46"/>
      <c r="Z398" s="46"/>
      <c r="AA398" s="45"/>
      <c r="AB398" s="45"/>
      <c r="AC398" s="46"/>
      <c r="AD398" s="46"/>
    </row>
    <row r="399" spans="10:30"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45"/>
      <c r="V399" s="45"/>
      <c r="W399" s="45"/>
      <c r="X399" s="46"/>
      <c r="Y399" s="46"/>
      <c r="Z399" s="46"/>
      <c r="AA399" s="45"/>
      <c r="AB399" s="45"/>
      <c r="AC399" s="46"/>
      <c r="AD399" s="46"/>
    </row>
    <row r="400" spans="10:30"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45"/>
      <c r="V400" s="45"/>
      <c r="W400" s="45"/>
      <c r="X400" s="46"/>
      <c r="Y400" s="46"/>
      <c r="Z400" s="46"/>
      <c r="AA400" s="45"/>
      <c r="AB400" s="45"/>
      <c r="AC400" s="46"/>
      <c r="AD400" s="46"/>
    </row>
    <row r="401" spans="10:30"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45"/>
      <c r="V401" s="45"/>
      <c r="W401" s="45"/>
      <c r="X401" s="46"/>
      <c r="Y401" s="46"/>
      <c r="Z401" s="46"/>
      <c r="AA401" s="45"/>
      <c r="AB401" s="45"/>
      <c r="AC401" s="46"/>
      <c r="AD401" s="46"/>
    </row>
    <row r="402" spans="10:30"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45"/>
      <c r="V402" s="45"/>
      <c r="W402" s="45"/>
      <c r="X402" s="46"/>
      <c r="Y402" s="46"/>
      <c r="Z402" s="46"/>
      <c r="AA402" s="45"/>
      <c r="AB402" s="45"/>
      <c r="AC402" s="46"/>
      <c r="AD402" s="46"/>
    </row>
    <row r="403" spans="10:30"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45"/>
      <c r="V403" s="45"/>
      <c r="W403" s="45"/>
      <c r="X403" s="46"/>
      <c r="Y403" s="46"/>
      <c r="Z403" s="46"/>
      <c r="AA403" s="45"/>
      <c r="AB403" s="45"/>
      <c r="AC403" s="46"/>
      <c r="AD403" s="46"/>
    </row>
    <row r="404" spans="10:30"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45"/>
      <c r="V404" s="45"/>
      <c r="W404" s="45"/>
      <c r="X404" s="46"/>
      <c r="Y404" s="46"/>
      <c r="Z404" s="46"/>
      <c r="AA404" s="45"/>
      <c r="AB404" s="45"/>
      <c r="AC404" s="46"/>
      <c r="AD404" s="46"/>
    </row>
    <row r="405" spans="10:30"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45"/>
      <c r="V405" s="45"/>
      <c r="W405" s="45"/>
      <c r="X405" s="46"/>
      <c r="Y405" s="46"/>
      <c r="Z405" s="46"/>
      <c r="AA405" s="45"/>
      <c r="AB405" s="45"/>
      <c r="AC405" s="46"/>
      <c r="AD405" s="46"/>
    </row>
    <row r="406" spans="10:30"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45"/>
      <c r="V406" s="45"/>
      <c r="W406" s="45"/>
      <c r="X406" s="46"/>
      <c r="Y406" s="46"/>
      <c r="Z406" s="46"/>
      <c r="AA406" s="45"/>
      <c r="AB406" s="45"/>
      <c r="AC406" s="46"/>
      <c r="AD406" s="46"/>
    </row>
    <row r="407" spans="10:30"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45"/>
      <c r="V407" s="45"/>
      <c r="W407" s="45"/>
      <c r="X407" s="46"/>
      <c r="Y407" s="46"/>
      <c r="Z407" s="46"/>
      <c r="AA407" s="45"/>
      <c r="AB407" s="45"/>
      <c r="AC407" s="46"/>
      <c r="AD407" s="46"/>
    </row>
    <row r="408" spans="10:30"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45"/>
      <c r="V408" s="45"/>
      <c r="W408" s="45"/>
      <c r="X408" s="46"/>
      <c r="Y408" s="46"/>
      <c r="Z408" s="46"/>
      <c r="AA408" s="45"/>
      <c r="AB408" s="45"/>
      <c r="AC408" s="46"/>
      <c r="AD408" s="46"/>
    </row>
    <row r="409" spans="10:30"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45"/>
      <c r="V409" s="45"/>
      <c r="W409" s="45"/>
      <c r="X409" s="46"/>
      <c r="Y409" s="46"/>
      <c r="Z409" s="46"/>
      <c r="AA409" s="45"/>
      <c r="AB409" s="45"/>
      <c r="AC409" s="46"/>
      <c r="AD409" s="46"/>
    </row>
    <row r="410" spans="10:30"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45"/>
      <c r="V410" s="45"/>
      <c r="W410" s="45"/>
      <c r="X410" s="46"/>
      <c r="Y410" s="46"/>
      <c r="Z410" s="46"/>
      <c r="AA410" s="45"/>
      <c r="AB410" s="45"/>
      <c r="AC410" s="46"/>
      <c r="AD410" s="46"/>
    </row>
    <row r="411" spans="10:30"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45"/>
      <c r="V411" s="45"/>
      <c r="W411" s="45"/>
      <c r="X411" s="46"/>
      <c r="Y411" s="46"/>
      <c r="Z411" s="46"/>
      <c r="AA411" s="45"/>
      <c r="AB411" s="45"/>
      <c r="AC411" s="46"/>
      <c r="AD411" s="46"/>
    </row>
    <row r="412" spans="10:30"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45"/>
      <c r="V412" s="45"/>
      <c r="W412" s="45"/>
      <c r="X412" s="46"/>
      <c r="Y412" s="46"/>
      <c r="Z412" s="46"/>
      <c r="AA412" s="45"/>
      <c r="AB412" s="45"/>
      <c r="AC412" s="46"/>
      <c r="AD412" s="46"/>
    </row>
    <row r="413" spans="10:30"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45"/>
      <c r="V413" s="45"/>
      <c r="W413" s="45"/>
      <c r="X413" s="46"/>
      <c r="Y413" s="46"/>
      <c r="Z413" s="46"/>
      <c r="AA413" s="45"/>
      <c r="AB413" s="45"/>
      <c r="AC413" s="46"/>
      <c r="AD413" s="46"/>
    </row>
    <row r="414" spans="10:30"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45"/>
      <c r="V414" s="45"/>
      <c r="W414" s="45"/>
      <c r="X414" s="46"/>
      <c r="Y414" s="46"/>
      <c r="Z414" s="46"/>
      <c r="AA414" s="45"/>
      <c r="AB414" s="45"/>
      <c r="AC414" s="46"/>
      <c r="AD414" s="46"/>
    </row>
    <row r="415" spans="10:30"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45"/>
      <c r="V415" s="45"/>
      <c r="W415" s="45"/>
      <c r="X415" s="46"/>
      <c r="Y415" s="46"/>
      <c r="Z415" s="46"/>
      <c r="AA415" s="45"/>
      <c r="AB415" s="45"/>
      <c r="AC415" s="46"/>
      <c r="AD415" s="46"/>
    </row>
    <row r="416" spans="10:30"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45"/>
      <c r="V416" s="45"/>
      <c r="W416" s="45"/>
      <c r="X416" s="46"/>
      <c r="Y416" s="46"/>
      <c r="Z416" s="46"/>
      <c r="AA416" s="45"/>
      <c r="AB416" s="45"/>
      <c r="AC416" s="46"/>
      <c r="AD416" s="46"/>
    </row>
    <row r="417" spans="10:30"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45"/>
      <c r="V417" s="45"/>
      <c r="W417" s="45"/>
      <c r="X417" s="46"/>
      <c r="Y417" s="46"/>
      <c r="Z417" s="46"/>
      <c r="AA417" s="45"/>
      <c r="AB417" s="45"/>
      <c r="AC417" s="46"/>
      <c r="AD417" s="46"/>
    </row>
    <row r="418" spans="10:30"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45"/>
      <c r="V418" s="45"/>
      <c r="W418" s="45"/>
      <c r="X418" s="46"/>
      <c r="Y418" s="46"/>
      <c r="Z418" s="46"/>
      <c r="AA418" s="45"/>
      <c r="AB418" s="45"/>
      <c r="AC418" s="46"/>
      <c r="AD418" s="46"/>
    </row>
    <row r="419" spans="10:30"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45"/>
      <c r="V419" s="45"/>
      <c r="W419" s="45"/>
      <c r="X419" s="46"/>
      <c r="Y419" s="46"/>
      <c r="Z419" s="46"/>
      <c r="AA419" s="45"/>
      <c r="AB419" s="45"/>
      <c r="AC419" s="46"/>
      <c r="AD419" s="46"/>
    </row>
    <row r="420" spans="10:30"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45"/>
      <c r="V420" s="45"/>
      <c r="W420" s="45"/>
      <c r="X420" s="46"/>
      <c r="Y420" s="46"/>
      <c r="Z420" s="46"/>
      <c r="AA420" s="45"/>
      <c r="AB420" s="45"/>
      <c r="AC420" s="46"/>
      <c r="AD420" s="46"/>
    </row>
    <row r="421" spans="10:30"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45"/>
      <c r="V421" s="45"/>
      <c r="W421" s="45"/>
      <c r="X421" s="46"/>
      <c r="Y421" s="46"/>
      <c r="Z421" s="46"/>
      <c r="AA421" s="45"/>
      <c r="AB421" s="45"/>
      <c r="AC421" s="46"/>
      <c r="AD421" s="46"/>
    </row>
    <row r="422" spans="10:30"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45"/>
      <c r="V422" s="45"/>
      <c r="W422" s="45"/>
      <c r="X422" s="46"/>
      <c r="Y422" s="46"/>
      <c r="Z422" s="46"/>
      <c r="AA422" s="45"/>
      <c r="AB422" s="45"/>
      <c r="AC422" s="46"/>
      <c r="AD422" s="46"/>
    </row>
    <row r="423" spans="10:30"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45"/>
      <c r="V423" s="45"/>
      <c r="W423" s="45"/>
      <c r="X423" s="46"/>
      <c r="Y423" s="46"/>
      <c r="Z423" s="46"/>
      <c r="AA423" s="45"/>
      <c r="AB423" s="45"/>
      <c r="AC423" s="46"/>
      <c r="AD423" s="46"/>
    </row>
    <row r="424" spans="10:30"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45"/>
      <c r="V424" s="45"/>
      <c r="W424" s="45"/>
      <c r="X424" s="46"/>
      <c r="Y424" s="46"/>
      <c r="Z424" s="46"/>
      <c r="AA424" s="45"/>
      <c r="AB424" s="45"/>
      <c r="AC424" s="46"/>
      <c r="AD424" s="46"/>
    </row>
    <row r="425" spans="10:30"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45"/>
      <c r="V425" s="45"/>
      <c r="W425" s="45"/>
      <c r="X425" s="46"/>
      <c r="Y425" s="46"/>
      <c r="Z425" s="46"/>
      <c r="AA425" s="45"/>
      <c r="AB425" s="45"/>
      <c r="AC425" s="46"/>
      <c r="AD425" s="46"/>
    </row>
    <row r="426" spans="10:30"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45"/>
      <c r="V426" s="45"/>
      <c r="W426" s="45"/>
      <c r="X426" s="46"/>
      <c r="Y426" s="46"/>
      <c r="Z426" s="46"/>
      <c r="AA426" s="45"/>
      <c r="AB426" s="45"/>
      <c r="AC426" s="46"/>
      <c r="AD426" s="46"/>
    </row>
    <row r="427" spans="10:30"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45"/>
      <c r="V427" s="45"/>
      <c r="W427" s="45"/>
      <c r="X427" s="46"/>
      <c r="Y427" s="46"/>
      <c r="Z427" s="46"/>
      <c r="AA427" s="45"/>
      <c r="AB427" s="45"/>
      <c r="AC427" s="46"/>
      <c r="AD427" s="46"/>
    </row>
    <row r="428" spans="10:30"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45"/>
      <c r="V428" s="45"/>
      <c r="W428" s="45"/>
      <c r="X428" s="46"/>
      <c r="Y428" s="46"/>
      <c r="Z428" s="46"/>
      <c r="AA428" s="45"/>
      <c r="AB428" s="45"/>
      <c r="AC428" s="46"/>
      <c r="AD428" s="46"/>
    </row>
    <row r="429" spans="10:30"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45"/>
      <c r="V429" s="45"/>
      <c r="W429" s="45"/>
      <c r="X429" s="46"/>
      <c r="Y429" s="46"/>
      <c r="Z429" s="46"/>
      <c r="AA429" s="45"/>
      <c r="AB429" s="45"/>
      <c r="AC429" s="46"/>
      <c r="AD429" s="46"/>
    </row>
    <row r="430" spans="10:30"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45"/>
      <c r="V430" s="45"/>
      <c r="W430" s="45"/>
      <c r="X430" s="46"/>
      <c r="Y430" s="46"/>
      <c r="Z430" s="46"/>
      <c r="AA430" s="45"/>
      <c r="AB430" s="45"/>
      <c r="AC430" s="46"/>
      <c r="AD430" s="46"/>
    </row>
    <row r="431" spans="10:30"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45"/>
      <c r="V431" s="45"/>
      <c r="W431" s="45"/>
      <c r="X431" s="46"/>
      <c r="Y431" s="46"/>
      <c r="Z431" s="46"/>
      <c r="AA431" s="45"/>
      <c r="AB431" s="45"/>
      <c r="AC431" s="46"/>
      <c r="AD431" s="46"/>
    </row>
    <row r="432" spans="10:30"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45"/>
      <c r="V432" s="45"/>
      <c r="W432" s="45"/>
      <c r="X432" s="46"/>
      <c r="Y432" s="46"/>
      <c r="Z432" s="46"/>
      <c r="AA432" s="45"/>
      <c r="AB432" s="45"/>
      <c r="AC432" s="46"/>
      <c r="AD432" s="46"/>
    </row>
    <row r="433" spans="10:30"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45"/>
      <c r="V433" s="45"/>
      <c r="W433" s="45"/>
      <c r="X433" s="46"/>
      <c r="Y433" s="46"/>
      <c r="Z433" s="46"/>
      <c r="AA433" s="45"/>
      <c r="AB433" s="45"/>
      <c r="AC433" s="46"/>
      <c r="AD433" s="46"/>
    </row>
    <row r="434" spans="10:30"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45"/>
      <c r="V434" s="45"/>
      <c r="W434" s="45"/>
      <c r="X434" s="46"/>
      <c r="Y434" s="46"/>
      <c r="Z434" s="46"/>
      <c r="AA434" s="45"/>
      <c r="AB434" s="45"/>
      <c r="AC434" s="46"/>
      <c r="AD434" s="46"/>
    </row>
    <row r="435" spans="10:30"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45"/>
      <c r="V435" s="45"/>
      <c r="W435" s="45"/>
      <c r="X435" s="46"/>
      <c r="Y435" s="46"/>
      <c r="Z435" s="46"/>
      <c r="AA435" s="45"/>
      <c r="AB435" s="45"/>
      <c r="AC435" s="46"/>
      <c r="AD435" s="46"/>
    </row>
    <row r="436" spans="10:30"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45"/>
      <c r="V436" s="45"/>
      <c r="W436" s="45"/>
      <c r="X436" s="46"/>
      <c r="Y436" s="46"/>
      <c r="Z436" s="46"/>
      <c r="AA436" s="45"/>
      <c r="AB436" s="45"/>
      <c r="AC436" s="46"/>
      <c r="AD436" s="46"/>
    </row>
    <row r="437" spans="10:30"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45"/>
      <c r="V437" s="45"/>
      <c r="W437" s="45"/>
      <c r="X437" s="46"/>
      <c r="Y437" s="46"/>
      <c r="Z437" s="46"/>
      <c r="AA437" s="45"/>
      <c r="AB437" s="45"/>
      <c r="AC437" s="46"/>
      <c r="AD437" s="46"/>
    </row>
    <row r="438" spans="10:30"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45"/>
      <c r="V438" s="45"/>
      <c r="W438" s="45"/>
      <c r="X438" s="46"/>
      <c r="Y438" s="46"/>
      <c r="Z438" s="46"/>
      <c r="AA438" s="45"/>
      <c r="AB438" s="45"/>
      <c r="AC438" s="46"/>
      <c r="AD438" s="46"/>
    </row>
    <row r="439" spans="10:30"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45"/>
      <c r="V439" s="45"/>
      <c r="W439" s="45"/>
      <c r="X439" s="46"/>
      <c r="Y439" s="46"/>
      <c r="Z439" s="46"/>
      <c r="AA439" s="45"/>
      <c r="AB439" s="45"/>
      <c r="AC439" s="46"/>
      <c r="AD439" s="46"/>
    </row>
    <row r="440" spans="10:30"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45"/>
      <c r="V440" s="45"/>
      <c r="W440" s="45"/>
      <c r="X440" s="46"/>
      <c r="Y440" s="46"/>
      <c r="Z440" s="46"/>
      <c r="AA440" s="45"/>
      <c r="AB440" s="45"/>
      <c r="AC440" s="46"/>
      <c r="AD440" s="46"/>
    </row>
    <row r="441" spans="10:30"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45"/>
      <c r="V441" s="45"/>
      <c r="W441" s="45"/>
      <c r="X441" s="46"/>
      <c r="Y441" s="46"/>
      <c r="Z441" s="46"/>
      <c r="AA441" s="45"/>
      <c r="AB441" s="45"/>
      <c r="AC441" s="46"/>
      <c r="AD441" s="46"/>
    </row>
    <row r="442" spans="10:30"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45"/>
      <c r="V442" s="45"/>
      <c r="W442" s="45"/>
      <c r="X442" s="46"/>
      <c r="Y442" s="46"/>
      <c r="Z442" s="46"/>
      <c r="AA442" s="45"/>
      <c r="AB442" s="45"/>
      <c r="AC442" s="46"/>
      <c r="AD442" s="46"/>
    </row>
    <row r="443" spans="10:30"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45"/>
      <c r="V443" s="45"/>
      <c r="W443" s="45"/>
      <c r="X443" s="46"/>
      <c r="Y443" s="46"/>
      <c r="Z443" s="46"/>
      <c r="AA443" s="45"/>
      <c r="AB443" s="45"/>
      <c r="AC443" s="46"/>
      <c r="AD443" s="46"/>
    </row>
    <row r="444" spans="10:30"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45"/>
      <c r="V444" s="45"/>
      <c r="W444" s="45"/>
      <c r="X444" s="46"/>
      <c r="Y444" s="46"/>
      <c r="Z444" s="46"/>
      <c r="AA444" s="45"/>
      <c r="AB444" s="45"/>
      <c r="AC444" s="46"/>
      <c r="AD444" s="46"/>
    </row>
    <row r="445" spans="10:30"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45"/>
      <c r="V445" s="45"/>
      <c r="W445" s="45"/>
      <c r="X445" s="46"/>
      <c r="Y445" s="46"/>
      <c r="Z445" s="46"/>
      <c r="AA445" s="45"/>
      <c r="AB445" s="45"/>
      <c r="AC445" s="46"/>
      <c r="AD445" s="46"/>
    </row>
    <row r="446" spans="10:30"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45"/>
      <c r="V446" s="45"/>
      <c r="W446" s="45"/>
      <c r="X446" s="46"/>
      <c r="Y446" s="46"/>
      <c r="Z446" s="46"/>
      <c r="AA446" s="45"/>
      <c r="AB446" s="45"/>
      <c r="AC446" s="46"/>
      <c r="AD446" s="46"/>
    </row>
    <row r="447" spans="10:30"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45"/>
      <c r="V447" s="45"/>
      <c r="W447" s="45"/>
      <c r="X447" s="46"/>
      <c r="Y447" s="46"/>
      <c r="Z447" s="46"/>
      <c r="AA447" s="45"/>
      <c r="AB447" s="45"/>
      <c r="AC447" s="46"/>
      <c r="AD447" s="46"/>
    </row>
    <row r="448" spans="10:30"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45"/>
      <c r="V448" s="45"/>
      <c r="W448" s="45"/>
      <c r="X448" s="46"/>
      <c r="Y448" s="46"/>
      <c r="Z448" s="46"/>
      <c r="AA448" s="45"/>
      <c r="AB448" s="45"/>
      <c r="AC448" s="46"/>
      <c r="AD448" s="46"/>
    </row>
    <row r="449" spans="10:30"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45"/>
      <c r="V449" s="45"/>
      <c r="W449" s="45"/>
      <c r="X449" s="46"/>
      <c r="Y449" s="46"/>
      <c r="Z449" s="46"/>
      <c r="AA449" s="45"/>
      <c r="AB449" s="45"/>
      <c r="AC449" s="46"/>
      <c r="AD449" s="46"/>
    </row>
    <row r="450" spans="10:30"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45"/>
      <c r="V450" s="45"/>
      <c r="W450" s="45"/>
      <c r="X450" s="46"/>
      <c r="Y450" s="46"/>
      <c r="Z450" s="46"/>
      <c r="AA450" s="45"/>
      <c r="AB450" s="45"/>
      <c r="AC450" s="46"/>
      <c r="AD450" s="46"/>
    </row>
    <row r="451" spans="10:30"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45"/>
      <c r="V451" s="45"/>
      <c r="W451" s="45"/>
      <c r="X451" s="46"/>
      <c r="Y451" s="46"/>
      <c r="Z451" s="46"/>
      <c r="AA451" s="45"/>
      <c r="AB451" s="45"/>
      <c r="AC451" s="46"/>
      <c r="AD451" s="46"/>
    </row>
    <row r="452" spans="10:30"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45"/>
      <c r="V452" s="45"/>
      <c r="W452" s="45"/>
      <c r="X452" s="46"/>
      <c r="Y452" s="46"/>
      <c r="Z452" s="46"/>
      <c r="AA452" s="45"/>
      <c r="AB452" s="45"/>
      <c r="AC452" s="46"/>
      <c r="AD452" s="46"/>
    </row>
    <row r="453" spans="10:30"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45"/>
      <c r="V453" s="45"/>
      <c r="W453" s="45"/>
      <c r="X453" s="46"/>
      <c r="Y453" s="46"/>
      <c r="Z453" s="46"/>
      <c r="AA453" s="45"/>
      <c r="AB453" s="45"/>
      <c r="AC453" s="46"/>
      <c r="AD453" s="46"/>
    </row>
    <row r="454" spans="10:30">
      <c r="J454" s="2"/>
      <c r="K454" s="2"/>
      <c r="L454" s="2"/>
      <c r="M454" s="2"/>
      <c r="N454" s="2"/>
      <c r="O454" s="2"/>
      <c r="P454" s="2"/>
      <c r="Q454" s="2"/>
      <c r="R454" s="2"/>
      <c r="S454" s="2"/>
      <c r="U454" s="45"/>
      <c r="V454" s="45"/>
      <c r="W454" s="45"/>
      <c r="X454" s="46"/>
      <c r="Y454" s="46"/>
      <c r="Z454" s="46"/>
      <c r="AA454" s="45"/>
      <c r="AB454" s="45"/>
      <c r="AC454" s="46"/>
      <c r="AD454" s="46"/>
    </row>
    <row r="455" spans="10:30">
      <c r="J455" s="2"/>
      <c r="K455" s="2"/>
      <c r="L455" s="2"/>
      <c r="M455" s="2"/>
      <c r="N455" s="2"/>
      <c r="O455" s="2"/>
      <c r="P455" s="2"/>
      <c r="Q455" s="2"/>
      <c r="R455" s="2"/>
      <c r="S455" s="2"/>
      <c r="U455" s="45"/>
      <c r="V455" s="45"/>
      <c r="W455" s="45"/>
      <c r="X455" s="46"/>
      <c r="Y455" s="46"/>
      <c r="Z455" s="46"/>
      <c r="AA455" s="45"/>
      <c r="AB455" s="45"/>
      <c r="AC455" s="46"/>
      <c r="AD455" s="46"/>
    </row>
    <row r="456" spans="10:30">
      <c r="J456" s="2"/>
      <c r="K456" s="2"/>
      <c r="L456" s="2"/>
      <c r="M456" s="2"/>
      <c r="N456" s="2"/>
      <c r="O456" s="2"/>
      <c r="P456" s="2"/>
      <c r="Q456" s="2"/>
      <c r="R456" s="2"/>
      <c r="S456" s="2"/>
      <c r="U456" s="45"/>
      <c r="V456" s="45"/>
      <c r="W456" s="45"/>
      <c r="X456" s="46"/>
      <c r="Y456" s="46"/>
      <c r="Z456" s="46"/>
      <c r="AA456" s="45"/>
      <c r="AB456" s="45"/>
      <c r="AC456" s="46"/>
      <c r="AD456" s="46"/>
    </row>
    <row r="457" spans="10:30">
      <c r="J457" s="2"/>
      <c r="K457" s="2"/>
      <c r="L457" s="2"/>
      <c r="M457" s="2"/>
      <c r="N457" s="2"/>
      <c r="O457" s="2"/>
      <c r="P457" s="2"/>
      <c r="Q457" s="2"/>
      <c r="R457" s="2"/>
      <c r="S457" s="2"/>
      <c r="U457" s="45"/>
      <c r="V457" s="45"/>
      <c r="W457" s="45"/>
      <c r="X457" s="46"/>
      <c r="Y457" s="46"/>
      <c r="Z457" s="46"/>
      <c r="AA457" s="45"/>
      <c r="AB457" s="45"/>
      <c r="AC457" s="46"/>
      <c r="AD457" s="46"/>
    </row>
    <row r="458" spans="10:30">
      <c r="J458" s="2"/>
      <c r="K458" s="2"/>
      <c r="L458" s="2"/>
      <c r="M458" s="2"/>
      <c r="N458" s="2"/>
      <c r="O458" s="2"/>
      <c r="P458" s="2"/>
      <c r="Q458" s="2"/>
      <c r="R458" s="2"/>
      <c r="S458" s="2"/>
      <c r="U458" s="45"/>
      <c r="V458" s="45"/>
      <c r="W458" s="45"/>
      <c r="X458" s="46"/>
      <c r="Y458" s="46"/>
      <c r="Z458" s="46"/>
      <c r="AA458" s="45"/>
      <c r="AB458" s="45"/>
      <c r="AC458" s="46"/>
      <c r="AD458" s="46"/>
    </row>
    <row r="459" spans="10:30">
      <c r="J459" s="2"/>
      <c r="K459" s="2"/>
      <c r="L459" s="2"/>
      <c r="M459" s="2"/>
      <c r="N459" s="2"/>
      <c r="O459" s="2"/>
      <c r="P459" s="2"/>
      <c r="Q459" s="2"/>
      <c r="R459" s="2"/>
      <c r="S459" s="2"/>
      <c r="U459" s="45"/>
      <c r="V459" s="45"/>
      <c r="W459" s="45"/>
      <c r="X459" s="46"/>
      <c r="Y459" s="46"/>
      <c r="Z459" s="46"/>
      <c r="AA459" s="45"/>
      <c r="AB459" s="45"/>
      <c r="AC459" s="46"/>
      <c r="AD459" s="46"/>
    </row>
    <row r="460" spans="10:30">
      <c r="J460" s="2"/>
      <c r="K460" s="2"/>
      <c r="L460" s="2"/>
      <c r="M460" s="2"/>
      <c r="N460" s="2"/>
      <c r="O460" s="2"/>
      <c r="P460" s="2"/>
      <c r="Q460" s="2"/>
      <c r="R460" s="2"/>
      <c r="S460" s="2"/>
      <c r="U460" s="45"/>
      <c r="V460" s="45"/>
      <c r="W460" s="45"/>
      <c r="X460" s="46"/>
      <c r="Y460" s="46"/>
      <c r="Z460" s="46"/>
      <c r="AA460" s="45"/>
      <c r="AB460" s="45"/>
      <c r="AC460" s="46"/>
      <c r="AD460" s="46"/>
    </row>
    <row r="461" spans="10:30">
      <c r="J461" s="2"/>
      <c r="K461" s="2"/>
      <c r="L461" s="2"/>
      <c r="M461" s="2"/>
      <c r="N461" s="2"/>
      <c r="O461" s="2"/>
      <c r="P461" s="2"/>
      <c r="Q461" s="2"/>
      <c r="R461" s="2"/>
      <c r="S461" s="2"/>
      <c r="U461" s="45"/>
      <c r="V461" s="45"/>
      <c r="W461" s="45"/>
      <c r="X461" s="46"/>
      <c r="Y461" s="46"/>
      <c r="Z461" s="46"/>
      <c r="AA461" s="45"/>
      <c r="AB461" s="45"/>
      <c r="AC461" s="46"/>
      <c r="AD461" s="46"/>
    </row>
    <row r="462" spans="10:30">
      <c r="J462" s="2"/>
      <c r="K462" s="2"/>
      <c r="L462" s="2"/>
      <c r="M462" s="2"/>
      <c r="N462" s="2"/>
      <c r="O462" s="2"/>
      <c r="P462" s="2"/>
      <c r="Q462" s="2"/>
      <c r="R462" s="2"/>
      <c r="S462" s="2"/>
      <c r="U462" s="45"/>
      <c r="V462" s="45"/>
      <c r="W462" s="45"/>
      <c r="X462" s="46"/>
      <c r="Y462" s="46"/>
      <c r="Z462" s="46"/>
      <c r="AA462" s="45"/>
      <c r="AB462" s="45"/>
      <c r="AC462" s="46"/>
      <c r="AD462" s="46"/>
    </row>
    <row r="463" spans="10:30">
      <c r="J463" s="2"/>
      <c r="K463" s="2"/>
      <c r="L463" s="2"/>
      <c r="M463" s="2"/>
      <c r="N463" s="2"/>
      <c r="O463" s="2"/>
      <c r="P463" s="2"/>
      <c r="Q463" s="2"/>
      <c r="R463" s="2"/>
      <c r="S463" s="2"/>
      <c r="U463" s="45"/>
      <c r="V463" s="45"/>
      <c r="W463" s="45"/>
      <c r="X463" s="46"/>
      <c r="Y463" s="46"/>
      <c r="Z463" s="46"/>
      <c r="AA463" s="45"/>
      <c r="AB463" s="45"/>
      <c r="AC463" s="46"/>
      <c r="AD463" s="46"/>
    </row>
    <row r="464" spans="10:30">
      <c r="J464" s="2"/>
      <c r="K464" s="2"/>
      <c r="L464" s="2"/>
      <c r="M464" s="2"/>
      <c r="N464" s="2"/>
      <c r="O464" s="2"/>
      <c r="P464" s="2"/>
      <c r="Q464" s="2"/>
      <c r="R464" s="2"/>
      <c r="S464" s="2"/>
      <c r="U464" s="45"/>
      <c r="V464" s="45"/>
      <c r="W464" s="45"/>
      <c r="X464" s="46"/>
      <c r="Y464" s="46"/>
      <c r="Z464" s="46"/>
      <c r="AA464" s="45"/>
      <c r="AB464" s="45"/>
      <c r="AC464" s="46"/>
      <c r="AD464" s="46"/>
    </row>
    <row r="465" spans="10:30">
      <c r="J465" s="2"/>
      <c r="K465" s="2"/>
      <c r="L465" s="2"/>
      <c r="M465" s="2"/>
      <c r="N465" s="2"/>
      <c r="O465" s="2"/>
      <c r="P465" s="2"/>
      <c r="Q465" s="2"/>
      <c r="R465" s="2"/>
      <c r="S465" s="2"/>
      <c r="U465" s="45"/>
      <c r="V465" s="45"/>
      <c r="W465" s="45"/>
      <c r="X465" s="46"/>
      <c r="Y465" s="46"/>
      <c r="Z465" s="46"/>
      <c r="AA465" s="45"/>
      <c r="AB465" s="45"/>
      <c r="AC465" s="46"/>
      <c r="AD465" s="46"/>
    </row>
    <row r="466" spans="10:30">
      <c r="J466" s="2"/>
      <c r="K466" s="2"/>
      <c r="L466" s="2"/>
      <c r="M466" s="2"/>
      <c r="N466" s="2"/>
      <c r="O466" s="2"/>
      <c r="P466" s="2"/>
      <c r="Q466" s="2"/>
      <c r="R466" s="2"/>
      <c r="S466" s="2"/>
      <c r="U466" s="45"/>
      <c r="V466" s="45"/>
      <c r="W466" s="45"/>
      <c r="X466" s="46"/>
      <c r="Y466" s="46"/>
      <c r="Z466" s="46"/>
      <c r="AA466" s="45"/>
      <c r="AB466" s="45"/>
      <c r="AC466" s="46"/>
      <c r="AD466" s="46"/>
    </row>
    <row r="467" spans="10:30">
      <c r="J467" s="2"/>
      <c r="K467" s="2"/>
      <c r="L467" s="2"/>
      <c r="M467" s="2"/>
      <c r="N467" s="2"/>
      <c r="O467" s="2"/>
      <c r="P467" s="2"/>
      <c r="Q467" s="2"/>
      <c r="R467" s="2"/>
      <c r="S467" s="2"/>
      <c r="U467" s="45"/>
      <c r="V467" s="45"/>
      <c r="W467" s="45"/>
      <c r="X467" s="46"/>
      <c r="Y467" s="46"/>
      <c r="Z467" s="46"/>
      <c r="AA467" s="45"/>
      <c r="AB467" s="45"/>
      <c r="AC467" s="46"/>
      <c r="AD467" s="46"/>
    </row>
    <row r="468" spans="10:30">
      <c r="J468" s="2"/>
      <c r="K468" s="2"/>
      <c r="L468" s="2"/>
      <c r="M468" s="2"/>
      <c r="N468" s="2"/>
      <c r="O468" s="2"/>
      <c r="P468" s="2"/>
      <c r="Q468" s="2"/>
      <c r="R468" s="2"/>
      <c r="S468" s="2"/>
      <c r="U468" s="45"/>
      <c r="V468" s="45"/>
      <c r="W468" s="45"/>
      <c r="X468" s="46"/>
      <c r="Y468" s="46"/>
      <c r="Z468" s="46"/>
      <c r="AA468" s="45"/>
      <c r="AB468" s="45"/>
      <c r="AC468" s="46"/>
      <c r="AD468" s="46"/>
    </row>
    <row r="469" spans="10:30">
      <c r="J469" s="2"/>
      <c r="K469" s="2"/>
      <c r="L469" s="2"/>
      <c r="M469" s="2"/>
      <c r="N469" s="2"/>
      <c r="O469" s="2"/>
      <c r="P469" s="2"/>
      <c r="Q469" s="2"/>
      <c r="R469" s="2"/>
      <c r="S469" s="2"/>
      <c r="U469" s="45"/>
      <c r="V469" s="45"/>
      <c r="W469" s="45"/>
      <c r="X469" s="46"/>
      <c r="Y469" s="46"/>
      <c r="Z469" s="46"/>
      <c r="AA469" s="45"/>
      <c r="AB469" s="45"/>
      <c r="AC469" s="46"/>
      <c r="AD469" s="46"/>
    </row>
    <row r="470" spans="10:30">
      <c r="J470" s="2"/>
      <c r="K470" s="2"/>
      <c r="L470" s="2"/>
      <c r="M470" s="2"/>
      <c r="N470" s="2"/>
      <c r="O470" s="2"/>
      <c r="P470" s="2"/>
      <c r="Q470" s="2"/>
      <c r="R470" s="2"/>
      <c r="S470" s="2"/>
      <c r="U470" s="45"/>
      <c r="V470" s="45"/>
      <c r="W470" s="45"/>
      <c r="X470" s="46"/>
      <c r="Y470" s="46"/>
      <c r="Z470" s="46"/>
      <c r="AA470" s="45"/>
      <c r="AB470" s="45"/>
      <c r="AC470" s="46"/>
      <c r="AD470" s="46"/>
    </row>
    <row r="471" spans="10:30">
      <c r="J471" s="2"/>
      <c r="K471" s="2"/>
      <c r="L471" s="2"/>
      <c r="M471" s="2"/>
      <c r="N471" s="2"/>
      <c r="O471" s="2"/>
      <c r="P471" s="2"/>
      <c r="Q471" s="2"/>
      <c r="R471" s="2"/>
      <c r="S471" s="2"/>
      <c r="U471" s="45"/>
      <c r="V471" s="45"/>
      <c r="W471" s="45"/>
      <c r="X471" s="46"/>
      <c r="Y471" s="46"/>
      <c r="Z471" s="46"/>
      <c r="AA471" s="45"/>
      <c r="AB471" s="45"/>
      <c r="AC471" s="46"/>
      <c r="AD471" s="46"/>
    </row>
    <row r="472" spans="10:30">
      <c r="J472" s="2"/>
      <c r="K472" s="2"/>
      <c r="L472" s="2"/>
      <c r="M472" s="2"/>
      <c r="N472" s="2"/>
      <c r="O472" s="2"/>
      <c r="P472" s="2"/>
      <c r="Q472" s="2"/>
      <c r="R472" s="2"/>
      <c r="S472" s="2"/>
      <c r="U472" s="45"/>
      <c r="V472" s="45"/>
      <c r="W472" s="45"/>
      <c r="X472" s="46"/>
      <c r="Y472" s="46"/>
      <c r="Z472" s="46"/>
      <c r="AA472" s="45"/>
      <c r="AB472" s="45"/>
      <c r="AC472" s="46"/>
      <c r="AD472" s="46"/>
    </row>
    <row r="473" spans="10:30">
      <c r="J473" s="2"/>
      <c r="K473" s="2"/>
      <c r="L473" s="2"/>
      <c r="M473" s="2"/>
      <c r="N473" s="2"/>
      <c r="O473" s="2"/>
      <c r="P473" s="2"/>
      <c r="Q473" s="2"/>
      <c r="R473" s="2"/>
      <c r="S473" s="2"/>
      <c r="U473" s="45"/>
      <c r="V473" s="45"/>
      <c r="W473" s="45"/>
      <c r="X473" s="46"/>
      <c r="Y473" s="46"/>
      <c r="Z473" s="46"/>
      <c r="AA473" s="45"/>
      <c r="AB473" s="45"/>
      <c r="AC473" s="46"/>
      <c r="AD473" s="46"/>
    </row>
    <row r="474" spans="10:30">
      <c r="J474" s="2"/>
      <c r="K474" s="2"/>
      <c r="L474" s="2"/>
      <c r="M474" s="2"/>
      <c r="N474" s="2"/>
      <c r="O474" s="2"/>
      <c r="P474" s="2"/>
      <c r="Q474" s="2"/>
      <c r="R474" s="2"/>
      <c r="S474" s="2"/>
      <c r="U474" s="45"/>
      <c r="V474" s="45"/>
      <c r="W474" s="45"/>
      <c r="X474" s="46"/>
      <c r="Y474" s="46"/>
      <c r="Z474" s="46"/>
      <c r="AA474" s="45"/>
      <c r="AB474" s="45"/>
      <c r="AC474" s="46"/>
      <c r="AD474" s="46"/>
    </row>
    <row r="475" spans="10:30">
      <c r="J475" s="2"/>
      <c r="K475" s="2"/>
      <c r="L475" s="2"/>
      <c r="M475" s="2"/>
      <c r="N475" s="2"/>
      <c r="O475" s="2"/>
      <c r="P475" s="2"/>
      <c r="Q475" s="2"/>
      <c r="R475" s="2"/>
      <c r="S475" s="2"/>
      <c r="U475" s="45"/>
      <c r="V475" s="45"/>
      <c r="W475" s="45"/>
      <c r="X475" s="46"/>
      <c r="Y475" s="46"/>
      <c r="Z475" s="46"/>
      <c r="AA475" s="45"/>
      <c r="AB475" s="45"/>
      <c r="AC475" s="46"/>
      <c r="AD475" s="46"/>
    </row>
    <row r="476" spans="10:30">
      <c r="J476" s="2"/>
      <c r="K476" s="2"/>
      <c r="L476" s="2"/>
      <c r="M476" s="2"/>
      <c r="N476" s="2"/>
      <c r="O476" s="2"/>
      <c r="P476" s="2"/>
      <c r="Q476" s="2"/>
      <c r="R476" s="2"/>
      <c r="S476" s="2"/>
      <c r="U476" s="45"/>
      <c r="V476" s="45"/>
      <c r="W476" s="45"/>
      <c r="X476" s="46"/>
      <c r="Y476" s="46"/>
      <c r="Z476" s="46"/>
      <c r="AA476" s="45"/>
      <c r="AB476" s="45"/>
      <c r="AC476" s="46"/>
      <c r="AD476" s="46"/>
    </row>
    <row r="477" spans="10:30">
      <c r="J477" s="2"/>
      <c r="K477" s="2"/>
      <c r="L477" s="2"/>
      <c r="M477" s="2"/>
      <c r="N477" s="2"/>
      <c r="O477" s="2"/>
      <c r="P477" s="2"/>
      <c r="Q477" s="2"/>
      <c r="R477" s="2"/>
      <c r="S477" s="2"/>
      <c r="U477" s="45"/>
      <c r="V477" s="45"/>
      <c r="W477" s="45"/>
      <c r="X477" s="46"/>
      <c r="Y477" s="46"/>
      <c r="Z477" s="46"/>
      <c r="AA477" s="45"/>
      <c r="AB477" s="45"/>
      <c r="AC477" s="46"/>
      <c r="AD477" s="46"/>
    </row>
    <row r="478" spans="10:30">
      <c r="J478" s="2"/>
      <c r="K478" s="2"/>
      <c r="L478" s="2"/>
      <c r="M478" s="2"/>
      <c r="N478" s="2"/>
      <c r="O478" s="2"/>
      <c r="P478" s="2"/>
      <c r="Q478" s="2"/>
      <c r="R478" s="2"/>
      <c r="S478" s="2"/>
      <c r="U478" s="45"/>
      <c r="V478" s="45"/>
      <c r="W478" s="45"/>
      <c r="X478" s="46"/>
      <c r="Y478" s="46"/>
      <c r="Z478" s="46"/>
      <c r="AA478" s="45"/>
      <c r="AB478" s="45"/>
      <c r="AC478" s="46"/>
      <c r="AD478" s="46"/>
    </row>
    <row r="479" spans="10:30">
      <c r="J479" s="2"/>
      <c r="K479" s="2"/>
      <c r="L479" s="2"/>
      <c r="M479" s="2"/>
      <c r="N479" s="2"/>
      <c r="O479" s="2"/>
      <c r="P479" s="2"/>
      <c r="Q479" s="2"/>
      <c r="R479" s="2"/>
      <c r="S479" s="2"/>
      <c r="U479" s="45"/>
      <c r="V479" s="45"/>
      <c r="W479" s="45"/>
      <c r="X479" s="46"/>
      <c r="Y479" s="46"/>
      <c r="Z479" s="46"/>
      <c r="AA479" s="45"/>
      <c r="AB479" s="45"/>
      <c r="AC479" s="46"/>
      <c r="AD479" s="46"/>
    </row>
    <row r="480" spans="10:30">
      <c r="J480" s="2"/>
      <c r="K480" s="2"/>
      <c r="L480" s="2"/>
      <c r="M480" s="2"/>
      <c r="N480" s="2"/>
      <c r="O480" s="2"/>
      <c r="P480" s="2"/>
      <c r="Q480" s="2"/>
      <c r="R480" s="2"/>
      <c r="S480" s="2"/>
      <c r="U480" s="45"/>
      <c r="V480" s="45"/>
      <c r="W480" s="45"/>
      <c r="X480" s="46"/>
      <c r="Y480" s="46"/>
      <c r="Z480" s="46"/>
      <c r="AA480" s="45"/>
      <c r="AB480" s="45"/>
      <c r="AC480" s="46"/>
      <c r="AD480" s="46"/>
    </row>
    <row r="481" spans="10:30">
      <c r="J481" s="2"/>
      <c r="K481" s="2"/>
      <c r="L481" s="2"/>
      <c r="M481" s="2"/>
      <c r="N481" s="2"/>
      <c r="O481" s="2"/>
      <c r="P481" s="2"/>
      <c r="Q481" s="2"/>
      <c r="R481" s="2"/>
      <c r="S481" s="2"/>
      <c r="U481" s="45"/>
      <c r="V481" s="45"/>
      <c r="W481" s="45"/>
      <c r="X481" s="46"/>
      <c r="Y481" s="46"/>
      <c r="Z481" s="46"/>
      <c r="AA481" s="45"/>
      <c r="AB481" s="45"/>
      <c r="AC481" s="46"/>
      <c r="AD481" s="46"/>
    </row>
    <row r="482" spans="10:30">
      <c r="J482" s="2"/>
      <c r="K482" s="2"/>
      <c r="L482" s="2"/>
      <c r="M482" s="2"/>
      <c r="N482" s="2"/>
      <c r="O482" s="2"/>
      <c r="P482" s="2"/>
      <c r="Q482" s="2"/>
      <c r="R482" s="2"/>
      <c r="S482" s="2"/>
      <c r="U482" s="45"/>
      <c r="V482" s="45"/>
      <c r="W482" s="45"/>
      <c r="X482" s="46"/>
      <c r="Y482" s="46"/>
      <c r="Z482" s="46"/>
      <c r="AA482" s="45"/>
      <c r="AB482" s="45"/>
      <c r="AC482" s="46"/>
      <c r="AD482" s="46"/>
    </row>
    <row r="483" spans="10:30">
      <c r="J483" s="2"/>
      <c r="K483" s="2"/>
      <c r="L483" s="2"/>
      <c r="M483" s="2"/>
      <c r="N483" s="2"/>
      <c r="O483" s="2"/>
      <c r="P483" s="2"/>
      <c r="Q483" s="2"/>
      <c r="R483" s="2"/>
      <c r="S483" s="2"/>
      <c r="U483" s="45"/>
      <c r="V483" s="45"/>
      <c r="W483" s="45"/>
      <c r="X483" s="46"/>
      <c r="Y483" s="46"/>
      <c r="Z483" s="46"/>
      <c r="AA483" s="45"/>
      <c r="AB483" s="45"/>
      <c r="AC483" s="46"/>
      <c r="AD483" s="46"/>
    </row>
    <row r="484" spans="10:30">
      <c r="J484" s="2"/>
      <c r="K484" s="2"/>
      <c r="L484" s="2"/>
      <c r="M484" s="2"/>
      <c r="N484" s="2"/>
      <c r="O484" s="2"/>
      <c r="P484" s="2"/>
      <c r="Q484" s="2"/>
      <c r="R484" s="2"/>
      <c r="S484" s="2"/>
      <c r="U484" s="45"/>
      <c r="V484" s="45"/>
      <c r="W484" s="45"/>
      <c r="X484" s="46"/>
      <c r="Y484" s="46"/>
      <c r="Z484" s="46"/>
      <c r="AA484" s="45"/>
      <c r="AB484" s="45"/>
      <c r="AC484" s="46"/>
      <c r="AD484" s="46"/>
    </row>
    <row r="485" spans="10:30">
      <c r="J485" s="2"/>
      <c r="K485" s="2"/>
      <c r="L485" s="2"/>
      <c r="M485" s="2"/>
      <c r="N485" s="2"/>
      <c r="O485" s="2"/>
      <c r="P485" s="2"/>
      <c r="Q485" s="2"/>
      <c r="R485" s="2"/>
      <c r="S485" s="2"/>
      <c r="U485" s="45"/>
      <c r="V485" s="45"/>
      <c r="W485" s="45"/>
      <c r="X485" s="46"/>
      <c r="Y485" s="46"/>
      <c r="Z485" s="46"/>
      <c r="AA485" s="45"/>
      <c r="AB485" s="45"/>
      <c r="AC485" s="46"/>
      <c r="AD485" s="46"/>
    </row>
    <row r="486" spans="10:30">
      <c r="J486" s="2"/>
      <c r="K486" s="2"/>
      <c r="L486" s="2"/>
      <c r="M486" s="2"/>
      <c r="N486" s="2"/>
      <c r="O486" s="2"/>
      <c r="P486" s="2"/>
      <c r="Q486" s="2"/>
      <c r="R486" s="2"/>
      <c r="S486" s="2"/>
      <c r="U486" s="45"/>
      <c r="V486" s="45"/>
      <c r="W486" s="45"/>
      <c r="X486" s="46"/>
      <c r="Y486" s="46"/>
      <c r="Z486" s="46"/>
      <c r="AA486" s="45"/>
      <c r="AB486" s="45"/>
      <c r="AC486" s="46"/>
      <c r="AD486" s="46"/>
    </row>
    <row r="487" spans="10:30">
      <c r="J487" s="2"/>
      <c r="K487" s="2"/>
      <c r="L487" s="2"/>
      <c r="M487" s="2"/>
      <c r="N487" s="2"/>
      <c r="O487" s="2"/>
      <c r="P487" s="2"/>
      <c r="Q487" s="2"/>
      <c r="R487" s="2"/>
      <c r="S487" s="2"/>
      <c r="U487" s="45"/>
      <c r="V487" s="45"/>
      <c r="W487" s="45"/>
      <c r="X487" s="46"/>
      <c r="Y487" s="46"/>
      <c r="Z487" s="46"/>
      <c r="AA487" s="45"/>
      <c r="AB487" s="45"/>
      <c r="AC487" s="46"/>
      <c r="AD487" s="46"/>
    </row>
    <row r="488" spans="10:30">
      <c r="J488" s="2"/>
      <c r="K488" s="2"/>
      <c r="L488" s="2"/>
      <c r="M488" s="2"/>
      <c r="N488" s="2"/>
      <c r="O488" s="2"/>
      <c r="P488" s="2"/>
      <c r="Q488" s="2"/>
      <c r="R488" s="2"/>
      <c r="S488" s="2"/>
      <c r="U488" s="45"/>
      <c r="V488" s="45"/>
      <c r="W488" s="45"/>
      <c r="X488" s="46"/>
      <c r="Y488" s="46"/>
      <c r="Z488" s="46"/>
      <c r="AA488" s="45"/>
      <c r="AB488" s="45"/>
      <c r="AC488" s="46"/>
      <c r="AD488" s="46"/>
    </row>
    <row r="489" spans="10:30">
      <c r="J489" s="2"/>
      <c r="K489" s="2"/>
      <c r="L489" s="2"/>
      <c r="M489" s="2"/>
      <c r="N489" s="2"/>
      <c r="O489" s="2"/>
      <c r="P489" s="2"/>
      <c r="Q489" s="2"/>
      <c r="R489" s="2"/>
      <c r="S489" s="2"/>
      <c r="U489" s="45"/>
      <c r="V489" s="45"/>
      <c r="W489" s="45"/>
      <c r="X489" s="46"/>
      <c r="Y489" s="46"/>
      <c r="Z489" s="46"/>
      <c r="AA489" s="45"/>
      <c r="AB489" s="45"/>
      <c r="AC489" s="46"/>
      <c r="AD489" s="46"/>
    </row>
    <row r="490" spans="10:30">
      <c r="J490" s="2"/>
      <c r="K490" s="2"/>
      <c r="L490" s="2"/>
      <c r="M490" s="2"/>
      <c r="N490" s="2"/>
      <c r="O490" s="2"/>
      <c r="P490" s="2"/>
      <c r="Q490" s="2"/>
      <c r="R490" s="2"/>
      <c r="S490" s="2"/>
      <c r="U490" s="45"/>
      <c r="V490" s="45"/>
      <c r="W490" s="45"/>
      <c r="X490" s="46"/>
      <c r="Y490" s="46"/>
      <c r="Z490" s="46"/>
      <c r="AA490" s="45"/>
      <c r="AB490" s="45"/>
      <c r="AC490" s="46"/>
      <c r="AD490" s="46"/>
    </row>
    <row r="491" spans="10:30">
      <c r="J491" s="2"/>
      <c r="K491" s="2"/>
      <c r="L491" s="2"/>
      <c r="M491" s="2"/>
      <c r="N491" s="2"/>
      <c r="O491" s="2"/>
      <c r="P491" s="2"/>
      <c r="Q491" s="2"/>
      <c r="R491" s="2"/>
      <c r="S491" s="2"/>
      <c r="U491" s="45"/>
      <c r="V491" s="45"/>
      <c r="W491" s="45"/>
      <c r="X491" s="46"/>
      <c r="Y491" s="46"/>
      <c r="Z491" s="46"/>
      <c r="AA491" s="45"/>
      <c r="AB491" s="45"/>
      <c r="AC491" s="46"/>
      <c r="AD491" s="46"/>
    </row>
    <row r="492" spans="10:30">
      <c r="J492" s="2"/>
      <c r="K492" s="2"/>
      <c r="L492" s="2"/>
      <c r="M492" s="2"/>
      <c r="N492" s="2"/>
      <c r="O492" s="2"/>
      <c r="P492" s="2"/>
      <c r="Q492" s="2"/>
      <c r="R492" s="2"/>
      <c r="S492" s="2"/>
      <c r="U492" s="45"/>
      <c r="V492" s="45"/>
      <c r="W492" s="45"/>
      <c r="X492" s="46"/>
      <c r="Y492" s="46"/>
      <c r="Z492" s="46"/>
      <c r="AA492" s="45"/>
      <c r="AB492" s="45"/>
      <c r="AC492" s="46"/>
      <c r="AD492" s="46"/>
    </row>
    <row r="493" spans="10:30">
      <c r="J493" s="2"/>
      <c r="K493" s="2"/>
      <c r="L493" s="2"/>
      <c r="M493" s="2"/>
      <c r="N493" s="2"/>
      <c r="O493" s="2"/>
      <c r="P493" s="2"/>
      <c r="Q493" s="2"/>
      <c r="R493" s="2"/>
      <c r="S493" s="2"/>
      <c r="U493" s="45"/>
      <c r="V493" s="45"/>
      <c r="W493" s="45"/>
      <c r="X493" s="46"/>
      <c r="Y493" s="46"/>
      <c r="Z493" s="46"/>
      <c r="AA493" s="45"/>
      <c r="AB493" s="45"/>
      <c r="AC493" s="46"/>
      <c r="AD493" s="46"/>
    </row>
    <row r="494" spans="10:30">
      <c r="J494" s="2"/>
      <c r="K494" s="2"/>
      <c r="L494" s="2"/>
      <c r="M494" s="2"/>
      <c r="N494" s="2"/>
      <c r="O494" s="2"/>
      <c r="P494" s="2"/>
      <c r="Q494" s="2"/>
      <c r="R494" s="2"/>
      <c r="S494" s="2"/>
      <c r="U494" s="45"/>
      <c r="V494" s="45"/>
      <c r="W494" s="45"/>
      <c r="X494" s="46"/>
      <c r="Y494" s="46"/>
      <c r="Z494" s="46"/>
      <c r="AA494" s="45"/>
      <c r="AB494" s="45"/>
      <c r="AC494" s="46"/>
      <c r="AD494" s="46"/>
    </row>
    <row r="495" spans="10:30">
      <c r="J495" s="2"/>
      <c r="K495" s="2"/>
      <c r="L495" s="2"/>
      <c r="M495" s="2"/>
      <c r="N495" s="2"/>
      <c r="O495" s="2"/>
      <c r="P495" s="2"/>
      <c r="Q495" s="2"/>
      <c r="R495" s="2"/>
      <c r="S495" s="2"/>
      <c r="U495" s="45"/>
      <c r="V495" s="45"/>
      <c r="W495" s="45"/>
      <c r="X495" s="46"/>
      <c r="Y495" s="46"/>
      <c r="Z495" s="46"/>
      <c r="AA495" s="45"/>
      <c r="AB495" s="45"/>
      <c r="AC495" s="46"/>
      <c r="AD495" s="46"/>
    </row>
    <row r="496" spans="10:30">
      <c r="J496" s="2"/>
      <c r="K496" s="2"/>
      <c r="L496" s="2"/>
      <c r="M496" s="2"/>
      <c r="N496" s="2"/>
      <c r="O496" s="2"/>
      <c r="P496" s="2"/>
      <c r="Q496" s="2"/>
      <c r="R496" s="2"/>
      <c r="S496" s="2"/>
      <c r="U496" s="45"/>
      <c r="V496" s="45"/>
      <c r="W496" s="45"/>
      <c r="X496" s="46"/>
      <c r="Y496" s="46"/>
      <c r="Z496" s="46"/>
      <c r="AA496" s="45"/>
      <c r="AB496" s="45"/>
      <c r="AC496" s="46"/>
      <c r="AD496" s="46"/>
    </row>
    <row r="497" spans="10:30">
      <c r="J497" s="2"/>
      <c r="K497" s="2"/>
      <c r="L497" s="2"/>
      <c r="M497" s="2"/>
      <c r="N497" s="2"/>
      <c r="O497" s="2"/>
      <c r="P497" s="2"/>
      <c r="Q497" s="2"/>
      <c r="R497" s="2"/>
      <c r="S497" s="2"/>
      <c r="U497" s="45"/>
      <c r="V497" s="45"/>
      <c r="W497" s="45"/>
      <c r="X497" s="46"/>
      <c r="Y497" s="46"/>
      <c r="Z497" s="46"/>
      <c r="AA497" s="45"/>
      <c r="AB497" s="45"/>
      <c r="AC497" s="46"/>
      <c r="AD497" s="46"/>
    </row>
    <row r="498" spans="10:30">
      <c r="J498" s="2"/>
      <c r="K498" s="2"/>
      <c r="L498" s="2"/>
      <c r="M498" s="2"/>
      <c r="N498" s="2"/>
      <c r="O498" s="2"/>
      <c r="P498" s="2"/>
      <c r="Q498" s="2"/>
      <c r="R498" s="2"/>
      <c r="S498" s="2"/>
      <c r="U498" s="45"/>
      <c r="V498" s="45"/>
      <c r="W498" s="45"/>
      <c r="X498" s="46"/>
      <c r="Y498" s="46"/>
      <c r="Z498" s="46"/>
      <c r="AA498" s="45"/>
      <c r="AB498" s="45"/>
      <c r="AC498" s="46"/>
      <c r="AD498" s="46"/>
    </row>
    <row r="499" spans="10:30">
      <c r="J499" s="2"/>
      <c r="K499" s="2"/>
      <c r="L499" s="2"/>
      <c r="M499" s="2"/>
      <c r="N499" s="2"/>
      <c r="O499" s="2"/>
      <c r="P499" s="2"/>
      <c r="Q499" s="2"/>
      <c r="R499" s="2"/>
      <c r="S499" s="2"/>
      <c r="U499" s="45"/>
      <c r="V499" s="45"/>
      <c r="W499" s="45"/>
      <c r="X499" s="46"/>
      <c r="Y499" s="46"/>
      <c r="Z499" s="46"/>
      <c r="AA499" s="45"/>
      <c r="AB499" s="45"/>
      <c r="AC499" s="46"/>
      <c r="AD499" s="46"/>
    </row>
    <row r="500" spans="10:30">
      <c r="J500" s="2"/>
      <c r="K500" s="2"/>
      <c r="L500" s="2"/>
      <c r="M500" s="2"/>
      <c r="N500" s="2"/>
      <c r="O500" s="2"/>
      <c r="P500" s="2"/>
      <c r="Q500" s="2"/>
      <c r="R500" s="2"/>
      <c r="S500" s="2"/>
      <c r="U500" s="45"/>
      <c r="V500" s="45"/>
      <c r="W500" s="45"/>
      <c r="X500" s="46"/>
      <c r="Y500" s="46"/>
      <c r="Z500" s="46"/>
      <c r="AA500" s="45"/>
      <c r="AB500" s="45"/>
      <c r="AC500" s="46"/>
      <c r="AD500" s="46"/>
    </row>
    <row r="501" spans="10:30">
      <c r="J501" s="2"/>
      <c r="K501" s="2"/>
      <c r="L501" s="2"/>
      <c r="M501" s="2"/>
      <c r="N501" s="2"/>
      <c r="O501" s="2"/>
      <c r="P501" s="2"/>
      <c r="Q501" s="2"/>
      <c r="R501" s="2"/>
      <c r="S501" s="2"/>
      <c r="U501" s="45"/>
      <c r="V501" s="45"/>
      <c r="W501" s="45"/>
      <c r="X501" s="46"/>
      <c r="Y501" s="46"/>
      <c r="Z501" s="46"/>
      <c r="AA501" s="45"/>
      <c r="AB501" s="45"/>
      <c r="AC501" s="46"/>
      <c r="AD501" s="46"/>
    </row>
    <row r="502" spans="10:30">
      <c r="J502" s="2"/>
      <c r="K502" s="2"/>
      <c r="L502" s="2"/>
      <c r="M502" s="2"/>
      <c r="N502" s="2"/>
      <c r="O502" s="2"/>
      <c r="P502" s="2"/>
      <c r="Q502" s="2"/>
      <c r="R502" s="2"/>
      <c r="S502" s="2"/>
      <c r="U502" s="45"/>
      <c r="V502" s="45"/>
      <c r="W502" s="45"/>
      <c r="X502" s="46"/>
      <c r="Y502" s="46"/>
      <c r="Z502" s="46"/>
      <c r="AA502" s="45"/>
      <c r="AB502" s="45"/>
      <c r="AC502" s="46"/>
      <c r="AD502" s="46"/>
    </row>
    <row r="503" spans="10:30">
      <c r="J503" s="2"/>
      <c r="K503" s="2"/>
      <c r="L503" s="2"/>
      <c r="M503" s="2"/>
      <c r="N503" s="2"/>
      <c r="O503" s="2"/>
      <c r="P503" s="2"/>
      <c r="Q503" s="2"/>
      <c r="R503" s="2"/>
      <c r="S503" s="2"/>
      <c r="U503" s="45"/>
      <c r="V503" s="45"/>
      <c r="W503" s="45"/>
      <c r="X503" s="46"/>
      <c r="Y503" s="46"/>
      <c r="Z503" s="46"/>
      <c r="AA503" s="45"/>
      <c r="AB503" s="45"/>
      <c r="AC503" s="46"/>
      <c r="AD503" s="46"/>
    </row>
    <row r="504" spans="10:30">
      <c r="J504" s="2"/>
      <c r="K504" s="2"/>
      <c r="L504" s="2"/>
      <c r="M504" s="2"/>
      <c r="N504" s="2"/>
      <c r="O504" s="2"/>
      <c r="P504" s="2"/>
      <c r="Q504" s="2"/>
      <c r="R504" s="2"/>
      <c r="S504" s="2"/>
      <c r="U504" s="45"/>
      <c r="V504" s="45"/>
      <c r="W504" s="45"/>
      <c r="X504" s="46"/>
      <c r="Y504" s="46"/>
      <c r="Z504" s="46"/>
      <c r="AA504" s="45"/>
      <c r="AB504" s="45"/>
      <c r="AC504" s="46"/>
      <c r="AD504" s="46"/>
    </row>
    <row r="505" spans="10:30">
      <c r="J505" s="2"/>
      <c r="K505" s="2"/>
      <c r="L505" s="2"/>
      <c r="M505" s="2"/>
      <c r="N505" s="2"/>
      <c r="O505" s="2"/>
      <c r="P505" s="2"/>
      <c r="Q505" s="2"/>
      <c r="R505" s="2"/>
      <c r="S505" s="2"/>
      <c r="U505" s="45"/>
      <c r="V505" s="45"/>
      <c r="W505" s="45"/>
      <c r="X505" s="46"/>
      <c r="Y505" s="46"/>
      <c r="Z505" s="46"/>
      <c r="AA505" s="45"/>
      <c r="AB505" s="45"/>
      <c r="AC505" s="46"/>
      <c r="AD505" s="46"/>
    </row>
    <row r="506" spans="10:30">
      <c r="J506" s="2"/>
      <c r="K506" s="2"/>
      <c r="L506" s="2"/>
      <c r="M506" s="2"/>
      <c r="N506" s="2"/>
      <c r="O506" s="2"/>
      <c r="P506" s="2"/>
      <c r="Q506" s="2"/>
      <c r="R506" s="2"/>
      <c r="S506" s="2"/>
      <c r="U506" s="45"/>
      <c r="V506" s="45"/>
      <c r="W506" s="45"/>
      <c r="X506" s="46"/>
      <c r="Y506" s="46"/>
      <c r="Z506" s="46"/>
      <c r="AA506" s="45"/>
      <c r="AB506" s="45"/>
      <c r="AC506" s="46"/>
      <c r="AD506" s="46"/>
    </row>
    <row r="507" spans="10:30">
      <c r="J507" s="2"/>
      <c r="K507" s="2"/>
      <c r="L507" s="2"/>
      <c r="M507" s="2"/>
      <c r="N507" s="2"/>
      <c r="O507" s="2"/>
      <c r="P507" s="2"/>
      <c r="Q507" s="2"/>
      <c r="R507" s="2"/>
      <c r="S507" s="2"/>
      <c r="U507" s="45"/>
      <c r="V507" s="45"/>
      <c r="W507" s="45"/>
      <c r="X507" s="46"/>
      <c r="Y507" s="46"/>
      <c r="Z507" s="46"/>
      <c r="AA507" s="45"/>
      <c r="AB507" s="45"/>
      <c r="AC507" s="46"/>
      <c r="AD507" s="46"/>
    </row>
    <row r="508" spans="10:30">
      <c r="J508" s="2"/>
      <c r="K508" s="2"/>
      <c r="L508" s="2"/>
      <c r="M508" s="2"/>
      <c r="N508" s="2"/>
      <c r="O508" s="2"/>
      <c r="P508" s="2"/>
      <c r="Q508" s="2"/>
      <c r="R508" s="2"/>
      <c r="S508" s="2"/>
      <c r="U508" s="45"/>
      <c r="V508" s="45"/>
      <c r="W508" s="45"/>
      <c r="X508" s="46"/>
      <c r="Y508" s="46"/>
      <c r="Z508" s="46"/>
      <c r="AA508" s="45"/>
      <c r="AB508" s="45"/>
      <c r="AC508" s="46"/>
      <c r="AD508" s="46"/>
    </row>
    <row r="509" spans="10:30">
      <c r="J509" s="2"/>
      <c r="K509" s="2"/>
      <c r="L509" s="2"/>
      <c r="M509" s="2"/>
      <c r="N509" s="2"/>
      <c r="O509" s="2"/>
      <c r="P509" s="2"/>
      <c r="Q509" s="2"/>
      <c r="R509" s="2"/>
      <c r="S509" s="2"/>
      <c r="U509" s="45"/>
      <c r="V509" s="45"/>
      <c r="W509" s="45"/>
      <c r="X509" s="46"/>
      <c r="Y509" s="46"/>
      <c r="Z509" s="46"/>
      <c r="AA509" s="45"/>
      <c r="AB509" s="45"/>
      <c r="AC509" s="46"/>
      <c r="AD509" s="46"/>
    </row>
    <row r="510" spans="10:30">
      <c r="J510" s="2"/>
      <c r="K510" s="2"/>
      <c r="L510" s="2"/>
      <c r="M510" s="2"/>
      <c r="N510" s="2"/>
      <c r="O510" s="2"/>
      <c r="P510" s="2"/>
      <c r="Q510" s="2"/>
      <c r="R510" s="2"/>
      <c r="S510" s="2"/>
      <c r="U510" s="45"/>
      <c r="V510" s="45"/>
      <c r="W510" s="45"/>
      <c r="X510" s="46"/>
      <c r="Y510" s="46"/>
      <c r="Z510" s="46"/>
      <c r="AA510" s="45"/>
      <c r="AB510" s="45"/>
      <c r="AC510" s="46"/>
      <c r="AD510" s="46"/>
    </row>
    <row r="511" spans="10:30">
      <c r="J511" s="2"/>
      <c r="K511" s="2"/>
      <c r="L511" s="2"/>
      <c r="M511" s="2"/>
      <c r="N511" s="2"/>
      <c r="O511" s="2"/>
      <c r="P511" s="2"/>
      <c r="Q511" s="2"/>
      <c r="R511" s="2"/>
      <c r="S511" s="2"/>
      <c r="U511" s="45"/>
      <c r="V511" s="45"/>
      <c r="W511" s="45"/>
      <c r="X511" s="46"/>
      <c r="Y511" s="46"/>
      <c r="Z511" s="46"/>
      <c r="AA511" s="45"/>
      <c r="AB511" s="45"/>
      <c r="AC511" s="46"/>
      <c r="AD511" s="46"/>
    </row>
    <row r="512" spans="10:30">
      <c r="J512" s="2"/>
      <c r="K512" s="2"/>
      <c r="L512" s="2"/>
      <c r="M512" s="2"/>
      <c r="N512" s="2"/>
      <c r="O512" s="2"/>
      <c r="P512" s="2"/>
      <c r="Q512" s="2"/>
      <c r="R512" s="2"/>
      <c r="S512" s="2"/>
      <c r="U512" s="45"/>
      <c r="V512" s="45"/>
      <c r="W512" s="45"/>
      <c r="X512" s="46"/>
      <c r="Y512" s="46"/>
      <c r="Z512" s="46"/>
      <c r="AA512" s="45"/>
      <c r="AB512" s="45"/>
      <c r="AC512" s="46"/>
      <c r="AD512" s="46"/>
    </row>
    <row r="513" spans="10:30">
      <c r="J513" s="2"/>
      <c r="K513" s="2"/>
      <c r="L513" s="2"/>
      <c r="M513" s="2"/>
      <c r="N513" s="2"/>
      <c r="O513" s="2"/>
      <c r="P513" s="2"/>
      <c r="Q513" s="2"/>
      <c r="R513" s="2"/>
      <c r="S513" s="2"/>
      <c r="U513" s="45"/>
      <c r="V513" s="45"/>
      <c r="W513" s="45"/>
      <c r="X513" s="46"/>
      <c r="Y513" s="46"/>
      <c r="Z513" s="46"/>
      <c r="AA513" s="45"/>
      <c r="AB513" s="45"/>
      <c r="AC513" s="46"/>
      <c r="AD513" s="46"/>
    </row>
    <row r="514" spans="10:30">
      <c r="J514" s="2"/>
      <c r="K514" s="2"/>
      <c r="L514" s="2"/>
      <c r="M514" s="2"/>
      <c r="N514" s="2"/>
      <c r="O514" s="2"/>
      <c r="P514" s="2"/>
      <c r="Q514" s="2"/>
      <c r="R514" s="2"/>
      <c r="S514" s="2"/>
      <c r="U514" s="45"/>
      <c r="V514" s="45"/>
      <c r="W514" s="45"/>
      <c r="X514" s="46"/>
      <c r="Y514" s="46"/>
      <c r="Z514" s="46"/>
      <c r="AA514" s="45"/>
      <c r="AB514" s="45"/>
      <c r="AC514" s="46"/>
      <c r="AD514" s="46"/>
    </row>
    <row r="515" spans="10:30">
      <c r="J515" s="2"/>
      <c r="K515" s="2"/>
      <c r="L515" s="2"/>
      <c r="M515" s="2"/>
      <c r="N515" s="2"/>
      <c r="O515" s="2"/>
      <c r="P515" s="2"/>
      <c r="Q515" s="2"/>
      <c r="R515" s="2"/>
      <c r="S515" s="2"/>
      <c r="U515" s="45"/>
      <c r="V515" s="45"/>
      <c r="W515" s="45"/>
      <c r="X515" s="46"/>
      <c r="Y515" s="46"/>
      <c r="Z515" s="46"/>
      <c r="AA515" s="45"/>
      <c r="AB515" s="45"/>
      <c r="AC515" s="46"/>
      <c r="AD515" s="46"/>
    </row>
    <row r="516" spans="10:30">
      <c r="J516" s="2"/>
      <c r="K516" s="2"/>
      <c r="L516" s="2"/>
      <c r="M516" s="2"/>
      <c r="N516" s="2"/>
      <c r="O516" s="2"/>
      <c r="P516" s="2"/>
      <c r="Q516" s="2"/>
      <c r="R516" s="2"/>
      <c r="S516" s="2"/>
      <c r="U516" s="45"/>
      <c r="V516" s="45"/>
      <c r="W516" s="45"/>
      <c r="X516" s="46"/>
      <c r="Y516" s="46"/>
      <c r="Z516" s="46"/>
      <c r="AA516" s="45"/>
      <c r="AB516" s="45"/>
      <c r="AC516" s="46"/>
      <c r="AD516" s="46"/>
    </row>
    <row r="517" spans="10:30">
      <c r="J517" s="2"/>
      <c r="K517" s="2"/>
      <c r="L517" s="2"/>
      <c r="M517" s="2"/>
      <c r="N517" s="2"/>
      <c r="O517" s="2"/>
      <c r="P517" s="2"/>
      <c r="Q517" s="2"/>
      <c r="R517" s="2"/>
      <c r="S517" s="2"/>
      <c r="U517" s="45"/>
      <c r="V517" s="45"/>
      <c r="W517" s="45"/>
      <c r="X517" s="46"/>
      <c r="Y517" s="46"/>
      <c r="Z517" s="46"/>
      <c r="AA517" s="45"/>
      <c r="AB517" s="45"/>
      <c r="AC517" s="46"/>
      <c r="AD517" s="46"/>
    </row>
    <row r="518" spans="10:30">
      <c r="J518" s="2"/>
      <c r="K518" s="2"/>
      <c r="L518" s="2"/>
      <c r="M518" s="2"/>
      <c r="N518" s="2"/>
      <c r="O518" s="2"/>
      <c r="P518" s="2"/>
      <c r="Q518" s="2"/>
      <c r="R518" s="2"/>
      <c r="S518" s="2"/>
      <c r="U518" s="45"/>
      <c r="V518" s="45"/>
      <c r="W518" s="45"/>
      <c r="X518" s="46"/>
      <c r="Y518" s="46"/>
      <c r="Z518" s="46"/>
      <c r="AA518" s="45"/>
      <c r="AB518" s="45"/>
      <c r="AC518" s="46"/>
      <c r="AD518" s="46"/>
    </row>
    <row r="519" spans="10:30">
      <c r="J519" s="2"/>
      <c r="K519" s="2"/>
      <c r="L519" s="2"/>
      <c r="M519" s="2"/>
      <c r="N519" s="2"/>
      <c r="O519" s="2"/>
      <c r="P519" s="2"/>
      <c r="Q519" s="2"/>
      <c r="R519" s="2"/>
      <c r="S519" s="2"/>
      <c r="U519" s="45"/>
      <c r="V519" s="45"/>
      <c r="W519" s="45"/>
      <c r="X519" s="46"/>
      <c r="Y519" s="46"/>
      <c r="Z519" s="46"/>
      <c r="AA519" s="45"/>
      <c r="AB519" s="45"/>
      <c r="AC519" s="46"/>
      <c r="AD519" s="46"/>
    </row>
    <row r="520" spans="10:30">
      <c r="J520" s="2"/>
      <c r="K520" s="2"/>
      <c r="L520" s="2"/>
      <c r="M520" s="2"/>
      <c r="N520" s="2"/>
      <c r="O520" s="2"/>
      <c r="P520" s="2"/>
      <c r="Q520" s="2"/>
      <c r="R520" s="2"/>
      <c r="S520" s="2"/>
      <c r="U520" s="45"/>
      <c r="V520" s="45"/>
      <c r="W520" s="45"/>
      <c r="X520" s="46"/>
      <c r="Y520" s="46"/>
      <c r="Z520" s="46"/>
      <c r="AA520" s="45"/>
      <c r="AB520" s="45"/>
      <c r="AC520" s="46"/>
      <c r="AD520" s="46"/>
    </row>
    <row r="521" spans="10:30">
      <c r="J521" s="2"/>
      <c r="K521" s="2"/>
      <c r="L521" s="2"/>
      <c r="M521" s="2"/>
      <c r="N521" s="2"/>
      <c r="O521" s="2"/>
      <c r="P521" s="2"/>
      <c r="Q521" s="2"/>
      <c r="R521" s="2"/>
      <c r="S521" s="2"/>
      <c r="U521" s="45"/>
      <c r="V521" s="45"/>
      <c r="W521" s="45"/>
      <c r="X521" s="46"/>
      <c r="Y521" s="46"/>
      <c r="Z521" s="46"/>
      <c r="AA521" s="45"/>
      <c r="AB521" s="45"/>
      <c r="AC521" s="46"/>
      <c r="AD521" s="46"/>
    </row>
    <row r="522" spans="10:30">
      <c r="J522" s="2"/>
      <c r="K522" s="2"/>
      <c r="L522" s="2"/>
      <c r="M522" s="2"/>
      <c r="N522" s="2"/>
      <c r="O522" s="2"/>
      <c r="P522" s="2"/>
      <c r="Q522" s="2"/>
      <c r="R522" s="2"/>
      <c r="S522" s="2"/>
      <c r="U522" s="45"/>
      <c r="V522" s="45"/>
      <c r="W522" s="45"/>
      <c r="X522" s="46"/>
      <c r="Y522" s="46"/>
      <c r="Z522" s="46"/>
      <c r="AA522" s="45"/>
      <c r="AB522" s="45"/>
      <c r="AC522" s="46"/>
      <c r="AD522" s="46"/>
    </row>
    <row r="523" spans="10:30">
      <c r="J523" s="2"/>
      <c r="K523" s="2"/>
      <c r="L523" s="2"/>
      <c r="M523" s="2"/>
      <c r="N523" s="2"/>
      <c r="O523" s="2"/>
      <c r="P523" s="2"/>
      <c r="Q523" s="2"/>
      <c r="R523" s="2"/>
      <c r="S523" s="2"/>
      <c r="U523" s="45"/>
      <c r="V523" s="45"/>
      <c r="W523" s="45"/>
      <c r="X523" s="46"/>
      <c r="Y523" s="46"/>
      <c r="Z523" s="46"/>
      <c r="AA523" s="45"/>
      <c r="AB523" s="45"/>
      <c r="AC523" s="46"/>
      <c r="AD523" s="46"/>
    </row>
    <row r="524" spans="10:30">
      <c r="J524" s="2"/>
      <c r="K524" s="2"/>
      <c r="L524" s="2"/>
      <c r="M524" s="2"/>
      <c r="N524" s="2"/>
      <c r="O524" s="2"/>
      <c r="P524" s="2"/>
      <c r="Q524" s="2"/>
      <c r="R524" s="2"/>
      <c r="S524" s="2"/>
      <c r="U524" s="45"/>
      <c r="V524" s="45"/>
      <c r="W524" s="45"/>
      <c r="X524" s="46"/>
      <c r="Y524" s="46"/>
      <c r="Z524" s="46"/>
      <c r="AA524" s="45"/>
      <c r="AB524" s="45"/>
      <c r="AC524" s="46"/>
      <c r="AD524" s="46"/>
    </row>
    <row r="525" spans="10:30">
      <c r="J525" s="2"/>
      <c r="K525" s="2"/>
      <c r="L525" s="2"/>
      <c r="M525" s="2"/>
      <c r="N525" s="2"/>
      <c r="O525" s="2"/>
      <c r="P525" s="2"/>
      <c r="Q525" s="2"/>
      <c r="R525" s="2"/>
      <c r="S525" s="2"/>
      <c r="U525" s="45"/>
      <c r="V525" s="45"/>
      <c r="W525" s="45"/>
      <c r="X525" s="46"/>
      <c r="Y525" s="46"/>
      <c r="Z525" s="46"/>
      <c r="AA525" s="45"/>
      <c r="AB525" s="45"/>
      <c r="AC525" s="46"/>
      <c r="AD525" s="46"/>
    </row>
    <row r="526" spans="10:30">
      <c r="J526" s="2"/>
      <c r="K526" s="2"/>
      <c r="L526" s="2"/>
      <c r="M526" s="2"/>
      <c r="N526" s="2"/>
      <c r="O526" s="2"/>
      <c r="P526" s="2"/>
      <c r="Q526" s="2"/>
      <c r="R526" s="2"/>
      <c r="S526" s="2"/>
      <c r="U526" s="45"/>
      <c r="V526" s="45"/>
      <c r="W526" s="45"/>
      <c r="X526" s="46"/>
      <c r="Y526" s="46"/>
      <c r="Z526" s="46"/>
      <c r="AA526" s="45"/>
      <c r="AB526" s="45"/>
      <c r="AC526" s="46"/>
      <c r="AD526" s="46"/>
    </row>
    <row r="527" spans="10:30">
      <c r="J527" s="2"/>
      <c r="K527" s="2"/>
      <c r="L527" s="2"/>
      <c r="M527" s="2"/>
      <c r="N527" s="2"/>
      <c r="O527" s="2"/>
      <c r="P527" s="2"/>
      <c r="Q527" s="2"/>
      <c r="R527" s="2"/>
      <c r="S527" s="2"/>
      <c r="U527" s="45"/>
      <c r="V527" s="45"/>
      <c r="W527" s="45"/>
      <c r="X527" s="46"/>
      <c r="Y527" s="46"/>
      <c r="Z527" s="46"/>
      <c r="AA527" s="45"/>
      <c r="AB527" s="45"/>
      <c r="AC527" s="46"/>
      <c r="AD527" s="46"/>
    </row>
    <row r="528" spans="10:30">
      <c r="J528" s="2"/>
      <c r="K528" s="2"/>
      <c r="L528" s="2"/>
      <c r="M528" s="2"/>
      <c r="N528" s="2"/>
      <c r="O528" s="2"/>
      <c r="P528" s="2"/>
      <c r="Q528" s="2"/>
      <c r="R528" s="2"/>
      <c r="S528" s="2"/>
      <c r="U528" s="45"/>
      <c r="V528" s="45"/>
      <c r="W528" s="45"/>
      <c r="X528" s="46"/>
      <c r="Y528" s="46"/>
      <c r="Z528" s="46"/>
      <c r="AA528" s="45"/>
      <c r="AB528" s="45"/>
      <c r="AC528" s="46"/>
      <c r="AD528" s="46"/>
    </row>
    <row r="529" spans="10:30">
      <c r="J529" s="2"/>
      <c r="K529" s="2"/>
      <c r="L529" s="2"/>
      <c r="M529" s="2"/>
      <c r="N529" s="2"/>
      <c r="O529" s="2"/>
      <c r="P529" s="2"/>
      <c r="Q529" s="2"/>
      <c r="R529" s="2"/>
      <c r="S529" s="2"/>
      <c r="U529" s="45"/>
      <c r="V529" s="45"/>
      <c r="W529" s="45"/>
      <c r="X529" s="46"/>
      <c r="Y529" s="46"/>
      <c r="Z529" s="46"/>
      <c r="AA529" s="45"/>
      <c r="AB529" s="45"/>
      <c r="AC529" s="46"/>
      <c r="AD529" s="46"/>
    </row>
    <row r="530" spans="10:30">
      <c r="J530" s="2"/>
      <c r="K530" s="2"/>
      <c r="L530" s="2"/>
      <c r="M530" s="2"/>
      <c r="N530" s="2"/>
      <c r="O530" s="2"/>
      <c r="P530" s="2"/>
      <c r="Q530" s="2"/>
      <c r="R530" s="2"/>
      <c r="S530" s="2"/>
      <c r="U530" s="45"/>
      <c r="V530" s="45"/>
      <c r="W530" s="45"/>
      <c r="X530" s="46"/>
      <c r="Y530" s="46"/>
      <c r="Z530" s="46"/>
      <c r="AA530" s="45"/>
      <c r="AB530" s="45"/>
      <c r="AC530" s="46"/>
      <c r="AD530" s="46"/>
    </row>
    <row r="531" spans="10:30">
      <c r="J531" s="2"/>
      <c r="K531" s="2"/>
      <c r="L531" s="2"/>
      <c r="M531" s="2"/>
      <c r="N531" s="2"/>
      <c r="O531" s="2"/>
      <c r="P531" s="2"/>
      <c r="Q531" s="2"/>
      <c r="R531" s="2"/>
      <c r="S531" s="2"/>
      <c r="U531" s="45"/>
      <c r="V531" s="45"/>
      <c r="W531" s="45"/>
      <c r="X531" s="46"/>
      <c r="Y531" s="46"/>
      <c r="Z531" s="46"/>
      <c r="AA531" s="45"/>
      <c r="AB531" s="45"/>
      <c r="AC531" s="46"/>
      <c r="AD531" s="46"/>
    </row>
    <row r="532" spans="10:30">
      <c r="J532" s="2"/>
      <c r="K532" s="2"/>
      <c r="L532" s="2"/>
      <c r="M532" s="2"/>
      <c r="N532" s="2"/>
      <c r="O532" s="2"/>
      <c r="P532" s="2"/>
      <c r="Q532" s="2"/>
      <c r="R532" s="2"/>
      <c r="S532" s="2"/>
      <c r="U532" s="45"/>
      <c r="V532" s="45"/>
      <c r="W532" s="45"/>
      <c r="X532" s="46"/>
      <c r="Y532" s="46"/>
      <c r="Z532" s="46"/>
      <c r="AA532" s="45"/>
      <c r="AB532" s="45"/>
      <c r="AC532" s="46"/>
      <c r="AD532" s="46"/>
    </row>
    <row r="533" spans="10:30">
      <c r="J533" s="2"/>
      <c r="K533" s="2"/>
      <c r="L533" s="2"/>
      <c r="M533" s="2"/>
      <c r="N533" s="2"/>
      <c r="O533" s="2"/>
      <c r="P533" s="2"/>
      <c r="Q533" s="2"/>
      <c r="R533" s="2"/>
      <c r="S533" s="2"/>
      <c r="U533" s="45"/>
      <c r="V533" s="45"/>
      <c r="W533" s="45"/>
      <c r="X533" s="46"/>
      <c r="Y533" s="46"/>
      <c r="Z533" s="46"/>
      <c r="AA533" s="45"/>
      <c r="AB533" s="45"/>
      <c r="AC533" s="46"/>
      <c r="AD533" s="46"/>
    </row>
    <row r="534" spans="10:30">
      <c r="J534" s="2"/>
      <c r="K534" s="2"/>
      <c r="L534" s="2"/>
      <c r="M534" s="2"/>
      <c r="N534" s="2"/>
      <c r="O534" s="2"/>
      <c r="P534" s="2"/>
      <c r="Q534" s="2"/>
      <c r="R534" s="2"/>
      <c r="S534" s="2"/>
      <c r="U534" s="45"/>
      <c r="V534" s="45"/>
      <c r="W534" s="45"/>
      <c r="X534" s="46"/>
      <c r="Y534" s="46"/>
      <c r="Z534" s="46"/>
      <c r="AA534" s="45"/>
      <c r="AB534" s="45"/>
      <c r="AC534" s="46"/>
      <c r="AD534" s="46"/>
    </row>
    <row r="535" spans="10:30">
      <c r="J535" s="2"/>
      <c r="K535" s="2"/>
      <c r="L535" s="2"/>
      <c r="M535" s="2"/>
      <c r="N535" s="2"/>
      <c r="O535" s="2"/>
      <c r="P535" s="2"/>
      <c r="Q535" s="2"/>
      <c r="R535" s="2"/>
      <c r="S535" s="2"/>
      <c r="U535" s="45"/>
      <c r="V535" s="45"/>
      <c r="W535" s="45"/>
      <c r="X535" s="46"/>
      <c r="Y535" s="46"/>
      <c r="Z535" s="46"/>
      <c r="AA535" s="45"/>
      <c r="AB535" s="45"/>
      <c r="AC535" s="46"/>
      <c r="AD535" s="46"/>
    </row>
    <row r="536" spans="10:30">
      <c r="J536" s="2"/>
      <c r="K536" s="2"/>
      <c r="L536" s="2"/>
      <c r="M536" s="2"/>
      <c r="N536" s="2"/>
      <c r="O536" s="2"/>
      <c r="P536" s="2"/>
      <c r="Q536" s="2"/>
      <c r="R536" s="2"/>
      <c r="S536" s="2"/>
      <c r="U536" s="45"/>
      <c r="V536" s="45"/>
      <c r="W536" s="45"/>
      <c r="X536" s="46"/>
      <c r="Y536" s="46"/>
      <c r="Z536" s="46"/>
      <c r="AA536" s="45"/>
      <c r="AB536" s="45"/>
      <c r="AC536" s="46"/>
      <c r="AD536" s="46"/>
    </row>
    <row r="537" spans="10:30">
      <c r="J537" s="2"/>
      <c r="K537" s="2"/>
      <c r="L537" s="2"/>
      <c r="M537" s="2"/>
      <c r="N537" s="2"/>
      <c r="O537" s="2"/>
      <c r="P537" s="2"/>
      <c r="Q537" s="2"/>
      <c r="R537" s="2"/>
      <c r="S537" s="2"/>
      <c r="U537" s="45"/>
      <c r="V537" s="45"/>
      <c r="W537" s="45"/>
      <c r="X537" s="46"/>
      <c r="Y537" s="46"/>
      <c r="Z537" s="46"/>
      <c r="AA537" s="45"/>
      <c r="AB537" s="45"/>
      <c r="AC537" s="46"/>
      <c r="AD537" s="46"/>
    </row>
    <row r="538" spans="10:30">
      <c r="J538" s="2"/>
      <c r="K538" s="2"/>
      <c r="L538" s="2"/>
      <c r="M538" s="2"/>
      <c r="N538" s="2"/>
      <c r="O538" s="2"/>
      <c r="P538" s="2"/>
      <c r="Q538" s="2"/>
      <c r="R538" s="2"/>
      <c r="S538" s="2"/>
      <c r="U538" s="45"/>
      <c r="V538" s="45"/>
      <c r="W538" s="45"/>
      <c r="X538" s="46"/>
      <c r="Y538" s="46"/>
      <c r="Z538" s="46"/>
      <c r="AA538" s="45"/>
      <c r="AB538" s="45"/>
      <c r="AC538" s="46"/>
      <c r="AD538" s="46"/>
    </row>
    <row r="539" spans="10:30">
      <c r="J539" s="2"/>
      <c r="K539" s="2"/>
      <c r="L539" s="2"/>
      <c r="M539" s="2"/>
      <c r="N539" s="2"/>
      <c r="O539" s="2"/>
      <c r="P539" s="2"/>
      <c r="Q539" s="2"/>
      <c r="R539" s="2"/>
      <c r="S539" s="2"/>
      <c r="U539" s="45"/>
      <c r="V539" s="45"/>
      <c r="W539" s="45"/>
      <c r="X539" s="46"/>
      <c r="Y539" s="46"/>
      <c r="Z539" s="46"/>
      <c r="AA539" s="45"/>
      <c r="AB539" s="45"/>
      <c r="AC539" s="46"/>
      <c r="AD539" s="46"/>
    </row>
    <row r="540" spans="10:30">
      <c r="J540" s="2"/>
      <c r="K540" s="2"/>
      <c r="L540" s="2"/>
      <c r="M540" s="2"/>
      <c r="N540" s="2"/>
      <c r="O540" s="2"/>
      <c r="P540" s="2"/>
      <c r="Q540" s="2"/>
      <c r="R540" s="2"/>
      <c r="S540" s="2"/>
      <c r="U540" s="45"/>
      <c r="V540" s="45"/>
      <c r="W540" s="45"/>
      <c r="X540" s="46"/>
      <c r="Y540" s="46"/>
      <c r="Z540" s="46"/>
      <c r="AA540" s="45"/>
      <c r="AB540" s="45"/>
      <c r="AC540" s="46"/>
      <c r="AD540" s="46"/>
    </row>
    <row r="541" spans="10:30">
      <c r="J541" s="2"/>
      <c r="K541" s="2"/>
      <c r="L541" s="2"/>
      <c r="M541" s="2"/>
      <c r="N541" s="2"/>
      <c r="O541" s="2"/>
      <c r="P541" s="2"/>
      <c r="Q541" s="2"/>
      <c r="R541" s="2"/>
      <c r="S541" s="2"/>
      <c r="U541" s="45"/>
      <c r="V541" s="45"/>
      <c r="W541" s="45"/>
      <c r="X541" s="46"/>
      <c r="Y541" s="46"/>
      <c r="Z541" s="46"/>
      <c r="AA541" s="45"/>
      <c r="AB541" s="45"/>
      <c r="AC541" s="46"/>
      <c r="AD541" s="46"/>
    </row>
    <row r="542" spans="10:30">
      <c r="J542" s="2"/>
      <c r="K542" s="2"/>
      <c r="L542" s="2"/>
      <c r="M542" s="2"/>
      <c r="N542" s="2"/>
      <c r="O542" s="2"/>
      <c r="P542" s="2"/>
      <c r="Q542" s="2"/>
      <c r="R542" s="2"/>
      <c r="S542" s="2"/>
      <c r="U542" s="45"/>
      <c r="V542" s="45"/>
      <c r="W542" s="45"/>
      <c r="X542" s="46"/>
      <c r="Y542" s="46"/>
      <c r="Z542" s="46"/>
      <c r="AA542" s="45"/>
      <c r="AB542" s="45"/>
      <c r="AC542" s="46"/>
      <c r="AD542" s="46"/>
    </row>
    <row r="543" spans="10:30">
      <c r="J543" s="2"/>
      <c r="K543" s="2"/>
      <c r="L543" s="2"/>
      <c r="M543" s="2"/>
      <c r="N543" s="2"/>
      <c r="O543" s="2"/>
      <c r="P543" s="2"/>
      <c r="Q543" s="2"/>
      <c r="R543" s="2"/>
      <c r="S543" s="2"/>
      <c r="U543" s="45"/>
      <c r="V543" s="45"/>
      <c r="W543" s="45"/>
      <c r="X543" s="46"/>
      <c r="Y543" s="46"/>
      <c r="Z543" s="46"/>
      <c r="AA543" s="45"/>
      <c r="AB543" s="45"/>
      <c r="AC543" s="46"/>
      <c r="AD543" s="46"/>
    </row>
    <row r="544" spans="10:30">
      <c r="J544" s="2"/>
      <c r="K544" s="2"/>
      <c r="L544" s="2"/>
      <c r="M544" s="2"/>
      <c r="N544" s="2"/>
      <c r="O544" s="2"/>
      <c r="P544" s="2"/>
      <c r="Q544" s="2"/>
      <c r="R544" s="2"/>
      <c r="S544" s="2"/>
      <c r="U544" s="45"/>
      <c r="V544" s="45"/>
      <c r="W544" s="45"/>
      <c r="X544" s="46"/>
      <c r="Y544" s="46"/>
      <c r="Z544" s="46"/>
      <c r="AA544" s="45"/>
      <c r="AB544" s="45"/>
      <c r="AC544" s="46"/>
      <c r="AD544" s="46"/>
    </row>
    <row r="545" s="39" customFormat="1" spans="5:52">
      <c r="E545"/>
      <c r="H545"/>
      <c r="I545"/>
      <c r="J545" s="2"/>
      <c r="K545" s="2"/>
      <c r="L545" s="2"/>
      <c r="M545" s="2"/>
      <c r="N545" s="2"/>
      <c r="O545" s="2"/>
      <c r="P545" s="2"/>
      <c r="Q545" s="2"/>
      <c r="R545" s="2"/>
      <c r="S545" s="2"/>
      <c r="U545" s="45"/>
      <c r="V545" s="45"/>
      <c r="W545" s="45"/>
      <c r="X545" s="46"/>
      <c r="Y545" s="46"/>
      <c r="Z545" s="46"/>
      <c r="AA545" s="45"/>
      <c r="AB545" s="45"/>
      <c r="AC545" s="46"/>
      <c r="AD545" s="46"/>
      <c r="AP545"/>
      <c r="AQ545"/>
      <c r="AR545"/>
      <c r="AS545"/>
      <c r="AT545"/>
      <c r="AU545"/>
      <c r="AV545"/>
      <c r="AW545"/>
      <c r="AX545"/>
      <c r="AY545"/>
      <c r="AZ545"/>
    </row>
    <row r="546" spans="10:41">
      <c r="J546" s="2"/>
      <c r="K546" s="2"/>
      <c r="L546" s="2"/>
      <c r="M546" s="2"/>
      <c r="N546" s="2"/>
      <c r="O546" s="2"/>
      <c r="P546" s="2"/>
      <c r="Q546" s="2"/>
      <c r="R546" s="2"/>
      <c r="S546" s="2"/>
      <c r="U546" s="45"/>
      <c r="V546" s="45"/>
      <c r="W546" s="45"/>
      <c r="X546" s="46"/>
      <c r="Y546" s="46"/>
      <c r="Z546" s="46"/>
      <c r="AA546" s="45"/>
      <c r="AB546" s="45"/>
      <c r="AC546" s="46"/>
      <c r="AD546" s="46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9" spans="3:4">
      <c r="C549">
        <v>1</v>
      </c>
      <c r="D549">
        <f>COUNTIFS($C$4:$C$546,C549)</f>
        <v>98</v>
      </c>
    </row>
    <row r="550" spans="3:4">
      <c r="C550">
        <v>2</v>
      </c>
      <c r="D550">
        <f t="shared" ref="D550:D551" si="130">COUNTIFS($C$4:$C$546,C550)</f>
        <v>98</v>
      </c>
    </row>
    <row r="551" spans="3:4">
      <c r="C551">
        <v>3</v>
      </c>
      <c r="D551">
        <f t="shared" si="130"/>
        <v>98</v>
      </c>
    </row>
    <row r="554" spans="2:3">
      <c r="B554">
        <v>1</v>
      </c>
      <c r="C554">
        <f>COUNTIFS($B$4:$B$546,B554)</f>
        <v>3</v>
      </c>
    </row>
    <row r="555" spans="2:3">
      <c r="B555">
        <v>2</v>
      </c>
      <c r="C555">
        <f t="shared" ref="C555:C618" si="131">COUNTIFS($B$4:$B$546,B555)</f>
        <v>3</v>
      </c>
    </row>
    <row r="556" spans="2:3">
      <c r="B556">
        <v>3</v>
      </c>
      <c r="C556">
        <f t="shared" si="131"/>
        <v>3</v>
      </c>
    </row>
    <row r="557" spans="2:3">
      <c r="B557">
        <v>4</v>
      </c>
      <c r="C557">
        <f t="shared" si="131"/>
        <v>3</v>
      </c>
    </row>
    <row r="558" spans="2:3">
      <c r="B558">
        <v>5</v>
      </c>
      <c r="C558">
        <f t="shared" si="131"/>
        <v>3</v>
      </c>
    </row>
    <row r="559" spans="2:3">
      <c r="B559">
        <v>6</v>
      </c>
      <c r="C559">
        <f t="shared" si="131"/>
        <v>3</v>
      </c>
    </row>
    <row r="560" spans="2:3">
      <c r="B560">
        <v>7</v>
      </c>
      <c r="C560">
        <f t="shared" si="131"/>
        <v>3</v>
      </c>
    </row>
    <row r="561" spans="2:3">
      <c r="B561">
        <v>8</v>
      </c>
      <c r="C561">
        <f t="shared" si="131"/>
        <v>3</v>
      </c>
    </row>
    <row r="562" spans="2:3">
      <c r="B562">
        <v>9</v>
      </c>
      <c r="C562">
        <f t="shared" si="131"/>
        <v>3</v>
      </c>
    </row>
    <row r="563" spans="2:3">
      <c r="B563">
        <v>10</v>
      </c>
      <c r="C563">
        <f t="shared" si="131"/>
        <v>3</v>
      </c>
    </row>
    <row r="564" spans="2:3">
      <c r="B564">
        <v>11</v>
      </c>
      <c r="C564">
        <f t="shared" si="131"/>
        <v>3</v>
      </c>
    </row>
    <row r="565" spans="2:3">
      <c r="B565">
        <v>12</v>
      </c>
      <c r="C565">
        <f t="shared" si="131"/>
        <v>3</v>
      </c>
    </row>
    <row r="566" spans="2:3">
      <c r="B566">
        <v>13</v>
      </c>
      <c r="C566">
        <f t="shared" si="131"/>
        <v>3</v>
      </c>
    </row>
    <row r="567" spans="2:3">
      <c r="B567">
        <v>14</v>
      </c>
      <c r="C567">
        <f t="shared" si="131"/>
        <v>3</v>
      </c>
    </row>
    <row r="568" spans="2:3">
      <c r="B568">
        <v>15</v>
      </c>
      <c r="C568">
        <f t="shared" si="131"/>
        <v>3</v>
      </c>
    </row>
    <row r="569" spans="2:3">
      <c r="B569">
        <v>16</v>
      </c>
      <c r="C569">
        <f t="shared" si="131"/>
        <v>3</v>
      </c>
    </row>
    <row r="570" spans="2:3">
      <c r="B570">
        <v>17</v>
      </c>
      <c r="C570">
        <f t="shared" si="131"/>
        <v>3</v>
      </c>
    </row>
    <row r="571" spans="2:3">
      <c r="B571">
        <v>18</v>
      </c>
      <c r="C571">
        <f t="shared" si="131"/>
        <v>3</v>
      </c>
    </row>
    <row r="572" spans="2:3">
      <c r="B572">
        <v>19</v>
      </c>
      <c r="C572">
        <f t="shared" si="131"/>
        <v>3</v>
      </c>
    </row>
    <row r="573" spans="2:3">
      <c r="B573">
        <v>20</v>
      </c>
      <c r="C573">
        <f t="shared" si="131"/>
        <v>3</v>
      </c>
    </row>
    <row r="574" spans="2:3">
      <c r="B574">
        <v>21</v>
      </c>
      <c r="C574">
        <f t="shared" si="131"/>
        <v>3</v>
      </c>
    </row>
    <row r="575" spans="2:3">
      <c r="B575">
        <v>22</v>
      </c>
      <c r="C575">
        <f t="shared" si="131"/>
        <v>3</v>
      </c>
    </row>
    <row r="576" spans="2:3">
      <c r="B576">
        <v>23</v>
      </c>
      <c r="C576">
        <f t="shared" si="131"/>
        <v>3</v>
      </c>
    </row>
    <row r="577" spans="2:3">
      <c r="B577">
        <v>24</v>
      </c>
      <c r="C577">
        <f t="shared" si="131"/>
        <v>3</v>
      </c>
    </row>
    <row r="578" spans="2:3">
      <c r="B578">
        <v>25</v>
      </c>
      <c r="C578">
        <f t="shared" si="131"/>
        <v>3</v>
      </c>
    </row>
    <row r="579" spans="2:3">
      <c r="B579">
        <v>26</v>
      </c>
      <c r="C579">
        <f t="shared" si="131"/>
        <v>3</v>
      </c>
    </row>
    <row r="580" spans="2:3">
      <c r="B580">
        <v>27</v>
      </c>
      <c r="C580">
        <f t="shared" si="131"/>
        <v>3</v>
      </c>
    </row>
    <row r="581" spans="2:3">
      <c r="B581">
        <v>28</v>
      </c>
      <c r="C581">
        <f t="shared" si="131"/>
        <v>3</v>
      </c>
    </row>
    <row r="582" spans="2:3">
      <c r="B582">
        <v>29</v>
      </c>
      <c r="C582">
        <f t="shared" si="131"/>
        <v>3</v>
      </c>
    </row>
    <row r="583" spans="2:3">
      <c r="B583">
        <v>30</v>
      </c>
      <c r="C583">
        <f t="shared" si="131"/>
        <v>3</v>
      </c>
    </row>
    <row r="584" spans="2:3">
      <c r="B584">
        <v>31</v>
      </c>
      <c r="C584">
        <f t="shared" si="131"/>
        <v>3</v>
      </c>
    </row>
    <row r="585" spans="2:3">
      <c r="B585">
        <v>32</v>
      </c>
      <c r="C585">
        <f t="shared" si="131"/>
        <v>3</v>
      </c>
    </row>
    <row r="586" spans="2:3">
      <c r="B586">
        <v>33</v>
      </c>
      <c r="C586">
        <f t="shared" si="131"/>
        <v>3</v>
      </c>
    </row>
    <row r="587" spans="2:3">
      <c r="B587">
        <v>34</v>
      </c>
      <c r="C587">
        <f t="shared" si="131"/>
        <v>3</v>
      </c>
    </row>
    <row r="588" spans="2:3">
      <c r="B588">
        <v>35</v>
      </c>
      <c r="C588">
        <f t="shared" si="131"/>
        <v>3</v>
      </c>
    </row>
    <row r="589" spans="2:3">
      <c r="B589">
        <v>36</v>
      </c>
      <c r="C589">
        <f t="shared" si="131"/>
        <v>3</v>
      </c>
    </row>
    <row r="590" spans="2:3">
      <c r="B590">
        <v>37</v>
      </c>
      <c r="C590">
        <f t="shared" si="131"/>
        <v>3</v>
      </c>
    </row>
    <row r="591" spans="2:3">
      <c r="B591">
        <v>38</v>
      </c>
      <c r="C591">
        <f t="shared" si="131"/>
        <v>3</v>
      </c>
    </row>
    <row r="592" spans="2:3">
      <c r="B592">
        <v>39</v>
      </c>
      <c r="C592">
        <f t="shared" si="131"/>
        <v>3</v>
      </c>
    </row>
    <row r="593" spans="2:3">
      <c r="B593">
        <v>40</v>
      </c>
      <c r="C593">
        <f t="shared" si="131"/>
        <v>3</v>
      </c>
    </row>
    <row r="594" spans="2:3">
      <c r="B594">
        <v>41</v>
      </c>
      <c r="C594">
        <f t="shared" si="131"/>
        <v>3</v>
      </c>
    </row>
    <row r="595" spans="2:3">
      <c r="B595">
        <v>42</v>
      </c>
      <c r="C595">
        <f t="shared" si="131"/>
        <v>3</v>
      </c>
    </row>
    <row r="596" spans="2:3">
      <c r="B596">
        <v>43</v>
      </c>
      <c r="C596">
        <f t="shared" si="131"/>
        <v>3</v>
      </c>
    </row>
    <row r="597" spans="2:3">
      <c r="B597">
        <v>44</v>
      </c>
      <c r="C597">
        <f t="shared" si="131"/>
        <v>3</v>
      </c>
    </row>
    <row r="598" spans="2:3">
      <c r="B598">
        <v>45</v>
      </c>
      <c r="C598">
        <f t="shared" si="131"/>
        <v>3</v>
      </c>
    </row>
    <row r="599" spans="2:3">
      <c r="B599">
        <v>46</v>
      </c>
      <c r="C599">
        <f t="shared" si="131"/>
        <v>3</v>
      </c>
    </row>
    <row r="600" spans="2:3">
      <c r="B600">
        <v>47</v>
      </c>
      <c r="C600">
        <f t="shared" si="131"/>
        <v>3</v>
      </c>
    </row>
    <row r="601" spans="2:3">
      <c r="B601">
        <v>48</v>
      </c>
      <c r="C601">
        <f t="shared" si="131"/>
        <v>3</v>
      </c>
    </row>
    <row r="602" spans="2:3">
      <c r="B602">
        <v>49</v>
      </c>
      <c r="C602">
        <f t="shared" si="131"/>
        <v>3</v>
      </c>
    </row>
    <row r="603" spans="2:3">
      <c r="B603">
        <v>50</v>
      </c>
      <c r="C603">
        <f t="shared" si="131"/>
        <v>3</v>
      </c>
    </row>
    <row r="604" spans="2:3">
      <c r="B604">
        <v>51</v>
      </c>
      <c r="C604">
        <f t="shared" si="131"/>
        <v>3</v>
      </c>
    </row>
    <row r="605" spans="2:3">
      <c r="B605">
        <v>52</v>
      </c>
      <c r="C605">
        <f t="shared" si="131"/>
        <v>3</v>
      </c>
    </row>
    <row r="606" spans="2:3">
      <c r="B606">
        <v>53</v>
      </c>
      <c r="C606">
        <f t="shared" si="131"/>
        <v>3</v>
      </c>
    </row>
    <row r="607" spans="2:3">
      <c r="B607">
        <v>54</v>
      </c>
      <c r="C607">
        <f t="shared" si="131"/>
        <v>3</v>
      </c>
    </row>
    <row r="608" spans="2:3">
      <c r="B608">
        <v>55</v>
      </c>
      <c r="C608">
        <f t="shared" si="131"/>
        <v>3</v>
      </c>
    </row>
    <row r="609" spans="2:3">
      <c r="B609">
        <v>56</v>
      </c>
      <c r="C609">
        <f t="shared" si="131"/>
        <v>3</v>
      </c>
    </row>
    <row r="610" spans="2:3">
      <c r="B610">
        <v>57</v>
      </c>
      <c r="C610">
        <f t="shared" si="131"/>
        <v>3</v>
      </c>
    </row>
    <row r="611" spans="2:3">
      <c r="B611">
        <v>58</v>
      </c>
      <c r="C611">
        <f t="shared" si="131"/>
        <v>3</v>
      </c>
    </row>
    <row r="612" spans="2:3">
      <c r="B612">
        <v>59</v>
      </c>
      <c r="C612">
        <f t="shared" si="131"/>
        <v>3</v>
      </c>
    </row>
    <row r="613" spans="2:3">
      <c r="B613">
        <v>60</v>
      </c>
      <c r="C613">
        <f t="shared" si="131"/>
        <v>3</v>
      </c>
    </row>
    <row r="614" spans="2:3">
      <c r="B614">
        <v>61</v>
      </c>
      <c r="C614">
        <f t="shared" si="131"/>
        <v>3</v>
      </c>
    </row>
    <row r="615" spans="2:3">
      <c r="B615">
        <v>62</v>
      </c>
      <c r="C615">
        <f t="shared" si="131"/>
        <v>3</v>
      </c>
    </row>
    <row r="616" spans="2:3">
      <c r="B616">
        <v>63</v>
      </c>
      <c r="C616">
        <f t="shared" si="131"/>
        <v>3</v>
      </c>
    </row>
    <row r="617" spans="2:3">
      <c r="B617">
        <v>64</v>
      </c>
      <c r="C617">
        <f t="shared" si="131"/>
        <v>3</v>
      </c>
    </row>
    <row r="618" spans="2:3">
      <c r="B618">
        <v>65</v>
      </c>
      <c r="C618">
        <f t="shared" si="131"/>
        <v>3</v>
      </c>
    </row>
    <row r="619" spans="2:3">
      <c r="B619">
        <v>66</v>
      </c>
      <c r="C619">
        <f t="shared" ref="C619:C682" si="132">COUNTIFS($B$4:$B$546,B619)</f>
        <v>3</v>
      </c>
    </row>
    <row r="620" spans="2:3">
      <c r="B620">
        <v>67</v>
      </c>
      <c r="C620">
        <f t="shared" si="132"/>
        <v>3</v>
      </c>
    </row>
    <row r="621" spans="2:3">
      <c r="B621">
        <v>68</v>
      </c>
      <c r="C621">
        <f t="shared" si="132"/>
        <v>3</v>
      </c>
    </row>
    <row r="622" spans="2:3">
      <c r="B622">
        <v>69</v>
      </c>
      <c r="C622">
        <f t="shared" si="132"/>
        <v>3</v>
      </c>
    </row>
    <row r="623" spans="2:3">
      <c r="B623">
        <v>70</v>
      </c>
      <c r="C623">
        <f t="shared" si="132"/>
        <v>3</v>
      </c>
    </row>
    <row r="624" spans="2:3">
      <c r="B624">
        <v>71</v>
      </c>
      <c r="C624">
        <f t="shared" si="132"/>
        <v>3</v>
      </c>
    </row>
    <row r="625" spans="2:3">
      <c r="B625">
        <v>72</v>
      </c>
      <c r="C625">
        <f t="shared" si="132"/>
        <v>3</v>
      </c>
    </row>
    <row r="626" spans="2:3">
      <c r="B626">
        <v>73</v>
      </c>
      <c r="C626">
        <f t="shared" si="132"/>
        <v>3</v>
      </c>
    </row>
    <row r="627" spans="2:3">
      <c r="B627">
        <v>74</v>
      </c>
      <c r="C627">
        <f t="shared" si="132"/>
        <v>3</v>
      </c>
    </row>
    <row r="628" spans="2:3">
      <c r="B628">
        <v>75</v>
      </c>
      <c r="C628">
        <f t="shared" si="132"/>
        <v>3</v>
      </c>
    </row>
    <row r="629" spans="2:3">
      <c r="B629">
        <v>76</v>
      </c>
      <c r="C629">
        <f t="shared" si="132"/>
        <v>3</v>
      </c>
    </row>
    <row r="630" spans="2:3">
      <c r="B630">
        <v>77</v>
      </c>
      <c r="C630">
        <f t="shared" si="132"/>
        <v>3</v>
      </c>
    </row>
    <row r="631" spans="2:3">
      <c r="B631">
        <v>78</v>
      </c>
      <c r="C631">
        <f t="shared" si="132"/>
        <v>3</v>
      </c>
    </row>
    <row r="632" spans="2:3">
      <c r="B632">
        <v>79</v>
      </c>
      <c r="C632">
        <f t="shared" si="132"/>
        <v>3</v>
      </c>
    </row>
    <row r="633" spans="2:3">
      <c r="B633">
        <v>80</v>
      </c>
      <c r="C633">
        <f t="shared" si="132"/>
        <v>3</v>
      </c>
    </row>
    <row r="634" spans="2:3">
      <c r="B634">
        <v>81</v>
      </c>
      <c r="C634">
        <f t="shared" si="132"/>
        <v>3</v>
      </c>
    </row>
    <row r="635" spans="2:3">
      <c r="B635">
        <v>82</v>
      </c>
      <c r="C635">
        <f t="shared" si="132"/>
        <v>3</v>
      </c>
    </row>
    <row r="636" spans="2:3">
      <c r="B636">
        <v>83</v>
      </c>
      <c r="C636">
        <f t="shared" si="132"/>
        <v>3</v>
      </c>
    </row>
    <row r="637" spans="2:3">
      <c r="B637">
        <v>84</v>
      </c>
      <c r="C637">
        <f t="shared" si="132"/>
        <v>3</v>
      </c>
    </row>
    <row r="638" spans="2:3">
      <c r="B638">
        <v>85</v>
      </c>
      <c r="C638">
        <f t="shared" si="132"/>
        <v>3</v>
      </c>
    </row>
    <row r="639" spans="2:3">
      <c r="B639">
        <v>86</v>
      </c>
      <c r="C639">
        <f t="shared" si="132"/>
        <v>3</v>
      </c>
    </row>
    <row r="640" spans="2:3">
      <c r="B640">
        <v>87</v>
      </c>
      <c r="C640">
        <f t="shared" si="132"/>
        <v>3</v>
      </c>
    </row>
    <row r="641" spans="2:3">
      <c r="B641">
        <v>88</v>
      </c>
      <c r="C641">
        <f t="shared" si="132"/>
        <v>3</v>
      </c>
    </row>
    <row r="642" spans="2:3">
      <c r="B642">
        <v>89</v>
      </c>
      <c r="C642">
        <f t="shared" si="132"/>
        <v>3</v>
      </c>
    </row>
    <row r="643" spans="2:3">
      <c r="B643">
        <v>90</v>
      </c>
      <c r="C643">
        <f t="shared" si="132"/>
        <v>3</v>
      </c>
    </row>
    <row r="644" spans="2:3">
      <c r="B644">
        <v>91</v>
      </c>
      <c r="C644">
        <f t="shared" si="132"/>
        <v>3</v>
      </c>
    </row>
    <row r="645" spans="2:3">
      <c r="B645">
        <v>92</v>
      </c>
      <c r="C645">
        <f t="shared" si="132"/>
        <v>3</v>
      </c>
    </row>
    <row r="646" spans="2:3">
      <c r="B646">
        <v>93</v>
      </c>
      <c r="C646">
        <f t="shared" si="132"/>
        <v>3</v>
      </c>
    </row>
    <row r="647" spans="2:3">
      <c r="B647">
        <v>94</v>
      </c>
      <c r="C647">
        <f t="shared" si="132"/>
        <v>3</v>
      </c>
    </row>
    <row r="648" spans="2:3">
      <c r="B648">
        <v>95</v>
      </c>
      <c r="C648">
        <f t="shared" si="132"/>
        <v>3</v>
      </c>
    </row>
    <row r="649" spans="2:3">
      <c r="B649">
        <v>96</v>
      </c>
      <c r="C649">
        <f t="shared" si="132"/>
        <v>3</v>
      </c>
    </row>
    <row r="650" spans="2:3">
      <c r="B650">
        <v>97</v>
      </c>
      <c r="C650">
        <f t="shared" si="132"/>
        <v>3</v>
      </c>
    </row>
    <row r="651" spans="2:3">
      <c r="B651">
        <v>98</v>
      </c>
      <c r="C651">
        <f t="shared" si="132"/>
        <v>3</v>
      </c>
    </row>
    <row r="652" spans="2:3">
      <c r="B652">
        <v>99</v>
      </c>
      <c r="C652">
        <f t="shared" si="132"/>
        <v>0</v>
      </c>
    </row>
    <row r="653" spans="2:3">
      <c r="B653">
        <v>100</v>
      </c>
      <c r="C653">
        <f t="shared" si="132"/>
        <v>0</v>
      </c>
    </row>
    <row r="654" spans="2:3">
      <c r="B654">
        <v>101</v>
      </c>
      <c r="C654">
        <f t="shared" si="132"/>
        <v>0</v>
      </c>
    </row>
    <row r="655" spans="2:3">
      <c r="B655">
        <v>102</v>
      </c>
      <c r="C655">
        <f t="shared" si="132"/>
        <v>0</v>
      </c>
    </row>
    <row r="656" spans="2:3">
      <c r="B656">
        <v>103</v>
      </c>
      <c r="C656">
        <f t="shared" si="132"/>
        <v>0</v>
      </c>
    </row>
    <row r="657" spans="2:3">
      <c r="B657">
        <v>104</v>
      </c>
      <c r="C657">
        <f t="shared" si="132"/>
        <v>0</v>
      </c>
    </row>
    <row r="658" spans="2:3">
      <c r="B658">
        <v>105</v>
      </c>
      <c r="C658">
        <f t="shared" si="132"/>
        <v>0</v>
      </c>
    </row>
    <row r="659" spans="2:3">
      <c r="B659">
        <v>106</v>
      </c>
      <c r="C659">
        <f t="shared" si="132"/>
        <v>0</v>
      </c>
    </row>
    <row r="660" spans="2:3">
      <c r="B660">
        <v>107</v>
      </c>
      <c r="C660">
        <f t="shared" si="132"/>
        <v>0</v>
      </c>
    </row>
    <row r="661" spans="2:3">
      <c r="B661">
        <v>108</v>
      </c>
      <c r="C661">
        <f t="shared" si="132"/>
        <v>0</v>
      </c>
    </row>
    <row r="662" spans="2:3">
      <c r="B662">
        <v>109</v>
      </c>
      <c r="C662">
        <f t="shared" si="132"/>
        <v>0</v>
      </c>
    </row>
    <row r="663" spans="2:3">
      <c r="B663">
        <v>110</v>
      </c>
      <c r="C663">
        <f t="shared" si="132"/>
        <v>0</v>
      </c>
    </row>
    <row r="664" spans="2:3">
      <c r="B664">
        <v>111</v>
      </c>
      <c r="C664">
        <f t="shared" si="132"/>
        <v>0</v>
      </c>
    </row>
    <row r="665" spans="2:3">
      <c r="B665">
        <v>112</v>
      </c>
      <c r="C665">
        <f t="shared" si="132"/>
        <v>0</v>
      </c>
    </row>
    <row r="666" spans="2:3">
      <c r="B666">
        <v>113</v>
      </c>
      <c r="C666">
        <f t="shared" si="132"/>
        <v>0</v>
      </c>
    </row>
    <row r="667" spans="2:3">
      <c r="B667">
        <v>114</v>
      </c>
      <c r="C667">
        <f t="shared" si="132"/>
        <v>0</v>
      </c>
    </row>
    <row r="668" spans="2:3">
      <c r="B668">
        <v>115</v>
      </c>
      <c r="C668">
        <f t="shared" si="132"/>
        <v>0</v>
      </c>
    </row>
    <row r="669" spans="2:3">
      <c r="B669">
        <v>116</v>
      </c>
      <c r="C669">
        <f t="shared" si="132"/>
        <v>0</v>
      </c>
    </row>
    <row r="670" spans="2:3">
      <c r="B670">
        <v>117</v>
      </c>
      <c r="C670">
        <f t="shared" si="132"/>
        <v>0</v>
      </c>
    </row>
    <row r="671" spans="2:3">
      <c r="B671">
        <v>118</v>
      </c>
      <c r="C671">
        <f t="shared" si="132"/>
        <v>0</v>
      </c>
    </row>
    <row r="672" spans="2:3">
      <c r="B672">
        <v>119</v>
      </c>
      <c r="C672">
        <f t="shared" si="132"/>
        <v>0</v>
      </c>
    </row>
    <row r="673" spans="2:3">
      <c r="B673">
        <v>120</v>
      </c>
      <c r="C673">
        <f t="shared" si="132"/>
        <v>0</v>
      </c>
    </row>
    <row r="674" spans="2:3">
      <c r="B674">
        <v>121</v>
      </c>
      <c r="C674">
        <f t="shared" si="132"/>
        <v>0</v>
      </c>
    </row>
    <row r="675" spans="2:3">
      <c r="B675">
        <v>122</v>
      </c>
      <c r="C675">
        <f t="shared" si="132"/>
        <v>0</v>
      </c>
    </row>
    <row r="676" spans="2:3">
      <c r="B676">
        <v>123</v>
      </c>
      <c r="C676">
        <f t="shared" si="132"/>
        <v>0</v>
      </c>
    </row>
    <row r="677" spans="2:3">
      <c r="B677">
        <v>124</v>
      </c>
      <c r="C677">
        <f t="shared" si="132"/>
        <v>0</v>
      </c>
    </row>
    <row r="678" spans="2:3">
      <c r="B678">
        <v>125</v>
      </c>
      <c r="C678">
        <f t="shared" si="132"/>
        <v>0</v>
      </c>
    </row>
    <row r="679" spans="2:3">
      <c r="B679">
        <v>126</v>
      </c>
      <c r="C679">
        <f t="shared" si="132"/>
        <v>0</v>
      </c>
    </row>
    <row r="680" spans="2:3">
      <c r="B680">
        <v>127</v>
      </c>
      <c r="C680">
        <f t="shared" si="132"/>
        <v>0</v>
      </c>
    </row>
    <row r="681" spans="2:3">
      <c r="B681">
        <v>128</v>
      </c>
      <c r="C681">
        <f t="shared" si="132"/>
        <v>0</v>
      </c>
    </row>
    <row r="682" spans="2:3">
      <c r="B682">
        <v>129</v>
      </c>
      <c r="C682">
        <f t="shared" si="132"/>
        <v>0</v>
      </c>
    </row>
    <row r="683" spans="2:3">
      <c r="B683">
        <v>130</v>
      </c>
      <c r="C683">
        <f t="shared" ref="C683:C734" si="133">COUNTIFS($B$4:$B$546,B683)</f>
        <v>0</v>
      </c>
    </row>
    <row r="684" spans="2:3">
      <c r="B684">
        <v>131</v>
      </c>
      <c r="C684">
        <f t="shared" si="133"/>
        <v>0</v>
      </c>
    </row>
    <row r="685" spans="2:3">
      <c r="B685">
        <v>132</v>
      </c>
      <c r="C685">
        <f t="shared" si="133"/>
        <v>0</v>
      </c>
    </row>
    <row r="686" spans="2:3">
      <c r="B686">
        <v>133</v>
      </c>
      <c r="C686">
        <f t="shared" si="133"/>
        <v>0</v>
      </c>
    </row>
    <row r="687" spans="2:3">
      <c r="B687">
        <v>134</v>
      </c>
      <c r="C687">
        <f t="shared" si="133"/>
        <v>0</v>
      </c>
    </row>
    <row r="688" spans="2:3">
      <c r="B688">
        <v>135</v>
      </c>
      <c r="C688">
        <f t="shared" si="133"/>
        <v>0</v>
      </c>
    </row>
    <row r="689" spans="2:3">
      <c r="B689">
        <v>136</v>
      </c>
      <c r="C689">
        <f t="shared" si="133"/>
        <v>0</v>
      </c>
    </row>
    <row r="690" spans="2:3">
      <c r="B690">
        <v>137</v>
      </c>
      <c r="C690">
        <f t="shared" si="133"/>
        <v>0</v>
      </c>
    </row>
    <row r="691" spans="2:3">
      <c r="B691">
        <v>138</v>
      </c>
      <c r="C691">
        <f t="shared" si="133"/>
        <v>0</v>
      </c>
    </row>
    <row r="692" spans="2:3">
      <c r="B692">
        <v>139</v>
      </c>
      <c r="C692">
        <f t="shared" si="133"/>
        <v>0</v>
      </c>
    </row>
    <row r="693" spans="2:3">
      <c r="B693">
        <v>140</v>
      </c>
      <c r="C693">
        <f t="shared" si="133"/>
        <v>0</v>
      </c>
    </row>
    <row r="694" spans="2:3">
      <c r="B694">
        <v>141</v>
      </c>
      <c r="C694">
        <f t="shared" si="133"/>
        <v>0</v>
      </c>
    </row>
    <row r="695" spans="2:3">
      <c r="B695">
        <v>142</v>
      </c>
      <c r="C695">
        <f t="shared" si="133"/>
        <v>0</v>
      </c>
    </row>
    <row r="696" spans="2:3">
      <c r="B696">
        <v>143</v>
      </c>
      <c r="C696">
        <f t="shared" si="133"/>
        <v>0</v>
      </c>
    </row>
    <row r="697" spans="2:3">
      <c r="B697">
        <v>144</v>
      </c>
      <c r="C697">
        <f t="shared" si="133"/>
        <v>0</v>
      </c>
    </row>
    <row r="698" spans="2:3">
      <c r="B698">
        <v>145</v>
      </c>
      <c r="C698">
        <f t="shared" si="133"/>
        <v>0</v>
      </c>
    </row>
    <row r="699" spans="2:3">
      <c r="B699">
        <v>146</v>
      </c>
      <c r="C699">
        <f t="shared" si="133"/>
        <v>0</v>
      </c>
    </row>
    <row r="700" spans="2:3">
      <c r="B700">
        <v>147</v>
      </c>
      <c r="C700">
        <f t="shared" si="133"/>
        <v>0</v>
      </c>
    </row>
    <row r="701" spans="2:3">
      <c r="B701">
        <v>148</v>
      </c>
      <c r="C701">
        <f t="shared" si="133"/>
        <v>0</v>
      </c>
    </row>
    <row r="702" spans="2:3">
      <c r="B702">
        <v>149</v>
      </c>
      <c r="C702">
        <f t="shared" si="133"/>
        <v>0</v>
      </c>
    </row>
    <row r="703" spans="2:3">
      <c r="B703">
        <v>150</v>
      </c>
      <c r="C703">
        <f t="shared" si="133"/>
        <v>0</v>
      </c>
    </row>
    <row r="704" spans="2:3">
      <c r="B704">
        <v>151</v>
      </c>
      <c r="C704">
        <f t="shared" si="133"/>
        <v>0</v>
      </c>
    </row>
    <row r="705" spans="2:3">
      <c r="B705">
        <v>152</v>
      </c>
      <c r="C705">
        <f t="shared" si="133"/>
        <v>0</v>
      </c>
    </row>
    <row r="706" spans="2:3">
      <c r="B706">
        <v>153</v>
      </c>
      <c r="C706">
        <f t="shared" si="133"/>
        <v>0</v>
      </c>
    </row>
    <row r="707" spans="2:3">
      <c r="B707">
        <v>154</v>
      </c>
      <c r="C707">
        <f t="shared" si="133"/>
        <v>0</v>
      </c>
    </row>
    <row r="708" spans="2:3">
      <c r="B708">
        <v>155</v>
      </c>
      <c r="C708">
        <f t="shared" si="133"/>
        <v>0</v>
      </c>
    </row>
    <row r="709" spans="2:3">
      <c r="B709">
        <v>156</v>
      </c>
      <c r="C709">
        <f t="shared" si="133"/>
        <v>0</v>
      </c>
    </row>
    <row r="710" spans="2:3">
      <c r="B710">
        <v>157</v>
      </c>
      <c r="C710">
        <f t="shared" si="133"/>
        <v>0</v>
      </c>
    </row>
    <row r="711" spans="2:3">
      <c r="B711">
        <v>158</v>
      </c>
      <c r="C711">
        <f t="shared" si="133"/>
        <v>0</v>
      </c>
    </row>
    <row r="712" spans="2:3">
      <c r="B712">
        <v>159</v>
      </c>
      <c r="C712">
        <f t="shared" si="133"/>
        <v>0</v>
      </c>
    </row>
    <row r="713" spans="2:3">
      <c r="B713">
        <v>160</v>
      </c>
      <c r="C713">
        <f t="shared" si="133"/>
        <v>0</v>
      </c>
    </row>
    <row r="714" spans="2:3">
      <c r="B714">
        <v>161</v>
      </c>
      <c r="C714">
        <f t="shared" si="133"/>
        <v>0</v>
      </c>
    </row>
    <row r="715" spans="2:3">
      <c r="B715">
        <v>162</v>
      </c>
      <c r="C715">
        <f t="shared" si="133"/>
        <v>0</v>
      </c>
    </row>
    <row r="716" spans="2:3">
      <c r="B716">
        <v>163</v>
      </c>
      <c r="C716">
        <f t="shared" si="133"/>
        <v>0</v>
      </c>
    </row>
    <row r="717" spans="2:3">
      <c r="B717">
        <v>164</v>
      </c>
      <c r="C717">
        <f t="shared" si="133"/>
        <v>0</v>
      </c>
    </row>
    <row r="718" spans="2:3">
      <c r="B718">
        <v>165</v>
      </c>
      <c r="C718">
        <f t="shared" si="133"/>
        <v>0</v>
      </c>
    </row>
    <row r="719" spans="2:3">
      <c r="B719">
        <v>166</v>
      </c>
      <c r="C719">
        <f t="shared" si="133"/>
        <v>0</v>
      </c>
    </row>
    <row r="720" spans="2:3">
      <c r="B720">
        <v>167</v>
      </c>
      <c r="C720">
        <f t="shared" si="133"/>
        <v>0</v>
      </c>
    </row>
    <row r="721" spans="2:3">
      <c r="B721">
        <v>168</v>
      </c>
      <c r="C721">
        <f t="shared" si="133"/>
        <v>0</v>
      </c>
    </row>
    <row r="722" spans="2:3">
      <c r="B722">
        <v>169</v>
      </c>
      <c r="C722">
        <f t="shared" si="133"/>
        <v>0</v>
      </c>
    </row>
    <row r="723" spans="2:3">
      <c r="B723">
        <v>170</v>
      </c>
      <c r="C723">
        <f t="shared" si="133"/>
        <v>0</v>
      </c>
    </row>
    <row r="724" spans="2:3">
      <c r="B724">
        <v>171</v>
      </c>
      <c r="C724">
        <f t="shared" si="133"/>
        <v>0</v>
      </c>
    </row>
    <row r="725" spans="2:3">
      <c r="B725">
        <v>172</v>
      </c>
      <c r="C725">
        <f t="shared" si="133"/>
        <v>0</v>
      </c>
    </row>
    <row r="726" spans="2:3">
      <c r="B726">
        <v>173</v>
      </c>
      <c r="C726">
        <f t="shared" si="133"/>
        <v>0</v>
      </c>
    </row>
    <row r="727" spans="2:3">
      <c r="B727">
        <v>174</v>
      </c>
      <c r="C727">
        <f t="shared" si="133"/>
        <v>0</v>
      </c>
    </row>
    <row r="728" spans="2:3">
      <c r="B728">
        <v>175</v>
      </c>
      <c r="C728">
        <f t="shared" si="133"/>
        <v>0</v>
      </c>
    </row>
    <row r="729" spans="2:3">
      <c r="B729">
        <v>176</v>
      </c>
      <c r="C729">
        <f t="shared" si="133"/>
        <v>0</v>
      </c>
    </row>
    <row r="730" spans="2:3">
      <c r="B730">
        <v>177</v>
      </c>
      <c r="C730">
        <f t="shared" si="133"/>
        <v>0</v>
      </c>
    </row>
    <row r="731" spans="2:3">
      <c r="B731">
        <v>178</v>
      </c>
      <c r="C731">
        <f t="shared" si="133"/>
        <v>0</v>
      </c>
    </row>
    <row r="732" spans="2:3">
      <c r="B732">
        <v>179</v>
      </c>
      <c r="C732">
        <f t="shared" si="133"/>
        <v>0</v>
      </c>
    </row>
    <row r="733" spans="2:3">
      <c r="B733">
        <v>180</v>
      </c>
      <c r="C733">
        <f t="shared" si="133"/>
        <v>0</v>
      </c>
    </row>
    <row r="734" spans="2:3">
      <c r="B734">
        <v>181</v>
      </c>
      <c r="C734">
        <f t="shared" si="133"/>
        <v>0</v>
      </c>
    </row>
  </sheetData>
  <conditionalFormatting sqref="BC3:BE183">
    <cfRule type="cellIs" dxfId="1" priority="1" operator="greaterThan">
      <formula>543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AM297"/>
  <sheetViews>
    <sheetView workbookViewId="0">
      <selection activeCell="N7" sqref="N7"/>
    </sheetView>
  </sheetViews>
  <sheetFormatPr defaultColWidth="9" defaultRowHeight="13.5"/>
  <cols>
    <col min="8" max="8" width="7.25" customWidth="1"/>
    <col min="9" max="9" width="5.25" customWidth="1"/>
    <col min="10" max="10" width="15.25" customWidth="1"/>
    <col min="12" max="12" width="13" customWidth="1"/>
    <col min="17" max="21" width="11.625" customWidth="1"/>
    <col min="22" max="22" width="13.875" customWidth="1"/>
    <col min="23" max="24" width="38.25" customWidth="1"/>
    <col min="25" max="25" width="5.5" customWidth="1"/>
    <col min="26" max="26" width="15.125" customWidth="1"/>
    <col min="27" max="27" width="7.5" customWidth="1"/>
    <col min="28" max="28" width="2.5" customWidth="1"/>
  </cols>
  <sheetData>
    <row r="1" spans="17:17">
      <c r="Q1" s="1" t="s">
        <v>347</v>
      </c>
    </row>
    <row r="2" spans="17:17">
      <c r="Q2" s="1" t="s">
        <v>339</v>
      </c>
    </row>
    <row r="3" spans="8:29">
      <c r="H3" t="s">
        <v>322</v>
      </c>
      <c r="I3" t="s">
        <v>323</v>
      </c>
      <c r="J3" t="s">
        <v>324</v>
      </c>
      <c r="K3" s="1" t="s">
        <v>348</v>
      </c>
      <c r="L3" s="1" t="s">
        <v>349</v>
      </c>
      <c r="N3" s="43" t="s">
        <v>350</v>
      </c>
      <c r="O3" s="44"/>
      <c r="P3" s="44"/>
      <c r="Y3" s="47">
        <v>1129</v>
      </c>
      <c r="Z3" s="48" t="s">
        <v>351</v>
      </c>
      <c r="AA3" s="49">
        <v>1632</v>
      </c>
      <c r="AB3" s="49">
        <v>1</v>
      </c>
      <c r="AC3" s="50">
        <v>1</v>
      </c>
    </row>
    <row r="4" spans="8:39">
      <c r="H4" s="42">
        <v>1</v>
      </c>
      <c r="I4" s="42">
        <v>1</v>
      </c>
      <c r="J4" s="42">
        <v>1</v>
      </c>
      <c r="K4" s="45">
        <f t="shared" ref="K4:K35" si="0">VLOOKUP(I4,$AG$5:$AM$24,J4+4,1)</f>
        <v>2</v>
      </c>
      <c r="L4" s="45">
        <f t="shared" ref="L4:L35" si="1">VLOOKUP(I4,$AG$5:$AM$24,J4+1,1)</f>
        <v>2</v>
      </c>
      <c r="M4" s="45">
        <f t="shared" ref="M4:M68" si="2">L4-K4</f>
        <v>0</v>
      </c>
      <c r="N4" s="45">
        <v>1</v>
      </c>
      <c r="O4" s="45">
        <f>IFERROR(MATCH(MAX(Sheet2!K4:S4),Sheet2!K4:S4,0)+1,0)</f>
        <v>0</v>
      </c>
      <c r="P4" s="45">
        <v>2</v>
      </c>
      <c r="Q4" s="46" t="str">
        <f t="shared" ref="Q4:Q67" si="3">IFERROR($Q$2&amp;_xlfn.XLOOKUP(N4,$AC$3:$AC$12,$Y$3:$Y$12)*IF(N4="",0,1)&amp;$Q$1,"")</f>
        <v>{3,1129,1}</v>
      </c>
      <c r="R4" s="46" t="str">
        <f t="shared" ref="R4:R67" si="4">IFERROR($Q$2&amp;_xlfn.XLOOKUP(O4,$AC$3:$AC$12,$Y$3:$Y$12)*IF(O4="",0,1)&amp;$Q$1,"")</f>
        <v/>
      </c>
      <c r="S4" s="46" t="str">
        <f t="shared" ref="S4:S67" si="5">IFERROR($Q$2&amp;_xlfn.XLOOKUP(P4,$AC$3:$AC$12,$Y$3:$Y$12)*IF(P4="",0,1)&amp;$Q$1,"")</f>
        <v>{3,1130,1}</v>
      </c>
      <c r="T4" s="46">
        <f>'exp 奖励，关卡等级'!O5</f>
        <v>0</v>
      </c>
      <c r="U4" s="46">
        <f>'exp 奖励，关卡等级'!P5</f>
        <v>0</v>
      </c>
      <c r="V4" t="str">
        <f>'exp 奖励，关卡等级'!Q5</f>
        <v>{3,1113,2}</v>
      </c>
      <c r="W4" s="45" t="e">
        <f t="array" ref="W4">[1]!LKnum(Q4:V4)</f>
        <v>#NAME?</v>
      </c>
      <c r="X4" s="45" t="e">
        <f>'exp 奖励，关卡等级'!R5</f>
        <v>#NAME?</v>
      </c>
      <c r="Y4" s="47">
        <v>1130</v>
      </c>
      <c r="Z4" s="48" t="s">
        <v>352</v>
      </c>
      <c r="AA4" s="49">
        <v>1633</v>
      </c>
      <c r="AB4" s="49">
        <v>1</v>
      </c>
      <c r="AC4" s="50">
        <v>2</v>
      </c>
      <c r="AH4" s="51" t="s">
        <v>353</v>
      </c>
      <c r="AI4" s="52"/>
      <c r="AJ4" s="52"/>
      <c r="AK4" s="53" t="s">
        <v>354</v>
      </c>
      <c r="AL4" s="54"/>
      <c r="AM4" s="54"/>
    </row>
    <row r="5" spans="8:39">
      <c r="H5" s="42">
        <v>2</v>
      </c>
      <c r="I5" s="42">
        <v>2</v>
      </c>
      <c r="J5" s="42">
        <v>1</v>
      </c>
      <c r="K5" s="45">
        <f t="shared" si="0"/>
        <v>2</v>
      </c>
      <c r="L5" s="45">
        <f t="shared" si="1"/>
        <v>2</v>
      </c>
      <c r="M5" s="45">
        <f t="shared" si="2"/>
        <v>0</v>
      </c>
      <c r="N5" s="45">
        <v>1</v>
      </c>
      <c r="O5" s="45">
        <f>IFERROR(MATCH(MAX(Sheet2!K5:S5),Sheet2!K5:S5,0)+1,0)</f>
        <v>0</v>
      </c>
      <c r="P5" s="45">
        <f>IF(IFERROR(MATCH(MAX(Sheet2!V5:AD5),Sheet2!V5:AD5,0)+1,0)-O5=0,0,IFERROR(MATCH(MAX(Sheet2!V5:AD5),Sheet2!V5:AD5,0)+1,0))</f>
        <v>2</v>
      </c>
      <c r="Q5" s="46" t="str">
        <f t="shared" si="3"/>
        <v>{3,1129,1}</v>
      </c>
      <c r="R5" s="46" t="str">
        <f t="shared" si="4"/>
        <v/>
      </c>
      <c r="S5" s="46" t="str">
        <f t="shared" si="5"/>
        <v>{3,1130,1}</v>
      </c>
      <c r="T5" s="46">
        <f>'exp 奖励，关卡等级'!O6</f>
        <v>0</v>
      </c>
      <c r="U5" s="46">
        <f>'exp 奖励，关卡等级'!P6</f>
        <v>0</v>
      </c>
      <c r="V5" t="str">
        <f>'exp 奖励，关卡等级'!Q6</f>
        <v>{3,1113,3}</v>
      </c>
      <c r="W5" s="45" t="e">
        <f t="array" ref="W5">[1]!LKnum(Q5:V5)</f>
        <v>#NAME?</v>
      </c>
      <c r="X5" s="45" t="e">
        <f>'exp 奖励，关卡等级'!R6</f>
        <v>#NAME?</v>
      </c>
      <c r="Y5" s="47">
        <v>1131</v>
      </c>
      <c r="Z5" s="48" t="s">
        <v>355</v>
      </c>
      <c r="AA5" s="49">
        <v>1634</v>
      </c>
      <c r="AB5" s="49">
        <v>3</v>
      </c>
      <c r="AC5" s="50">
        <v>3</v>
      </c>
      <c r="AF5">
        <v>1</v>
      </c>
      <c r="AG5">
        <v>1</v>
      </c>
      <c r="AH5">
        <v>2</v>
      </c>
      <c r="AI5">
        <f>INT(AH5+1.5)</f>
        <v>3</v>
      </c>
      <c r="AJ5">
        <f>INT(AI5+2)</f>
        <v>5</v>
      </c>
      <c r="AK5">
        <v>2</v>
      </c>
      <c r="AL5">
        <v>3</v>
      </c>
      <c r="AM5">
        <v>3</v>
      </c>
    </row>
    <row r="6" spans="8:39">
      <c r="H6" s="42">
        <v>3</v>
      </c>
      <c r="I6" s="42">
        <v>3</v>
      </c>
      <c r="J6" s="42">
        <v>1</v>
      </c>
      <c r="K6" s="45">
        <f t="shared" si="0"/>
        <v>2</v>
      </c>
      <c r="L6" s="45">
        <f t="shared" si="1"/>
        <v>2</v>
      </c>
      <c r="M6" s="45">
        <f t="shared" si="2"/>
        <v>0</v>
      </c>
      <c r="N6" s="45">
        <v>1</v>
      </c>
      <c r="O6" s="45">
        <f>IFERROR(MATCH(MAX(Sheet2!K6:S6),Sheet2!K6:S6,0)+1,0)</f>
        <v>0</v>
      </c>
      <c r="P6" s="45">
        <f>IF(IFERROR(MATCH(MAX(Sheet2!V6:AD6),Sheet2!V6:AD6,0)+1,0)-O6=0,0,IFERROR(MATCH(MAX(Sheet2!V6:AD6),Sheet2!V6:AD6,0)+1,0))</f>
        <v>2</v>
      </c>
      <c r="Q6" s="46" t="str">
        <f t="shared" si="3"/>
        <v>{3,1129,1}</v>
      </c>
      <c r="R6" s="46" t="str">
        <f t="shared" si="4"/>
        <v/>
      </c>
      <c r="S6" s="46" t="str">
        <f t="shared" si="5"/>
        <v>{3,1130,1}</v>
      </c>
      <c r="T6" s="46">
        <f>'exp 奖励，关卡等级'!O7</f>
        <v>0</v>
      </c>
      <c r="U6" s="46">
        <f>'exp 奖励，关卡等级'!P7</f>
        <v>0</v>
      </c>
      <c r="V6" t="str">
        <f>'exp 奖励，关卡等级'!Q7</f>
        <v>{3,1113,4}</v>
      </c>
      <c r="W6" s="45" t="e">
        <f t="array" ref="W6">[1]!LKnum(Q6:V6)</f>
        <v>#NAME?</v>
      </c>
      <c r="X6" s="45" t="e">
        <f>'exp 奖励，关卡等级'!R7</f>
        <v>#NAME?</v>
      </c>
      <c r="Y6" s="47">
        <v>1132</v>
      </c>
      <c r="Z6" s="48" t="s">
        <v>356</v>
      </c>
      <c r="AA6" s="49">
        <v>1635</v>
      </c>
      <c r="AB6" s="49">
        <v>3</v>
      </c>
      <c r="AC6" s="50">
        <v>4</v>
      </c>
      <c r="AF6">
        <v>2</v>
      </c>
      <c r="AG6">
        <v>5</v>
      </c>
      <c r="AH6">
        <v>2</v>
      </c>
      <c r="AI6">
        <f t="shared" ref="AI6:AI24" si="6">INT(AH6+1.5)</f>
        <v>3</v>
      </c>
      <c r="AJ6">
        <f t="shared" ref="AJ6:AJ24" si="7">INT(AI6+2)</f>
        <v>5</v>
      </c>
      <c r="AK6">
        <v>2</v>
      </c>
      <c r="AL6">
        <v>3</v>
      </c>
      <c r="AM6">
        <v>4</v>
      </c>
    </row>
    <row r="7" spans="8:39">
      <c r="H7" s="42">
        <v>4</v>
      </c>
      <c r="I7" s="42">
        <v>4</v>
      </c>
      <c r="J7" s="42">
        <v>1</v>
      </c>
      <c r="K7" s="45">
        <f t="shared" si="0"/>
        <v>2</v>
      </c>
      <c r="L7" s="45">
        <f t="shared" si="1"/>
        <v>2</v>
      </c>
      <c r="M7" s="45">
        <f t="shared" si="2"/>
        <v>0</v>
      </c>
      <c r="N7" s="45">
        <v>1</v>
      </c>
      <c r="O7" s="45">
        <f>IFERROR(MATCH(MAX(Sheet2!K7:S7),Sheet2!K7:S7,0)+1,0)</f>
        <v>0</v>
      </c>
      <c r="P7" s="45">
        <f>IF(IFERROR(MATCH(MAX(Sheet2!V7:AD7),Sheet2!V7:AD7,0)+1,0)-O7=0,0,IFERROR(MATCH(MAX(Sheet2!V7:AD7),Sheet2!V7:AD7,0)+1,0))</f>
        <v>2</v>
      </c>
      <c r="Q7" s="46" t="str">
        <f t="shared" si="3"/>
        <v>{3,1129,1}</v>
      </c>
      <c r="R7" s="46" t="str">
        <f t="shared" si="4"/>
        <v/>
      </c>
      <c r="S7" s="46" t="str">
        <f t="shared" si="5"/>
        <v>{3,1130,1}</v>
      </c>
      <c r="T7" s="46">
        <f>'exp 奖励，关卡等级'!O8</f>
        <v>0</v>
      </c>
      <c r="U7" s="46">
        <f>'exp 奖励，关卡等级'!P8</f>
        <v>0</v>
      </c>
      <c r="V7" t="str">
        <f>'exp 奖励，关卡等级'!Q8</f>
        <v>{3,1113,5}</v>
      </c>
      <c r="W7" s="45" t="e">
        <f t="array" ref="W7">[1]!LKnum(Q7:V7)</f>
        <v>#NAME?</v>
      </c>
      <c r="X7" s="45" t="e">
        <f>'exp 奖励，关卡等级'!R8</f>
        <v>#NAME?</v>
      </c>
      <c r="Y7" s="47">
        <v>1133</v>
      </c>
      <c r="Z7" s="48" t="s">
        <v>357</v>
      </c>
      <c r="AA7" s="49">
        <v>1636</v>
      </c>
      <c r="AB7" s="49">
        <v>5</v>
      </c>
      <c r="AC7" s="50">
        <v>5</v>
      </c>
      <c r="AF7">
        <v>3</v>
      </c>
      <c r="AG7">
        <v>10</v>
      </c>
      <c r="AH7">
        <v>2</v>
      </c>
      <c r="AI7">
        <f t="shared" si="6"/>
        <v>3</v>
      </c>
      <c r="AJ7">
        <f t="shared" si="7"/>
        <v>5</v>
      </c>
      <c r="AK7">
        <v>2</v>
      </c>
      <c r="AL7">
        <v>3</v>
      </c>
      <c r="AM7">
        <v>4</v>
      </c>
    </row>
    <row r="8" spans="8:39">
      <c r="H8" s="42">
        <v>5</v>
      </c>
      <c r="I8" s="42">
        <v>5</v>
      </c>
      <c r="J8" s="42">
        <v>1</v>
      </c>
      <c r="K8" s="45">
        <f t="shared" si="0"/>
        <v>2</v>
      </c>
      <c r="L8" s="45">
        <f t="shared" si="1"/>
        <v>2</v>
      </c>
      <c r="M8" s="45">
        <f t="shared" si="2"/>
        <v>0</v>
      </c>
      <c r="N8" s="45">
        <v>1</v>
      </c>
      <c r="O8" s="45">
        <f>IFERROR(MATCH(MAX(Sheet2!K8:S8),Sheet2!K8:S8,0)+1,0)</f>
        <v>0</v>
      </c>
      <c r="P8" s="45">
        <f>IF(IFERROR(MATCH(MAX(Sheet2!V8:AD8),Sheet2!V8:AD8,0)+1,0)-O8=0,0,IFERROR(MATCH(MAX(Sheet2!V8:AD8),Sheet2!V8:AD8,0)+1,0))</f>
        <v>2</v>
      </c>
      <c r="Q8" s="46" t="str">
        <f t="shared" si="3"/>
        <v>{3,1129,1}</v>
      </c>
      <c r="R8" s="46" t="str">
        <f t="shared" si="4"/>
        <v/>
      </c>
      <c r="S8" s="46" t="str">
        <f t="shared" si="5"/>
        <v>{3,1130,1}</v>
      </c>
      <c r="T8" s="46">
        <f>'exp 奖励，关卡等级'!O9</f>
        <v>0</v>
      </c>
      <c r="U8" s="46">
        <f>'exp 奖励，关卡等级'!P9</f>
        <v>0</v>
      </c>
      <c r="V8" t="str">
        <f>'exp 奖励，关卡等级'!Q9</f>
        <v>{3,1113,7}</v>
      </c>
      <c r="W8" s="45" t="e">
        <f t="array" ref="W8">[1]!LKnum(Q8:V8)</f>
        <v>#NAME?</v>
      </c>
      <c r="X8" s="45" t="e">
        <f>'exp 奖励，关卡等级'!R9</f>
        <v>#NAME?</v>
      </c>
      <c r="Y8" s="47">
        <v>1134</v>
      </c>
      <c r="Z8" s="48" t="s">
        <v>358</v>
      </c>
      <c r="AA8" s="49">
        <v>1637</v>
      </c>
      <c r="AB8" s="49">
        <v>5</v>
      </c>
      <c r="AC8" s="50">
        <v>6</v>
      </c>
      <c r="AF8">
        <v>4</v>
      </c>
      <c r="AG8">
        <v>15</v>
      </c>
      <c r="AH8">
        <v>3</v>
      </c>
      <c r="AI8">
        <f t="shared" si="6"/>
        <v>4</v>
      </c>
      <c r="AJ8">
        <f t="shared" si="7"/>
        <v>6</v>
      </c>
      <c r="AK8">
        <v>2</v>
      </c>
      <c r="AL8">
        <v>3</v>
      </c>
      <c r="AM8">
        <v>5</v>
      </c>
    </row>
    <row r="9" spans="8:39">
      <c r="H9" s="42">
        <v>6</v>
      </c>
      <c r="I9" s="42">
        <v>6</v>
      </c>
      <c r="J9" s="42">
        <v>1</v>
      </c>
      <c r="K9" s="45">
        <f t="shared" si="0"/>
        <v>2</v>
      </c>
      <c r="L9" s="45">
        <f t="shared" si="1"/>
        <v>2</v>
      </c>
      <c r="M9" s="45">
        <f t="shared" si="2"/>
        <v>0</v>
      </c>
      <c r="N9" s="45">
        <v>1</v>
      </c>
      <c r="O9" s="45">
        <f>IFERROR(MATCH(MAX(Sheet2!K9:S9),Sheet2!K9:S9,0)+1,0)</f>
        <v>2</v>
      </c>
      <c r="P9" s="45">
        <f>IF(IFERROR(MATCH(MAX(Sheet2!V9:AD9),Sheet2!V9:AD9,0)+1,0)-O9=0,0,IFERROR(MATCH(MAX(Sheet2!V9:AD9),Sheet2!V9:AD9,0)+1,0))</f>
        <v>0</v>
      </c>
      <c r="Q9" s="46" t="str">
        <f t="shared" si="3"/>
        <v>{3,1129,1}</v>
      </c>
      <c r="R9" s="46" t="str">
        <f t="shared" si="4"/>
        <v>{3,1130,1}</v>
      </c>
      <c r="S9" s="46" t="str">
        <f t="shared" si="5"/>
        <v/>
      </c>
      <c r="T9" s="46">
        <f>'exp 奖励，关卡等级'!O10</f>
        <v>0</v>
      </c>
      <c r="U9" s="46">
        <f>'exp 奖励，关卡等级'!P10</f>
        <v>0</v>
      </c>
      <c r="V9" t="str">
        <f>'exp 奖励，关卡等级'!Q10</f>
        <v>{3,1113,9}</v>
      </c>
      <c r="W9" s="45" t="e">
        <f t="array" ref="W9">[1]!LKnum(Q9:V9)</f>
        <v>#NAME?</v>
      </c>
      <c r="X9" s="45" t="e">
        <f>'exp 奖励，关卡等级'!R10</f>
        <v>#NAME?</v>
      </c>
      <c r="Y9" s="50">
        <v>1135</v>
      </c>
      <c r="Z9" s="50" t="s">
        <v>359</v>
      </c>
      <c r="AA9" s="50">
        <v>1638</v>
      </c>
      <c r="AB9" s="50">
        <v>7</v>
      </c>
      <c r="AC9" s="50">
        <v>7</v>
      </c>
      <c r="AF9">
        <v>5</v>
      </c>
      <c r="AG9">
        <v>20</v>
      </c>
      <c r="AH9">
        <v>3</v>
      </c>
      <c r="AI9">
        <f t="shared" si="6"/>
        <v>4</v>
      </c>
      <c r="AJ9">
        <f t="shared" si="7"/>
        <v>6</v>
      </c>
      <c r="AK9">
        <v>2</v>
      </c>
      <c r="AL9">
        <v>3</v>
      </c>
      <c r="AM9">
        <v>5</v>
      </c>
    </row>
    <row r="10" spans="8:39">
      <c r="H10" s="42">
        <v>7</v>
      </c>
      <c r="I10" s="42">
        <v>7</v>
      </c>
      <c r="J10" s="42">
        <v>1</v>
      </c>
      <c r="K10" s="45">
        <f t="shared" si="0"/>
        <v>2</v>
      </c>
      <c r="L10" s="45">
        <f t="shared" si="1"/>
        <v>2</v>
      </c>
      <c r="M10" s="45">
        <f t="shared" si="2"/>
        <v>0</v>
      </c>
      <c r="N10" s="45">
        <v>1</v>
      </c>
      <c r="O10" s="45">
        <f>IFERROR(MATCH(MAX(Sheet2!K10:S10),Sheet2!K10:S10,0)+1,0)</f>
        <v>2</v>
      </c>
      <c r="P10" s="45">
        <f>IF(IFERROR(MATCH(MAX(Sheet2!V10:AD10),Sheet2!V10:AD10,0)+1,0)-O10=0,0,IFERROR(MATCH(MAX(Sheet2!V10:AD10),Sheet2!V10:AD10,0)+1,0))</f>
        <v>0</v>
      </c>
      <c r="Q10" s="46" t="str">
        <f t="shared" si="3"/>
        <v>{3,1129,1}</v>
      </c>
      <c r="R10" s="46" t="str">
        <f t="shared" si="4"/>
        <v>{3,1130,1}</v>
      </c>
      <c r="S10" s="46" t="str">
        <f t="shared" si="5"/>
        <v/>
      </c>
      <c r="T10" s="46">
        <f>'exp 奖励，关卡等级'!O11</f>
        <v>0</v>
      </c>
      <c r="U10" s="46">
        <f>'exp 奖励，关卡等级'!P11</f>
        <v>0</v>
      </c>
      <c r="V10" t="str">
        <f>'exp 奖励，关卡等级'!Q11</f>
        <v>{3,1113,11}</v>
      </c>
      <c r="W10" s="45" t="e">
        <f t="array" ref="W10">[1]!LKnum(Q10:V10)</f>
        <v>#NAME?</v>
      </c>
      <c r="X10" s="45" t="e">
        <f>'exp 奖励，关卡等级'!R11</f>
        <v>#NAME?</v>
      </c>
      <c r="Y10" s="50">
        <v>1136</v>
      </c>
      <c r="Z10" s="50" t="s">
        <v>360</v>
      </c>
      <c r="AA10" s="50">
        <v>1639</v>
      </c>
      <c r="AB10" s="50">
        <v>7</v>
      </c>
      <c r="AC10" s="50">
        <v>8</v>
      </c>
      <c r="AF10">
        <v>6</v>
      </c>
      <c r="AG10">
        <v>25</v>
      </c>
      <c r="AH10">
        <v>3</v>
      </c>
      <c r="AI10">
        <f t="shared" si="6"/>
        <v>4</v>
      </c>
      <c r="AJ10">
        <f t="shared" si="7"/>
        <v>6</v>
      </c>
      <c r="AK10">
        <v>3</v>
      </c>
      <c r="AL10">
        <v>4</v>
      </c>
      <c r="AM10">
        <v>5</v>
      </c>
    </row>
    <row r="11" spans="8:39">
      <c r="H11" s="42">
        <v>8</v>
      </c>
      <c r="I11" s="42">
        <v>8</v>
      </c>
      <c r="J11" s="42">
        <v>1</v>
      </c>
      <c r="K11" s="45">
        <f t="shared" si="0"/>
        <v>2</v>
      </c>
      <c r="L11" s="45">
        <f t="shared" si="1"/>
        <v>2</v>
      </c>
      <c r="M11" s="45">
        <f t="shared" si="2"/>
        <v>0</v>
      </c>
      <c r="N11" s="45">
        <v>1</v>
      </c>
      <c r="O11" s="45">
        <f>IFERROR(MATCH(MAX(Sheet2!K11:S11),Sheet2!K11:S11,0)+1,0)</f>
        <v>2</v>
      </c>
      <c r="P11" s="45">
        <f>IF(IFERROR(MATCH(MAX(Sheet2!V11:AD11),Sheet2!V11:AD11,0)+1,0)-O11=0,0,IFERROR(MATCH(MAX(Sheet2!V11:AD11),Sheet2!V11:AD11,0)+1,0))</f>
        <v>0</v>
      </c>
      <c r="Q11" s="46" t="str">
        <f t="shared" si="3"/>
        <v>{3,1129,1}</v>
      </c>
      <c r="R11" s="46" t="str">
        <f t="shared" si="4"/>
        <v>{3,1130,1}</v>
      </c>
      <c r="S11" s="46" t="str">
        <f t="shared" si="5"/>
        <v/>
      </c>
      <c r="T11" s="46">
        <f>'exp 奖励，关卡等级'!O12</f>
        <v>0</v>
      </c>
      <c r="U11" s="46">
        <f>'exp 奖励，关卡等级'!P12</f>
        <v>0</v>
      </c>
      <c r="V11" t="str">
        <f>'exp 奖励，关卡等级'!Q12</f>
        <v>{3,1113,13}</v>
      </c>
      <c r="W11" s="45" t="e">
        <f t="array" ref="W11">[1]!LKnum(Q11:V11)</f>
        <v>#NAME?</v>
      </c>
      <c r="X11" s="45" t="e">
        <f>'exp 奖励，关卡等级'!R12</f>
        <v>#NAME?</v>
      </c>
      <c r="Y11" s="50">
        <v>1137</v>
      </c>
      <c r="Z11" s="50" t="s">
        <v>361</v>
      </c>
      <c r="AA11" s="50">
        <v>1640</v>
      </c>
      <c r="AB11" s="50">
        <v>9</v>
      </c>
      <c r="AC11" s="50">
        <v>9</v>
      </c>
      <c r="AF11">
        <v>7</v>
      </c>
      <c r="AG11">
        <v>30</v>
      </c>
      <c r="AH11">
        <v>4</v>
      </c>
      <c r="AI11">
        <f t="shared" si="6"/>
        <v>5</v>
      </c>
      <c r="AJ11">
        <f t="shared" si="7"/>
        <v>7</v>
      </c>
      <c r="AK11">
        <v>3</v>
      </c>
      <c r="AL11">
        <v>4</v>
      </c>
      <c r="AM11">
        <v>6</v>
      </c>
    </row>
    <row r="12" spans="8:39">
      <c r="H12" s="42">
        <v>9</v>
      </c>
      <c r="I12" s="42">
        <v>9</v>
      </c>
      <c r="J12" s="42">
        <v>1</v>
      </c>
      <c r="K12" s="45">
        <f t="shared" si="0"/>
        <v>2</v>
      </c>
      <c r="L12" s="45">
        <f t="shared" si="1"/>
        <v>2</v>
      </c>
      <c r="M12" s="45">
        <f t="shared" si="2"/>
        <v>0</v>
      </c>
      <c r="N12" s="45">
        <v>1</v>
      </c>
      <c r="O12" s="45">
        <f>IFERROR(MATCH(MAX(Sheet2!K12:S12),Sheet2!K12:S12,0)+1,0)</f>
        <v>2</v>
      </c>
      <c r="P12" s="45">
        <f>IF(IFERROR(MATCH(MAX(Sheet2!V12:AD12),Sheet2!V12:AD12,0)+1,0)-O12=0,0,IFERROR(MATCH(MAX(Sheet2!V12:AD12),Sheet2!V12:AD12,0)+1,0))</f>
        <v>0</v>
      </c>
      <c r="Q12" s="46" t="str">
        <f t="shared" si="3"/>
        <v>{3,1129,1}</v>
      </c>
      <c r="R12" s="46" t="str">
        <f t="shared" si="4"/>
        <v>{3,1130,1}</v>
      </c>
      <c r="S12" s="46" t="str">
        <f t="shared" si="5"/>
        <v/>
      </c>
      <c r="T12" s="46">
        <f>'exp 奖励，关卡等级'!O13</f>
        <v>0</v>
      </c>
      <c r="U12" s="46">
        <f>'exp 奖励，关卡等级'!P13</f>
        <v>0</v>
      </c>
      <c r="V12" t="str">
        <f>'exp 奖励，关卡等级'!Q13</f>
        <v>{3,1113,16}</v>
      </c>
      <c r="W12" s="45" t="e">
        <f t="array" ref="W12">[1]!LKnum(Q12:V12)</f>
        <v>#NAME?</v>
      </c>
      <c r="X12" s="45" t="e">
        <f>'exp 奖励，关卡等级'!R13</f>
        <v>#NAME?</v>
      </c>
      <c r="Y12" s="50">
        <v>1138</v>
      </c>
      <c r="Z12" s="50" t="s">
        <v>362</v>
      </c>
      <c r="AA12" s="50">
        <v>1641</v>
      </c>
      <c r="AB12" s="50">
        <v>9</v>
      </c>
      <c r="AC12" s="50">
        <v>10</v>
      </c>
      <c r="AF12">
        <v>8</v>
      </c>
      <c r="AG12">
        <v>35</v>
      </c>
      <c r="AH12">
        <v>4</v>
      </c>
      <c r="AI12">
        <f t="shared" si="6"/>
        <v>5</v>
      </c>
      <c r="AJ12">
        <f t="shared" si="7"/>
        <v>7</v>
      </c>
      <c r="AK12">
        <v>3</v>
      </c>
      <c r="AL12">
        <v>4</v>
      </c>
      <c r="AM12">
        <v>6</v>
      </c>
    </row>
    <row r="13" spans="8:39">
      <c r="H13" s="42">
        <v>10</v>
      </c>
      <c r="I13" s="42">
        <v>10</v>
      </c>
      <c r="J13" s="42">
        <v>1</v>
      </c>
      <c r="K13" s="45">
        <f t="shared" si="0"/>
        <v>2</v>
      </c>
      <c r="L13" s="45">
        <f t="shared" si="1"/>
        <v>2</v>
      </c>
      <c r="M13" s="45">
        <f t="shared" si="2"/>
        <v>0</v>
      </c>
      <c r="N13" s="45">
        <v>1</v>
      </c>
      <c r="O13" s="45">
        <f>IFERROR(MATCH(MAX(Sheet2!K13:S13),Sheet2!K13:S13,0)+1,0)</f>
        <v>2</v>
      </c>
      <c r="P13" s="45">
        <f>IF(IFERROR(MATCH(MAX(Sheet2!V13:AD13),Sheet2!V13:AD13,0)+1,0)-O13=0,0,IFERROR(MATCH(MAX(Sheet2!V13:AD13),Sheet2!V13:AD13,0)+1,0))</f>
        <v>0</v>
      </c>
      <c r="Q13" s="46" t="str">
        <f t="shared" si="3"/>
        <v>{3,1129,1}</v>
      </c>
      <c r="R13" s="46" t="str">
        <f t="shared" si="4"/>
        <v>{3,1130,1}</v>
      </c>
      <c r="S13" s="46" t="str">
        <f t="shared" si="5"/>
        <v/>
      </c>
      <c r="T13" s="46">
        <f>'exp 奖励，关卡等级'!O14</f>
        <v>0</v>
      </c>
      <c r="U13" s="46">
        <f>'exp 奖励，关卡等级'!P14</f>
        <v>0</v>
      </c>
      <c r="V13" t="str">
        <f>'exp 奖励，关卡等级'!Q14</f>
        <v>{3,1113,19}</v>
      </c>
      <c r="W13" s="45" t="e">
        <f t="array" ref="W13">[1]!LKnum(Q13:V13)</f>
        <v>#NAME?</v>
      </c>
      <c r="X13" s="45" t="e">
        <f>'exp 奖励，关卡等级'!R14</f>
        <v>#NAME?</v>
      </c>
      <c r="AF13">
        <v>9</v>
      </c>
      <c r="AG13">
        <v>40</v>
      </c>
      <c r="AH13">
        <v>4</v>
      </c>
      <c r="AI13">
        <f t="shared" si="6"/>
        <v>5</v>
      </c>
      <c r="AJ13">
        <f t="shared" si="7"/>
        <v>7</v>
      </c>
      <c r="AK13">
        <v>3</v>
      </c>
      <c r="AL13">
        <v>4</v>
      </c>
      <c r="AM13">
        <v>6</v>
      </c>
    </row>
    <row r="14" spans="8:39">
      <c r="H14" s="42">
        <v>11</v>
      </c>
      <c r="I14" s="42">
        <v>11</v>
      </c>
      <c r="J14" s="42">
        <v>1</v>
      </c>
      <c r="K14" s="45">
        <f t="shared" si="0"/>
        <v>2</v>
      </c>
      <c r="L14" s="45">
        <f t="shared" si="1"/>
        <v>2</v>
      </c>
      <c r="M14" s="45">
        <f t="shared" si="2"/>
        <v>0</v>
      </c>
      <c r="N14" s="45">
        <v>1</v>
      </c>
      <c r="O14" s="45">
        <f>IFERROR(MATCH(MAX(Sheet2!K14:S14),Sheet2!K14:S14,0)+1,0)</f>
        <v>2</v>
      </c>
      <c r="P14" s="45">
        <f>IF(IFERROR(MATCH(MAX(Sheet2!V14:AD14),Sheet2!V14:AD14,0)+1,0)-O14=0,0,IFERROR(MATCH(MAX(Sheet2!V14:AD14),Sheet2!V14:AD14,0)+1,0))</f>
        <v>0</v>
      </c>
      <c r="Q14" s="46" t="str">
        <f t="shared" si="3"/>
        <v>{3,1129,1}</v>
      </c>
      <c r="R14" s="46" t="str">
        <f t="shared" si="4"/>
        <v>{3,1130,1}</v>
      </c>
      <c r="S14" s="46" t="str">
        <f t="shared" si="5"/>
        <v/>
      </c>
      <c r="T14" s="46">
        <f>'exp 奖励，关卡等级'!O15</f>
        <v>0</v>
      </c>
      <c r="U14" s="46">
        <f>'exp 奖励，关卡等级'!P15</f>
        <v>0</v>
      </c>
      <c r="V14" t="str">
        <f>'exp 奖励，关卡等级'!Q15</f>
        <v>{3,1113,22}</v>
      </c>
      <c r="W14" s="45" t="e">
        <f t="array" ref="W14">[1]!LKnum(Q14:V14)</f>
        <v>#NAME?</v>
      </c>
      <c r="X14" s="45" t="e">
        <f>'exp 奖励，关卡等级'!R15</f>
        <v>#NAME?</v>
      </c>
      <c r="AF14">
        <v>10</v>
      </c>
      <c r="AG14">
        <v>50</v>
      </c>
      <c r="AH14">
        <v>4</v>
      </c>
      <c r="AI14">
        <f t="shared" si="6"/>
        <v>5</v>
      </c>
      <c r="AJ14">
        <f t="shared" si="7"/>
        <v>7</v>
      </c>
      <c r="AK14">
        <v>4</v>
      </c>
      <c r="AL14">
        <v>5</v>
      </c>
      <c r="AM14">
        <v>7</v>
      </c>
    </row>
    <row r="15" spans="8:39">
      <c r="H15" s="42">
        <v>12</v>
      </c>
      <c r="I15" s="42">
        <v>12</v>
      </c>
      <c r="J15" s="42">
        <v>1</v>
      </c>
      <c r="K15" s="45">
        <f t="shared" si="0"/>
        <v>2</v>
      </c>
      <c r="L15" s="45">
        <f t="shared" si="1"/>
        <v>2</v>
      </c>
      <c r="M15" s="45">
        <f t="shared" si="2"/>
        <v>0</v>
      </c>
      <c r="N15" s="45">
        <v>1</v>
      </c>
      <c r="O15" s="45">
        <f>IFERROR(MATCH(MAX(Sheet2!K15:S15),Sheet2!K15:S15,0)+1,0)</f>
        <v>2</v>
      </c>
      <c r="P15" s="45">
        <f>IF(IFERROR(MATCH(MAX(Sheet2!V15:AD15),Sheet2!V15:AD15,0)+1,0)-O15=0,0,IFERROR(MATCH(MAX(Sheet2!V15:AD15),Sheet2!V15:AD15,0)+1,0))</f>
        <v>0</v>
      </c>
      <c r="Q15" s="46" t="str">
        <f t="shared" si="3"/>
        <v>{3,1129,1}</v>
      </c>
      <c r="R15" s="46" t="str">
        <f t="shared" si="4"/>
        <v>{3,1130,1}</v>
      </c>
      <c r="S15" s="46" t="str">
        <f t="shared" si="5"/>
        <v/>
      </c>
      <c r="T15" s="46">
        <f>'exp 奖励，关卡等级'!O16</f>
        <v>0</v>
      </c>
      <c r="U15" s="46">
        <f>'exp 奖励，关卡等级'!P16</f>
        <v>0</v>
      </c>
      <c r="V15" t="str">
        <f>'exp 奖励，关卡等级'!Q16</f>
        <v>{3,1113,25}</v>
      </c>
      <c r="W15" s="45" t="e">
        <f t="array" ref="W15">[1]!LKnum(Q15:V15)</f>
        <v>#NAME?</v>
      </c>
      <c r="X15" s="45" t="e">
        <f>'exp 奖励，关卡等级'!R16</f>
        <v>#NAME?</v>
      </c>
      <c r="AF15">
        <v>11</v>
      </c>
      <c r="AG15">
        <v>60</v>
      </c>
      <c r="AH15">
        <v>5</v>
      </c>
      <c r="AI15">
        <f t="shared" si="6"/>
        <v>6</v>
      </c>
      <c r="AJ15">
        <f t="shared" si="7"/>
        <v>8</v>
      </c>
      <c r="AK15">
        <v>4</v>
      </c>
      <c r="AL15">
        <v>5</v>
      </c>
      <c r="AM15">
        <v>7</v>
      </c>
    </row>
    <row r="16" spans="8:39">
      <c r="H16" s="42">
        <v>13</v>
      </c>
      <c r="I16" s="42">
        <v>13</v>
      </c>
      <c r="J16" s="42">
        <v>1</v>
      </c>
      <c r="K16" s="45">
        <f t="shared" si="0"/>
        <v>2</v>
      </c>
      <c r="L16" s="45">
        <f t="shared" si="1"/>
        <v>2</v>
      </c>
      <c r="M16" s="45">
        <f t="shared" si="2"/>
        <v>0</v>
      </c>
      <c r="N16" s="45">
        <v>1</v>
      </c>
      <c r="O16" s="45">
        <f>IFERROR(MATCH(MAX(Sheet2!K16:S16),Sheet2!K16:S16,0)+1,0)</f>
        <v>2</v>
      </c>
      <c r="P16" s="45">
        <f>IF(IFERROR(MATCH(MAX(Sheet2!V16:AD16),Sheet2!V16:AD16,0)+1,0)-O16=0,0,IFERROR(MATCH(MAX(Sheet2!V16:AD16),Sheet2!V16:AD16,0)+1,0))</f>
        <v>0</v>
      </c>
      <c r="Q16" s="46" t="str">
        <f t="shared" si="3"/>
        <v>{3,1129,1}</v>
      </c>
      <c r="R16" s="46" t="str">
        <f t="shared" si="4"/>
        <v>{3,1130,1}</v>
      </c>
      <c r="S16" s="46" t="str">
        <f t="shared" si="5"/>
        <v/>
      </c>
      <c r="T16" s="46">
        <f>'exp 奖励，关卡等级'!O17</f>
        <v>0</v>
      </c>
      <c r="U16" s="46">
        <f>'exp 奖励，关卡等级'!P17</f>
        <v>0</v>
      </c>
      <c r="V16" t="str">
        <f>'exp 奖励，关卡等级'!Q17</f>
        <v>{3,1113,28}</v>
      </c>
      <c r="W16" s="45" t="e">
        <f t="array" ref="W16">[1]!LKnum(Q16:V16)</f>
        <v>#NAME?</v>
      </c>
      <c r="X16" s="45" t="e">
        <f>'exp 奖励，关卡等级'!R17</f>
        <v>#NAME?</v>
      </c>
      <c r="AF16">
        <v>12</v>
      </c>
      <c r="AG16">
        <v>70</v>
      </c>
      <c r="AH16">
        <v>5</v>
      </c>
      <c r="AI16">
        <f t="shared" si="6"/>
        <v>6</v>
      </c>
      <c r="AJ16">
        <f t="shared" si="7"/>
        <v>8</v>
      </c>
      <c r="AK16">
        <v>4</v>
      </c>
      <c r="AL16">
        <v>5</v>
      </c>
      <c r="AM16">
        <v>7</v>
      </c>
    </row>
    <row r="17" spans="8:39">
      <c r="H17" s="42">
        <v>14</v>
      </c>
      <c r="I17" s="42">
        <v>14</v>
      </c>
      <c r="J17" s="42">
        <v>1</v>
      </c>
      <c r="K17" s="45">
        <f t="shared" si="0"/>
        <v>2</v>
      </c>
      <c r="L17" s="45">
        <f t="shared" si="1"/>
        <v>2</v>
      </c>
      <c r="M17" s="45">
        <f t="shared" si="2"/>
        <v>0</v>
      </c>
      <c r="N17" s="45">
        <v>1</v>
      </c>
      <c r="O17" s="45">
        <f>IFERROR(MATCH(MAX(Sheet2!K17:S17),Sheet2!K17:S17,0)+1,0)</f>
        <v>2</v>
      </c>
      <c r="P17" s="45">
        <f>IF(IFERROR(MATCH(MAX(Sheet2!V17:AD17),Sheet2!V17:AD17,0)+1,0)-O17=0,0,IFERROR(MATCH(MAX(Sheet2!V17:AD17),Sheet2!V17:AD17,0)+1,0))</f>
        <v>0</v>
      </c>
      <c r="Q17" s="46" t="str">
        <f t="shared" si="3"/>
        <v>{3,1129,1}</v>
      </c>
      <c r="R17" s="46" t="str">
        <f t="shared" si="4"/>
        <v>{3,1130,1}</v>
      </c>
      <c r="S17" s="46" t="str">
        <f t="shared" si="5"/>
        <v/>
      </c>
      <c r="T17" s="46">
        <f>'exp 奖励，关卡等级'!O18</f>
        <v>0</v>
      </c>
      <c r="U17" s="46">
        <f>'exp 奖励，关卡等级'!P18</f>
        <v>0</v>
      </c>
      <c r="V17" t="str">
        <f>'exp 奖励，关卡等级'!Q18</f>
        <v>{3,1113,31}</v>
      </c>
      <c r="W17" s="45" t="e">
        <f t="array" ref="W17">[1]!LKnum(Q17:V17)</f>
        <v>#NAME?</v>
      </c>
      <c r="X17" s="45" t="e">
        <f>'exp 奖励，关卡等级'!R18</f>
        <v>#NAME?</v>
      </c>
      <c r="AF17">
        <v>13</v>
      </c>
      <c r="AG17">
        <v>80</v>
      </c>
      <c r="AH17">
        <v>5</v>
      </c>
      <c r="AI17">
        <f t="shared" si="6"/>
        <v>6</v>
      </c>
      <c r="AJ17">
        <f t="shared" si="7"/>
        <v>8</v>
      </c>
      <c r="AK17">
        <v>4</v>
      </c>
      <c r="AL17">
        <v>5</v>
      </c>
      <c r="AM17">
        <v>7</v>
      </c>
    </row>
    <row r="18" spans="8:39">
      <c r="H18" s="42">
        <v>15</v>
      </c>
      <c r="I18" s="42">
        <v>15</v>
      </c>
      <c r="J18" s="42">
        <v>1</v>
      </c>
      <c r="K18" s="45">
        <f t="shared" si="0"/>
        <v>2</v>
      </c>
      <c r="L18" s="45">
        <f t="shared" si="1"/>
        <v>3</v>
      </c>
      <c r="M18" s="45">
        <f t="shared" si="2"/>
        <v>1</v>
      </c>
      <c r="N18" s="45">
        <v>1</v>
      </c>
      <c r="O18" s="45">
        <f>IFERROR(MATCH(MAX(Sheet2!K18:S18),Sheet2!K18:S18,0)+1,0)</f>
        <v>2</v>
      </c>
      <c r="P18" s="45">
        <f>IF(IFERROR(MATCH(MAX(Sheet2!V18:AD18),Sheet2!V18:AD18,0)+1,0)-O18=0,0,IFERROR(MATCH(MAX(Sheet2!V18:AD18),Sheet2!V18:AD18,0)+1,0))</f>
        <v>0</v>
      </c>
      <c r="Q18" s="46" t="str">
        <f t="shared" si="3"/>
        <v>{3,1129,1}</v>
      </c>
      <c r="R18" s="46" t="str">
        <f t="shared" si="4"/>
        <v>{3,1130,1}</v>
      </c>
      <c r="S18" s="46" t="str">
        <f t="shared" si="5"/>
        <v/>
      </c>
      <c r="T18" s="46">
        <f>'exp 奖励，关卡等级'!O19</f>
        <v>0</v>
      </c>
      <c r="U18" s="46">
        <f>'exp 奖励，关卡等级'!P19</f>
        <v>0</v>
      </c>
      <c r="V18" t="str">
        <f>'exp 奖励，关卡等级'!Q19</f>
        <v>{3,1113,35}</v>
      </c>
      <c r="W18" s="45" t="e">
        <f t="array" ref="W18">[1]!LKnum(Q18:V18)</f>
        <v>#NAME?</v>
      </c>
      <c r="X18" s="45" t="e">
        <f>'exp 奖励，关卡等级'!R19</f>
        <v>#NAME?</v>
      </c>
      <c r="AF18">
        <v>14</v>
      </c>
      <c r="AG18">
        <v>90</v>
      </c>
      <c r="AH18">
        <v>6</v>
      </c>
      <c r="AI18">
        <f t="shared" si="6"/>
        <v>7</v>
      </c>
      <c r="AJ18">
        <f t="shared" si="7"/>
        <v>9</v>
      </c>
      <c r="AK18">
        <v>4</v>
      </c>
      <c r="AL18">
        <v>5</v>
      </c>
      <c r="AM18">
        <v>7</v>
      </c>
    </row>
    <row r="19" spans="8:39">
      <c r="H19" s="42">
        <v>16</v>
      </c>
      <c r="I19" s="42">
        <v>16</v>
      </c>
      <c r="J19" s="42">
        <v>1</v>
      </c>
      <c r="K19" s="45">
        <f t="shared" si="0"/>
        <v>2</v>
      </c>
      <c r="L19" s="45">
        <f t="shared" si="1"/>
        <v>3</v>
      </c>
      <c r="M19" s="45">
        <f t="shared" si="2"/>
        <v>1</v>
      </c>
      <c r="N19" s="45">
        <v>1</v>
      </c>
      <c r="O19" s="45">
        <f>IFERROR(MATCH(MAX(Sheet2!K19:S19),Sheet2!K19:S19,0)+1,0)</f>
        <v>2</v>
      </c>
      <c r="P19" s="45">
        <f>IF(IFERROR(MATCH(MAX(Sheet2!V19:AD19),Sheet2!V19:AD19,0)+1,0)-O19=0,0,IFERROR(MATCH(MAX(Sheet2!V19:AD19),Sheet2!V19:AD19,0)+1,0))</f>
        <v>0</v>
      </c>
      <c r="Q19" s="46" t="str">
        <f t="shared" si="3"/>
        <v>{3,1129,1}</v>
      </c>
      <c r="R19" s="46" t="str">
        <f t="shared" si="4"/>
        <v>{3,1130,1}</v>
      </c>
      <c r="S19" s="46" t="str">
        <f t="shared" si="5"/>
        <v/>
      </c>
      <c r="T19" s="46">
        <f>'exp 奖励，关卡等级'!O20</f>
        <v>0</v>
      </c>
      <c r="U19" s="46">
        <f>'exp 奖励，关卡等级'!P20</f>
        <v>0</v>
      </c>
      <c r="V19" t="str">
        <f>'exp 奖励，关卡等级'!Q20</f>
        <v>{3,1113,38}</v>
      </c>
      <c r="W19" s="45" t="e">
        <f t="array" ref="W19">[1]!LKnum(Q19:V19)</f>
        <v>#NAME?</v>
      </c>
      <c r="X19" s="45" t="e">
        <f>'exp 奖励，关卡等级'!R20</f>
        <v>#NAME?</v>
      </c>
      <c r="AF19">
        <v>15</v>
      </c>
      <c r="AG19">
        <v>100</v>
      </c>
      <c r="AH19">
        <v>6</v>
      </c>
      <c r="AI19">
        <f t="shared" si="6"/>
        <v>7</v>
      </c>
      <c r="AJ19">
        <f t="shared" si="7"/>
        <v>9</v>
      </c>
      <c r="AK19">
        <v>4</v>
      </c>
      <c r="AL19">
        <v>5</v>
      </c>
      <c r="AM19">
        <v>7</v>
      </c>
    </row>
    <row r="20" spans="8:39">
      <c r="H20" s="42">
        <v>17</v>
      </c>
      <c r="I20" s="42">
        <v>17</v>
      </c>
      <c r="J20" s="42">
        <v>1</v>
      </c>
      <c r="K20" s="45">
        <f t="shared" si="0"/>
        <v>2</v>
      </c>
      <c r="L20" s="45">
        <f t="shared" si="1"/>
        <v>3</v>
      </c>
      <c r="M20" s="45">
        <f t="shared" si="2"/>
        <v>1</v>
      </c>
      <c r="N20" s="45">
        <v>1</v>
      </c>
      <c r="O20" s="45">
        <f>IFERROR(MATCH(MAX(Sheet2!K20:S20),Sheet2!K20:S20,0)+1,0)</f>
        <v>2</v>
      </c>
      <c r="P20" s="45">
        <f>IF(IFERROR(MATCH(MAX(Sheet2!V20:AD20),Sheet2!V20:AD20,0)+1,0)-O20=0,0,IFERROR(MATCH(MAX(Sheet2!V20:AD20),Sheet2!V20:AD20,0)+1,0))</f>
        <v>0</v>
      </c>
      <c r="Q20" s="46" t="str">
        <f t="shared" si="3"/>
        <v>{3,1129,1}</v>
      </c>
      <c r="R20" s="46" t="str">
        <f t="shared" si="4"/>
        <v>{3,1130,1}</v>
      </c>
      <c r="S20" s="46" t="str">
        <f t="shared" si="5"/>
        <v/>
      </c>
      <c r="T20" s="46">
        <f>'exp 奖励，关卡等级'!O21</f>
        <v>0</v>
      </c>
      <c r="U20" s="46">
        <f>'exp 奖励，关卡等级'!P21</f>
        <v>0</v>
      </c>
      <c r="V20" t="str">
        <f>'exp 奖励，关卡等级'!Q21</f>
        <v>{3,1113,42}</v>
      </c>
      <c r="W20" s="45" t="e">
        <f t="array" ref="W20">[1]!LKnum(Q20:V20)</f>
        <v>#NAME?</v>
      </c>
      <c r="X20" s="45" t="e">
        <f>'exp 奖励，关卡等级'!R21</f>
        <v>#NAME?</v>
      </c>
      <c r="AF20" s="45">
        <v>16</v>
      </c>
      <c r="AG20" s="45">
        <v>120</v>
      </c>
      <c r="AH20" s="45">
        <v>6</v>
      </c>
      <c r="AI20" s="45">
        <f t="shared" si="6"/>
        <v>7</v>
      </c>
      <c r="AJ20" s="45">
        <f t="shared" si="7"/>
        <v>9</v>
      </c>
      <c r="AK20" s="45">
        <v>5</v>
      </c>
      <c r="AL20" s="45">
        <v>6</v>
      </c>
      <c r="AM20" s="45">
        <v>8</v>
      </c>
    </row>
    <row r="21" spans="8:39">
      <c r="H21" s="42">
        <v>18</v>
      </c>
      <c r="I21" s="42">
        <v>18</v>
      </c>
      <c r="J21" s="42">
        <v>1</v>
      </c>
      <c r="K21" s="45">
        <f t="shared" si="0"/>
        <v>2</v>
      </c>
      <c r="L21" s="45">
        <f t="shared" si="1"/>
        <v>3</v>
      </c>
      <c r="M21" s="45">
        <f t="shared" si="2"/>
        <v>1</v>
      </c>
      <c r="N21" s="45">
        <v>1</v>
      </c>
      <c r="O21" s="45">
        <f>IFERROR(MATCH(MAX(Sheet2!K21:S21),Sheet2!K21:S21,0)+1,0)</f>
        <v>2</v>
      </c>
      <c r="P21" s="45">
        <f>IF(IFERROR(MATCH(MAX(Sheet2!V21:AD21),Sheet2!V21:AD21,0)+1,0)-O21=0,0,IFERROR(MATCH(MAX(Sheet2!V21:AD21),Sheet2!V21:AD21,0)+1,0))</f>
        <v>0</v>
      </c>
      <c r="Q21" s="46" t="str">
        <f t="shared" si="3"/>
        <v>{3,1129,1}</v>
      </c>
      <c r="R21" s="46" t="str">
        <f t="shared" si="4"/>
        <v>{3,1130,1}</v>
      </c>
      <c r="S21" s="46" t="str">
        <f t="shared" si="5"/>
        <v/>
      </c>
      <c r="T21" s="46">
        <f>'exp 奖励，关卡等级'!O22</f>
        <v>0</v>
      </c>
      <c r="U21" s="46">
        <f>'exp 奖励，关卡等级'!P22</f>
        <v>0</v>
      </c>
      <c r="V21" t="str">
        <f>'exp 奖励，关卡等级'!Q22</f>
        <v>{3,1113,52}</v>
      </c>
      <c r="W21" s="45" t="e">
        <f t="array" ref="W21">[1]!LKnum(Q21:V21)</f>
        <v>#NAME?</v>
      </c>
      <c r="X21" s="45" t="e">
        <f>'exp 奖励，关卡等级'!R22</f>
        <v>#NAME?</v>
      </c>
      <c r="AF21" s="45">
        <v>17</v>
      </c>
      <c r="AG21" s="45">
        <v>140</v>
      </c>
      <c r="AH21" s="45">
        <v>7</v>
      </c>
      <c r="AI21" s="45">
        <f t="shared" si="6"/>
        <v>8</v>
      </c>
      <c r="AJ21" s="45">
        <f t="shared" si="7"/>
        <v>10</v>
      </c>
      <c r="AK21" s="45">
        <v>5</v>
      </c>
      <c r="AL21" s="45">
        <v>6</v>
      </c>
      <c r="AM21" s="45">
        <v>8</v>
      </c>
    </row>
    <row r="22" spans="8:39">
      <c r="H22" s="42">
        <v>19</v>
      </c>
      <c r="I22" s="42">
        <v>19</v>
      </c>
      <c r="J22" s="42">
        <v>1</v>
      </c>
      <c r="K22" s="45">
        <f t="shared" si="0"/>
        <v>2</v>
      </c>
      <c r="L22" s="45">
        <f t="shared" si="1"/>
        <v>3</v>
      </c>
      <c r="M22" s="45">
        <f t="shared" si="2"/>
        <v>1</v>
      </c>
      <c r="N22" s="45">
        <v>1</v>
      </c>
      <c r="O22" s="45">
        <f>IFERROR(MATCH(MAX(Sheet2!K22:S22),Sheet2!K22:S22,0)+1,0)</f>
        <v>2</v>
      </c>
      <c r="P22" s="45">
        <f>IF(IFERROR(MATCH(MAX(Sheet2!V22:AD22),Sheet2!V22:AD22,0)+1,0)-O22=0,0,IFERROR(MATCH(MAX(Sheet2!V22:AD22),Sheet2!V22:AD22,0)+1,0))</f>
        <v>0</v>
      </c>
      <c r="Q22" s="46" t="str">
        <f t="shared" si="3"/>
        <v>{3,1129,1}</v>
      </c>
      <c r="R22" s="46" t="str">
        <f t="shared" si="4"/>
        <v>{3,1130,1}</v>
      </c>
      <c r="S22" s="46" t="str">
        <f t="shared" si="5"/>
        <v/>
      </c>
      <c r="T22" s="46">
        <f>'exp 奖励，关卡等级'!O23</f>
        <v>0</v>
      </c>
      <c r="U22" s="46">
        <f>'exp 奖励，关卡等级'!P23</f>
        <v>0</v>
      </c>
      <c r="V22" t="str">
        <f>'exp 奖励，关卡等级'!Q23</f>
        <v>{3,1113,52}</v>
      </c>
      <c r="W22" s="45" t="e">
        <f t="array" ref="W22">[1]!LKnum(Q22:V22)</f>
        <v>#NAME?</v>
      </c>
      <c r="X22" s="45" t="e">
        <f>'exp 奖励，关卡等级'!R23</f>
        <v>#NAME?</v>
      </c>
      <c r="AF22" s="45">
        <v>18</v>
      </c>
      <c r="AG22" s="45">
        <v>160</v>
      </c>
      <c r="AH22" s="45">
        <v>7</v>
      </c>
      <c r="AI22" s="45">
        <f t="shared" si="6"/>
        <v>8</v>
      </c>
      <c r="AJ22" s="45">
        <f t="shared" si="7"/>
        <v>10</v>
      </c>
      <c r="AK22" s="45">
        <v>5</v>
      </c>
      <c r="AL22" s="45">
        <v>6</v>
      </c>
      <c r="AM22" s="45">
        <v>8</v>
      </c>
    </row>
    <row r="23" spans="8:39">
      <c r="H23" s="42">
        <v>20</v>
      </c>
      <c r="I23" s="42">
        <v>20</v>
      </c>
      <c r="J23" s="42">
        <v>1</v>
      </c>
      <c r="K23" s="45">
        <f t="shared" si="0"/>
        <v>2</v>
      </c>
      <c r="L23" s="45">
        <f t="shared" si="1"/>
        <v>3</v>
      </c>
      <c r="M23" s="45">
        <f t="shared" si="2"/>
        <v>1</v>
      </c>
      <c r="N23" s="45">
        <v>1</v>
      </c>
      <c r="O23" s="45">
        <f>IFERROR(MATCH(MAX(Sheet2!K23:S23),Sheet2!K23:S23,0)+1,0)</f>
        <v>2</v>
      </c>
      <c r="P23" s="45">
        <f>IF(IFERROR(MATCH(MAX(Sheet2!V23:AD23),Sheet2!V23:AD23,0)+1,0)-O23=0,0,IFERROR(MATCH(MAX(Sheet2!V23:AD23),Sheet2!V23:AD23,0)+1,0))</f>
        <v>0</v>
      </c>
      <c r="Q23" s="46" t="str">
        <f t="shared" si="3"/>
        <v>{3,1129,1}</v>
      </c>
      <c r="R23" s="46" t="str">
        <f t="shared" si="4"/>
        <v>{3,1130,1}</v>
      </c>
      <c r="S23" s="46" t="str">
        <f t="shared" si="5"/>
        <v/>
      </c>
      <c r="T23" s="46">
        <f>'exp 奖励，关卡等级'!O24</f>
        <v>0</v>
      </c>
      <c r="U23" s="46">
        <f>'exp 奖励，关卡等级'!P24</f>
        <v>0</v>
      </c>
      <c r="V23" t="str">
        <f>'exp 奖励，关卡等级'!Q24</f>
        <v>{3,1113,59}</v>
      </c>
      <c r="W23" s="45" t="e">
        <f t="array" ref="W23">[1]!LKnum(Q23:V23)</f>
        <v>#NAME?</v>
      </c>
      <c r="X23" s="45" t="e">
        <f>'exp 奖励，关卡等级'!R24</f>
        <v>#NAME?</v>
      </c>
      <c r="AF23" s="45">
        <v>19</v>
      </c>
      <c r="AG23" s="45">
        <v>180</v>
      </c>
      <c r="AH23" s="45">
        <v>7</v>
      </c>
      <c r="AI23" s="45">
        <f t="shared" si="6"/>
        <v>8</v>
      </c>
      <c r="AJ23" s="45">
        <f t="shared" si="7"/>
        <v>10</v>
      </c>
      <c r="AK23" s="45">
        <v>5</v>
      </c>
      <c r="AL23" s="45">
        <v>6</v>
      </c>
      <c r="AM23" s="45">
        <v>8</v>
      </c>
    </row>
    <row r="24" spans="8:39">
      <c r="H24" s="42">
        <v>21</v>
      </c>
      <c r="I24" s="42">
        <v>21</v>
      </c>
      <c r="J24" s="42">
        <v>1</v>
      </c>
      <c r="K24" s="45">
        <f t="shared" si="0"/>
        <v>2</v>
      </c>
      <c r="L24" s="45">
        <f t="shared" si="1"/>
        <v>3</v>
      </c>
      <c r="M24" s="45">
        <f t="shared" si="2"/>
        <v>1</v>
      </c>
      <c r="N24" s="45">
        <v>1</v>
      </c>
      <c r="O24" s="45">
        <f>IFERROR(MATCH(MAX(Sheet2!K24:S24),Sheet2!K24:S24,0)+1,0)</f>
        <v>2</v>
      </c>
      <c r="P24" s="45">
        <f>IF(IFERROR(MATCH(MAX(Sheet2!V24:AD24),Sheet2!V24:AD24,0)+1,0)-O24=0,0,IFERROR(MATCH(MAX(Sheet2!V24:AD24),Sheet2!V24:AD24,0)+1,0))</f>
        <v>0</v>
      </c>
      <c r="Q24" s="46" t="str">
        <f t="shared" si="3"/>
        <v>{3,1129,1}</v>
      </c>
      <c r="R24" s="46" t="str">
        <f t="shared" si="4"/>
        <v>{3,1130,1}</v>
      </c>
      <c r="S24" s="46" t="str">
        <f t="shared" si="5"/>
        <v/>
      </c>
      <c r="T24" s="46">
        <f>'exp 奖励，关卡等级'!O25</f>
        <v>0</v>
      </c>
      <c r="U24" s="46">
        <f>'exp 奖励，关卡等级'!P25</f>
        <v>0</v>
      </c>
      <c r="V24" t="str">
        <f>'exp 奖励，关卡等级'!Q25</f>
        <v>{3,1113,64}</v>
      </c>
      <c r="W24" s="45" t="e">
        <f t="array" ref="W24">[1]!LKnum(Q24:V24)</f>
        <v>#NAME?</v>
      </c>
      <c r="X24" s="45" t="e">
        <f>'exp 奖励，关卡等级'!R25</f>
        <v>#NAME?</v>
      </c>
      <c r="AF24" s="45">
        <v>20</v>
      </c>
      <c r="AG24" s="45">
        <v>200</v>
      </c>
      <c r="AH24" s="45">
        <v>8</v>
      </c>
      <c r="AI24" s="45">
        <f t="shared" si="6"/>
        <v>9</v>
      </c>
      <c r="AJ24" s="45">
        <f t="shared" si="7"/>
        <v>11</v>
      </c>
      <c r="AK24" s="45">
        <v>5</v>
      </c>
      <c r="AL24" s="45">
        <v>6</v>
      </c>
      <c r="AM24" s="45">
        <v>8</v>
      </c>
    </row>
    <row r="25" spans="8:24">
      <c r="H25" s="42">
        <v>22</v>
      </c>
      <c r="I25" s="42">
        <v>22</v>
      </c>
      <c r="J25" s="42">
        <v>1</v>
      </c>
      <c r="K25" s="45">
        <f t="shared" si="0"/>
        <v>2</v>
      </c>
      <c r="L25" s="45">
        <f t="shared" si="1"/>
        <v>3</v>
      </c>
      <c r="M25" s="45">
        <f t="shared" si="2"/>
        <v>1</v>
      </c>
      <c r="N25" s="45">
        <v>1</v>
      </c>
      <c r="O25" s="45">
        <f>IFERROR(MATCH(MAX(Sheet2!K25:S25),Sheet2!K25:S25,0)+1,0)</f>
        <v>2</v>
      </c>
      <c r="P25" s="45">
        <f>IF(IFERROR(MATCH(MAX(Sheet2!V25:AD25),Sheet2!V25:AD25,0)+1,0)-O25=0,0,IFERROR(MATCH(MAX(Sheet2!V25:AD25),Sheet2!V25:AD25,0)+1,0))</f>
        <v>0</v>
      </c>
      <c r="Q25" s="46" t="str">
        <f t="shared" si="3"/>
        <v>{3,1129,1}</v>
      </c>
      <c r="R25" s="46" t="str">
        <f t="shared" si="4"/>
        <v>{3,1130,1}</v>
      </c>
      <c r="S25" s="46" t="str">
        <f t="shared" si="5"/>
        <v/>
      </c>
      <c r="T25" s="46">
        <f>'exp 奖励，关卡等级'!O26</f>
        <v>0</v>
      </c>
      <c r="U25" s="46">
        <f>'exp 奖励，关卡等级'!P26</f>
        <v>0</v>
      </c>
      <c r="V25" t="str">
        <f>'exp 奖励，关卡等级'!Q26</f>
        <v>{3,1113,67}</v>
      </c>
      <c r="W25" s="45" t="e">
        <f t="array" ref="W25">[1]!LKnum(Q25:V25)</f>
        <v>#NAME?</v>
      </c>
      <c r="X25" s="45" t="e">
        <f>'exp 奖励，关卡等级'!R26</f>
        <v>#NAME?</v>
      </c>
    </row>
    <row r="26" spans="8:24">
      <c r="H26" s="42">
        <v>23</v>
      </c>
      <c r="I26" s="42">
        <v>23</v>
      </c>
      <c r="J26" s="42">
        <v>1</v>
      </c>
      <c r="K26" s="45">
        <f t="shared" si="0"/>
        <v>2</v>
      </c>
      <c r="L26" s="45">
        <f t="shared" si="1"/>
        <v>3</v>
      </c>
      <c r="M26" s="45">
        <f t="shared" si="2"/>
        <v>1</v>
      </c>
      <c r="N26" s="45">
        <v>1</v>
      </c>
      <c r="O26" s="45">
        <f>IFERROR(MATCH(MAX(Sheet2!K26:S26),Sheet2!K26:S26,0)+1,0)</f>
        <v>2</v>
      </c>
      <c r="P26" s="45">
        <f>IF(IFERROR(MATCH(MAX(Sheet2!V26:AD26),Sheet2!V26:AD26,0)+1,0)-O26=0,0,IFERROR(MATCH(MAX(Sheet2!V26:AD26),Sheet2!V26:AD26,0)+1,0))</f>
        <v>0</v>
      </c>
      <c r="Q26" s="46" t="str">
        <f t="shared" si="3"/>
        <v>{3,1129,1}</v>
      </c>
      <c r="R26" s="46" t="str">
        <f t="shared" si="4"/>
        <v>{3,1130,1}</v>
      </c>
      <c r="S26" s="46" t="str">
        <f t="shared" si="5"/>
        <v/>
      </c>
      <c r="T26" s="46">
        <f>'exp 奖励，关卡等级'!O27</f>
        <v>0</v>
      </c>
      <c r="U26" s="46">
        <f>'exp 奖励，关卡等级'!P27</f>
        <v>0</v>
      </c>
      <c r="V26" t="str">
        <f>'exp 奖励，关卡等级'!Q27</f>
        <v>{3,1113,71}</v>
      </c>
      <c r="W26" s="45" t="e">
        <f t="array" ref="W26">[1]!LKnum(Q26:V26)</f>
        <v>#NAME?</v>
      </c>
      <c r="X26" s="45" t="e">
        <f>'exp 奖励，关卡等级'!R27</f>
        <v>#NAME?</v>
      </c>
    </row>
    <row r="27" spans="8:24">
      <c r="H27" s="42">
        <v>24</v>
      </c>
      <c r="I27" s="42">
        <v>24</v>
      </c>
      <c r="J27" s="42">
        <v>1</v>
      </c>
      <c r="K27" s="45">
        <f t="shared" si="0"/>
        <v>2</v>
      </c>
      <c r="L27" s="45">
        <f t="shared" si="1"/>
        <v>3</v>
      </c>
      <c r="M27" s="45">
        <f t="shared" si="2"/>
        <v>1</v>
      </c>
      <c r="N27" s="45">
        <v>1</v>
      </c>
      <c r="O27" s="45">
        <f>IFERROR(MATCH(MAX(Sheet2!K27:S27),Sheet2!K27:S27,0)+1,0)</f>
        <v>2</v>
      </c>
      <c r="P27" s="45">
        <f>IF(IFERROR(MATCH(MAX(Sheet2!V27:AD27),Sheet2!V27:AD27,0)+1,0)-O27=0,0,IFERROR(MATCH(MAX(Sheet2!V27:AD27),Sheet2!V27:AD27,0)+1,0))</f>
        <v>0</v>
      </c>
      <c r="Q27" s="46" t="str">
        <f t="shared" si="3"/>
        <v>{3,1129,1}</v>
      </c>
      <c r="R27" s="46" t="str">
        <f t="shared" si="4"/>
        <v>{3,1130,1}</v>
      </c>
      <c r="S27" s="46" t="str">
        <f t="shared" si="5"/>
        <v/>
      </c>
      <c r="T27" s="46">
        <f>'exp 奖励，关卡等级'!O28</f>
        <v>0</v>
      </c>
      <c r="U27" s="46">
        <f>'exp 奖励，关卡等级'!P28</f>
        <v>0</v>
      </c>
      <c r="V27" t="str">
        <f>'exp 奖励，关卡等级'!Q28</f>
        <v>{3,1113,81}</v>
      </c>
      <c r="W27" s="45" t="e">
        <f t="array" ref="W27">[1]!LKnum(Q27:V27)</f>
        <v>#NAME?</v>
      </c>
      <c r="X27" s="45" t="e">
        <f>'exp 奖励，关卡等级'!R28</f>
        <v>#NAME?</v>
      </c>
    </row>
    <row r="28" spans="8:24">
      <c r="H28" s="42">
        <v>25</v>
      </c>
      <c r="I28" s="42">
        <v>25</v>
      </c>
      <c r="J28" s="42">
        <v>1</v>
      </c>
      <c r="K28" s="45">
        <f t="shared" si="0"/>
        <v>3</v>
      </c>
      <c r="L28" s="45">
        <f t="shared" si="1"/>
        <v>3</v>
      </c>
      <c r="M28" s="45">
        <f t="shared" si="2"/>
        <v>0</v>
      </c>
      <c r="N28" s="45">
        <v>1</v>
      </c>
      <c r="O28" s="45">
        <f>IFERROR(MATCH(MAX(Sheet2!K28:S28),Sheet2!K28:S28,0)+1,0)</f>
        <v>2</v>
      </c>
      <c r="P28" s="45">
        <f>IF(IFERROR(MATCH(MAX(Sheet2!V28:AD28),Sheet2!V28:AD28,0)+1,0)-O28=0,0,IFERROR(MATCH(MAX(Sheet2!V28:AD28),Sheet2!V28:AD28,0)+1,0))</f>
        <v>0</v>
      </c>
      <c r="Q28" s="46" t="str">
        <f t="shared" si="3"/>
        <v>{3,1129,1}</v>
      </c>
      <c r="R28" s="46" t="str">
        <f t="shared" si="4"/>
        <v>{3,1130,1}</v>
      </c>
      <c r="S28" s="46" t="str">
        <f t="shared" si="5"/>
        <v/>
      </c>
      <c r="T28" s="46">
        <f>'exp 奖励，关卡等级'!O29</f>
        <v>0</v>
      </c>
      <c r="U28" s="46">
        <f>'exp 奖励，关卡等级'!P29</f>
        <v>0</v>
      </c>
      <c r="V28" t="str">
        <f>'exp 奖励，关卡等级'!Q29</f>
        <v>{3,1113,82}</v>
      </c>
      <c r="W28" s="45" t="e">
        <f t="array" ref="W28">[1]!LKnum(Q28:V28)</f>
        <v>#NAME?</v>
      </c>
      <c r="X28" s="45" t="e">
        <f>'exp 奖励，关卡等级'!R29</f>
        <v>#NAME?</v>
      </c>
    </row>
    <row r="29" spans="8:24">
      <c r="H29" s="42">
        <v>26</v>
      </c>
      <c r="I29" s="42">
        <v>26</v>
      </c>
      <c r="J29" s="42">
        <v>1</v>
      </c>
      <c r="K29" s="45">
        <f t="shared" si="0"/>
        <v>3</v>
      </c>
      <c r="L29" s="45">
        <f t="shared" si="1"/>
        <v>3</v>
      </c>
      <c r="M29" s="45">
        <f t="shared" si="2"/>
        <v>0</v>
      </c>
      <c r="N29" s="45">
        <v>1</v>
      </c>
      <c r="O29" s="45">
        <f>IFERROR(MATCH(MAX(Sheet2!K29:S29),Sheet2!K29:S29,0)+1,0)</f>
        <v>2</v>
      </c>
      <c r="P29" s="45">
        <f>IF(IFERROR(MATCH(MAX(Sheet2!V29:AD29),Sheet2!V29:AD29,0)+1,0)-O29=0,0,IFERROR(MATCH(MAX(Sheet2!V29:AD29),Sheet2!V29:AD29,0)+1,0))</f>
        <v>0</v>
      </c>
      <c r="Q29" s="46" t="str">
        <f t="shared" si="3"/>
        <v>{3,1129,1}</v>
      </c>
      <c r="R29" s="46" t="str">
        <f t="shared" si="4"/>
        <v>{3,1130,1}</v>
      </c>
      <c r="S29" s="46" t="str">
        <f t="shared" si="5"/>
        <v/>
      </c>
      <c r="T29" s="46">
        <f>'exp 奖励，关卡等级'!O30</f>
        <v>0</v>
      </c>
      <c r="U29" s="46">
        <f>'exp 奖励，关卡等级'!P30</f>
        <v>0</v>
      </c>
      <c r="V29" t="str">
        <f>'exp 奖励，关卡等级'!Q30</f>
        <v>{3,1113,89}</v>
      </c>
      <c r="W29" s="45" t="e">
        <f t="array" ref="W29">[1]!LKnum(Q29:V29)</f>
        <v>#NAME?</v>
      </c>
      <c r="X29" s="45" t="e">
        <f>'exp 奖励，关卡等级'!R30</f>
        <v>#NAME?</v>
      </c>
    </row>
    <row r="30" spans="8:24">
      <c r="H30" s="42">
        <v>27</v>
      </c>
      <c r="I30" s="42">
        <v>27</v>
      </c>
      <c r="J30" s="42">
        <v>1</v>
      </c>
      <c r="K30" s="45">
        <f t="shared" si="0"/>
        <v>3</v>
      </c>
      <c r="L30" s="45">
        <f t="shared" si="1"/>
        <v>3</v>
      </c>
      <c r="M30" s="45">
        <f t="shared" si="2"/>
        <v>0</v>
      </c>
      <c r="N30" s="45">
        <v>1</v>
      </c>
      <c r="O30" s="45">
        <f>IFERROR(MATCH(MAX(Sheet2!K30:S30),Sheet2!K30:S30,0)+1,0)</f>
        <v>2</v>
      </c>
      <c r="P30" s="45">
        <f>IF(IFERROR(MATCH(MAX(Sheet2!V30:AD30),Sheet2!V30:AD30,0)+1,0)-O30=0,0,IFERROR(MATCH(MAX(Sheet2!V30:AD30),Sheet2!V30:AD30,0)+1,0))</f>
        <v>0</v>
      </c>
      <c r="Q30" s="46" t="str">
        <f t="shared" si="3"/>
        <v>{3,1129,1}</v>
      </c>
      <c r="R30" s="46" t="str">
        <f t="shared" si="4"/>
        <v>{3,1130,1}</v>
      </c>
      <c r="S30" s="46" t="str">
        <f t="shared" si="5"/>
        <v/>
      </c>
      <c r="T30" s="46">
        <f>'exp 奖励，关卡等级'!O31</f>
        <v>0</v>
      </c>
      <c r="U30" s="46">
        <f>'exp 奖励，关卡等级'!P31</f>
        <v>0</v>
      </c>
      <c r="V30" t="str">
        <f>'exp 奖励，关卡等级'!Q31</f>
        <v>{3,1113,94}</v>
      </c>
      <c r="W30" s="45" t="e">
        <f t="array" ref="W30">[1]!LKnum(Q30:V30)</f>
        <v>#NAME?</v>
      </c>
      <c r="X30" s="45" t="e">
        <f>'exp 奖励，关卡等级'!R31</f>
        <v>#NAME?</v>
      </c>
    </row>
    <row r="31" spans="8:24">
      <c r="H31" s="42">
        <v>28</v>
      </c>
      <c r="I31" s="42">
        <v>28</v>
      </c>
      <c r="J31" s="42">
        <v>1</v>
      </c>
      <c r="K31" s="45">
        <f t="shared" si="0"/>
        <v>3</v>
      </c>
      <c r="L31" s="45">
        <f t="shared" si="1"/>
        <v>3</v>
      </c>
      <c r="M31" s="45">
        <f t="shared" si="2"/>
        <v>0</v>
      </c>
      <c r="N31" s="45">
        <v>1</v>
      </c>
      <c r="O31" s="45">
        <f>IFERROR(MATCH(MAX(Sheet2!K31:S31),Sheet2!K31:S31,0)+1,0)</f>
        <v>2</v>
      </c>
      <c r="P31" s="45">
        <f>IF(IFERROR(MATCH(MAX(Sheet2!V31:AD31),Sheet2!V31:AD31,0)+1,0)-O31=0,0,IFERROR(MATCH(MAX(Sheet2!V31:AD31),Sheet2!V31:AD31,0)+1,0))</f>
        <v>0</v>
      </c>
      <c r="Q31" s="46" t="str">
        <f t="shared" si="3"/>
        <v>{3,1129,1}</v>
      </c>
      <c r="R31" s="46" t="str">
        <f t="shared" si="4"/>
        <v>{3,1130,1}</v>
      </c>
      <c r="S31" s="46" t="str">
        <f t="shared" si="5"/>
        <v/>
      </c>
      <c r="T31" s="46">
        <f>'exp 奖励，关卡等级'!O32</f>
        <v>0</v>
      </c>
      <c r="U31" s="46">
        <f>'exp 奖励，关卡等级'!P32</f>
        <v>0</v>
      </c>
      <c r="V31" t="str">
        <f>'exp 奖励，关卡等级'!Q32</f>
        <v>{3,1113,102}</v>
      </c>
      <c r="W31" s="45" t="e">
        <f t="array" ref="W31">[1]!LKnum(Q31:V31)</f>
        <v>#NAME?</v>
      </c>
      <c r="X31" s="45" t="e">
        <f>'exp 奖励，关卡等级'!R32</f>
        <v>#NAME?</v>
      </c>
    </row>
    <row r="32" spans="8:24">
      <c r="H32" s="42">
        <v>29</v>
      </c>
      <c r="I32" s="42">
        <v>29</v>
      </c>
      <c r="J32" s="42">
        <v>1</v>
      </c>
      <c r="K32" s="45">
        <f t="shared" si="0"/>
        <v>3</v>
      </c>
      <c r="L32" s="45">
        <f t="shared" si="1"/>
        <v>3</v>
      </c>
      <c r="M32" s="45">
        <f t="shared" si="2"/>
        <v>0</v>
      </c>
      <c r="N32" s="45">
        <v>1</v>
      </c>
      <c r="O32" s="45">
        <f>IFERROR(MATCH(MAX(Sheet2!K32:S32),Sheet2!K32:S32,0)+1,0)</f>
        <v>2</v>
      </c>
      <c r="P32" s="45">
        <f>IF(IFERROR(MATCH(MAX(Sheet2!V32:AD32),Sheet2!V32:AD32,0)+1,0)-O32=0,0,IFERROR(MATCH(MAX(Sheet2!V32:AD32),Sheet2!V32:AD32,0)+1,0))</f>
        <v>0</v>
      </c>
      <c r="Q32" s="46" t="str">
        <f t="shared" si="3"/>
        <v>{3,1129,1}</v>
      </c>
      <c r="R32" s="46" t="str">
        <f t="shared" si="4"/>
        <v>{3,1130,1}</v>
      </c>
      <c r="S32" s="46" t="str">
        <f t="shared" si="5"/>
        <v/>
      </c>
      <c r="T32" s="46">
        <f>'exp 奖励，关卡等级'!O33</f>
        <v>0</v>
      </c>
      <c r="U32" s="46">
        <f>'exp 奖励，关卡等级'!P33</f>
        <v>0</v>
      </c>
      <c r="V32" t="str">
        <f>'exp 奖励，关卡等级'!Q33</f>
        <v>{3,1113,105}</v>
      </c>
      <c r="W32" s="45" t="e">
        <f t="array" ref="W32">[1]!LKnum(Q32:V32)</f>
        <v>#NAME?</v>
      </c>
      <c r="X32" s="45" t="e">
        <f>'exp 奖励，关卡等级'!R33</f>
        <v>#NAME?</v>
      </c>
    </row>
    <row r="33" spans="8:24">
      <c r="H33" s="42">
        <v>30</v>
      </c>
      <c r="I33" s="42">
        <v>30</v>
      </c>
      <c r="J33" s="42">
        <v>1</v>
      </c>
      <c r="K33" s="45">
        <f t="shared" si="0"/>
        <v>3</v>
      </c>
      <c r="L33" s="45">
        <f t="shared" si="1"/>
        <v>4</v>
      </c>
      <c r="M33" s="45">
        <f t="shared" si="2"/>
        <v>1</v>
      </c>
      <c r="N33" s="45">
        <v>1</v>
      </c>
      <c r="O33" s="45">
        <f>IFERROR(MATCH(MAX(Sheet2!K33:S33),Sheet2!K33:S33,0)+1,0)</f>
        <v>2</v>
      </c>
      <c r="P33" s="45">
        <f>IF(IFERROR(MATCH(MAX(Sheet2!V33:AD33),Sheet2!V33:AD33,0)+1,0)-O33=0,0,IFERROR(MATCH(MAX(Sheet2!V33:AD33),Sheet2!V33:AD33,0)+1,0))</f>
        <v>0</v>
      </c>
      <c r="Q33" s="46" t="str">
        <f t="shared" si="3"/>
        <v>{3,1129,1}</v>
      </c>
      <c r="R33" s="46" t="str">
        <f t="shared" si="4"/>
        <v>{3,1130,1}</v>
      </c>
      <c r="S33" s="46" t="str">
        <f t="shared" si="5"/>
        <v/>
      </c>
      <c r="T33" s="46">
        <f>'exp 奖励，关卡等级'!O34</f>
        <v>0</v>
      </c>
      <c r="U33" s="46">
        <f>'exp 奖励，关卡等级'!P34</f>
        <v>0</v>
      </c>
      <c r="V33" t="str">
        <f>'exp 奖励，关卡等级'!Q34</f>
        <v>{3,1113,111}</v>
      </c>
      <c r="W33" s="45" t="e">
        <f t="array" ref="W33">[1]!LKnum(Q33:V33)</f>
        <v>#NAME?</v>
      </c>
      <c r="X33" s="45" t="e">
        <f>'exp 奖励，关卡等级'!R34</f>
        <v>#NAME?</v>
      </c>
    </row>
    <row r="34" spans="8:24">
      <c r="H34" s="42">
        <v>31</v>
      </c>
      <c r="I34" s="42">
        <v>31</v>
      </c>
      <c r="J34" s="42">
        <v>1</v>
      </c>
      <c r="K34" s="45">
        <f t="shared" si="0"/>
        <v>3</v>
      </c>
      <c r="L34" s="45">
        <f t="shared" si="1"/>
        <v>4</v>
      </c>
      <c r="M34" s="45">
        <f t="shared" si="2"/>
        <v>1</v>
      </c>
      <c r="N34" s="45">
        <v>1</v>
      </c>
      <c r="O34" s="45">
        <f>IFERROR(MATCH(MAX(Sheet2!K34:S34),Sheet2!K34:S34,0)+1,0)</f>
        <v>2</v>
      </c>
      <c r="P34" s="45">
        <f>IF(IFERROR(MATCH(MAX(Sheet2!V34:AD34),Sheet2!V34:AD34,0)+1,0)-O34=0,0,IFERROR(MATCH(MAX(Sheet2!V34:AD34),Sheet2!V34:AD34,0)+1,0))</f>
        <v>0</v>
      </c>
      <c r="Q34" s="46" t="str">
        <f t="shared" si="3"/>
        <v>{3,1129,1}</v>
      </c>
      <c r="R34" s="46" t="str">
        <f t="shared" si="4"/>
        <v>{3,1130,1}</v>
      </c>
      <c r="S34" s="46" t="str">
        <f t="shared" si="5"/>
        <v/>
      </c>
      <c r="T34" s="46">
        <f>'exp 奖励，关卡等级'!O35</f>
        <v>0</v>
      </c>
      <c r="U34" s="46">
        <f>'exp 奖励，关卡等级'!P35</f>
        <v>0</v>
      </c>
      <c r="V34" t="str">
        <f>'exp 奖励，关卡等级'!Q35</f>
        <v>{3,1113,120}</v>
      </c>
      <c r="W34" s="45" t="e">
        <f t="array" ref="W34">[1]!LKnum(Q34:V34)</f>
        <v>#NAME?</v>
      </c>
      <c r="X34" s="45" t="e">
        <f>'exp 奖励，关卡等级'!R35</f>
        <v>#NAME?</v>
      </c>
    </row>
    <row r="35" spans="8:24">
      <c r="H35" s="42">
        <v>32</v>
      </c>
      <c r="I35" s="42">
        <v>32</v>
      </c>
      <c r="J35" s="42">
        <v>1</v>
      </c>
      <c r="K35" s="45">
        <f t="shared" si="0"/>
        <v>3</v>
      </c>
      <c r="L35" s="45">
        <f t="shared" si="1"/>
        <v>4</v>
      </c>
      <c r="M35" s="45">
        <f t="shared" si="2"/>
        <v>1</v>
      </c>
      <c r="N35" s="45">
        <v>1</v>
      </c>
      <c r="O35" s="45">
        <f>IFERROR(MATCH(MAX(Sheet2!K35:S35),Sheet2!K35:S35,0)+1,0)</f>
        <v>2</v>
      </c>
      <c r="P35" s="45">
        <f>IF(IFERROR(MATCH(MAX(Sheet2!V35:AD35),Sheet2!V35:AD35,0)+1,0)-O35=0,0,IFERROR(MATCH(MAX(Sheet2!V35:AD35),Sheet2!V35:AD35,0)+1,0))</f>
        <v>0</v>
      </c>
      <c r="Q35" s="46" t="str">
        <f t="shared" si="3"/>
        <v>{3,1129,1}</v>
      </c>
      <c r="R35" s="46" t="str">
        <f t="shared" si="4"/>
        <v>{3,1130,1}</v>
      </c>
      <c r="S35" s="46" t="str">
        <f t="shared" si="5"/>
        <v/>
      </c>
      <c r="T35" s="46">
        <f>'exp 奖励，关卡等级'!O36</f>
        <v>0</v>
      </c>
      <c r="U35" s="46">
        <f>'exp 奖励，关卡等级'!P36</f>
        <v>0</v>
      </c>
      <c r="V35" t="str">
        <f>'exp 奖励，关卡等级'!Q36</f>
        <v>{3,1113,124}</v>
      </c>
      <c r="W35" s="45" t="e">
        <f t="array" ref="W35">[1]!LKnum(Q35:V35)</f>
        <v>#NAME?</v>
      </c>
      <c r="X35" s="45" t="e">
        <f>'exp 奖励，关卡等级'!R36</f>
        <v>#NAME?</v>
      </c>
    </row>
    <row r="36" spans="8:24">
      <c r="H36" s="42">
        <v>33</v>
      </c>
      <c r="I36" s="42">
        <v>33</v>
      </c>
      <c r="J36" s="42">
        <v>1</v>
      </c>
      <c r="K36" s="45">
        <f t="shared" ref="K36:K67" si="8">VLOOKUP(I36,$AG$5:$AM$24,J36+4,1)</f>
        <v>3</v>
      </c>
      <c r="L36" s="45">
        <f t="shared" ref="L36:L67" si="9">VLOOKUP(I36,$AG$5:$AM$24,J36+1,1)</f>
        <v>4</v>
      </c>
      <c r="M36" s="45">
        <f t="shared" si="2"/>
        <v>1</v>
      </c>
      <c r="N36" s="45">
        <v>1</v>
      </c>
      <c r="O36" s="45">
        <f>IFERROR(MATCH(MAX(Sheet2!K36:S36),Sheet2!K36:S36,0)+1,0)</f>
        <v>2</v>
      </c>
      <c r="P36" s="45">
        <f>IF(IFERROR(MATCH(MAX(Sheet2!V36:AD36),Sheet2!V36:AD36,0)+1,0)-O36=0,0,IFERROR(MATCH(MAX(Sheet2!V36:AD36),Sheet2!V36:AD36,0)+1,0))</f>
        <v>0</v>
      </c>
      <c r="Q36" s="46" t="str">
        <f t="shared" si="3"/>
        <v>{3,1129,1}</v>
      </c>
      <c r="R36" s="46" t="str">
        <f t="shared" si="4"/>
        <v>{3,1130,1}</v>
      </c>
      <c r="S36" s="46" t="str">
        <f t="shared" si="5"/>
        <v/>
      </c>
      <c r="T36" s="46">
        <f>'exp 奖励，关卡等级'!O37</f>
        <v>0</v>
      </c>
      <c r="U36" s="46">
        <f>'exp 奖励，关卡等级'!P37</f>
        <v>0</v>
      </c>
      <c r="V36" t="str">
        <f>'exp 奖励，关卡等级'!Q37</f>
        <v>{3,1113,132}</v>
      </c>
      <c r="W36" s="45" t="e">
        <f t="array" ref="W36">[1]!LKnum(Q36:V36)</f>
        <v>#NAME?</v>
      </c>
      <c r="X36" s="45" t="e">
        <f>'exp 奖励，关卡等级'!R37</f>
        <v>#NAME?</v>
      </c>
    </row>
    <row r="37" spans="8:24">
      <c r="H37" s="42">
        <v>34</v>
      </c>
      <c r="I37" s="42">
        <v>34</v>
      </c>
      <c r="J37" s="42">
        <v>1</v>
      </c>
      <c r="K37" s="45">
        <f t="shared" si="8"/>
        <v>3</v>
      </c>
      <c r="L37" s="45">
        <f t="shared" si="9"/>
        <v>4</v>
      </c>
      <c r="M37" s="45">
        <f t="shared" si="2"/>
        <v>1</v>
      </c>
      <c r="N37" s="45">
        <v>1</v>
      </c>
      <c r="O37" s="45">
        <f>IFERROR(MATCH(MAX(Sheet2!K37:S37),Sheet2!K37:S37,0)+1,0)</f>
        <v>2</v>
      </c>
      <c r="P37" s="45">
        <f>IF(IFERROR(MATCH(MAX(Sheet2!V37:AD37),Sheet2!V37:AD37,0)+1,0)-O37=0,0,IFERROR(MATCH(MAX(Sheet2!V37:AD37),Sheet2!V37:AD37,0)+1,0))</f>
        <v>0</v>
      </c>
      <c r="Q37" s="46" t="str">
        <f t="shared" si="3"/>
        <v>{3,1129,1}</v>
      </c>
      <c r="R37" s="46" t="str">
        <f t="shared" si="4"/>
        <v>{3,1130,1}</v>
      </c>
      <c r="S37" s="46" t="str">
        <f t="shared" si="5"/>
        <v/>
      </c>
      <c r="T37" s="46">
        <f>'exp 奖励，关卡等级'!O38</f>
        <v>0</v>
      </c>
      <c r="U37" s="46">
        <f>'exp 奖励，关卡等级'!P38</f>
        <v>0</v>
      </c>
      <c r="V37" t="str">
        <f>'exp 奖励，关卡等级'!Q38</f>
        <v>{3,1113,139}</v>
      </c>
      <c r="W37" s="45" t="e">
        <f t="array" ref="W37">[1]!LKnum(Q37:V37)</f>
        <v>#NAME?</v>
      </c>
      <c r="X37" s="45" t="e">
        <f>'exp 奖励，关卡等级'!R38</f>
        <v>#NAME?</v>
      </c>
    </row>
    <row r="38" spans="8:24">
      <c r="H38" s="42">
        <v>35</v>
      </c>
      <c r="I38" s="42">
        <v>35</v>
      </c>
      <c r="J38" s="42">
        <v>1</v>
      </c>
      <c r="K38" s="45">
        <f t="shared" si="8"/>
        <v>3</v>
      </c>
      <c r="L38" s="45">
        <f t="shared" si="9"/>
        <v>4</v>
      </c>
      <c r="M38" s="45">
        <f t="shared" si="2"/>
        <v>1</v>
      </c>
      <c r="N38" s="45">
        <v>1</v>
      </c>
      <c r="O38" s="45">
        <f>IFERROR(MATCH(MAX(Sheet2!K38:S38),Sheet2!K38:S38,0)+1,0)</f>
        <v>2</v>
      </c>
      <c r="P38" s="45">
        <f>IF(IFERROR(MATCH(MAX(Sheet2!V38:AD38),Sheet2!V38:AD38,0)+1,0)-O38=0,0,IFERROR(MATCH(MAX(Sheet2!V38:AD38),Sheet2!V38:AD38,0)+1,0))</f>
        <v>0</v>
      </c>
      <c r="Q38" s="46" t="str">
        <f t="shared" si="3"/>
        <v>{3,1129,1}</v>
      </c>
      <c r="R38" s="46" t="str">
        <f t="shared" si="4"/>
        <v>{3,1130,1}</v>
      </c>
      <c r="S38" s="46" t="str">
        <f t="shared" si="5"/>
        <v/>
      </c>
      <c r="T38" s="46">
        <f>'exp 奖励，关卡等级'!O39</f>
        <v>0</v>
      </c>
      <c r="U38" s="46">
        <f>'exp 奖励，关卡等级'!P39</f>
        <v>0</v>
      </c>
      <c r="V38" t="str">
        <f>'exp 奖励，关卡等级'!Q39</f>
        <v>{3,1113,146}</v>
      </c>
      <c r="W38" s="45" t="e">
        <f t="array" ref="W38">[1]!LKnum(Q38:V38)</f>
        <v>#NAME?</v>
      </c>
      <c r="X38" s="45" t="e">
        <f>'exp 奖励，关卡等级'!R39</f>
        <v>#NAME?</v>
      </c>
    </row>
    <row r="39" spans="8:24">
      <c r="H39" s="42">
        <v>36</v>
      </c>
      <c r="I39" s="42">
        <v>36</v>
      </c>
      <c r="J39" s="42">
        <v>1</v>
      </c>
      <c r="K39" s="45">
        <f t="shared" si="8"/>
        <v>3</v>
      </c>
      <c r="L39" s="45">
        <f t="shared" si="9"/>
        <v>4</v>
      </c>
      <c r="M39" s="45">
        <f t="shared" si="2"/>
        <v>1</v>
      </c>
      <c r="N39" s="45">
        <v>1</v>
      </c>
      <c r="O39" s="45">
        <f>IFERROR(MATCH(MAX(Sheet2!K39:S39),Sheet2!K39:S39,0)+1,0)</f>
        <v>2</v>
      </c>
      <c r="P39" s="45">
        <f>IF(IFERROR(MATCH(MAX(Sheet2!V39:AD39),Sheet2!V39:AD39,0)+1,0)-O39=0,0,IFERROR(MATCH(MAX(Sheet2!V39:AD39),Sheet2!V39:AD39,0)+1,0))</f>
        <v>0</v>
      </c>
      <c r="Q39" s="46" t="str">
        <f t="shared" si="3"/>
        <v>{3,1129,1}</v>
      </c>
      <c r="R39" s="46" t="str">
        <f t="shared" si="4"/>
        <v>{3,1130,1}</v>
      </c>
      <c r="S39" s="46" t="str">
        <f t="shared" si="5"/>
        <v/>
      </c>
      <c r="T39" s="46">
        <f>'exp 奖励，关卡等级'!O40</f>
        <v>0</v>
      </c>
      <c r="U39" s="46">
        <f>'exp 奖励，关卡等级'!P40</f>
        <v>0</v>
      </c>
      <c r="V39" t="str">
        <f>'exp 奖励，关卡等级'!Q40</f>
        <v>{3,1113,149}</v>
      </c>
      <c r="W39" s="45" t="e">
        <f t="array" ref="W39">[1]!LKnum(Q39:V39)</f>
        <v>#NAME?</v>
      </c>
      <c r="X39" s="45" t="e">
        <f>'exp 奖励，关卡等级'!R40</f>
        <v>#NAME?</v>
      </c>
    </row>
    <row r="40" spans="8:24">
      <c r="H40" s="42">
        <v>37</v>
      </c>
      <c r="I40" s="42">
        <v>37</v>
      </c>
      <c r="J40" s="42">
        <v>1</v>
      </c>
      <c r="K40" s="45">
        <f t="shared" si="8"/>
        <v>3</v>
      </c>
      <c r="L40" s="45">
        <f t="shared" si="9"/>
        <v>4</v>
      </c>
      <c r="M40" s="45">
        <f t="shared" si="2"/>
        <v>1</v>
      </c>
      <c r="N40" s="45">
        <v>1</v>
      </c>
      <c r="O40" s="45">
        <f>IFERROR(MATCH(MAX(Sheet2!K40:S40),Sheet2!K40:S40,0)+1,0)</f>
        <v>2</v>
      </c>
      <c r="P40" s="45">
        <f>IF(IFERROR(MATCH(MAX(Sheet2!V40:AD40),Sheet2!V40:AD40,0)+1,0)-O40=0,0,IFERROR(MATCH(MAX(Sheet2!V40:AD40),Sheet2!V40:AD40,0)+1,0))</f>
        <v>0</v>
      </c>
      <c r="Q40" s="46" t="str">
        <f t="shared" si="3"/>
        <v>{3,1129,1}</v>
      </c>
      <c r="R40" s="46" t="str">
        <f t="shared" si="4"/>
        <v>{3,1130,1}</v>
      </c>
      <c r="S40" s="46" t="str">
        <f t="shared" si="5"/>
        <v/>
      </c>
      <c r="T40" s="46">
        <f>'exp 奖励，关卡等级'!O41</f>
        <v>0</v>
      </c>
      <c r="U40" s="46">
        <f>'exp 奖励，关卡等级'!P41</f>
        <v>0</v>
      </c>
      <c r="V40" t="str">
        <f>'exp 奖励，关卡等级'!Q41</f>
        <v>{3,1113,158}</v>
      </c>
      <c r="W40" s="45" t="e">
        <f t="array" ref="W40">[1]!LKnum(Q40:V40)</f>
        <v>#NAME?</v>
      </c>
      <c r="X40" s="45" t="e">
        <f>'exp 奖励，关卡等级'!R41</f>
        <v>#NAME?</v>
      </c>
    </row>
    <row r="41" spans="8:24">
      <c r="H41" s="42">
        <v>38</v>
      </c>
      <c r="I41" s="42">
        <v>38</v>
      </c>
      <c r="J41" s="42">
        <v>1</v>
      </c>
      <c r="K41" s="45">
        <f t="shared" si="8"/>
        <v>3</v>
      </c>
      <c r="L41" s="45">
        <f t="shared" si="9"/>
        <v>4</v>
      </c>
      <c r="M41" s="45">
        <f t="shared" si="2"/>
        <v>1</v>
      </c>
      <c r="N41" s="45">
        <v>1</v>
      </c>
      <c r="O41" s="45">
        <f>IFERROR(MATCH(MAX(Sheet2!K41:S41),Sheet2!K41:S41,0)+1,0)</f>
        <v>3</v>
      </c>
      <c r="P41" s="45">
        <f>IF(IFERROR(MATCH(MAX(Sheet2!V41:AD41),Sheet2!V41:AD41,0)+1,0)-O41=0,0,IFERROR(MATCH(MAX(Sheet2!V41:AD41),Sheet2!V41:AD41,0)+1,0))</f>
        <v>0</v>
      </c>
      <c r="Q41" s="46" t="str">
        <f t="shared" si="3"/>
        <v>{3,1129,1}</v>
      </c>
      <c r="R41" s="46" t="str">
        <f t="shared" si="4"/>
        <v>{3,1131,1}</v>
      </c>
      <c r="S41" s="46" t="str">
        <f t="shared" si="5"/>
        <v/>
      </c>
      <c r="T41" s="46">
        <f>'exp 奖励，关卡等级'!O42</f>
        <v>0</v>
      </c>
      <c r="U41" s="46">
        <f>'exp 奖励，关卡等级'!P42</f>
        <v>0</v>
      </c>
      <c r="V41" t="str">
        <f>'exp 奖励，关卡等级'!Q42</f>
        <v>{3,1113,164}</v>
      </c>
      <c r="W41" s="45" t="e">
        <f t="array" ref="W41">[1]!LKnum(Q41:V41)</f>
        <v>#NAME?</v>
      </c>
      <c r="X41" s="45" t="e">
        <f>'exp 奖励，关卡等级'!R42</f>
        <v>#NAME?</v>
      </c>
    </row>
    <row r="42" spans="8:24">
      <c r="H42" s="42">
        <v>39</v>
      </c>
      <c r="I42" s="42">
        <v>39</v>
      </c>
      <c r="J42" s="42">
        <v>1</v>
      </c>
      <c r="K42" s="45">
        <f t="shared" si="8"/>
        <v>3</v>
      </c>
      <c r="L42" s="45">
        <f t="shared" si="9"/>
        <v>4</v>
      </c>
      <c r="M42" s="45">
        <f t="shared" si="2"/>
        <v>1</v>
      </c>
      <c r="N42" s="45">
        <v>1</v>
      </c>
      <c r="O42" s="45">
        <f>IFERROR(MATCH(MAX(Sheet2!K42:S42),Sheet2!K42:S42,0)+1,0)</f>
        <v>3</v>
      </c>
      <c r="P42" s="45">
        <f>IF(IFERROR(MATCH(MAX(Sheet2!V42:AD42),Sheet2!V42:AD42,0)+1,0)-O42=0,0,IFERROR(MATCH(MAX(Sheet2!V42:AD42),Sheet2!V42:AD42,0)+1,0))</f>
        <v>0</v>
      </c>
      <c r="Q42" s="46" t="str">
        <f t="shared" si="3"/>
        <v>{3,1129,1}</v>
      </c>
      <c r="R42" s="46" t="str">
        <f t="shared" si="4"/>
        <v>{3,1131,1}</v>
      </c>
      <c r="S42" s="46" t="str">
        <f t="shared" si="5"/>
        <v/>
      </c>
      <c r="T42" s="46">
        <f>'exp 奖励，关卡等级'!O43</f>
        <v>0</v>
      </c>
      <c r="U42" s="46">
        <f>'exp 奖励，关卡等级'!P43</f>
        <v>0</v>
      </c>
      <c r="V42" t="str">
        <f>'exp 奖励，关卡等级'!Q43</f>
        <v>{3,1113,170}</v>
      </c>
      <c r="W42" s="45" t="e">
        <f t="array" ref="W42">[1]!LKnum(Q42:V42)</f>
        <v>#NAME?</v>
      </c>
      <c r="X42" s="45" t="e">
        <f>'exp 奖励，关卡等级'!R43</f>
        <v>#NAME?</v>
      </c>
    </row>
    <row r="43" spans="8:24">
      <c r="H43" s="42">
        <v>40</v>
      </c>
      <c r="I43" s="42">
        <v>40</v>
      </c>
      <c r="J43" s="42">
        <v>1</v>
      </c>
      <c r="K43" s="45">
        <f t="shared" si="8"/>
        <v>3</v>
      </c>
      <c r="L43" s="45">
        <f t="shared" si="9"/>
        <v>4</v>
      </c>
      <c r="M43" s="45">
        <f t="shared" si="2"/>
        <v>1</v>
      </c>
      <c r="N43" s="45">
        <v>1</v>
      </c>
      <c r="O43" s="45">
        <f>IFERROR(MATCH(MAX(Sheet2!K43:S43),Sheet2!K43:S43,0)+1,0)</f>
        <v>3</v>
      </c>
      <c r="P43" s="45">
        <f>IF(IFERROR(MATCH(MAX(Sheet2!V43:AD43),Sheet2!V43:AD43,0)+1,0)-O43=0,0,IFERROR(MATCH(MAX(Sheet2!V43:AD43),Sheet2!V43:AD43,0)+1,0))</f>
        <v>0</v>
      </c>
      <c r="Q43" s="46" t="str">
        <f t="shared" si="3"/>
        <v>{3,1129,1}</v>
      </c>
      <c r="R43" s="46" t="str">
        <f t="shared" si="4"/>
        <v>{3,1131,1}</v>
      </c>
      <c r="S43" s="46" t="str">
        <f t="shared" si="5"/>
        <v/>
      </c>
      <c r="T43" s="46">
        <f>'exp 奖励，关卡等级'!O44</f>
        <v>0</v>
      </c>
      <c r="U43" s="46">
        <f>'exp 奖励，关卡等级'!P44</f>
        <v>0</v>
      </c>
      <c r="V43" t="str">
        <f>'exp 奖励，关卡等级'!Q44</f>
        <v>{3,1113,179}</v>
      </c>
      <c r="W43" s="45" t="e">
        <f t="array" ref="W43">[1]!LKnum(Q43:V43)</f>
        <v>#NAME?</v>
      </c>
      <c r="X43" s="45" t="e">
        <f>'exp 奖励，关卡等级'!R44</f>
        <v>#NAME?</v>
      </c>
    </row>
    <row r="44" spans="8:24">
      <c r="H44" s="42">
        <v>41</v>
      </c>
      <c r="I44" s="42">
        <v>41</v>
      </c>
      <c r="J44" s="42">
        <v>1</v>
      </c>
      <c r="K44" s="45">
        <f t="shared" si="8"/>
        <v>3</v>
      </c>
      <c r="L44" s="45">
        <f t="shared" si="9"/>
        <v>4</v>
      </c>
      <c r="M44" s="45">
        <f t="shared" si="2"/>
        <v>1</v>
      </c>
      <c r="N44" s="45">
        <v>1</v>
      </c>
      <c r="O44" s="45">
        <f>IFERROR(MATCH(MAX(Sheet2!K44:S44),Sheet2!K44:S44,0)+1,0)</f>
        <v>3</v>
      </c>
      <c r="P44" s="45">
        <f>IF(IFERROR(MATCH(MAX(Sheet2!V44:AD44),Sheet2!V44:AD44,0)+1,0)-O44=0,0,IFERROR(MATCH(MAX(Sheet2!V44:AD44),Sheet2!V44:AD44,0)+1,0))</f>
        <v>0</v>
      </c>
      <c r="Q44" s="46" t="str">
        <f t="shared" si="3"/>
        <v>{3,1129,1}</v>
      </c>
      <c r="R44" s="46" t="str">
        <f t="shared" si="4"/>
        <v>{3,1131,1}</v>
      </c>
      <c r="S44" s="46" t="str">
        <f t="shared" si="5"/>
        <v/>
      </c>
      <c r="T44" s="46">
        <f>'exp 奖励，关卡等级'!O45</f>
        <v>0</v>
      </c>
      <c r="U44" s="46">
        <f>'exp 奖励，关卡等级'!P45</f>
        <v>0</v>
      </c>
      <c r="V44" t="str">
        <f>'exp 奖励，关卡等级'!Q45</f>
        <v>{3,1113,184}</v>
      </c>
      <c r="W44" s="45" t="e">
        <f t="array" ref="W44">[1]!LKnum(Q44:V44)</f>
        <v>#NAME?</v>
      </c>
      <c r="X44" s="45" t="e">
        <f>'exp 奖励，关卡等级'!R45</f>
        <v>#NAME?</v>
      </c>
    </row>
    <row r="45" spans="8:24">
      <c r="H45" s="42">
        <v>42</v>
      </c>
      <c r="I45" s="42">
        <v>42</v>
      </c>
      <c r="J45" s="42">
        <v>1</v>
      </c>
      <c r="K45" s="45">
        <f t="shared" si="8"/>
        <v>3</v>
      </c>
      <c r="L45" s="45">
        <f t="shared" si="9"/>
        <v>4</v>
      </c>
      <c r="M45" s="45">
        <f t="shared" si="2"/>
        <v>1</v>
      </c>
      <c r="N45" s="45">
        <v>1</v>
      </c>
      <c r="O45" s="45">
        <f>IFERROR(MATCH(MAX(Sheet2!K45:S45),Sheet2!K45:S45,0)+1,0)</f>
        <v>3</v>
      </c>
      <c r="P45" s="45">
        <f>IF(IFERROR(MATCH(MAX(Sheet2!V45:AD45),Sheet2!V45:AD45,0)+1,0)-O45=0,0,IFERROR(MATCH(MAX(Sheet2!V45:AD45),Sheet2!V45:AD45,0)+1,0))</f>
        <v>0</v>
      </c>
      <c r="Q45" s="46" t="str">
        <f t="shared" si="3"/>
        <v>{3,1129,1}</v>
      </c>
      <c r="R45" s="46" t="str">
        <f t="shared" si="4"/>
        <v>{3,1131,1}</v>
      </c>
      <c r="S45" s="46" t="str">
        <f t="shared" si="5"/>
        <v/>
      </c>
      <c r="T45" s="46">
        <f>'exp 奖励，关卡等级'!O46</f>
        <v>0</v>
      </c>
      <c r="U45" s="46">
        <f>'exp 奖励，关卡等级'!P46</f>
        <v>0</v>
      </c>
      <c r="V45" t="str">
        <f>'exp 奖励，关卡等级'!Q46</f>
        <v>{3,1113,192}</v>
      </c>
      <c r="W45" s="45" t="e">
        <f t="array" ref="W45">[1]!LKnum(Q45:V45)</f>
        <v>#NAME?</v>
      </c>
      <c r="X45" s="45" t="e">
        <f>'exp 奖励，关卡等级'!R46</f>
        <v>#NAME?</v>
      </c>
    </row>
    <row r="46" spans="8:24">
      <c r="H46" s="42">
        <v>43</v>
      </c>
      <c r="I46" s="42">
        <v>43</v>
      </c>
      <c r="J46" s="42">
        <v>1</v>
      </c>
      <c r="K46" s="45">
        <f t="shared" si="8"/>
        <v>3</v>
      </c>
      <c r="L46" s="45">
        <f t="shared" si="9"/>
        <v>4</v>
      </c>
      <c r="M46" s="45">
        <f t="shared" si="2"/>
        <v>1</v>
      </c>
      <c r="N46" s="45">
        <v>1</v>
      </c>
      <c r="O46" s="45">
        <f>IFERROR(MATCH(MAX(Sheet2!K46:S46),Sheet2!K46:S46,0)+1,0)</f>
        <v>3</v>
      </c>
      <c r="P46" s="45">
        <f>IF(IFERROR(MATCH(MAX(Sheet2!V46:AD46),Sheet2!V46:AD46,0)+1,0)-O46=0,0,IFERROR(MATCH(MAX(Sheet2!V46:AD46),Sheet2!V46:AD46,0)+1,0))</f>
        <v>0</v>
      </c>
      <c r="Q46" s="46" t="str">
        <f t="shared" si="3"/>
        <v>{3,1129,1}</v>
      </c>
      <c r="R46" s="46" t="str">
        <f t="shared" si="4"/>
        <v>{3,1131,1}</v>
      </c>
      <c r="S46" s="46" t="str">
        <f t="shared" si="5"/>
        <v/>
      </c>
      <c r="T46" s="46">
        <f>'exp 奖励，关卡等级'!O47</f>
        <v>0</v>
      </c>
      <c r="U46" s="46" t="str">
        <f>'exp 奖励，关卡等级'!P47</f>
        <v>{3,1114,1}</v>
      </c>
      <c r="V46" t="str">
        <f>'exp 奖励，关卡等级'!Q47</f>
        <v>{3,1113,2}</v>
      </c>
      <c r="W46" s="45" t="e">
        <f t="array" ref="W46">[1]!LKnum(Q46:V46)</f>
        <v>#NAME?</v>
      </c>
      <c r="X46" s="45" t="e">
        <f>'exp 奖励，关卡等级'!R47</f>
        <v>#NAME?</v>
      </c>
    </row>
    <row r="47" spans="8:24">
      <c r="H47" s="42">
        <v>44</v>
      </c>
      <c r="I47" s="42">
        <v>44</v>
      </c>
      <c r="J47" s="42">
        <v>1</v>
      </c>
      <c r="K47" s="45">
        <f t="shared" si="8"/>
        <v>3</v>
      </c>
      <c r="L47" s="45">
        <f t="shared" si="9"/>
        <v>4</v>
      </c>
      <c r="M47" s="45">
        <f t="shared" si="2"/>
        <v>1</v>
      </c>
      <c r="N47" s="45">
        <v>1</v>
      </c>
      <c r="O47" s="45">
        <f>IFERROR(MATCH(MAX(Sheet2!K47:S47),Sheet2!K47:S47,0)+1,0)</f>
        <v>3</v>
      </c>
      <c r="P47" s="45">
        <f>IF(IFERROR(MATCH(MAX(Sheet2!V47:AD47),Sheet2!V47:AD47,0)+1,0)-O47=0,0,IFERROR(MATCH(MAX(Sheet2!V47:AD47),Sheet2!V47:AD47,0)+1,0))</f>
        <v>0</v>
      </c>
      <c r="Q47" s="46" t="str">
        <f t="shared" si="3"/>
        <v>{3,1129,1}</v>
      </c>
      <c r="R47" s="46" t="str">
        <f t="shared" si="4"/>
        <v>{3,1131,1}</v>
      </c>
      <c r="S47" s="46" t="str">
        <f t="shared" si="5"/>
        <v/>
      </c>
      <c r="T47" s="46">
        <f>'exp 奖励，关卡等级'!O48</f>
        <v>0</v>
      </c>
      <c r="U47" s="46" t="str">
        <f>'exp 奖励，关卡等级'!P48</f>
        <v>{3,1114,1}</v>
      </c>
      <c r="V47" t="str">
        <f>'exp 奖励，关卡等级'!Q48</f>
        <v>{3,1113,8}</v>
      </c>
      <c r="W47" s="45" t="e">
        <f t="array" ref="W47">[1]!LKnum(Q47:V47)</f>
        <v>#NAME?</v>
      </c>
      <c r="X47" s="45" t="e">
        <f>'exp 奖励，关卡等级'!R48</f>
        <v>#NAME?</v>
      </c>
    </row>
    <row r="48" spans="8:24">
      <c r="H48" s="42">
        <v>45</v>
      </c>
      <c r="I48" s="42">
        <v>45</v>
      </c>
      <c r="J48" s="42">
        <v>1</v>
      </c>
      <c r="K48" s="45">
        <f t="shared" si="8"/>
        <v>3</v>
      </c>
      <c r="L48" s="45">
        <f t="shared" si="9"/>
        <v>4</v>
      </c>
      <c r="M48" s="45">
        <f t="shared" si="2"/>
        <v>1</v>
      </c>
      <c r="N48" s="45">
        <v>1</v>
      </c>
      <c r="O48" s="45">
        <f>IFERROR(MATCH(MAX(Sheet2!K48:S48),Sheet2!K48:S48,0)+1,0)</f>
        <v>3</v>
      </c>
      <c r="P48" s="45">
        <f>IF(IFERROR(MATCH(MAX(Sheet2!V48:AD48),Sheet2!V48:AD48,0)+1,0)-O48=0,0,IFERROR(MATCH(MAX(Sheet2!V48:AD48),Sheet2!V48:AD48,0)+1,0))</f>
        <v>0</v>
      </c>
      <c r="Q48" s="46" t="str">
        <f t="shared" si="3"/>
        <v>{3,1129,1}</v>
      </c>
      <c r="R48" s="46" t="str">
        <f t="shared" si="4"/>
        <v>{3,1131,1}</v>
      </c>
      <c r="S48" s="46" t="str">
        <f t="shared" si="5"/>
        <v/>
      </c>
      <c r="T48" s="46">
        <f>'exp 奖励，关卡等级'!O49</f>
        <v>0</v>
      </c>
      <c r="U48" s="46" t="str">
        <f>'exp 奖励，关卡等级'!P49</f>
        <v>{3,1114,1}</v>
      </c>
      <c r="V48" t="str">
        <f>'exp 奖励，关卡等级'!Q49</f>
        <v>{3,1113,17}</v>
      </c>
      <c r="W48" s="45" t="e">
        <f t="array" ref="W48">[1]!LKnum(Q48:V48)</f>
        <v>#NAME?</v>
      </c>
      <c r="X48" s="45" t="e">
        <f>'exp 奖励，关卡等级'!R49</f>
        <v>#NAME?</v>
      </c>
    </row>
    <row r="49" spans="8:24">
      <c r="H49" s="42">
        <v>46</v>
      </c>
      <c r="I49" s="42">
        <v>46</v>
      </c>
      <c r="J49" s="42">
        <v>1</v>
      </c>
      <c r="K49" s="45">
        <f t="shared" si="8"/>
        <v>3</v>
      </c>
      <c r="L49" s="45">
        <f t="shared" si="9"/>
        <v>4</v>
      </c>
      <c r="M49" s="45">
        <f t="shared" si="2"/>
        <v>1</v>
      </c>
      <c r="N49" s="45">
        <v>1</v>
      </c>
      <c r="O49" s="45">
        <f>IFERROR(MATCH(MAX(Sheet2!K49:S49),Sheet2!K49:S49,0)+1,0)</f>
        <v>3</v>
      </c>
      <c r="P49" s="45">
        <f>IF(IFERROR(MATCH(MAX(Sheet2!V49:AD49),Sheet2!V49:AD49,0)+1,0)-O49=0,0,IFERROR(MATCH(MAX(Sheet2!V49:AD49),Sheet2!V49:AD49,0)+1,0))</f>
        <v>0</v>
      </c>
      <c r="Q49" s="46" t="str">
        <f t="shared" si="3"/>
        <v>{3,1129,1}</v>
      </c>
      <c r="R49" s="46" t="str">
        <f t="shared" si="4"/>
        <v>{3,1131,1}</v>
      </c>
      <c r="S49" s="46" t="str">
        <f t="shared" si="5"/>
        <v/>
      </c>
      <c r="T49" s="46">
        <f>'exp 奖励，关卡等级'!O50</f>
        <v>0</v>
      </c>
      <c r="U49" s="46" t="str">
        <f>'exp 奖励，关卡等级'!P50</f>
        <v>{3,1114,1}</v>
      </c>
      <c r="V49" t="str">
        <f>'exp 奖励，关卡等级'!Q50</f>
        <v>{3,1113,27}</v>
      </c>
      <c r="W49" s="45" t="e">
        <f t="array" ref="W49">[1]!LKnum(Q49:V49)</f>
        <v>#NAME?</v>
      </c>
      <c r="X49" s="45" t="e">
        <f>'exp 奖励，关卡等级'!R50</f>
        <v>#NAME?</v>
      </c>
    </row>
    <row r="50" spans="8:24">
      <c r="H50" s="42">
        <v>47</v>
      </c>
      <c r="I50" s="42">
        <v>47</v>
      </c>
      <c r="J50" s="42">
        <v>1</v>
      </c>
      <c r="K50" s="45">
        <f t="shared" si="8"/>
        <v>3</v>
      </c>
      <c r="L50" s="45">
        <f t="shared" si="9"/>
        <v>4</v>
      </c>
      <c r="M50" s="45">
        <f t="shared" si="2"/>
        <v>1</v>
      </c>
      <c r="N50" s="45">
        <v>1</v>
      </c>
      <c r="O50" s="45">
        <f>IFERROR(MATCH(MAX(Sheet2!K50:S50),Sheet2!K50:S50,0)+1,0)</f>
        <v>4</v>
      </c>
      <c r="P50" s="45">
        <f>IF(IFERROR(MATCH(MAX(Sheet2!V50:AD50),Sheet2!V50:AD50,0)+1,0)-O50=0,0,IFERROR(MATCH(MAX(Sheet2!V50:AD50),Sheet2!V50:AD50,0)+1,0))</f>
        <v>0</v>
      </c>
      <c r="Q50" s="46" t="str">
        <f t="shared" si="3"/>
        <v>{3,1129,1}</v>
      </c>
      <c r="R50" s="46" t="str">
        <f t="shared" si="4"/>
        <v>{3,1132,1}</v>
      </c>
      <c r="S50" s="46" t="str">
        <f t="shared" si="5"/>
        <v/>
      </c>
      <c r="T50" s="46">
        <f>'exp 奖励，关卡等级'!O51</f>
        <v>0</v>
      </c>
      <c r="U50" s="46" t="str">
        <f>'exp 奖励，关卡等级'!P51</f>
        <v>{3,1114,1}</v>
      </c>
      <c r="V50" t="str">
        <f>'exp 奖励，关卡等级'!Q51</f>
        <v>{3,1113,33}</v>
      </c>
      <c r="W50" s="45" t="e">
        <f t="array" ref="W50">[1]!LKnum(Q50:V50)</f>
        <v>#NAME?</v>
      </c>
      <c r="X50" s="45" t="e">
        <f>'exp 奖励，关卡等级'!R51</f>
        <v>#NAME?</v>
      </c>
    </row>
    <row r="51" spans="8:24">
      <c r="H51" s="42">
        <v>48</v>
      </c>
      <c r="I51" s="42">
        <v>48</v>
      </c>
      <c r="J51" s="42">
        <v>1</v>
      </c>
      <c r="K51" s="45">
        <f t="shared" si="8"/>
        <v>3</v>
      </c>
      <c r="L51" s="45">
        <f t="shared" si="9"/>
        <v>4</v>
      </c>
      <c r="M51" s="45">
        <f t="shared" si="2"/>
        <v>1</v>
      </c>
      <c r="N51" s="45">
        <v>1</v>
      </c>
      <c r="O51" s="45">
        <f>IFERROR(MATCH(MAX(Sheet2!K51:S51),Sheet2!K51:S51,0)+1,0)</f>
        <v>4</v>
      </c>
      <c r="P51" s="45">
        <f>IF(IFERROR(MATCH(MAX(Sheet2!V51:AD51),Sheet2!V51:AD51,0)+1,0)-O51=0,0,IFERROR(MATCH(MAX(Sheet2!V51:AD51),Sheet2!V51:AD51,0)+1,0))</f>
        <v>0</v>
      </c>
      <c r="Q51" s="46" t="str">
        <f t="shared" si="3"/>
        <v>{3,1129,1}</v>
      </c>
      <c r="R51" s="46" t="str">
        <f t="shared" si="4"/>
        <v>{3,1132,1}</v>
      </c>
      <c r="S51" s="46" t="str">
        <f t="shared" si="5"/>
        <v/>
      </c>
      <c r="T51" s="46">
        <f>'exp 奖励，关卡等级'!O52</f>
        <v>0</v>
      </c>
      <c r="U51" s="46" t="str">
        <f>'exp 奖励，关卡等级'!P52</f>
        <v>{3,1114,1}</v>
      </c>
      <c r="V51" t="str">
        <f>'exp 奖励，关卡等级'!Q52</f>
        <v>{3,1113,42}</v>
      </c>
      <c r="W51" s="45" t="e">
        <f t="array" ref="W51">[1]!LKnum(Q51:V51)</f>
        <v>#NAME?</v>
      </c>
      <c r="X51" s="45" t="e">
        <f>'exp 奖励，关卡等级'!R52</f>
        <v>#NAME?</v>
      </c>
    </row>
    <row r="52" spans="8:24">
      <c r="H52" s="42">
        <v>49</v>
      </c>
      <c r="I52" s="42">
        <v>49</v>
      </c>
      <c r="J52" s="42">
        <v>1</v>
      </c>
      <c r="K52" s="45">
        <f t="shared" si="8"/>
        <v>3</v>
      </c>
      <c r="L52" s="45">
        <f t="shared" si="9"/>
        <v>4</v>
      </c>
      <c r="M52" s="45">
        <f t="shared" si="2"/>
        <v>1</v>
      </c>
      <c r="N52" s="45">
        <v>1</v>
      </c>
      <c r="O52" s="45">
        <f>IFERROR(MATCH(MAX(Sheet2!K52:S52),Sheet2!K52:S52,0)+1,0)</f>
        <v>4</v>
      </c>
      <c r="P52" s="45">
        <f>IF(IFERROR(MATCH(MAX(Sheet2!V52:AD52),Sheet2!V52:AD52,0)+1,0)-O52=0,0,IFERROR(MATCH(MAX(Sheet2!V52:AD52),Sheet2!V52:AD52,0)+1,0))</f>
        <v>0</v>
      </c>
      <c r="Q52" s="46" t="str">
        <f t="shared" si="3"/>
        <v>{3,1129,1}</v>
      </c>
      <c r="R52" s="46" t="str">
        <f t="shared" si="4"/>
        <v>{3,1132,1}</v>
      </c>
      <c r="S52" s="46" t="str">
        <f t="shared" si="5"/>
        <v/>
      </c>
      <c r="T52" s="46">
        <f>'exp 奖励，关卡等级'!O53</f>
        <v>0</v>
      </c>
      <c r="U52" s="46" t="str">
        <f>'exp 奖励，关卡等级'!P53</f>
        <v>{3,1114,1}</v>
      </c>
      <c r="V52" t="str">
        <f>'exp 奖励，关卡等级'!Q53</f>
        <v>{3,1113,54}</v>
      </c>
      <c r="W52" s="45" t="e">
        <f t="array" ref="W52">[1]!LKnum(Q52:V52)</f>
        <v>#NAME?</v>
      </c>
      <c r="X52" s="45" t="e">
        <f>'exp 奖励，关卡等级'!R53</f>
        <v>#NAME?</v>
      </c>
    </row>
    <row r="53" spans="8:24">
      <c r="H53" s="42">
        <v>50</v>
      </c>
      <c r="I53" s="42">
        <v>50</v>
      </c>
      <c r="J53" s="42">
        <v>1</v>
      </c>
      <c r="K53" s="45">
        <f t="shared" si="8"/>
        <v>4</v>
      </c>
      <c r="L53" s="45">
        <f t="shared" si="9"/>
        <v>4</v>
      </c>
      <c r="M53" s="45">
        <f t="shared" si="2"/>
        <v>0</v>
      </c>
      <c r="N53" s="45">
        <v>1</v>
      </c>
      <c r="O53" s="45">
        <f>IFERROR(MATCH(MAX(Sheet2!K53:S53),Sheet2!K53:S53,0)+1,0)</f>
        <v>4</v>
      </c>
      <c r="P53" s="45">
        <f>IF(IFERROR(MATCH(MAX(Sheet2!V53:AD53),Sheet2!V53:AD53,0)+1,0)-O53=0,0,IFERROR(MATCH(MAX(Sheet2!V53:AD53),Sheet2!V53:AD53,0)+1,0))</f>
        <v>0</v>
      </c>
      <c r="Q53" s="46" t="str">
        <f t="shared" si="3"/>
        <v>{3,1129,1}</v>
      </c>
      <c r="R53" s="46" t="str">
        <f t="shared" si="4"/>
        <v>{3,1132,1}</v>
      </c>
      <c r="S53" s="46" t="str">
        <f t="shared" si="5"/>
        <v/>
      </c>
      <c r="T53" s="46">
        <f>'exp 奖励，关卡等级'!O54</f>
        <v>0</v>
      </c>
      <c r="U53" s="46" t="str">
        <f>'exp 奖励，关卡等级'!P54</f>
        <v>{3,1114,1}</v>
      </c>
      <c r="V53" t="str">
        <f>'exp 奖励，关卡等级'!Q54</f>
        <v>{3,1113,65}</v>
      </c>
      <c r="W53" s="45" t="e">
        <f t="array" ref="W53">[1]!LKnum(Q53:V53)</f>
        <v>#NAME?</v>
      </c>
      <c r="X53" s="45" t="e">
        <f>'exp 奖励，关卡等级'!R54</f>
        <v>#NAME?</v>
      </c>
    </row>
    <row r="54" spans="8:24">
      <c r="H54" s="42">
        <v>51</v>
      </c>
      <c r="I54" s="42">
        <v>51</v>
      </c>
      <c r="J54" s="42">
        <v>1</v>
      </c>
      <c r="K54" s="45">
        <f t="shared" si="8"/>
        <v>4</v>
      </c>
      <c r="L54" s="45">
        <f t="shared" si="9"/>
        <v>4</v>
      </c>
      <c r="M54" s="45">
        <f t="shared" si="2"/>
        <v>0</v>
      </c>
      <c r="N54" s="45">
        <v>1</v>
      </c>
      <c r="O54" s="45">
        <f>IFERROR(MATCH(MAX(Sheet2!K54:S54),Sheet2!K54:S54,0)+1,0)</f>
        <v>4</v>
      </c>
      <c r="P54" s="45">
        <f>IF(IFERROR(MATCH(MAX(Sheet2!V54:AD54),Sheet2!V54:AD54,0)+1,0)-O54=0,0,IFERROR(MATCH(MAX(Sheet2!V54:AD54),Sheet2!V54:AD54,0)+1,0))</f>
        <v>0</v>
      </c>
      <c r="Q54" s="46" t="str">
        <f t="shared" si="3"/>
        <v>{3,1129,1}</v>
      </c>
      <c r="R54" s="46" t="str">
        <f t="shared" si="4"/>
        <v>{3,1132,1}</v>
      </c>
      <c r="S54" s="46" t="str">
        <f t="shared" si="5"/>
        <v/>
      </c>
      <c r="T54" s="46">
        <f>'exp 奖励，关卡等级'!O55</f>
        <v>0</v>
      </c>
      <c r="U54" s="46" t="str">
        <f>'exp 奖励，关卡等级'!P55</f>
        <v>{3,1114,1}</v>
      </c>
      <c r="V54" t="str">
        <f>'exp 奖励，关卡等级'!Q55</f>
        <v>{3,1113,74}</v>
      </c>
      <c r="W54" s="45" t="e">
        <f t="array" ref="W54">[1]!LKnum(Q54:V54)</f>
        <v>#NAME?</v>
      </c>
      <c r="X54" s="45" t="e">
        <f>'exp 奖励，关卡等级'!R55</f>
        <v>#NAME?</v>
      </c>
    </row>
    <row r="55" spans="8:24">
      <c r="H55" s="42">
        <v>52</v>
      </c>
      <c r="I55" s="42">
        <v>52</v>
      </c>
      <c r="J55" s="42">
        <v>1</v>
      </c>
      <c r="K55" s="45">
        <f t="shared" si="8"/>
        <v>4</v>
      </c>
      <c r="L55" s="45">
        <f t="shared" si="9"/>
        <v>4</v>
      </c>
      <c r="M55" s="45">
        <f t="shared" si="2"/>
        <v>0</v>
      </c>
      <c r="N55" s="45">
        <v>1</v>
      </c>
      <c r="O55" s="45">
        <f>IFERROR(MATCH(MAX(Sheet2!K55:S55),Sheet2!K55:S55,0)+1,0)</f>
        <v>4</v>
      </c>
      <c r="P55" s="45">
        <f>IF(IFERROR(MATCH(MAX(Sheet2!V55:AD55),Sheet2!V55:AD55,0)+1,0)-O55=0,0,IFERROR(MATCH(MAX(Sheet2!V55:AD55),Sheet2!V55:AD55,0)+1,0))</f>
        <v>0</v>
      </c>
      <c r="Q55" s="46" t="str">
        <f t="shared" si="3"/>
        <v>{3,1129,1}</v>
      </c>
      <c r="R55" s="46" t="str">
        <f t="shared" si="4"/>
        <v>{3,1132,1}</v>
      </c>
      <c r="S55" s="46" t="str">
        <f t="shared" si="5"/>
        <v/>
      </c>
      <c r="T55" s="46">
        <f>'exp 奖励，关卡等级'!O56</f>
        <v>0</v>
      </c>
      <c r="U55" s="46" t="str">
        <f>'exp 奖励，关卡等级'!P56</f>
        <v>{3,1114,1}</v>
      </c>
      <c r="V55" t="str">
        <f>'exp 奖励，关卡等级'!Q56</f>
        <v>{3,1113,86}</v>
      </c>
      <c r="W55" s="45" t="e">
        <f t="array" ref="W55">[1]!LKnum(Q55:V55)</f>
        <v>#NAME?</v>
      </c>
      <c r="X55" s="45" t="e">
        <f>'exp 奖励，关卡等级'!R56</f>
        <v>#NAME?</v>
      </c>
    </row>
    <row r="56" spans="8:24">
      <c r="H56" s="42">
        <v>53</v>
      </c>
      <c r="I56" s="42">
        <v>53</v>
      </c>
      <c r="J56" s="42">
        <v>1</v>
      </c>
      <c r="K56" s="45">
        <f t="shared" si="8"/>
        <v>4</v>
      </c>
      <c r="L56" s="45">
        <f t="shared" si="9"/>
        <v>4</v>
      </c>
      <c r="M56" s="45">
        <f t="shared" si="2"/>
        <v>0</v>
      </c>
      <c r="N56" s="45">
        <v>1</v>
      </c>
      <c r="O56" s="45">
        <f>IFERROR(MATCH(MAX(Sheet2!K56:S56),Sheet2!K56:S56,0)+1,0)</f>
        <v>4</v>
      </c>
      <c r="P56" s="45">
        <f>IF(IFERROR(MATCH(MAX(Sheet2!V56:AD56),Sheet2!V56:AD56,0)+1,0)-O56=0,0,IFERROR(MATCH(MAX(Sheet2!V56:AD56),Sheet2!V56:AD56,0)+1,0))</f>
        <v>0</v>
      </c>
      <c r="Q56" s="46" t="str">
        <f t="shared" si="3"/>
        <v>{3,1129,1}</v>
      </c>
      <c r="R56" s="46" t="str">
        <f t="shared" si="4"/>
        <v>{3,1132,1}</v>
      </c>
      <c r="S56" s="46" t="str">
        <f t="shared" si="5"/>
        <v/>
      </c>
      <c r="T56" s="46">
        <f>'exp 奖励，关卡等级'!O57</f>
        <v>0</v>
      </c>
      <c r="U56" s="46" t="str">
        <f>'exp 奖励，关卡等级'!P57</f>
        <v>{3,1114,1}</v>
      </c>
      <c r="V56" t="str">
        <f>'exp 奖励，关卡等级'!Q57</f>
        <v>{3,1113,100}</v>
      </c>
      <c r="W56" s="45" t="e">
        <f t="array" ref="W56">[1]!LKnum(Q56:V56)</f>
        <v>#NAME?</v>
      </c>
      <c r="X56" s="45" t="e">
        <f>'exp 奖励，关卡等级'!R57</f>
        <v>#NAME?</v>
      </c>
    </row>
    <row r="57" spans="8:24">
      <c r="H57" s="42">
        <v>54</v>
      </c>
      <c r="I57" s="42">
        <v>54</v>
      </c>
      <c r="J57" s="42">
        <v>1</v>
      </c>
      <c r="K57" s="45">
        <f t="shared" si="8"/>
        <v>4</v>
      </c>
      <c r="L57" s="45">
        <f t="shared" si="9"/>
        <v>4</v>
      </c>
      <c r="M57" s="45">
        <f t="shared" si="2"/>
        <v>0</v>
      </c>
      <c r="N57" s="45">
        <v>1</v>
      </c>
      <c r="O57" s="45">
        <f>IFERROR(MATCH(MAX(Sheet2!K57:S57),Sheet2!K57:S57,0)+1,0)</f>
        <v>4</v>
      </c>
      <c r="P57" s="45">
        <f>IF(IFERROR(MATCH(MAX(Sheet2!V57:AD57),Sheet2!V57:AD57,0)+1,0)-O57=0,0,IFERROR(MATCH(MAX(Sheet2!V57:AD57),Sheet2!V57:AD57,0)+1,0))</f>
        <v>0</v>
      </c>
      <c r="Q57" s="46" t="str">
        <f t="shared" si="3"/>
        <v>{3,1129,1}</v>
      </c>
      <c r="R57" s="46" t="str">
        <f t="shared" si="4"/>
        <v>{3,1132,1}</v>
      </c>
      <c r="S57" s="46" t="str">
        <f t="shared" si="5"/>
        <v/>
      </c>
      <c r="T57" s="46">
        <f>'exp 奖励，关卡等级'!O58</f>
        <v>0</v>
      </c>
      <c r="U57" s="46" t="str">
        <f>'exp 奖励，关卡等级'!P58</f>
        <v>{3,1114,1}</v>
      </c>
      <c r="V57" t="str">
        <f>'exp 奖励，关卡等级'!Q58</f>
        <v>{3,1113,113}</v>
      </c>
      <c r="W57" s="45" t="e">
        <f t="array" ref="W57">[1]!LKnum(Q57:V57)</f>
        <v>#NAME?</v>
      </c>
      <c r="X57" s="45" t="e">
        <f>'exp 奖励，关卡等级'!R58</f>
        <v>#NAME?</v>
      </c>
    </row>
    <row r="58" spans="8:24">
      <c r="H58" s="42">
        <v>55</v>
      </c>
      <c r="I58" s="42">
        <v>55</v>
      </c>
      <c r="J58" s="42">
        <v>1</v>
      </c>
      <c r="K58" s="45">
        <f t="shared" si="8"/>
        <v>4</v>
      </c>
      <c r="L58" s="45">
        <f t="shared" si="9"/>
        <v>4</v>
      </c>
      <c r="M58" s="45">
        <f t="shared" si="2"/>
        <v>0</v>
      </c>
      <c r="N58" s="45">
        <v>1</v>
      </c>
      <c r="O58" s="45">
        <f>IFERROR(MATCH(MAX(Sheet2!K58:S58),Sheet2!K58:S58,0)+1,0)</f>
        <v>5</v>
      </c>
      <c r="P58" s="45">
        <f>IF(IFERROR(MATCH(MAX(Sheet2!V58:AD58),Sheet2!V58:AD58,0)+1,0)-O58=0,0,IFERROR(MATCH(MAX(Sheet2!V58:AD58),Sheet2!V58:AD58,0)+1,0))</f>
        <v>0</v>
      </c>
      <c r="Q58" s="46" t="str">
        <f t="shared" si="3"/>
        <v>{3,1129,1}</v>
      </c>
      <c r="R58" s="46" t="str">
        <f t="shared" si="4"/>
        <v>{3,1133,1}</v>
      </c>
      <c r="S58" s="46" t="str">
        <f t="shared" si="5"/>
        <v/>
      </c>
      <c r="T58" s="46">
        <f>'exp 奖励，关卡等级'!O59</f>
        <v>0</v>
      </c>
      <c r="U58" s="46" t="str">
        <f>'exp 奖励，关卡等级'!P59</f>
        <v>{3,1114,1}</v>
      </c>
      <c r="V58" t="str">
        <f>'exp 奖励，关卡等级'!Q59</f>
        <v>{3,1113,129}</v>
      </c>
      <c r="W58" s="45" t="e">
        <f t="array" ref="W58">[1]!LKnum(Q58:V58)</f>
        <v>#NAME?</v>
      </c>
      <c r="X58" s="45" t="e">
        <f>'exp 奖励，关卡等级'!R59</f>
        <v>#NAME?</v>
      </c>
    </row>
    <row r="59" spans="8:24">
      <c r="H59" s="42">
        <v>56</v>
      </c>
      <c r="I59" s="42">
        <v>56</v>
      </c>
      <c r="J59" s="42">
        <v>1</v>
      </c>
      <c r="K59" s="45">
        <f t="shared" si="8"/>
        <v>4</v>
      </c>
      <c r="L59" s="45">
        <f t="shared" si="9"/>
        <v>4</v>
      </c>
      <c r="M59" s="45">
        <f t="shared" si="2"/>
        <v>0</v>
      </c>
      <c r="N59" s="45">
        <v>1</v>
      </c>
      <c r="O59" s="45">
        <f>IFERROR(MATCH(MAX(Sheet2!K59:S59),Sheet2!K59:S59,0)+1,0)</f>
        <v>5</v>
      </c>
      <c r="P59" s="45">
        <f>IF(IFERROR(MATCH(MAX(Sheet2!V59:AD59),Sheet2!V59:AD59,0)+1,0)-O59=0,0,IFERROR(MATCH(MAX(Sheet2!V59:AD59),Sheet2!V59:AD59,0)+1,0))</f>
        <v>0</v>
      </c>
      <c r="Q59" s="46" t="str">
        <f t="shared" si="3"/>
        <v>{3,1129,1}</v>
      </c>
      <c r="R59" s="46" t="str">
        <f t="shared" si="4"/>
        <v>{3,1133,1}</v>
      </c>
      <c r="S59" s="46" t="str">
        <f t="shared" si="5"/>
        <v/>
      </c>
      <c r="T59" s="46">
        <f>'exp 奖励，关卡等级'!O60</f>
        <v>0</v>
      </c>
      <c r="U59" s="46" t="str">
        <f>'exp 奖励，关卡等级'!P60</f>
        <v>{3,1114,1}</v>
      </c>
      <c r="V59" t="str">
        <f>'exp 奖励，关卡等级'!Q60</f>
        <v>{3,1113,150}</v>
      </c>
      <c r="W59" s="45" t="e">
        <f t="array" ref="W59">[1]!LKnum(Q59:V59)</f>
        <v>#NAME?</v>
      </c>
      <c r="X59" s="45" t="e">
        <f>'exp 奖励，关卡等级'!R60</f>
        <v>#NAME?</v>
      </c>
    </row>
    <row r="60" spans="8:24">
      <c r="H60" s="42">
        <v>57</v>
      </c>
      <c r="I60" s="42">
        <v>57</v>
      </c>
      <c r="J60" s="42">
        <v>1</v>
      </c>
      <c r="K60" s="45">
        <f t="shared" si="8"/>
        <v>4</v>
      </c>
      <c r="L60" s="45">
        <f t="shared" si="9"/>
        <v>4</v>
      </c>
      <c r="M60" s="45">
        <f t="shared" si="2"/>
        <v>0</v>
      </c>
      <c r="N60" s="45">
        <v>1</v>
      </c>
      <c r="O60" s="45">
        <f>IFERROR(MATCH(MAX(Sheet2!K60:S60),Sheet2!K60:S60,0)+1,0)</f>
        <v>5</v>
      </c>
      <c r="P60" s="45">
        <f>IF(IFERROR(MATCH(MAX(Sheet2!V60:AD60),Sheet2!V60:AD60,0)+1,0)-O60=0,0,IFERROR(MATCH(MAX(Sheet2!V60:AD60),Sheet2!V60:AD60,0)+1,0))</f>
        <v>0</v>
      </c>
      <c r="Q60" s="46" t="str">
        <f t="shared" si="3"/>
        <v>{3,1129,1}</v>
      </c>
      <c r="R60" s="46" t="str">
        <f t="shared" si="4"/>
        <v>{3,1133,1}</v>
      </c>
      <c r="S60" s="46" t="str">
        <f t="shared" si="5"/>
        <v/>
      </c>
      <c r="T60" s="46">
        <f>'exp 奖励，关卡等级'!O61</f>
        <v>0</v>
      </c>
      <c r="U60" s="46" t="str">
        <f>'exp 奖励，关卡等级'!P61</f>
        <v>{3,1114,1}</v>
      </c>
      <c r="V60" t="str">
        <f>'exp 奖励，关卡等级'!Q61</f>
        <v>{3,1113,173}</v>
      </c>
      <c r="W60" s="45" t="e">
        <f t="array" ref="W60">[1]!LKnum(Q60:V60)</f>
        <v>#NAME?</v>
      </c>
      <c r="X60" s="45" t="e">
        <f>'exp 奖励，关卡等级'!R61</f>
        <v>#NAME?</v>
      </c>
    </row>
    <row r="61" spans="8:24">
      <c r="H61" s="42">
        <v>58</v>
      </c>
      <c r="I61" s="42">
        <v>58</v>
      </c>
      <c r="J61" s="42">
        <v>1</v>
      </c>
      <c r="K61" s="45">
        <f t="shared" si="8"/>
        <v>4</v>
      </c>
      <c r="L61" s="45">
        <f t="shared" si="9"/>
        <v>4</v>
      </c>
      <c r="M61" s="45">
        <f t="shared" si="2"/>
        <v>0</v>
      </c>
      <c r="N61" s="45">
        <v>1</v>
      </c>
      <c r="O61" s="45">
        <f>IFERROR(MATCH(MAX(Sheet2!K61:S61),Sheet2!K61:S61,0)+1,0)</f>
        <v>5</v>
      </c>
      <c r="P61" s="45">
        <f>IF(IFERROR(MATCH(MAX(Sheet2!V61:AD61),Sheet2!V61:AD61,0)+1,0)-O61=0,0,IFERROR(MATCH(MAX(Sheet2!V61:AD61),Sheet2!V61:AD61,0)+1,0))</f>
        <v>0</v>
      </c>
      <c r="Q61" s="46" t="str">
        <f t="shared" si="3"/>
        <v>{3,1129,1}</v>
      </c>
      <c r="R61" s="46" t="str">
        <f t="shared" si="4"/>
        <v>{3,1133,1}</v>
      </c>
      <c r="S61" s="46" t="str">
        <f t="shared" si="5"/>
        <v/>
      </c>
      <c r="T61" s="46">
        <f>'exp 奖励，关卡等级'!O62</f>
        <v>0</v>
      </c>
      <c r="U61" s="46" t="str">
        <f>'exp 奖励，关卡等级'!P62</f>
        <v>{3,1114,1}</v>
      </c>
      <c r="V61" t="str">
        <f>'exp 奖励，关卡等级'!Q62</f>
        <v>{3,1113,195}</v>
      </c>
      <c r="W61" s="45" t="e">
        <f t="array" ref="W61">[1]!LKnum(Q61:V61)</f>
        <v>#NAME?</v>
      </c>
      <c r="X61" s="45" t="e">
        <f>'exp 奖励，关卡等级'!R62</f>
        <v>#NAME?</v>
      </c>
    </row>
    <row r="62" spans="8:24">
      <c r="H62" s="42">
        <v>59</v>
      </c>
      <c r="I62" s="42">
        <v>59</v>
      </c>
      <c r="J62" s="42">
        <v>1</v>
      </c>
      <c r="K62" s="45">
        <f t="shared" si="8"/>
        <v>4</v>
      </c>
      <c r="L62" s="45">
        <f t="shared" si="9"/>
        <v>4</v>
      </c>
      <c r="M62" s="45">
        <f t="shared" si="2"/>
        <v>0</v>
      </c>
      <c r="N62" s="45">
        <v>1</v>
      </c>
      <c r="O62" s="45">
        <f>IFERROR(MATCH(MAX(Sheet2!K62:S62),Sheet2!K62:S62,0)+1,0)</f>
        <v>5</v>
      </c>
      <c r="P62" s="45">
        <f>IF(IFERROR(MATCH(MAX(Sheet2!V62:AD62),Sheet2!V62:AD62,0)+1,0)-O62=0,0,IFERROR(MATCH(MAX(Sheet2!V62:AD62),Sheet2!V62:AD62,0)+1,0))</f>
        <v>0</v>
      </c>
      <c r="Q62" s="46" t="str">
        <f t="shared" si="3"/>
        <v>{3,1129,1}</v>
      </c>
      <c r="R62" s="46" t="str">
        <f t="shared" si="4"/>
        <v>{3,1133,1}</v>
      </c>
      <c r="S62" s="46" t="str">
        <f t="shared" si="5"/>
        <v/>
      </c>
      <c r="T62" s="46">
        <f>'exp 奖励，关卡等级'!O63</f>
        <v>0</v>
      </c>
      <c r="U62" s="46" t="str">
        <f>'exp 奖励，关卡等级'!P63</f>
        <v>{3,1114,2}</v>
      </c>
      <c r="V62" t="str">
        <f>'exp 奖励，关卡等级'!Q63</f>
        <v>{3,1113,24}</v>
      </c>
      <c r="W62" s="45" t="e">
        <f t="array" ref="W62">[1]!LKnum(Q62:V62)</f>
        <v>#NAME?</v>
      </c>
      <c r="X62" s="45" t="e">
        <f>'exp 奖励，关卡等级'!R63</f>
        <v>#NAME?</v>
      </c>
    </row>
    <row r="63" spans="8:24">
      <c r="H63" s="42">
        <v>60</v>
      </c>
      <c r="I63" s="42">
        <v>60</v>
      </c>
      <c r="J63" s="42">
        <v>1</v>
      </c>
      <c r="K63" s="45">
        <f t="shared" si="8"/>
        <v>4</v>
      </c>
      <c r="L63" s="45">
        <f t="shared" si="9"/>
        <v>5</v>
      </c>
      <c r="M63" s="45">
        <f t="shared" si="2"/>
        <v>1</v>
      </c>
      <c r="N63" s="45">
        <v>1</v>
      </c>
      <c r="O63" s="45">
        <f>IFERROR(MATCH(MAX(Sheet2!K63:S63),Sheet2!K63:S63,0)+1,0)</f>
        <v>5</v>
      </c>
      <c r="P63" s="45">
        <f>IF(IFERROR(MATCH(MAX(Sheet2!V63:AD63),Sheet2!V63:AD63,0)+1,0)-O63=0,0,IFERROR(MATCH(MAX(Sheet2!V63:AD63),Sheet2!V63:AD63,0)+1,0))</f>
        <v>0</v>
      </c>
      <c r="Q63" s="46" t="str">
        <f t="shared" si="3"/>
        <v>{3,1129,1}</v>
      </c>
      <c r="R63" s="46" t="str">
        <f t="shared" si="4"/>
        <v>{3,1133,1}</v>
      </c>
      <c r="S63" s="46" t="str">
        <f t="shared" si="5"/>
        <v/>
      </c>
      <c r="T63" s="46">
        <f>'exp 奖励，关卡等级'!O64</f>
        <v>0</v>
      </c>
      <c r="U63" s="46" t="str">
        <f>'exp 奖励，关卡等级'!P64</f>
        <v>{3,1114,2}</v>
      </c>
      <c r="V63" t="str">
        <f>'exp 奖励，关卡等级'!Q64</f>
        <v>{3,1113,59}</v>
      </c>
      <c r="W63" s="45" t="e">
        <f t="array" ref="W63">[1]!LKnum(Q63:V63)</f>
        <v>#NAME?</v>
      </c>
      <c r="X63" s="45" t="e">
        <f>'exp 奖励，关卡等级'!R64</f>
        <v>#NAME?</v>
      </c>
    </row>
    <row r="64" spans="8:24">
      <c r="H64" s="42">
        <v>61</v>
      </c>
      <c r="I64" s="42">
        <v>61</v>
      </c>
      <c r="J64" s="42">
        <v>1</v>
      </c>
      <c r="K64" s="45">
        <f t="shared" si="8"/>
        <v>4</v>
      </c>
      <c r="L64" s="45">
        <f t="shared" si="9"/>
        <v>5</v>
      </c>
      <c r="M64" s="45">
        <f t="shared" si="2"/>
        <v>1</v>
      </c>
      <c r="N64" s="45">
        <v>1</v>
      </c>
      <c r="O64" s="45">
        <f>IFERROR(MATCH(MAX(Sheet2!K64:S64),Sheet2!K64:S64,0)+1,0)</f>
        <v>2</v>
      </c>
      <c r="P64" s="45">
        <f>IF(IFERROR(MATCH(MAX(Sheet2!V64:AD64),Sheet2!V64:AD64,0)+1,0)-O64=0,0,IFERROR(MATCH(MAX(Sheet2!V64:AD64),Sheet2!V64:AD64,0)+1,0))</f>
        <v>6</v>
      </c>
      <c r="Q64" s="46" t="str">
        <f t="shared" si="3"/>
        <v>{3,1129,1}</v>
      </c>
      <c r="R64" s="46" t="str">
        <f t="shared" si="4"/>
        <v>{3,1130,1}</v>
      </c>
      <c r="S64" s="46" t="str">
        <f t="shared" si="5"/>
        <v>{3,1134,1}</v>
      </c>
      <c r="T64" s="46">
        <f>'exp 奖励，关卡等级'!O65</f>
        <v>0</v>
      </c>
      <c r="U64" s="46" t="str">
        <f>'exp 奖励，关卡等级'!P65</f>
        <v>{3,1114,2}</v>
      </c>
      <c r="V64" t="str">
        <f>'exp 奖励，关卡等级'!Q65</f>
        <v>{3,1113,100}</v>
      </c>
      <c r="W64" s="45" t="e">
        <f t="array" ref="W64">[1]!LKnum(Q64:V64)</f>
        <v>#NAME?</v>
      </c>
      <c r="X64" s="45" t="e">
        <f>'exp 奖励，关卡等级'!R65</f>
        <v>#NAME?</v>
      </c>
    </row>
    <row r="65" spans="8:24">
      <c r="H65" s="42">
        <v>62</v>
      </c>
      <c r="I65" s="42">
        <v>62</v>
      </c>
      <c r="J65" s="42">
        <v>1</v>
      </c>
      <c r="K65" s="45">
        <f t="shared" si="8"/>
        <v>4</v>
      </c>
      <c r="L65" s="45">
        <f t="shared" si="9"/>
        <v>5</v>
      </c>
      <c r="M65" s="45">
        <f t="shared" si="2"/>
        <v>1</v>
      </c>
      <c r="N65" s="45">
        <v>1</v>
      </c>
      <c r="O65" s="45">
        <f>IFERROR(MATCH(MAX(Sheet2!K65:S65),Sheet2!K65:S65,0)+1,0)</f>
        <v>2</v>
      </c>
      <c r="P65" s="45">
        <f>IF(IFERROR(MATCH(MAX(Sheet2!V65:AD65),Sheet2!V65:AD65,0)+1,0)-O65=0,0,IFERROR(MATCH(MAX(Sheet2!V65:AD65),Sheet2!V65:AD65,0)+1,0))</f>
        <v>6</v>
      </c>
      <c r="Q65" s="46" t="str">
        <f t="shared" si="3"/>
        <v>{3,1129,1}</v>
      </c>
      <c r="R65" s="46" t="str">
        <f t="shared" si="4"/>
        <v>{3,1130,1}</v>
      </c>
      <c r="S65" s="46" t="str">
        <f t="shared" si="5"/>
        <v>{3,1134,1}</v>
      </c>
      <c r="T65" s="46">
        <f>'exp 奖励，关卡等级'!O66</f>
        <v>0</v>
      </c>
      <c r="U65" s="46" t="str">
        <f>'exp 奖励，关卡等级'!P66</f>
        <v>{3,1114,2}</v>
      </c>
      <c r="V65" t="str">
        <f>'exp 奖励，关卡等级'!Q66</f>
        <v>{3,1113,141}</v>
      </c>
      <c r="W65" s="45" t="e">
        <f t="array" ref="W65">[1]!LKnum(Q65:V65)</f>
        <v>#NAME?</v>
      </c>
      <c r="X65" s="45" t="e">
        <f>'exp 奖励，关卡等级'!R66</f>
        <v>#NAME?</v>
      </c>
    </row>
    <row r="66" spans="8:24">
      <c r="H66" s="42">
        <v>63</v>
      </c>
      <c r="I66" s="42">
        <v>63</v>
      </c>
      <c r="J66" s="42">
        <v>1</v>
      </c>
      <c r="K66" s="45">
        <f t="shared" si="8"/>
        <v>4</v>
      </c>
      <c r="L66" s="45">
        <f t="shared" si="9"/>
        <v>5</v>
      </c>
      <c r="M66" s="45">
        <f t="shared" si="2"/>
        <v>1</v>
      </c>
      <c r="N66" s="45">
        <v>1</v>
      </c>
      <c r="O66" s="45">
        <f>IFERROR(MATCH(MAX(Sheet2!K66:S66),Sheet2!K66:S66,0)+1,0)</f>
        <v>2</v>
      </c>
      <c r="P66" s="45">
        <f>IF(IFERROR(MATCH(MAX(Sheet2!V66:AD66),Sheet2!V66:AD66,0)+1,0)-O66=0,0,IFERROR(MATCH(MAX(Sheet2!V66:AD66),Sheet2!V66:AD66,0)+1,0))</f>
        <v>6</v>
      </c>
      <c r="Q66" s="46" t="str">
        <f t="shared" si="3"/>
        <v>{3,1129,1}</v>
      </c>
      <c r="R66" s="46" t="str">
        <f t="shared" si="4"/>
        <v>{3,1130,1}</v>
      </c>
      <c r="S66" s="46" t="str">
        <f t="shared" si="5"/>
        <v>{3,1134,1}</v>
      </c>
      <c r="T66" s="46">
        <f>'exp 奖励，关卡等级'!O67</f>
        <v>0</v>
      </c>
      <c r="U66" s="46" t="str">
        <f>'exp 奖励，关卡等级'!P67</f>
        <v>{3,1114,2}</v>
      </c>
      <c r="V66" t="str">
        <f>'exp 奖励，关卡等级'!Q67</f>
        <v>{3,1113,199}</v>
      </c>
      <c r="W66" s="45" t="e">
        <f t="array" ref="W66">[1]!LKnum(Q66:V66)</f>
        <v>#NAME?</v>
      </c>
      <c r="X66" s="45" t="e">
        <f>'exp 奖励，关卡等级'!R67</f>
        <v>#NAME?</v>
      </c>
    </row>
    <row r="67" spans="8:24">
      <c r="H67" s="42">
        <v>64</v>
      </c>
      <c r="I67" s="42">
        <v>64</v>
      </c>
      <c r="J67" s="42">
        <v>1</v>
      </c>
      <c r="K67" s="45">
        <f t="shared" si="8"/>
        <v>4</v>
      </c>
      <c r="L67" s="45">
        <f t="shared" si="9"/>
        <v>5</v>
      </c>
      <c r="M67" s="45">
        <f t="shared" si="2"/>
        <v>1</v>
      </c>
      <c r="N67" s="45">
        <v>1</v>
      </c>
      <c r="O67" s="45">
        <f>IFERROR(MATCH(MAX(Sheet2!K67:S67),Sheet2!K67:S67,0)+1,0)</f>
        <v>2</v>
      </c>
      <c r="P67" s="45">
        <f>IF(IFERROR(MATCH(MAX(Sheet2!V67:AD67),Sheet2!V67:AD67,0)+1,0)-O67=0,0,IFERROR(MATCH(MAX(Sheet2!V67:AD67),Sheet2!V67:AD67,0)+1,0))</f>
        <v>6</v>
      </c>
      <c r="Q67" s="46" t="str">
        <f t="shared" si="3"/>
        <v>{3,1129,1}</v>
      </c>
      <c r="R67" s="46" t="str">
        <f t="shared" si="4"/>
        <v>{3,1130,1}</v>
      </c>
      <c r="S67" s="46" t="str">
        <f t="shared" si="5"/>
        <v>{3,1134,1}</v>
      </c>
      <c r="T67" s="46">
        <f>'exp 奖励，关卡等级'!O68</f>
        <v>0</v>
      </c>
      <c r="U67" s="46" t="str">
        <f>'exp 奖励，关卡等级'!P68</f>
        <v>{3,1114,3}</v>
      </c>
      <c r="V67" t="str">
        <f>'exp 奖励，关卡等级'!Q68</f>
        <v>{3,1113,91}</v>
      </c>
      <c r="W67" s="45" t="e">
        <f t="array" ref="W67">[1]!LKnum(Q67:V67)</f>
        <v>#NAME?</v>
      </c>
      <c r="X67" s="45" t="e">
        <f>'exp 奖励，关卡等级'!R68</f>
        <v>#NAME?</v>
      </c>
    </row>
    <row r="68" spans="8:24">
      <c r="H68" s="42">
        <v>65</v>
      </c>
      <c r="I68" s="42">
        <v>65</v>
      </c>
      <c r="J68" s="42">
        <v>1</v>
      </c>
      <c r="K68" s="45">
        <f t="shared" ref="K68:K131" si="10">VLOOKUP(I68,$AG$5:$AM$24,J68+4,1)</f>
        <v>4</v>
      </c>
      <c r="L68" s="45">
        <f t="shared" ref="L68:L131" si="11">VLOOKUP(I68,$AG$5:$AM$24,J68+1,1)</f>
        <v>5</v>
      </c>
      <c r="M68" s="45">
        <f t="shared" si="2"/>
        <v>1</v>
      </c>
      <c r="N68" s="45">
        <v>1</v>
      </c>
      <c r="O68" s="45">
        <f>IFERROR(MATCH(MAX(Sheet2!K68:S68),Sheet2!K68:S68,0)+1,0)</f>
        <v>2</v>
      </c>
      <c r="P68" s="45">
        <f>IF(IFERROR(MATCH(MAX(Sheet2!V68:AD68),Sheet2!V68:AD68,0)+1,0)-O68=0,0,IFERROR(MATCH(MAX(Sheet2!V68:AD68),Sheet2!V68:AD68,0)+1,0))</f>
        <v>6</v>
      </c>
      <c r="Q68" s="46" t="str">
        <f t="shared" ref="Q68:Q131" si="12">IFERROR($Q$2&amp;_xlfn.XLOOKUP(N68,$AC$3:$AC$12,$Y$3:$Y$12)*IF(N68="",0,1)&amp;$Q$1,"")</f>
        <v>{3,1129,1}</v>
      </c>
      <c r="R68" s="46" t="str">
        <f t="shared" ref="R68:R131" si="13">IFERROR($Q$2&amp;_xlfn.XLOOKUP(O68,$AC$3:$AC$12,$Y$3:$Y$12)*IF(O68="",0,1)&amp;$Q$1,"")</f>
        <v>{3,1130,1}</v>
      </c>
      <c r="S68" s="46" t="str">
        <f t="shared" ref="S68:S131" si="14">IFERROR($Q$2&amp;_xlfn.XLOOKUP(P68,$AC$3:$AC$12,$Y$3:$Y$12)*IF(P68="",0,1)&amp;$Q$1,"")</f>
        <v>{3,1134,1}</v>
      </c>
      <c r="T68" s="46">
        <f>'exp 奖励，关卡等级'!O69</f>
        <v>0</v>
      </c>
      <c r="U68" s="46" t="str">
        <f>'exp 奖励，关卡等级'!P69</f>
        <v>{3,1114,3}</v>
      </c>
      <c r="V68" t="str">
        <f>'exp 奖励，关卡等级'!Q69</f>
        <v>{3,1113,152}</v>
      </c>
      <c r="W68" s="45" t="e">
        <f t="array" ref="W68">[1]!LKnum(Q68:V68)</f>
        <v>#NAME?</v>
      </c>
      <c r="X68" s="45" t="e">
        <f>'exp 奖励，关卡等级'!R69</f>
        <v>#NAME?</v>
      </c>
    </row>
    <row r="69" spans="8:24">
      <c r="H69" s="42">
        <v>66</v>
      </c>
      <c r="I69" s="42">
        <v>66</v>
      </c>
      <c r="J69" s="42">
        <v>1</v>
      </c>
      <c r="K69" s="45">
        <f t="shared" si="10"/>
        <v>4</v>
      </c>
      <c r="L69" s="45">
        <f t="shared" si="11"/>
        <v>5</v>
      </c>
      <c r="M69" s="45">
        <f t="shared" ref="M69:M132" si="15">L69-K69</f>
        <v>1</v>
      </c>
      <c r="N69" s="45">
        <v>1</v>
      </c>
      <c r="O69" s="45">
        <f>IFERROR(MATCH(MAX(Sheet2!K69:S69),Sheet2!K69:S69,0)+1,0)</f>
        <v>2</v>
      </c>
      <c r="P69" s="45">
        <f>IF(IFERROR(MATCH(MAX(Sheet2!V69:AD69),Sheet2!V69:AD69,0)+1,0)-O69=0,0,IFERROR(MATCH(MAX(Sheet2!V69:AD69),Sheet2!V69:AD69,0)+1,0))</f>
        <v>7</v>
      </c>
      <c r="Q69" s="46" t="str">
        <f t="shared" si="12"/>
        <v>{3,1129,1}</v>
      </c>
      <c r="R69" s="46" t="str">
        <f t="shared" si="13"/>
        <v>{3,1130,1}</v>
      </c>
      <c r="S69" s="46" t="str">
        <f t="shared" si="14"/>
        <v>{3,1135,1}</v>
      </c>
      <c r="T69" s="46">
        <f>'exp 奖励，关卡等级'!O70</f>
        <v>0</v>
      </c>
      <c r="U69" s="46" t="str">
        <f>'exp 奖励，关卡等级'!P70</f>
        <v>{3,1114,3}</v>
      </c>
      <c r="V69" t="str">
        <f>'exp 奖励，关卡等级'!Q70</f>
        <v>{3,1113,197}</v>
      </c>
      <c r="W69" s="45" t="e">
        <f t="array" ref="W69">[1]!LKnum(Q69:V69)</f>
        <v>#NAME?</v>
      </c>
      <c r="X69" s="45" t="e">
        <f>'exp 奖励，关卡等级'!R70</f>
        <v>#NAME?</v>
      </c>
    </row>
    <row r="70" spans="8:24">
      <c r="H70" s="42">
        <v>67</v>
      </c>
      <c r="I70" s="42">
        <v>67</v>
      </c>
      <c r="J70" s="42">
        <v>1</v>
      </c>
      <c r="K70" s="45">
        <f t="shared" si="10"/>
        <v>4</v>
      </c>
      <c r="L70" s="45">
        <f t="shared" si="11"/>
        <v>5</v>
      </c>
      <c r="M70" s="45">
        <f t="shared" si="15"/>
        <v>1</v>
      </c>
      <c r="N70" s="45">
        <v>1</v>
      </c>
      <c r="O70" s="45">
        <f>IFERROR(MATCH(MAX(Sheet2!K70:S70),Sheet2!K70:S70,0)+1,0)</f>
        <v>2</v>
      </c>
      <c r="P70" s="45">
        <f>IF(IFERROR(MATCH(MAX(Sheet2!V70:AD70),Sheet2!V70:AD70,0)+1,0)-O70=0,0,IFERROR(MATCH(MAX(Sheet2!V70:AD70),Sheet2!V70:AD70,0)+1,0))</f>
        <v>7</v>
      </c>
      <c r="Q70" s="46" t="str">
        <f t="shared" si="12"/>
        <v>{3,1129,1}</v>
      </c>
      <c r="R70" s="46" t="str">
        <f t="shared" si="13"/>
        <v>{3,1130,1}</v>
      </c>
      <c r="S70" s="46" t="str">
        <f t="shared" si="14"/>
        <v>{3,1135,1}</v>
      </c>
      <c r="T70" s="46">
        <f>'exp 奖励，关卡等级'!O71</f>
        <v>0</v>
      </c>
      <c r="U70" s="46" t="str">
        <f>'exp 奖励，关卡等级'!P71</f>
        <v>{3,1114,4}</v>
      </c>
      <c r="V70" t="str">
        <f>'exp 奖励，关卡等级'!Q71</f>
        <v>{3,1113,53}</v>
      </c>
      <c r="W70" s="45" t="e">
        <f t="array" ref="W70">[1]!LKnum(Q70:V70)</f>
        <v>#NAME?</v>
      </c>
      <c r="X70" s="45" t="e">
        <f>'exp 奖励，关卡等级'!R71</f>
        <v>#NAME?</v>
      </c>
    </row>
    <row r="71" spans="8:24">
      <c r="H71" s="42">
        <v>68</v>
      </c>
      <c r="I71" s="42">
        <v>68</v>
      </c>
      <c r="J71" s="42">
        <v>1</v>
      </c>
      <c r="K71" s="45">
        <f t="shared" si="10"/>
        <v>4</v>
      </c>
      <c r="L71" s="45">
        <f t="shared" si="11"/>
        <v>5</v>
      </c>
      <c r="M71" s="45">
        <f t="shared" si="15"/>
        <v>1</v>
      </c>
      <c r="N71" s="45">
        <v>1</v>
      </c>
      <c r="O71" s="45">
        <f>IFERROR(MATCH(MAX(Sheet2!K71:S71),Sheet2!K71:S71,0)+1,0)</f>
        <v>2</v>
      </c>
      <c r="P71" s="45">
        <f>IF(IFERROR(MATCH(MAX(Sheet2!V71:AD71),Sheet2!V71:AD71,0)+1,0)-O71=0,0,IFERROR(MATCH(MAX(Sheet2!V71:AD71),Sheet2!V71:AD71,0)+1,0))</f>
        <v>7</v>
      </c>
      <c r="Q71" s="46" t="str">
        <f t="shared" si="12"/>
        <v>{3,1129,1}</v>
      </c>
      <c r="R71" s="46" t="str">
        <f t="shared" si="13"/>
        <v>{3,1130,1}</v>
      </c>
      <c r="S71" s="46" t="str">
        <f t="shared" si="14"/>
        <v>{3,1135,1}</v>
      </c>
      <c r="T71" s="46">
        <f>'exp 奖励，关卡等级'!O72</f>
        <v>0</v>
      </c>
      <c r="U71" s="46" t="str">
        <f>'exp 奖励，关卡等级'!P72</f>
        <v>{3,1114,4}</v>
      </c>
      <c r="V71" t="str">
        <f>'exp 奖励，关卡等级'!Q72</f>
        <v>{3,1113,106}</v>
      </c>
      <c r="W71" s="45" t="e">
        <f t="array" ref="W71">[1]!LKnum(Q71:V71)</f>
        <v>#NAME?</v>
      </c>
      <c r="X71" s="45" t="e">
        <f>'exp 奖励，关卡等级'!R72</f>
        <v>#NAME?</v>
      </c>
    </row>
    <row r="72" spans="8:24">
      <c r="H72" s="42">
        <v>69</v>
      </c>
      <c r="I72" s="42">
        <v>69</v>
      </c>
      <c r="J72" s="42">
        <v>1</v>
      </c>
      <c r="K72" s="45">
        <f t="shared" si="10"/>
        <v>4</v>
      </c>
      <c r="L72" s="45">
        <f t="shared" si="11"/>
        <v>5</v>
      </c>
      <c r="M72" s="45">
        <f t="shared" si="15"/>
        <v>1</v>
      </c>
      <c r="N72" s="45">
        <v>1</v>
      </c>
      <c r="O72" s="45">
        <f>IFERROR(MATCH(MAX(Sheet2!K72:S72),Sheet2!K72:S72,0)+1,0)</f>
        <v>2</v>
      </c>
      <c r="P72" s="45">
        <f>IF(IFERROR(MATCH(MAX(Sheet2!V72:AD72),Sheet2!V72:AD72,0)+1,0)-O72=0,0,IFERROR(MATCH(MAX(Sheet2!V72:AD72),Sheet2!V72:AD72,0)+1,0))</f>
        <v>7</v>
      </c>
      <c r="Q72" s="46" t="str">
        <f t="shared" si="12"/>
        <v>{3,1129,1}</v>
      </c>
      <c r="R72" s="46" t="str">
        <f t="shared" si="13"/>
        <v>{3,1130,1}</v>
      </c>
      <c r="S72" s="46" t="str">
        <f t="shared" si="14"/>
        <v>{3,1135,1}</v>
      </c>
      <c r="T72" s="46">
        <f>'exp 奖励，关卡等级'!O73</f>
        <v>0</v>
      </c>
      <c r="U72" s="46" t="str">
        <f>'exp 奖励，关卡等级'!P73</f>
        <v>{3,1114,4}</v>
      </c>
      <c r="V72" t="str">
        <f>'exp 奖励，关卡等级'!Q73</f>
        <v>{3,1113,164}</v>
      </c>
      <c r="W72" s="45" t="e">
        <f t="array" ref="W72">[1]!LKnum(Q72:V72)</f>
        <v>#NAME?</v>
      </c>
      <c r="X72" s="45" t="e">
        <f>'exp 奖励，关卡等级'!R73</f>
        <v>#NAME?</v>
      </c>
    </row>
    <row r="73" spans="8:24">
      <c r="H73" s="42">
        <v>70</v>
      </c>
      <c r="I73" s="42">
        <v>70</v>
      </c>
      <c r="J73" s="42">
        <v>1</v>
      </c>
      <c r="K73" s="45">
        <f t="shared" si="10"/>
        <v>4</v>
      </c>
      <c r="L73" s="45">
        <f t="shared" si="11"/>
        <v>5</v>
      </c>
      <c r="M73" s="45">
        <f t="shared" si="15"/>
        <v>1</v>
      </c>
      <c r="N73" s="45">
        <v>1</v>
      </c>
      <c r="O73" s="45">
        <f>IFERROR(MATCH(MAX(Sheet2!K73:S73),Sheet2!K73:S73,0)+1,0)</f>
        <v>2</v>
      </c>
      <c r="P73" s="45">
        <f>IF(IFERROR(MATCH(MAX(Sheet2!V73:AD73),Sheet2!V73:AD73,0)+1,0)-O73=0,0,IFERROR(MATCH(MAX(Sheet2!V73:AD73),Sheet2!V73:AD73,0)+1,0))</f>
        <v>7</v>
      </c>
      <c r="Q73" s="46" t="str">
        <f t="shared" si="12"/>
        <v>{3,1129,1}</v>
      </c>
      <c r="R73" s="46" t="str">
        <f t="shared" si="13"/>
        <v>{3,1130,1}</v>
      </c>
      <c r="S73" s="46" t="str">
        <f t="shared" si="14"/>
        <v>{3,1135,1}</v>
      </c>
      <c r="T73" s="46">
        <f>'exp 奖励，关卡等级'!O74</f>
        <v>0</v>
      </c>
      <c r="U73" s="46" t="str">
        <f>'exp 奖励，关卡等级'!P74</f>
        <v>{3,1114,5}</v>
      </c>
      <c r="V73" t="str">
        <f>'exp 奖励，关卡等级'!Q74</f>
        <v>{3,1113,26}</v>
      </c>
      <c r="W73" s="45" t="e">
        <f t="array" ref="W73">[1]!LKnum(Q73:V73)</f>
        <v>#NAME?</v>
      </c>
      <c r="X73" s="45" t="e">
        <f>'exp 奖励，关卡等级'!R74</f>
        <v>#NAME?</v>
      </c>
    </row>
    <row r="74" spans="8:24">
      <c r="H74" s="42">
        <v>71</v>
      </c>
      <c r="I74" s="42">
        <v>71</v>
      </c>
      <c r="J74" s="42">
        <v>1</v>
      </c>
      <c r="K74" s="45">
        <f t="shared" si="10"/>
        <v>4</v>
      </c>
      <c r="L74" s="45">
        <f t="shared" si="11"/>
        <v>5</v>
      </c>
      <c r="M74" s="45">
        <f t="shared" si="15"/>
        <v>1</v>
      </c>
      <c r="N74" s="45">
        <v>1</v>
      </c>
      <c r="O74" s="45">
        <f>IFERROR(MATCH(MAX(Sheet2!K74:S74),Sheet2!K74:S74,0)+1,0)</f>
        <v>2</v>
      </c>
      <c r="P74" s="45">
        <f>IF(IFERROR(MATCH(MAX(Sheet2!V74:AD74),Sheet2!V74:AD74,0)+1,0)-O74=0,0,IFERROR(MATCH(MAX(Sheet2!V74:AD74),Sheet2!V74:AD74,0)+1,0))</f>
        <v>8</v>
      </c>
      <c r="Q74" s="46" t="str">
        <f t="shared" si="12"/>
        <v>{3,1129,1}</v>
      </c>
      <c r="R74" s="46" t="str">
        <f t="shared" si="13"/>
        <v>{3,1130,1}</v>
      </c>
      <c r="S74" s="46" t="str">
        <f t="shared" si="14"/>
        <v>{3,1136,1}</v>
      </c>
      <c r="T74" s="46">
        <f>'exp 奖励，关卡等级'!O75</f>
        <v>0</v>
      </c>
      <c r="U74" s="46" t="str">
        <f>'exp 奖励，关卡等级'!P75</f>
        <v>{3,1114,5}</v>
      </c>
      <c r="V74" t="str">
        <f>'exp 奖励，关卡等级'!Q75</f>
        <v>{3,1113,94}</v>
      </c>
      <c r="W74" s="45" t="e">
        <f t="array" ref="W74">[1]!LKnum(Q74:V74)</f>
        <v>#NAME?</v>
      </c>
      <c r="X74" s="45" t="e">
        <f>'exp 奖励，关卡等级'!R75</f>
        <v>#NAME?</v>
      </c>
    </row>
    <row r="75" spans="8:24">
      <c r="H75" s="42">
        <v>72</v>
      </c>
      <c r="I75" s="42">
        <v>72</v>
      </c>
      <c r="J75" s="42">
        <v>1</v>
      </c>
      <c r="K75" s="45">
        <f t="shared" si="10"/>
        <v>4</v>
      </c>
      <c r="L75" s="45">
        <f t="shared" si="11"/>
        <v>5</v>
      </c>
      <c r="M75" s="45">
        <f t="shared" si="15"/>
        <v>1</v>
      </c>
      <c r="N75" s="45">
        <v>1</v>
      </c>
      <c r="O75" s="45">
        <f>IFERROR(MATCH(MAX(Sheet2!K75:S75),Sheet2!K75:S75,0)+1,0)</f>
        <v>2</v>
      </c>
      <c r="P75" s="45">
        <f>IF(IFERROR(MATCH(MAX(Sheet2!V75:AD75),Sheet2!V75:AD75,0)+1,0)-O75=0,0,IFERROR(MATCH(MAX(Sheet2!V75:AD75),Sheet2!V75:AD75,0)+1,0))</f>
        <v>8</v>
      </c>
      <c r="Q75" s="46" t="str">
        <f t="shared" si="12"/>
        <v>{3,1129,1}</v>
      </c>
      <c r="R75" s="46" t="str">
        <f t="shared" si="13"/>
        <v>{3,1130,1}</v>
      </c>
      <c r="S75" s="46" t="str">
        <f t="shared" si="14"/>
        <v>{3,1136,1}</v>
      </c>
      <c r="T75" s="46">
        <f>'exp 奖励，关卡等级'!O76</f>
        <v>0</v>
      </c>
      <c r="U75" s="46" t="str">
        <f>'exp 奖励，关卡等级'!P76</f>
        <v>{3,1114,5}</v>
      </c>
      <c r="V75" t="str">
        <f>'exp 奖励，关卡等级'!Q76</f>
        <v>{3,1113,168}</v>
      </c>
      <c r="W75" s="45" t="e">
        <f t="array" ref="W75">[1]!LKnum(Q75:V75)</f>
        <v>#NAME?</v>
      </c>
      <c r="X75" s="45" t="e">
        <f>'exp 奖励，关卡等级'!R76</f>
        <v>#NAME?</v>
      </c>
    </row>
    <row r="76" spans="8:24">
      <c r="H76" s="42">
        <v>73</v>
      </c>
      <c r="I76" s="42">
        <v>73</v>
      </c>
      <c r="J76" s="42">
        <v>1</v>
      </c>
      <c r="K76" s="45">
        <f t="shared" si="10"/>
        <v>4</v>
      </c>
      <c r="L76" s="45">
        <f t="shared" si="11"/>
        <v>5</v>
      </c>
      <c r="M76" s="45">
        <f t="shared" si="15"/>
        <v>1</v>
      </c>
      <c r="N76" s="45">
        <v>1</v>
      </c>
      <c r="O76" s="45">
        <f>IFERROR(MATCH(MAX(Sheet2!K76:S76),Sheet2!K76:S76,0)+1,0)</f>
        <v>2</v>
      </c>
      <c r="P76" s="45">
        <f>IF(IFERROR(MATCH(MAX(Sheet2!V76:AD76),Sheet2!V76:AD76,0)+1,0)-O76=0,0,IFERROR(MATCH(MAX(Sheet2!V76:AD76),Sheet2!V76:AD76,0)+1,0))</f>
        <v>8</v>
      </c>
      <c r="Q76" s="46" t="str">
        <f t="shared" si="12"/>
        <v>{3,1129,1}</v>
      </c>
      <c r="R76" s="46" t="str">
        <f t="shared" si="13"/>
        <v>{3,1130,1}</v>
      </c>
      <c r="S76" s="46" t="str">
        <f t="shared" si="14"/>
        <v>{3,1136,1}</v>
      </c>
      <c r="T76" s="46">
        <f>'exp 奖励，关卡等级'!O77</f>
        <v>0</v>
      </c>
      <c r="U76" s="46" t="str">
        <f>'exp 奖励，关卡等级'!P77</f>
        <v>{3,1114,6}</v>
      </c>
      <c r="V76" t="str">
        <f>'exp 奖励，关卡等级'!Q77</f>
        <v>{3,1113,48}</v>
      </c>
      <c r="W76" s="45" t="e">
        <f t="array" ref="W76">[1]!LKnum(Q76:V76)</f>
        <v>#NAME?</v>
      </c>
      <c r="X76" s="45" t="e">
        <f>'exp 奖励，关卡等级'!R77</f>
        <v>#NAME?</v>
      </c>
    </row>
    <row r="77" spans="8:24">
      <c r="H77" s="42">
        <v>74</v>
      </c>
      <c r="I77" s="42">
        <v>74</v>
      </c>
      <c r="J77" s="42">
        <v>1</v>
      </c>
      <c r="K77" s="45">
        <f t="shared" si="10"/>
        <v>4</v>
      </c>
      <c r="L77" s="45">
        <f t="shared" si="11"/>
        <v>5</v>
      </c>
      <c r="M77" s="45">
        <f t="shared" si="15"/>
        <v>1</v>
      </c>
      <c r="N77" s="45">
        <v>1</v>
      </c>
      <c r="O77" s="45">
        <f>IFERROR(MATCH(MAX(Sheet2!K77:S77),Sheet2!K77:S77,0)+1,0)</f>
        <v>2</v>
      </c>
      <c r="P77" s="45">
        <f>IF(IFERROR(MATCH(MAX(Sheet2!V77:AD77),Sheet2!V77:AD77,0)+1,0)-O77=0,0,IFERROR(MATCH(MAX(Sheet2!V77:AD77),Sheet2!V77:AD77,0)+1,0))</f>
        <v>8</v>
      </c>
      <c r="Q77" s="46" t="str">
        <f t="shared" si="12"/>
        <v>{3,1129,1}</v>
      </c>
      <c r="R77" s="46" t="str">
        <f t="shared" si="13"/>
        <v>{3,1130,1}</v>
      </c>
      <c r="S77" s="46" t="str">
        <f t="shared" si="14"/>
        <v>{3,1136,1}</v>
      </c>
      <c r="T77" s="46">
        <f>'exp 奖励，关卡等级'!O78</f>
        <v>0</v>
      </c>
      <c r="U77" s="46" t="str">
        <f>'exp 奖励，关卡等级'!P78</f>
        <v>{3,1114,6}</v>
      </c>
      <c r="V77" t="str">
        <f>'exp 奖励，关卡等级'!Q78</f>
        <v>{3,1113,135}</v>
      </c>
      <c r="W77" s="45" t="e">
        <f t="array" ref="W77">[1]!LKnum(Q77:V77)</f>
        <v>#NAME?</v>
      </c>
      <c r="X77" s="45" t="e">
        <f>'exp 奖励，关卡等级'!R78</f>
        <v>#NAME?</v>
      </c>
    </row>
    <row r="78" spans="8:24">
      <c r="H78" s="42">
        <v>75</v>
      </c>
      <c r="I78" s="42">
        <v>75</v>
      </c>
      <c r="J78" s="42">
        <v>1</v>
      </c>
      <c r="K78" s="45">
        <f t="shared" si="10"/>
        <v>4</v>
      </c>
      <c r="L78" s="45">
        <f t="shared" si="11"/>
        <v>5</v>
      </c>
      <c r="M78" s="45">
        <f t="shared" si="15"/>
        <v>1</v>
      </c>
      <c r="N78" s="45">
        <v>1</v>
      </c>
      <c r="O78" s="45">
        <f>IFERROR(MATCH(MAX(Sheet2!K78:S78),Sheet2!K78:S78,0)+1,0)</f>
        <v>2</v>
      </c>
      <c r="P78" s="45">
        <f>IF(IFERROR(MATCH(MAX(Sheet2!V78:AD78),Sheet2!V78:AD78,0)+1,0)-O78=0,0,IFERROR(MATCH(MAX(Sheet2!V78:AD78),Sheet2!V78:AD78,0)+1,0))</f>
        <v>8</v>
      </c>
      <c r="Q78" s="46" t="str">
        <f t="shared" si="12"/>
        <v>{3,1129,1}</v>
      </c>
      <c r="R78" s="46" t="str">
        <f t="shared" si="13"/>
        <v>{3,1130,1}</v>
      </c>
      <c r="S78" s="46" t="str">
        <f t="shared" si="14"/>
        <v>{3,1136,1}</v>
      </c>
      <c r="T78" s="46">
        <f>'exp 奖励，关卡等级'!O79</f>
        <v>0</v>
      </c>
      <c r="U78" s="46" t="str">
        <f>'exp 奖励，关卡等级'!P79</f>
        <v>{3,1114,7}</v>
      </c>
      <c r="V78" t="str">
        <f>'exp 奖励，关卡等级'!Q79</f>
        <v>{3,1113,30}</v>
      </c>
      <c r="W78" s="45" t="e">
        <f t="array" ref="W78">[1]!LKnum(Q78:V78)</f>
        <v>#NAME?</v>
      </c>
      <c r="X78" s="45" t="e">
        <f>'exp 奖励，关卡等级'!R79</f>
        <v>#NAME?</v>
      </c>
    </row>
    <row r="79" spans="8:24">
      <c r="H79" s="42">
        <v>76</v>
      </c>
      <c r="I79" s="42">
        <v>76</v>
      </c>
      <c r="J79" s="42">
        <v>1</v>
      </c>
      <c r="K79" s="45">
        <f t="shared" si="10"/>
        <v>4</v>
      </c>
      <c r="L79" s="45">
        <f t="shared" si="11"/>
        <v>5</v>
      </c>
      <c r="M79" s="45">
        <f t="shared" si="15"/>
        <v>1</v>
      </c>
      <c r="N79" s="45">
        <v>1</v>
      </c>
      <c r="O79" s="45">
        <f>IFERROR(MATCH(MAX(Sheet2!K79:S79),Sheet2!K79:S79,0)+1,0)</f>
        <v>2</v>
      </c>
      <c r="P79" s="45">
        <f>IF(IFERROR(MATCH(MAX(Sheet2!V79:AD79),Sheet2!V79:AD79,0)+1,0)-O79=0,0,IFERROR(MATCH(MAX(Sheet2!V79:AD79),Sheet2!V79:AD79,0)+1,0))</f>
        <v>8</v>
      </c>
      <c r="Q79" s="46" t="str">
        <f t="shared" si="12"/>
        <v>{3,1129,1}</v>
      </c>
      <c r="R79" s="46" t="str">
        <f t="shared" si="13"/>
        <v>{3,1130,1}</v>
      </c>
      <c r="S79" s="46" t="str">
        <f t="shared" si="14"/>
        <v>{3,1136,1}</v>
      </c>
      <c r="T79" s="46">
        <f>'exp 奖励，关卡等级'!O80</f>
        <v>0</v>
      </c>
      <c r="U79" s="46" t="str">
        <f>'exp 奖励，关卡等级'!P80</f>
        <v>{3,1114,7}</v>
      </c>
      <c r="V79" t="str">
        <f>'exp 奖励，关卡等级'!Q80</f>
        <v>{3,1113,133}</v>
      </c>
      <c r="W79" s="45" t="e">
        <f t="array" ref="W79">[1]!LKnum(Q79:V79)</f>
        <v>#NAME?</v>
      </c>
      <c r="X79" s="45" t="e">
        <f>'exp 奖励，关卡等级'!R80</f>
        <v>#NAME?</v>
      </c>
    </row>
    <row r="80" spans="8:24">
      <c r="H80" s="42">
        <v>77</v>
      </c>
      <c r="I80" s="42">
        <v>77</v>
      </c>
      <c r="J80" s="42">
        <v>1</v>
      </c>
      <c r="K80" s="45">
        <f t="shared" si="10"/>
        <v>4</v>
      </c>
      <c r="L80" s="45">
        <f t="shared" si="11"/>
        <v>5</v>
      </c>
      <c r="M80" s="45">
        <f t="shared" si="15"/>
        <v>1</v>
      </c>
      <c r="N80" s="45">
        <v>1</v>
      </c>
      <c r="O80" s="45">
        <f>IFERROR(MATCH(MAX(Sheet2!K80:S80),Sheet2!K80:S80,0)+1,0)</f>
        <v>2</v>
      </c>
      <c r="P80" s="45">
        <f>IF(IFERROR(MATCH(MAX(Sheet2!V80:AD80),Sheet2!V80:AD80,0)+1,0)-O80=0,0,IFERROR(MATCH(MAX(Sheet2!V80:AD80),Sheet2!V80:AD80,0)+1,0))</f>
        <v>8</v>
      </c>
      <c r="Q80" s="46" t="str">
        <f t="shared" si="12"/>
        <v>{3,1129,1}</v>
      </c>
      <c r="R80" s="46" t="str">
        <f t="shared" si="13"/>
        <v>{3,1130,1}</v>
      </c>
      <c r="S80" s="46" t="str">
        <f t="shared" si="14"/>
        <v>{3,1136,1}</v>
      </c>
      <c r="T80" s="46">
        <f>'exp 奖励，关卡等级'!O81</f>
        <v>0</v>
      </c>
      <c r="U80" s="46" t="str">
        <f>'exp 奖励，关卡等级'!P81</f>
        <v>{3,1114,8}</v>
      </c>
      <c r="V80" t="str">
        <f>'exp 奖励，关卡等级'!Q81</f>
        <v>{3,1113,46}</v>
      </c>
      <c r="W80" s="45" t="e">
        <f t="array" ref="W80">[1]!LKnum(Q80:V80)</f>
        <v>#NAME?</v>
      </c>
      <c r="X80" s="45" t="e">
        <f>'exp 奖励，关卡等级'!R81</f>
        <v>#NAME?</v>
      </c>
    </row>
    <row r="81" spans="8:24">
      <c r="H81" s="42">
        <v>78</v>
      </c>
      <c r="I81" s="42">
        <v>78</v>
      </c>
      <c r="J81" s="42">
        <v>1</v>
      </c>
      <c r="K81" s="45">
        <f t="shared" si="10"/>
        <v>4</v>
      </c>
      <c r="L81" s="45">
        <f t="shared" si="11"/>
        <v>5</v>
      </c>
      <c r="M81" s="45">
        <f t="shared" si="15"/>
        <v>1</v>
      </c>
      <c r="N81" s="45">
        <v>1</v>
      </c>
      <c r="O81" s="45">
        <f>IFERROR(MATCH(MAX(Sheet2!K81:S81),Sheet2!K81:S81,0)+1,0)</f>
        <v>2</v>
      </c>
      <c r="P81" s="45">
        <f>IF(IFERROR(MATCH(MAX(Sheet2!V81:AD81),Sheet2!V81:AD81,0)+1,0)-O81=0,0,IFERROR(MATCH(MAX(Sheet2!V81:AD81),Sheet2!V81:AD81,0)+1,0))</f>
        <v>8</v>
      </c>
      <c r="Q81" s="46" t="str">
        <f t="shared" si="12"/>
        <v>{3,1129,1}</v>
      </c>
      <c r="R81" s="46" t="str">
        <f t="shared" si="13"/>
        <v>{3,1130,1}</v>
      </c>
      <c r="S81" s="46" t="str">
        <f t="shared" si="14"/>
        <v>{3,1136,1}</v>
      </c>
      <c r="T81" s="46">
        <f>'exp 奖励，关卡等级'!O82</f>
        <v>0</v>
      </c>
      <c r="U81" s="46" t="str">
        <f>'exp 奖励，关卡等级'!P82</f>
        <v>{3,1114,8}</v>
      </c>
      <c r="V81" t="str">
        <f>'exp 奖励，关卡等级'!Q82</f>
        <v>{3,1113,169}</v>
      </c>
      <c r="W81" s="45" t="e">
        <f t="array" ref="W81">[1]!LKnum(Q81:V81)</f>
        <v>#NAME?</v>
      </c>
      <c r="X81" s="45" t="e">
        <f>'exp 奖励，关卡等级'!R82</f>
        <v>#NAME?</v>
      </c>
    </row>
    <row r="82" spans="8:24">
      <c r="H82" s="42">
        <v>79</v>
      </c>
      <c r="I82" s="42">
        <v>79</v>
      </c>
      <c r="J82" s="42">
        <v>1</v>
      </c>
      <c r="K82" s="45">
        <f t="shared" si="10"/>
        <v>4</v>
      </c>
      <c r="L82" s="45">
        <f t="shared" si="11"/>
        <v>5</v>
      </c>
      <c r="M82" s="45">
        <f t="shared" si="15"/>
        <v>1</v>
      </c>
      <c r="N82" s="45">
        <v>1</v>
      </c>
      <c r="O82" s="45">
        <f>IFERROR(MATCH(MAX(Sheet2!K82:S82),Sheet2!K82:S82,0)+1,0)</f>
        <v>2</v>
      </c>
      <c r="P82" s="45">
        <f>IF(IFERROR(MATCH(MAX(Sheet2!V82:AD82),Sheet2!V82:AD82,0)+1,0)-O82=0,0,IFERROR(MATCH(MAX(Sheet2!V82:AD82),Sheet2!V82:AD82,0)+1,0))</f>
        <v>8</v>
      </c>
      <c r="Q82" s="46" t="str">
        <f t="shared" si="12"/>
        <v>{3,1129,1}</v>
      </c>
      <c r="R82" s="46" t="str">
        <f t="shared" si="13"/>
        <v>{3,1130,1}</v>
      </c>
      <c r="S82" s="46" t="str">
        <f t="shared" si="14"/>
        <v>{3,1136,1}</v>
      </c>
      <c r="T82" s="46">
        <f>'exp 奖励，关卡等级'!O83</f>
        <v>0</v>
      </c>
      <c r="U82" s="46" t="str">
        <f>'exp 奖励，关卡等级'!P83</f>
        <v>{3,1114,9}</v>
      </c>
      <c r="V82" t="str">
        <f>'exp 奖励，关卡等级'!Q83</f>
        <v>{3,1113,103}</v>
      </c>
      <c r="W82" s="45" t="e">
        <f t="array" ref="W82">[1]!LKnum(Q82:V82)</f>
        <v>#NAME?</v>
      </c>
      <c r="X82" s="45" t="e">
        <f>'exp 奖励，关卡等级'!R83</f>
        <v>#NAME?</v>
      </c>
    </row>
    <row r="83" spans="8:24">
      <c r="H83" s="42">
        <v>80</v>
      </c>
      <c r="I83" s="42">
        <v>80</v>
      </c>
      <c r="J83" s="42">
        <v>1</v>
      </c>
      <c r="K83" s="45">
        <f t="shared" si="10"/>
        <v>4</v>
      </c>
      <c r="L83" s="45">
        <f t="shared" si="11"/>
        <v>5</v>
      </c>
      <c r="M83" s="45">
        <f t="shared" si="15"/>
        <v>1</v>
      </c>
      <c r="N83" s="45">
        <v>1</v>
      </c>
      <c r="O83" s="45">
        <f>IFERROR(MATCH(MAX(Sheet2!K83:S83),Sheet2!K83:S83,0)+1,0)</f>
        <v>2</v>
      </c>
      <c r="P83" s="45">
        <f>IF(IFERROR(MATCH(MAX(Sheet2!V83:AD83),Sheet2!V83:AD83,0)+1,0)-O83=0,0,IFERROR(MATCH(MAX(Sheet2!V83:AD83),Sheet2!V83:AD83,0)+1,0))</f>
        <v>8</v>
      </c>
      <c r="Q83" s="46" t="str">
        <f t="shared" si="12"/>
        <v>{3,1129,1}</v>
      </c>
      <c r="R83" s="46" t="str">
        <f t="shared" si="13"/>
        <v>{3,1130,1}</v>
      </c>
      <c r="S83" s="46" t="str">
        <f t="shared" si="14"/>
        <v>{3,1136,1}</v>
      </c>
      <c r="T83" s="46">
        <f>'exp 奖励，关卡等级'!O84</f>
        <v>0</v>
      </c>
      <c r="U83" s="46" t="str">
        <f>'exp 奖励，关卡等级'!P84</f>
        <v>{3,1114,10}</v>
      </c>
      <c r="V83" t="str">
        <f>'exp 奖励，关卡等级'!Q84</f>
        <v>{3,1113,49}</v>
      </c>
      <c r="W83" s="45" t="e">
        <f t="array" ref="W83">[1]!LKnum(Q83:V83)</f>
        <v>#NAME?</v>
      </c>
      <c r="X83" s="45" t="e">
        <f>'exp 奖励，关卡等级'!R84</f>
        <v>#NAME?</v>
      </c>
    </row>
    <row r="84" spans="8:24">
      <c r="H84" s="42">
        <v>81</v>
      </c>
      <c r="I84" s="42">
        <v>81</v>
      </c>
      <c r="J84" s="42">
        <v>1</v>
      </c>
      <c r="K84" s="45">
        <f t="shared" si="10"/>
        <v>4</v>
      </c>
      <c r="L84" s="45">
        <f t="shared" si="11"/>
        <v>5</v>
      </c>
      <c r="M84" s="45">
        <f t="shared" si="15"/>
        <v>1</v>
      </c>
      <c r="N84" s="45">
        <v>1</v>
      </c>
      <c r="O84" s="45">
        <f>IFERROR(MATCH(MAX(Sheet2!K84:S84),Sheet2!K84:S84,0)+1,0)</f>
        <v>2</v>
      </c>
      <c r="P84" s="45">
        <f>IF(IFERROR(MATCH(MAX(Sheet2!V84:AD84),Sheet2!V84:AD84,0)+1,0)-O84=0,0,IFERROR(MATCH(MAX(Sheet2!V84:AD84),Sheet2!V84:AD84,0)+1,0))</f>
        <v>8</v>
      </c>
      <c r="Q84" s="46" t="str">
        <f t="shared" si="12"/>
        <v>{3,1129,1}</v>
      </c>
      <c r="R84" s="46" t="str">
        <f t="shared" si="13"/>
        <v>{3,1130,1}</v>
      </c>
      <c r="S84" s="46" t="str">
        <f t="shared" si="14"/>
        <v>{3,1136,1}</v>
      </c>
      <c r="T84" s="46">
        <f>'exp 奖励，关卡等级'!O85</f>
        <v>0</v>
      </c>
      <c r="U84" s="46" t="str">
        <f>'exp 奖励，关卡等级'!P85</f>
        <v>{3,1114,11}</v>
      </c>
      <c r="V84" t="str">
        <f>'exp 奖励，关卡等级'!Q85</f>
        <v>{3,1113,9}</v>
      </c>
      <c r="W84" s="45" t="e">
        <f t="array" ref="W84">[1]!LKnum(Q84:V84)</f>
        <v>#NAME?</v>
      </c>
      <c r="X84" s="45" t="e">
        <f>'exp 奖励，关卡等级'!R85</f>
        <v>#NAME?</v>
      </c>
    </row>
    <row r="85" spans="8:24">
      <c r="H85" s="42">
        <v>82</v>
      </c>
      <c r="I85" s="42">
        <v>82</v>
      </c>
      <c r="J85" s="42">
        <v>1</v>
      </c>
      <c r="K85" s="45">
        <f t="shared" si="10"/>
        <v>4</v>
      </c>
      <c r="L85" s="45">
        <f t="shared" si="11"/>
        <v>5</v>
      </c>
      <c r="M85" s="45">
        <f t="shared" si="15"/>
        <v>1</v>
      </c>
      <c r="N85" s="45">
        <v>1</v>
      </c>
      <c r="O85" s="45">
        <f>IFERROR(MATCH(MAX(Sheet2!K85:S85),Sheet2!K85:S85,0)+1,0)</f>
        <v>2</v>
      </c>
      <c r="P85" s="45">
        <f>IF(IFERROR(MATCH(MAX(Sheet2!V85:AD85),Sheet2!V85:AD85,0)+1,0)-O85=0,0,IFERROR(MATCH(MAX(Sheet2!V85:AD85),Sheet2!V85:AD85,0)+1,0))</f>
        <v>8</v>
      </c>
      <c r="Q85" s="46" t="str">
        <f t="shared" si="12"/>
        <v>{3,1129,1}</v>
      </c>
      <c r="R85" s="46" t="str">
        <f t="shared" si="13"/>
        <v>{3,1130,1}</v>
      </c>
      <c r="S85" s="46" t="str">
        <f t="shared" si="14"/>
        <v>{3,1136,1}</v>
      </c>
      <c r="T85" s="46">
        <f>'exp 奖励，关卡等级'!O86</f>
        <v>0</v>
      </c>
      <c r="U85" s="46" t="str">
        <f>'exp 奖励，关卡等级'!P86</f>
        <v>{3,1114,11}</v>
      </c>
      <c r="V85" t="str">
        <f>'exp 奖励，关卡等级'!Q86</f>
        <v>{3,1113,184}</v>
      </c>
      <c r="W85" s="45" t="e">
        <f t="array" ref="W85">[1]!LKnum(Q85:V85)</f>
        <v>#NAME?</v>
      </c>
      <c r="X85" s="45" t="e">
        <f>'exp 奖励，关卡等级'!R86</f>
        <v>#NAME?</v>
      </c>
    </row>
    <row r="86" spans="8:24">
      <c r="H86" s="42">
        <v>83</v>
      </c>
      <c r="I86" s="42">
        <v>83</v>
      </c>
      <c r="J86" s="42">
        <v>1</v>
      </c>
      <c r="K86" s="45">
        <f t="shared" si="10"/>
        <v>4</v>
      </c>
      <c r="L86" s="45">
        <f t="shared" si="11"/>
        <v>5</v>
      </c>
      <c r="M86" s="45">
        <f t="shared" si="15"/>
        <v>1</v>
      </c>
      <c r="N86" s="45">
        <v>1</v>
      </c>
      <c r="O86" s="45">
        <f>IFERROR(MATCH(MAX(Sheet2!K86:S86),Sheet2!K86:S86,0)+1,0)</f>
        <v>2</v>
      </c>
      <c r="P86" s="45">
        <f>IF(IFERROR(MATCH(MAX(Sheet2!V86:AD86),Sheet2!V86:AD86,0)+1,0)-O86=0,0,IFERROR(MATCH(MAX(Sheet2!V86:AD86),Sheet2!V86:AD86,0)+1,0))</f>
        <v>8</v>
      </c>
      <c r="Q86" s="46" t="str">
        <f t="shared" si="12"/>
        <v>{3,1129,1}</v>
      </c>
      <c r="R86" s="46" t="str">
        <f t="shared" si="13"/>
        <v>{3,1130,1}</v>
      </c>
      <c r="S86" s="46" t="str">
        <f t="shared" si="14"/>
        <v>{3,1136,1}</v>
      </c>
      <c r="T86" s="46">
        <f>'exp 奖励，关卡等级'!O87</f>
        <v>0</v>
      </c>
      <c r="U86" s="46" t="str">
        <f>'exp 奖励，关卡等级'!P87</f>
        <v>{3,1114,12}</v>
      </c>
      <c r="V86" t="str">
        <f>'exp 奖励，关卡等级'!Q87</f>
        <v>{3,1113,109}</v>
      </c>
      <c r="W86" s="45" t="e">
        <f t="array" ref="W86">[1]!LKnum(Q86:V86)</f>
        <v>#NAME?</v>
      </c>
      <c r="X86" s="45" t="e">
        <f>'exp 奖励，关卡等级'!R87</f>
        <v>#NAME?</v>
      </c>
    </row>
    <row r="87" spans="8:24">
      <c r="H87" s="42">
        <v>84</v>
      </c>
      <c r="I87" s="42">
        <v>84</v>
      </c>
      <c r="J87" s="42">
        <v>1</v>
      </c>
      <c r="K87" s="45">
        <f t="shared" si="10"/>
        <v>4</v>
      </c>
      <c r="L87" s="45">
        <f t="shared" si="11"/>
        <v>5</v>
      </c>
      <c r="M87" s="45">
        <f t="shared" si="15"/>
        <v>1</v>
      </c>
      <c r="N87" s="45">
        <v>1</v>
      </c>
      <c r="O87" s="45">
        <f>IFERROR(MATCH(MAX(Sheet2!K87:S87),Sheet2!K87:S87,0)+1,0)</f>
        <v>2</v>
      </c>
      <c r="P87" s="45">
        <f>IF(IFERROR(MATCH(MAX(Sheet2!V87:AD87),Sheet2!V87:AD87,0)+1,0)-O87=0,0,IFERROR(MATCH(MAX(Sheet2!V87:AD87),Sheet2!V87:AD87,0)+1,0))</f>
        <v>8</v>
      </c>
      <c r="Q87" s="46" t="str">
        <f t="shared" si="12"/>
        <v>{3,1129,1}</v>
      </c>
      <c r="R87" s="46" t="str">
        <f t="shared" si="13"/>
        <v>{3,1130,1}</v>
      </c>
      <c r="S87" s="46" t="str">
        <f t="shared" si="14"/>
        <v>{3,1136,1}</v>
      </c>
      <c r="T87" s="46">
        <f>'exp 奖励，关卡等级'!O88</f>
        <v>0</v>
      </c>
      <c r="U87" s="46" t="str">
        <f>'exp 奖励，关卡等级'!P88</f>
        <v>{3,1114,13}</v>
      </c>
      <c r="V87" t="str">
        <f>'exp 奖励，关卡等级'!Q88</f>
        <v>{3,1113,76}</v>
      </c>
      <c r="W87" s="45" t="e">
        <f t="array" ref="W87">[1]!LKnum(Q87:V87)</f>
        <v>#NAME?</v>
      </c>
      <c r="X87" s="45" t="e">
        <f>'exp 奖励，关卡等级'!R88</f>
        <v>#NAME?</v>
      </c>
    </row>
    <row r="88" spans="8:24">
      <c r="H88" s="42">
        <v>85</v>
      </c>
      <c r="I88" s="42">
        <v>85</v>
      </c>
      <c r="J88" s="42">
        <v>1</v>
      </c>
      <c r="K88" s="45">
        <f t="shared" si="10"/>
        <v>4</v>
      </c>
      <c r="L88" s="45">
        <f t="shared" si="11"/>
        <v>5</v>
      </c>
      <c r="M88" s="45">
        <f t="shared" si="15"/>
        <v>1</v>
      </c>
      <c r="N88" s="45">
        <v>1</v>
      </c>
      <c r="O88" s="45">
        <f>IFERROR(MATCH(MAX(Sheet2!K88:S88),Sheet2!K88:S88,0)+1,0)</f>
        <v>2</v>
      </c>
      <c r="P88" s="45">
        <f>IF(IFERROR(MATCH(MAX(Sheet2!V88:AD88),Sheet2!V88:AD88,0)+1,0)-O88=0,0,IFERROR(MATCH(MAX(Sheet2!V88:AD88),Sheet2!V88:AD88,0)+1,0))</f>
        <v>8</v>
      </c>
      <c r="Q88" s="46" t="str">
        <f t="shared" si="12"/>
        <v>{3,1129,1}</v>
      </c>
      <c r="R88" s="46" t="str">
        <f t="shared" si="13"/>
        <v>{3,1130,1}</v>
      </c>
      <c r="S88" s="46" t="str">
        <f t="shared" si="14"/>
        <v>{3,1136,1}</v>
      </c>
      <c r="T88" s="46">
        <f>'exp 奖励，关卡等级'!O89</f>
        <v>0</v>
      </c>
      <c r="U88" s="46" t="str">
        <f>'exp 奖励，关卡等级'!P89</f>
        <v>{3,1114,14}</v>
      </c>
      <c r="V88" t="str">
        <f>'exp 奖励，关卡等级'!Q89</f>
        <v>{3,1113,19}</v>
      </c>
      <c r="W88" s="45" t="e">
        <f t="array" ref="W88">[1]!LKnum(Q88:V88)</f>
        <v>#NAME?</v>
      </c>
      <c r="X88" s="45" t="e">
        <f>'exp 奖励，关卡等级'!R89</f>
        <v>#NAME?</v>
      </c>
    </row>
    <row r="89" spans="8:24">
      <c r="H89" s="42">
        <v>86</v>
      </c>
      <c r="I89" s="42">
        <v>86</v>
      </c>
      <c r="J89" s="42">
        <v>1</v>
      </c>
      <c r="K89" s="45">
        <f t="shared" si="10"/>
        <v>4</v>
      </c>
      <c r="L89" s="45">
        <f t="shared" si="11"/>
        <v>5</v>
      </c>
      <c r="M89" s="45">
        <f t="shared" si="15"/>
        <v>1</v>
      </c>
      <c r="N89" s="45">
        <v>1</v>
      </c>
      <c r="O89" s="45">
        <f>IFERROR(MATCH(MAX(Sheet2!K89:S89),Sheet2!K89:S89,0)+1,0)</f>
        <v>2</v>
      </c>
      <c r="P89" s="45">
        <f>IF(IFERROR(MATCH(MAX(Sheet2!V89:AD89),Sheet2!V89:AD89,0)+1,0)-O89=0,0,IFERROR(MATCH(MAX(Sheet2!V89:AD89),Sheet2!V89:AD89,0)+1,0))</f>
        <v>8</v>
      </c>
      <c r="Q89" s="46" t="str">
        <f t="shared" si="12"/>
        <v>{3,1129,1}</v>
      </c>
      <c r="R89" s="46" t="str">
        <f t="shared" si="13"/>
        <v>{3,1130,1}</v>
      </c>
      <c r="S89" s="46" t="str">
        <f t="shared" si="14"/>
        <v>{3,1136,1}</v>
      </c>
      <c r="T89" s="46">
        <f>'exp 奖励，关卡等级'!O90</f>
        <v>0</v>
      </c>
      <c r="U89" s="46" t="str">
        <f>'exp 奖励，关卡等级'!P90</f>
        <v>{3,1114,15}</v>
      </c>
      <c r="V89" t="str">
        <f>'exp 奖励，关卡等级'!Q90</f>
        <v>{3,1113,10}</v>
      </c>
      <c r="W89" s="45" t="e">
        <f t="array" ref="W89">[1]!LKnum(Q89:V89)</f>
        <v>#NAME?</v>
      </c>
      <c r="X89" s="45" t="e">
        <f>'exp 奖励，关卡等级'!R90</f>
        <v>#NAME?</v>
      </c>
    </row>
    <row r="90" spans="8:24">
      <c r="H90" s="42">
        <v>87</v>
      </c>
      <c r="I90" s="42">
        <v>87</v>
      </c>
      <c r="J90" s="42">
        <v>1</v>
      </c>
      <c r="K90" s="45">
        <f t="shared" si="10"/>
        <v>4</v>
      </c>
      <c r="L90" s="45">
        <f t="shared" si="11"/>
        <v>5</v>
      </c>
      <c r="M90" s="45">
        <f t="shared" si="15"/>
        <v>1</v>
      </c>
      <c r="N90" s="45">
        <v>1</v>
      </c>
      <c r="O90" s="45">
        <f>IFERROR(MATCH(MAX(Sheet2!K90:S90),Sheet2!K90:S90,0)+1,0)</f>
        <v>2</v>
      </c>
      <c r="P90" s="45">
        <f>IF(IFERROR(MATCH(MAX(Sheet2!V90:AD90),Sheet2!V90:AD90,0)+1,0)-O90=0,0,IFERROR(MATCH(MAX(Sheet2!V90:AD90),Sheet2!V90:AD90,0)+1,0))</f>
        <v>8</v>
      </c>
      <c r="Q90" s="46" t="str">
        <f t="shared" si="12"/>
        <v>{3,1129,1}</v>
      </c>
      <c r="R90" s="46" t="str">
        <f t="shared" si="13"/>
        <v>{3,1130,1}</v>
      </c>
      <c r="S90" s="46" t="str">
        <f t="shared" si="14"/>
        <v>{3,1136,1}</v>
      </c>
      <c r="T90" s="46">
        <f>'exp 奖励，关卡等级'!O91</f>
        <v>0</v>
      </c>
      <c r="U90" s="46" t="str">
        <f>'exp 奖励，关卡等级'!P91</f>
        <v>{3,1114,15}</v>
      </c>
      <c r="V90" t="str">
        <f>'exp 奖励，关卡等级'!Q91</f>
        <v>{3,1113,173}</v>
      </c>
      <c r="W90" s="45" t="e">
        <f t="array" ref="W90">[1]!LKnum(Q90:V90)</f>
        <v>#NAME?</v>
      </c>
      <c r="X90" s="45" t="e">
        <f>'exp 奖励，关卡等级'!R91</f>
        <v>#NAME?</v>
      </c>
    </row>
    <row r="91" spans="8:24">
      <c r="H91" s="42">
        <v>88</v>
      </c>
      <c r="I91" s="42">
        <v>88</v>
      </c>
      <c r="J91" s="42">
        <v>1</v>
      </c>
      <c r="K91" s="45">
        <f t="shared" si="10"/>
        <v>4</v>
      </c>
      <c r="L91" s="45">
        <f t="shared" si="11"/>
        <v>5</v>
      </c>
      <c r="M91" s="45">
        <f t="shared" si="15"/>
        <v>1</v>
      </c>
      <c r="N91" s="45">
        <v>1</v>
      </c>
      <c r="O91" s="45">
        <f>IFERROR(MATCH(MAX(Sheet2!K91:S91),Sheet2!K91:S91,0)+1,0)</f>
        <v>2</v>
      </c>
      <c r="P91" s="45">
        <f>IF(IFERROR(MATCH(MAX(Sheet2!V91:AD91),Sheet2!V91:AD91,0)+1,0)-O91=0,0,IFERROR(MATCH(MAX(Sheet2!V91:AD91),Sheet2!V91:AD91,0)+1,0))</f>
        <v>8</v>
      </c>
      <c r="Q91" s="46" t="str">
        <f t="shared" si="12"/>
        <v>{3,1129,1}</v>
      </c>
      <c r="R91" s="46" t="str">
        <f t="shared" si="13"/>
        <v>{3,1130,1}</v>
      </c>
      <c r="S91" s="46" t="str">
        <f t="shared" si="14"/>
        <v>{3,1136,1}</v>
      </c>
      <c r="T91" s="46">
        <f>'exp 奖励，关卡等级'!O92</f>
        <v>0</v>
      </c>
      <c r="U91" s="46" t="str">
        <f>'exp 奖励，关卡等级'!P92</f>
        <v>{3,1114,16}</v>
      </c>
      <c r="V91" t="str">
        <f>'exp 奖励，关卡等级'!Q92</f>
        <v>{3,1113,192}</v>
      </c>
      <c r="W91" s="45" t="e">
        <f t="array" ref="W91">[1]!LKnum(Q91:V91)</f>
        <v>#NAME?</v>
      </c>
      <c r="X91" s="45" t="e">
        <f>'exp 奖励，关卡等级'!R92</f>
        <v>#NAME?</v>
      </c>
    </row>
    <row r="92" spans="8:24">
      <c r="H92" s="42">
        <v>89</v>
      </c>
      <c r="I92" s="42">
        <v>89</v>
      </c>
      <c r="J92" s="42">
        <v>1</v>
      </c>
      <c r="K92" s="45">
        <f t="shared" si="10"/>
        <v>4</v>
      </c>
      <c r="L92" s="45">
        <f t="shared" si="11"/>
        <v>5</v>
      </c>
      <c r="M92" s="45">
        <f t="shared" si="15"/>
        <v>1</v>
      </c>
      <c r="N92" s="45">
        <v>1</v>
      </c>
      <c r="O92" s="45">
        <f>IFERROR(MATCH(MAX(Sheet2!K92:S92),Sheet2!K92:S92,0)+1,0)</f>
        <v>2</v>
      </c>
      <c r="P92" s="45">
        <f>IF(IFERROR(MATCH(MAX(Sheet2!V92:AD92),Sheet2!V92:AD92,0)+1,0)-O92=0,0,IFERROR(MATCH(MAX(Sheet2!V92:AD92),Sheet2!V92:AD92,0)+1,0))</f>
        <v>8</v>
      </c>
      <c r="Q92" s="46" t="str">
        <f t="shared" si="12"/>
        <v>{3,1129,1}</v>
      </c>
      <c r="R92" s="46" t="str">
        <f t="shared" si="13"/>
        <v>{3,1130,1}</v>
      </c>
      <c r="S92" s="46" t="str">
        <f t="shared" si="14"/>
        <v>{3,1136,1}</v>
      </c>
      <c r="T92" s="46">
        <f>'exp 奖励，关卡等级'!O93</f>
        <v>0</v>
      </c>
      <c r="U92" s="46" t="str">
        <f>'exp 奖励，关卡等级'!P93</f>
        <v>{3,1114,17}</v>
      </c>
      <c r="V92" t="str">
        <f>'exp 奖励，关卡等级'!Q93</f>
        <v>{3,1113,179}</v>
      </c>
      <c r="W92" s="45" t="e">
        <f t="array" ref="W92">[1]!LKnum(Q92:V92)</f>
        <v>#NAME?</v>
      </c>
      <c r="X92" s="45" t="e">
        <f>'exp 奖励，关卡等级'!R93</f>
        <v>#NAME?</v>
      </c>
    </row>
    <row r="93" spans="8:24">
      <c r="H93" s="42">
        <v>90</v>
      </c>
      <c r="I93" s="42">
        <v>90</v>
      </c>
      <c r="J93" s="42">
        <v>1</v>
      </c>
      <c r="K93" s="45">
        <f t="shared" si="10"/>
        <v>4</v>
      </c>
      <c r="L93" s="45">
        <f t="shared" si="11"/>
        <v>6</v>
      </c>
      <c r="M93" s="45">
        <f t="shared" si="15"/>
        <v>2</v>
      </c>
      <c r="N93" s="45">
        <v>1</v>
      </c>
      <c r="O93" s="45">
        <f>IFERROR(MATCH(MAX(Sheet2!K93:S93),Sheet2!K93:S93,0)+1,0)</f>
        <v>2</v>
      </c>
      <c r="P93" s="45">
        <f>IF(IFERROR(MATCH(MAX(Sheet2!V93:AD93),Sheet2!V93:AD93,0)+1,0)-O93=0,0,IFERROR(MATCH(MAX(Sheet2!V93:AD93),Sheet2!V93:AD93,0)+1,0))</f>
        <v>8</v>
      </c>
      <c r="Q93" s="46" t="str">
        <f t="shared" si="12"/>
        <v>{3,1129,1}</v>
      </c>
      <c r="R93" s="46" t="str">
        <f t="shared" si="13"/>
        <v>{3,1130,1}</v>
      </c>
      <c r="S93" s="46" t="str">
        <f t="shared" si="14"/>
        <v>{3,1136,1}</v>
      </c>
      <c r="T93" s="46">
        <f>'exp 奖励，关卡等级'!O94</f>
        <v>0</v>
      </c>
      <c r="U93" s="46" t="str">
        <f>'exp 奖励，关卡等级'!P94</f>
        <v>{3,1114,19}</v>
      </c>
      <c r="V93" t="str">
        <f>'exp 奖励，关卡等级'!Q94</f>
        <v>{3,1113,28}</v>
      </c>
      <c r="W93" s="45" t="e">
        <f t="array" ref="W93">[1]!LKnum(Q93:V93)</f>
        <v>#NAME?</v>
      </c>
      <c r="X93" s="45" t="e">
        <f>'exp 奖励，关卡等级'!R94</f>
        <v>#NAME?</v>
      </c>
    </row>
    <row r="94" spans="8:24">
      <c r="H94" s="42">
        <v>91</v>
      </c>
      <c r="I94" s="42">
        <v>91</v>
      </c>
      <c r="J94" s="42">
        <v>1</v>
      </c>
      <c r="K94" s="45">
        <f t="shared" si="10"/>
        <v>4</v>
      </c>
      <c r="L94" s="45">
        <f t="shared" si="11"/>
        <v>6</v>
      </c>
      <c r="M94" s="45">
        <f t="shared" si="15"/>
        <v>2</v>
      </c>
      <c r="N94" s="45">
        <v>1</v>
      </c>
      <c r="O94" s="45">
        <f>IFERROR(MATCH(MAX(Sheet2!K94:S94),Sheet2!K94:S94,0)+1,0)</f>
        <v>2</v>
      </c>
      <c r="P94" s="45">
        <f>IF(IFERROR(MATCH(MAX(Sheet2!V94:AD94),Sheet2!V94:AD94,0)+1,0)-O94=0,0,IFERROR(MATCH(MAX(Sheet2!V94:AD94),Sheet2!V94:AD94,0)+1,0))</f>
        <v>8</v>
      </c>
      <c r="Q94" s="46" t="str">
        <f t="shared" si="12"/>
        <v>{3,1129,1}</v>
      </c>
      <c r="R94" s="46" t="str">
        <f t="shared" si="13"/>
        <v>{3,1130,1}</v>
      </c>
      <c r="S94" s="46" t="str">
        <f t="shared" si="14"/>
        <v>{3,1136,1}</v>
      </c>
      <c r="T94" s="46">
        <f>'exp 奖励，关卡等级'!O95</f>
        <v>0</v>
      </c>
      <c r="U94" s="46" t="str">
        <f>'exp 奖励，关卡等级'!P95</f>
        <v>{3,1114,20}</v>
      </c>
      <c r="V94" t="str">
        <f>'exp 奖励，关卡等级'!Q95</f>
        <v>{3,1113,42}</v>
      </c>
      <c r="W94" s="45" t="e">
        <f t="array" ref="W94">[1]!LKnum(Q94:V94)</f>
        <v>#NAME?</v>
      </c>
      <c r="X94" s="45" t="e">
        <f>'exp 奖励，关卡等级'!R95</f>
        <v>#NAME?</v>
      </c>
    </row>
    <row r="95" spans="8:24">
      <c r="H95" s="42">
        <v>92</v>
      </c>
      <c r="I95" s="42">
        <v>92</v>
      </c>
      <c r="J95" s="42">
        <v>1</v>
      </c>
      <c r="K95" s="45">
        <f t="shared" si="10"/>
        <v>4</v>
      </c>
      <c r="L95" s="45">
        <f t="shared" si="11"/>
        <v>6</v>
      </c>
      <c r="M95" s="45">
        <f t="shared" si="15"/>
        <v>2</v>
      </c>
      <c r="N95" s="45">
        <v>1</v>
      </c>
      <c r="O95" s="45">
        <f>IFERROR(MATCH(MAX(Sheet2!K95:S95),Sheet2!K95:S95,0)+1,0)</f>
        <v>2</v>
      </c>
      <c r="P95" s="45">
        <f>IF(IFERROR(MATCH(MAX(Sheet2!V95:AD95),Sheet2!V95:AD95,0)+1,0)-O95=0,0,IFERROR(MATCH(MAX(Sheet2!V95:AD95),Sheet2!V95:AD95,0)+1,0))</f>
        <v>8</v>
      </c>
      <c r="Q95" s="46" t="str">
        <f t="shared" si="12"/>
        <v>{3,1129,1}</v>
      </c>
      <c r="R95" s="46" t="str">
        <f t="shared" si="13"/>
        <v>{3,1130,1}</v>
      </c>
      <c r="S95" s="46" t="str">
        <f t="shared" si="14"/>
        <v>{3,1136,1}</v>
      </c>
      <c r="T95" s="46">
        <f>'exp 奖励，关卡等级'!O96</f>
        <v>0</v>
      </c>
      <c r="U95" s="46" t="str">
        <f>'exp 奖励，关卡等级'!P96</f>
        <v>{3,1114,21}</v>
      </c>
      <c r="V95" t="str">
        <f>'exp 奖励，关卡等级'!Q96</f>
        <v>{3,1113,127}</v>
      </c>
      <c r="W95" s="45" t="e">
        <f t="array" ref="W95">[1]!LKnum(Q95:V95)</f>
        <v>#NAME?</v>
      </c>
      <c r="X95" s="45" t="e">
        <f>'exp 奖励，关卡等级'!R96</f>
        <v>#NAME?</v>
      </c>
    </row>
    <row r="96" spans="8:24">
      <c r="H96" s="42">
        <v>93</v>
      </c>
      <c r="I96" s="42">
        <v>93</v>
      </c>
      <c r="J96" s="42">
        <v>1</v>
      </c>
      <c r="K96" s="45">
        <f t="shared" si="10"/>
        <v>4</v>
      </c>
      <c r="L96" s="45">
        <f t="shared" si="11"/>
        <v>6</v>
      </c>
      <c r="M96" s="45">
        <f t="shared" si="15"/>
        <v>2</v>
      </c>
      <c r="N96" s="45">
        <v>1</v>
      </c>
      <c r="O96" s="45">
        <f>IFERROR(MATCH(MAX(Sheet2!K96:S96),Sheet2!K96:S96,0)+1,0)</f>
        <v>2</v>
      </c>
      <c r="P96" s="45">
        <f>IF(IFERROR(MATCH(MAX(Sheet2!V96:AD96),Sheet2!V96:AD96,0)+1,0)-O96=0,0,IFERROR(MATCH(MAX(Sheet2!V96:AD96),Sheet2!V96:AD96,0)+1,0))</f>
        <v>8</v>
      </c>
      <c r="Q96" s="46" t="str">
        <f t="shared" si="12"/>
        <v>{3,1129,1}</v>
      </c>
      <c r="R96" s="46" t="str">
        <f t="shared" si="13"/>
        <v>{3,1130,1}</v>
      </c>
      <c r="S96" s="46" t="str">
        <f t="shared" si="14"/>
        <v>{3,1136,1}</v>
      </c>
      <c r="T96" s="46">
        <f>'exp 奖励，关卡等级'!O97</f>
        <v>0</v>
      </c>
      <c r="U96" s="46" t="str">
        <f>'exp 奖励，关卡等级'!P97</f>
        <v>{3,1114,22}</v>
      </c>
      <c r="V96" t="str">
        <f>'exp 奖励，关卡等级'!Q97</f>
        <v>{3,1113,172}</v>
      </c>
      <c r="W96" s="45" t="e">
        <f t="array" ref="W96">[1]!LKnum(Q96:V96)</f>
        <v>#NAME?</v>
      </c>
      <c r="X96" s="45" t="e">
        <f>'exp 奖励，关卡等级'!R97</f>
        <v>#NAME?</v>
      </c>
    </row>
    <row r="97" spans="8:24">
      <c r="H97" s="42">
        <v>94</v>
      </c>
      <c r="I97" s="42">
        <v>94</v>
      </c>
      <c r="J97" s="42">
        <v>1</v>
      </c>
      <c r="K97" s="45">
        <f t="shared" si="10"/>
        <v>4</v>
      </c>
      <c r="L97" s="45">
        <f t="shared" si="11"/>
        <v>6</v>
      </c>
      <c r="M97" s="45">
        <f t="shared" si="15"/>
        <v>2</v>
      </c>
      <c r="N97" s="45">
        <v>1</v>
      </c>
      <c r="O97" s="45">
        <f>IFERROR(MATCH(MAX(Sheet2!K97:S97),Sheet2!K97:S97,0)+1,0)</f>
        <v>2</v>
      </c>
      <c r="P97" s="45">
        <f>IF(IFERROR(MATCH(MAX(Sheet2!V97:AD97),Sheet2!V97:AD97,0)+1,0)-O97=0,0,IFERROR(MATCH(MAX(Sheet2!V97:AD97),Sheet2!V97:AD97,0)+1,0))</f>
        <v>8</v>
      </c>
      <c r="Q97" s="46" t="str">
        <f t="shared" si="12"/>
        <v>{3,1129,1}</v>
      </c>
      <c r="R97" s="46" t="str">
        <f t="shared" si="13"/>
        <v>{3,1130,1}</v>
      </c>
      <c r="S97" s="46" t="str">
        <f t="shared" si="14"/>
        <v>{3,1136,1}</v>
      </c>
      <c r="T97" s="46">
        <f>'exp 奖励，关卡等级'!O98</f>
        <v>0</v>
      </c>
      <c r="U97" s="46" t="str">
        <f>'exp 奖励，关卡等级'!P98</f>
        <v>{3,1114,24}</v>
      </c>
      <c r="V97" t="str">
        <f>'exp 奖励，关卡等级'!Q98</f>
        <v>{3,1113,99}</v>
      </c>
      <c r="W97" s="45" t="e">
        <f t="array" ref="W97">[1]!LKnum(Q97:V97)</f>
        <v>#NAME?</v>
      </c>
      <c r="X97" s="45" t="e">
        <f>'exp 奖励，关卡等级'!R98</f>
        <v>#NAME?</v>
      </c>
    </row>
    <row r="98" spans="8:24">
      <c r="H98" s="42">
        <v>95</v>
      </c>
      <c r="I98" s="42">
        <v>95</v>
      </c>
      <c r="J98" s="42">
        <v>1</v>
      </c>
      <c r="K98" s="45">
        <f t="shared" si="10"/>
        <v>4</v>
      </c>
      <c r="L98" s="45">
        <f t="shared" si="11"/>
        <v>6</v>
      </c>
      <c r="M98" s="45">
        <f t="shared" si="15"/>
        <v>2</v>
      </c>
      <c r="N98" s="45">
        <v>1</v>
      </c>
      <c r="O98" s="45">
        <f>IFERROR(MATCH(MAX(Sheet2!K98:S98),Sheet2!K98:S98,0)+1,0)</f>
        <v>2</v>
      </c>
      <c r="P98" s="45">
        <f>IF(IFERROR(MATCH(MAX(Sheet2!V98:AD98),Sheet2!V98:AD98,0)+1,0)-O98=0,0,IFERROR(MATCH(MAX(Sheet2!V98:AD98),Sheet2!V98:AD98,0)+1,0))</f>
        <v>8</v>
      </c>
      <c r="Q98" s="46" t="str">
        <f t="shared" si="12"/>
        <v>{3,1129,1}</v>
      </c>
      <c r="R98" s="46" t="str">
        <f t="shared" si="13"/>
        <v>{3,1130,1}</v>
      </c>
      <c r="S98" s="46" t="str">
        <f t="shared" si="14"/>
        <v>{3,1136,1}</v>
      </c>
      <c r="T98" s="46">
        <f>'exp 奖励，关卡等级'!O99</f>
        <v>0</v>
      </c>
      <c r="U98" s="46" t="str">
        <f>'exp 奖励，关卡等级'!P99</f>
        <v>{3,1114,25}</v>
      </c>
      <c r="V98" t="str">
        <f>'exp 奖励，关卡等级'!Q99</f>
        <v>{3,1113,178}</v>
      </c>
      <c r="W98" s="45" t="e">
        <f t="array" ref="W98">[1]!LKnum(Q98:V98)</f>
        <v>#NAME?</v>
      </c>
      <c r="X98" s="45" t="e">
        <f>'exp 奖励，关卡等级'!R99</f>
        <v>#NAME?</v>
      </c>
    </row>
    <row r="99" spans="8:24">
      <c r="H99" s="42">
        <v>96</v>
      </c>
      <c r="I99" s="42">
        <v>96</v>
      </c>
      <c r="J99" s="42">
        <v>1</v>
      </c>
      <c r="K99" s="45">
        <f t="shared" si="10"/>
        <v>4</v>
      </c>
      <c r="L99" s="45">
        <f t="shared" si="11"/>
        <v>6</v>
      </c>
      <c r="M99" s="45">
        <f t="shared" si="15"/>
        <v>2</v>
      </c>
      <c r="N99" s="45">
        <v>1</v>
      </c>
      <c r="O99" s="45">
        <f>IFERROR(MATCH(MAX(Sheet2!K99:S99),Sheet2!K99:S99,0)+1,0)</f>
        <v>2</v>
      </c>
      <c r="P99" s="45">
        <f>IF(IFERROR(MATCH(MAX(Sheet2!V99:AD99),Sheet2!V99:AD99,0)+1,0)-O99=0,0,IFERROR(MATCH(MAX(Sheet2!V99:AD99),Sheet2!V99:AD99,0)+1,0))</f>
        <v>8</v>
      </c>
      <c r="Q99" s="46" t="str">
        <f t="shared" si="12"/>
        <v>{3,1129,1}</v>
      </c>
      <c r="R99" s="46" t="str">
        <f t="shared" si="13"/>
        <v>{3,1130,1}</v>
      </c>
      <c r="S99" s="46" t="str">
        <f t="shared" si="14"/>
        <v>{3,1136,1}</v>
      </c>
      <c r="T99" s="46">
        <f>'exp 奖励，关卡等级'!O100</f>
        <v>0</v>
      </c>
      <c r="U99" s="46" t="str">
        <f>'exp 奖励，关卡等级'!P100</f>
        <v>{3,1114,27}</v>
      </c>
      <c r="V99" t="str">
        <f>'exp 奖励，关卡等级'!Q100</f>
        <v>{3,1113,152}</v>
      </c>
      <c r="W99" s="45" t="e">
        <f t="array" ref="W99">[1]!LKnum(Q99:V99)</f>
        <v>#NAME?</v>
      </c>
      <c r="X99" s="45" t="e">
        <f>'exp 奖励，关卡等级'!R100</f>
        <v>#NAME?</v>
      </c>
    </row>
    <row r="100" spans="8:24">
      <c r="H100" s="42">
        <v>97</v>
      </c>
      <c r="I100" s="42">
        <v>97</v>
      </c>
      <c r="J100" s="42">
        <v>1</v>
      </c>
      <c r="K100" s="45">
        <f t="shared" si="10"/>
        <v>4</v>
      </c>
      <c r="L100" s="45">
        <f t="shared" si="11"/>
        <v>6</v>
      </c>
      <c r="M100" s="45">
        <f t="shared" si="15"/>
        <v>2</v>
      </c>
      <c r="N100" s="45">
        <v>1</v>
      </c>
      <c r="O100" s="45">
        <f>IFERROR(MATCH(MAX(Sheet2!K100:S100),Sheet2!K100:S100,0)+1,0)</f>
        <v>2</v>
      </c>
      <c r="P100" s="45">
        <f>IF(IFERROR(MATCH(MAX(Sheet2!V100:AD100),Sheet2!V100:AD100,0)+1,0)-O100=0,0,IFERROR(MATCH(MAX(Sheet2!V100:AD100),Sheet2!V100:AD100,0)+1,0))</f>
        <v>8</v>
      </c>
      <c r="Q100" s="46" t="str">
        <f t="shared" si="12"/>
        <v>{3,1129,1}</v>
      </c>
      <c r="R100" s="46" t="str">
        <f t="shared" si="13"/>
        <v>{3,1130,1}</v>
      </c>
      <c r="S100" s="46" t="str">
        <f t="shared" si="14"/>
        <v>{3,1136,1}</v>
      </c>
      <c r="T100" s="46">
        <f>'exp 奖励，关卡等级'!O101</f>
        <v>0</v>
      </c>
      <c r="U100" s="46" t="str">
        <f>'exp 奖励，关卡等级'!P101</f>
        <v>{3,1114,29}</v>
      </c>
      <c r="V100" t="str">
        <f>'exp 奖励，关卡等级'!Q101</f>
        <v>{3,1113,72}</v>
      </c>
      <c r="W100" s="45" t="e">
        <f t="array" ref="W100">[1]!LKnum(Q100:V100)</f>
        <v>#NAME?</v>
      </c>
      <c r="X100" s="45" t="e">
        <f>'exp 奖励，关卡等级'!R101</f>
        <v>#NAME?</v>
      </c>
    </row>
    <row r="101" spans="8:24">
      <c r="H101" s="42">
        <v>98</v>
      </c>
      <c r="I101" s="42">
        <v>98</v>
      </c>
      <c r="J101" s="42">
        <v>1</v>
      </c>
      <c r="K101" s="45">
        <f t="shared" si="10"/>
        <v>4</v>
      </c>
      <c r="L101" s="45">
        <f t="shared" si="11"/>
        <v>6</v>
      </c>
      <c r="M101" s="45">
        <f t="shared" si="15"/>
        <v>2</v>
      </c>
      <c r="N101" s="45">
        <v>1</v>
      </c>
      <c r="O101" s="45">
        <f>IFERROR(MATCH(MAX(Sheet2!K101:S101),Sheet2!K101:S101,0)+1,0)</f>
        <v>2</v>
      </c>
      <c r="P101" s="45">
        <f>IF(IFERROR(MATCH(MAX(Sheet2!V101:AD101),Sheet2!V101:AD101,0)+1,0)-O101=0,0,IFERROR(MATCH(MAX(Sheet2!V101:AD101),Sheet2!V101:AD101,0)+1,0))</f>
        <v>8</v>
      </c>
      <c r="Q101" s="46" t="str">
        <f t="shared" si="12"/>
        <v>{3,1129,1}</v>
      </c>
      <c r="R101" s="46" t="str">
        <f t="shared" si="13"/>
        <v>{3,1130,1}</v>
      </c>
      <c r="S101" s="46" t="str">
        <f t="shared" si="14"/>
        <v>{3,1136,1}</v>
      </c>
      <c r="T101" s="46">
        <f>'exp 奖励，关卡等级'!O102</f>
        <v>0</v>
      </c>
      <c r="U101" s="46" t="str">
        <f>'exp 奖励，关卡等级'!P102</f>
        <v>{3,1114,31}</v>
      </c>
      <c r="V101" t="str">
        <f>'exp 奖励，关卡等级'!Q102</f>
        <v>{3,1113,100}</v>
      </c>
      <c r="W101" s="45" t="e">
        <f t="array" ref="W101">[1]!LKnum(Q101:V101)</f>
        <v>#NAME?</v>
      </c>
      <c r="X101" s="45" t="e">
        <f>'exp 奖励，关卡等级'!R102</f>
        <v>#NAME?</v>
      </c>
    </row>
    <row r="102" spans="8:24">
      <c r="H102" s="39">
        <v>99</v>
      </c>
      <c r="I102" s="39">
        <v>1</v>
      </c>
      <c r="J102" s="39">
        <v>2</v>
      </c>
      <c r="K102">
        <f t="shared" si="10"/>
        <v>3</v>
      </c>
      <c r="L102">
        <f t="shared" si="11"/>
        <v>3</v>
      </c>
      <c r="M102">
        <f t="shared" si="15"/>
        <v>0</v>
      </c>
      <c r="N102" s="45">
        <v>1</v>
      </c>
      <c r="O102" s="45">
        <f>IFERROR(MATCH(MAX(Sheet2!K102:S102),Sheet2!K102:S102,0)+1,0)</f>
        <v>2</v>
      </c>
      <c r="P102" s="45">
        <f>IF(IFERROR(MATCH(MAX(Sheet2!V102:AD102),Sheet2!V102:AD102,0)+1,0)-O102=0,0,IFERROR(MATCH(MAX(Sheet2!V102:AD102),Sheet2!V102:AD102,0)+1,0))</f>
        <v>0</v>
      </c>
      <c r="Q102" s="46" t="str">
        <f t="shared" si="12"/>
        <v>{3,1129,1}</v>
      </c>
      <c r="R102" s="46" t="str">
        <f t="shared" si="13"/>
        <v>{3,1130,1}</v>
      </c>
      <c r="S102" s="46" t="str">
        <f t="shared" si="14"/>
        <v/>
      </c>
      <c r="T102" s="46">
        <f>'exp 奖励，关卡等级'!O103</f>
        <v>0</v>
      </c>
      <c r="U102" s="46">
        <f>'exp 奖励，关卡等级'!P103</f>
        <v>0</v>
      </c>
      <c r="V102" t="str">
        <f>'exp 奖励，关卡等级'!Q103</f>
        <v>{3,1113,6}</v>
      </c>
      <c r="W102" s="55" t="e">
        <f t="array" ref="W102">[1]!LKnum(Q102:V102)</f>
        <v>#NAME?</v>
      </c>
      <c r="X102" s="45" t="e">
        <f>'exp 奖励，关卡等级'!R103</f>
        <v>#NAME?</v>
      </c>
    </row>
    <row r="103" spans="8:24">
      <c r="H103" s="39">
        <v>100</v>
      </c>
      <c r="I103" s="39">
        <v>2</v>
      </c>
      <c r="J103" s="39">
        <v>2</v>
      </c>
      <c r="K103">
        <f t="shared" si="10"/>
        <v>3</v>
      </c>
      <c r="L103">
        <f t="shared" si="11"/>
        <v>3</v>
      </c>
      <c r="M103">
        <f t="shared" si="15"/>
        <v>0</v>
      </c>
      <c r="N103" s="45">
        <v>1</v>
      </c>
      <c r="O103" s="45">
        <f>IFERROR(MATCH(MAX(Sheet2!K103:S103),Sheet2!K103:S103,0)+1,0)</f>
        <v>2</v>
      </c>
      <c r="P103" s="45">
        <f>IF(IFERROR(MATCH(MAX(Sheet2!V103:AD103),Sheet2!V103:AD103,0)+1,0)-O103=0,0,IFERROR(MATCH(MAX(Sheet2!V103:AD103),Sheet2!V103:AD103,0)+1,0))</f>
        <v>0</v>
      </c>
      <c r="Q103" s="46" t="str">
        <f t="shared" si="12"/>
        <v>{3,1129,1}</v>
      </c>
      <c r="R103" s="46" t="str">
        <f t="shared" si="13"/>
        <v>{3,1130,1}</v>
      </c>
      <c r="S103" s="46" t="str">
        <f t="shared" si="14"/>
        <v/>
      </c>
      <c r="T103" s="46">
        <f>'exp 奖励，关卡等级'!O104</f>
        <v>0</v>
      </c>
      <c r="U103" s="46">
        <f>'exp 奖励，关卡等级'!P104</f>
        <v>0</v>
      </c>
      <c r="V103" t="str">
        <f>'exp 奖励，关卡等级'!Q104</f>
        <v>{3,1113,8}</v>
      </c>
      <c r="W103" s="55" t="e">
        <f t="array" ref="W103">[1]!LKnum(Q103:V103)</f>
        <v>#NAME?</v>
      </c>
      <c r="X103" s="45" t="e">
        <f>'exp 奖励，关卡等级'!R104</f>
        <v>#NAME?</v>
      </c>
    </row>
    <row r="104" spans="8:24">
      <c r="H104" s="39">
        <v>101</v>
      </c>
      <c r="I104" s="39">
        <v>3</v>
      </c>
      <c r="J104" s="39">
        <v>2</v>
      </c>
      <c r="K104">
        <f t="shared" si="10"/>
        <v>3</v>
      </c>
      <c r="L104">
        <f t="shared" si="11"/>
        <v>3</v>
      </c>
      <c r="M104">
        <f t="shared" si="15"/>
        <v>0</v>
      </c>
      <c r="N104" s="45">
        <v>1</v>
      </c>
      <c r="O104" s="45">
        <f>IFERROR(MATCH(MAX(Sheet2!K104:S104),Sheet2!K104:S104,0)+1,0)</f>
        <v>2</v>
      </c>
      <c r="P104" s="45">
        <f>IF(IFERROR(MATCH(MAX(Sheet2!V104:AD104),Sheet2!V104:AD104,0)+1,0)-O104=0,0,IFERROR(MATCH(MAX(Sheet2!V104:AD104),Sheet2!V104:AD104,0)+1,0))</f>
        <v>0</v>
      </c>
      <c r="Q104" s="46" t="str">
        <f t="shared" si="12"/>
        <v>{3,1129,1}</v>
      </c>
      <c r="R104" s="46" t="str">
        <f t="shared" si="13"/>
        <v>{3,1130,1}</v>
      </c>
      <c r="S104" s="46" t="str">
        <f t="shared" si="14"/>
        <v/>
      </c>
      <c r="T104" s="46">
        <f>'exp 奖励，关卡等级'!O105</f>
        <v>0</v>
      </c>
      <c r="U104" s="46">
        <f>'exp 奖励，关卡等级'!P105</f>
        <v>0</v>
      </c>
      <c r="V104" t="str">
        <f>'exp 奖励，关卡等级'!Q105</f>
        <v>{3,1113,10}</v>
      </c>
      <c r="W104" s="55" t="e">
        <f t="array" ref="W104">[1]!LKnum(Q104:V104)</f>
        <v>#NAME?</v>
      </c>
      <c r="X104" s="45" t="e">
        <f>'exp 奖励，关卡等级'!R105</f>
        <v>#NAME?</v>
      </c>
    </row>
    <row r="105" spans="8:24">
      <c r="H105" s="39">
        <v>102</v>
      </c>
      <c r="I105" s="39">
        <v>4</v>
      </c>
      <c r="J105" s="39">
        <v>2</v>
      </c>
      <c r="K105">
        <f t="shared" si="10"/>
        <v>3</v>
      </c>
      <c r="L105">
        <f t="shared" si="11"/>
        <v>3</v>
      </c>
      <c r="M105">
        <f t="shared" si="15"/>
        <v>0</v>
      </c>
      <c r="N105" s="45">
        <v>1</v>
      </c>
      <c r="O105" s="45">
        <f>IFERROR(MATCH(MAX(Sheet2!K105:S105),Sheet2!K105:S105,0)+1,0)</f>
        <v>2</v>
      </c>
      <c r="P105" s="45">
        <f>IF(IFERROR(MATCH(MAX(Sheet2!V105:AD105),Sheet2!V105:AD105,0)+1,0)-O105=0,0,IFERROR(MATCH(MAX(Sheet2!V105:AD105),Sheet2!V105:AD105,0)+1,0))</f>
        <v>0</v>
      </c>
      <c r="Q105" s="46" t="str">
        <f t="shared" si="12"/>
        <v>{3,1129,1}</v>
      </c>
      <c r="R105" s="46" t="str">
        <f t="shared" si="13"/>
        <v>{3,1130,1}</v>
      </c>
      <c r="S105" s="46" t="str">
        <f t="shared" si="14"/>
        <v/>
      </c>
      <c r="T105" s="46">
        <f>'exp 奖励，关卡等级'!O106</f>
        <v>0</v>
      </c>
      <c r="U105" s="46">
        <f>'exp 奖励，关卡等级'!P106</f>
        <v>0</v>
      </c>
      <c r="V105" t="str">
        <f>'exp 奖励，关卡等级'!Q106</f>
        <v>{3,1113,12}</v>
      </c>
      <c r="W105" s="55" t="e">
        <f t="array" ref="W105">[1]!LKnum(Q105:V105)</f>
        <v>#NAME?</v>
      </c>
      <c r="X105" s="45" t="e">
        <f>'exp 奖励，关卡等级'!R106</f>
        <v>#NAME?</v>
      </c>
    </row>
    <row r="106" spans="8:24">
      <c r="H106" s="39">
        <v>103</v>
      </c>
      <c r="I106" s="39">
        <v>5</v>
      </c>
      <c r="J106" s="39">
        <v>2</v>
      </c>
      <c r="K106">
        <f t="shared" si="10"/>
        <v>3</v>
      </c>
      <c r="L106">
        <f t="shared" si="11"/>
        <v>3</v>
      </c>
      <c r="M106">
        <f t="shared" si="15"/>
        <v>0</v>
      </c>
      <c r="N106" s="45">
        <v>1</v>
      </c>
      <c r="O106" s="45">
        <f>IFERROR(MATCH(MAX(Sheet2!K106:S106),Sheet2!K106:S106,0)+1,0)</f>
        <v>2</v>
      </c>
      <c r="P106" s="45">
        <f>IF(IFERROR(MATCH(MAX(Sheet2!V106:AD106),Sheet2!V106:AD106,0)+1,0)-O106=0,0,IFERROR(MATCH(MAX(Sheet2!V106:AD106),Sheet2!V106:AD106,0)+1,0))</f>
        <v>0</v>
      </c>
      <c r="Q106" s="46" t="str">
        <f t="shared" si="12"/>
        <v>{3,1129,1}</v>
      </c>
      <c r="R106" s="46" t="str">
        <f t="shared" si="13"/>
        <v>{3,1130,1}</v>
      </c>
      <c r="S106" s="46" t="str">
        <f t="shared" si="14"/>
        <v/>
      </c>
      <c r="T106" s="46">
        <f>'exp 奖励，关卡等级'!O107</f>
        <v>0</v>
      </c>
      <c r="U106" s="46">
        <f>'exp 奖励，关卡等级'!P107</f>
        <v>0</v>
      </c>
      <c r="V106" t="str">
        <f>'exp 奖励，关卡等级'!Q107</f>
        <v>{3,1113,15}</v>
      </c>
      <c r="W106" s="55" t="e">
        <f t="array" ref="W106">[1]!LKnum(Q106:V106)</f>
        <v>#NAME?</v>
      </c>
      <c r="X106" s="45" t="e">
        <f>'exp 奖励，关卡等级'!R107</f>
        <v>#NAME?</v>
      </c>
    </row>
    <row r="107" spans="8:24">
      <c r="H107" s="39">
        <v>104</v>
      </c>
      <c r="I107" s="39">
        <v>6</v>
      </c>
      <c r="J107" s="39">
        <v>2</v>
      </c>
      <c r="K107">
        <f t="shared" si="10"/>
        <v>3</v>
      </c>
      <c r="L107">
        <f t="shared" si="11"/>
        <v>3</v>
      </c>
      <c r="M107">
        <f t="shared" si="15"/>
        <v>0</v>
      </c>
      <c r="N107" s="45">
        <v>1</v>
      </c>
      <c r="O107" s="45">
        <f>IFERROR(MATCH(MAX(Sheet2!K107:S107),Sheet2!K107:S107,0)+1,0)</f>
        <v>3</v>
      </c>
      <c r="P107" s="45">
        <f>IF(IFERROR(MATCH(MAX(Sheet2!V107:AD107),Sheet2!V107:AD107,0)+1,0)-O107=0,0,IFERROR(MATCH(MAX(Sheet2!V107:AD107),Sheet2!V107:AD107,0)+1,0))</f>
        <v>0</v>
      </c>
      <c r="Q107" s="46" t="str">
        <f t="shared" si="12"/>
        <v>{3,1129,1}</v>
      </c>
      <c r="R107" s="46" t="str">
        <f t="shared" si="13"/>
        <v>{3,1131,1}</v>
      </c>
      <c r="S107" s="46" t="str">
        <f t="shared" si="14"/>
        <v/>
      </c>
      <c r="T107" s="46">
        <f>'exp 奖励，关卡等级'!O108</f>
        <v>0</v>
      </c>
      <c r="U107" s="46">
        <f>'exp 奖励，关卡等级'!P108</f>
        <v>0</v>
      </c>
      <c r="V107" t="str">
        <f>'exp 奖励，关卡等级'!Q108</f>
        <v>{3,1113,18}</v>
      </c>
      <c r="W107" s="55" t="e">
        <f t="array" ref="W107">[1]!LKnum(Q107:V107)</f>
        <v>#NAME?</v>
      </c>
      <c r="X107" s="45" t="e">
        <f>'exp 奖励，关卡等级'!R108</f>
        <v>#NAME?</v>
      </c>
    </row>
    <row r="108" spans="8:24">
      <c r="H108" s="39">
        <v>105</v>
      </c>
      <c r="I108" s="39">
        <v>7</v>
      </c>
      <c r="J108" s="39">
        <v>2</v>
      </c>
      <c r="K108">
        <f t="shared" si="10"/>
        <v>3</v>
      </c>
      <c r="L108">
        <f t="shared" si="11"/>
        <v>3</v>
      </c>
      <c r="M108">
        <f t="shared" si="15"/>
        <v>0</v>
      </c>
      <c r="N108" s="45">
        <v>1</v>
      </c>
      <c r="O108" s="45">
        <f>IFERROR(MATCH(MAX(Sheet2!K108:S108),Sheet2!K108:S108,0)+1,0)</f>
        <v>3</v>
      </c>
      <c r="P108" s="45">
        <f>IF(IFERROR(MATCH(MAX(Sheet2!V108:AD108),Sheet2!V108:AD108,0)+1,0)-O108=0,0,IFERROR(MATCH(MAX(Sheet2!V108:AD108),Sheet2!V108:AD108,0)+1,0))</f>
        <v>0</v>
      </c>
      <c r="Q108" s="46" t="str">
        <f t="shared" si="12"/>
        <v>{3,1129,1}</v>
      </c>
      <c r="R108" s="46" t="str">
        <f t="shared" si="13"/>
        <v>{3,1131,1}</v>
      </c>
      <c r="S108" s="46" t="str">
        <f t="shared" si="14"/>
        <v/>
      </c>
      <c r="T108" s="46">
        <f>'exp 奖励，关卡等级'!O109</f>
        <v>0</v>
      </c>
      <c r="U108" s="46">
        <f>'exp 奖励，关卡等级'!P109</f>
        <v>0</v>
      </c>
      <c r="V108" t="str">
        <f>'exp 奖励，关卡等级'!Q109</f>
        <v>{3,1113,21}</v>
      </c>
      <c r="W108" s="55" t="e">
        <f t="array" ref="W108">[1]!LKnum(Q108:V108)</f>
        <v>#NAME?</v>
      </c>
      <c r="X108" s="45" t="e">
        <f>'exp 奖励，关卡等级'!R109</f>
        <v>#NAME?</v>
      </c>
    </row>
    <row r="109" spans="8:24">
      <c r="H109" s="39">
        <v>106</v>
      </c>
      <c r="I109" s="39">
        <v>8</v>
      </c>
      <c r="J109" s="39">
        <v>2</v>
      </c>
      <c r="K109">
        <f t="shared" si="10"/>
        <v>3</v>
      </c>
      <c r="L109">
        <f t="shared" si="11"/>
        <v>3</v>
      </c>
      <c r="M109">
        <f t="shared" si="15"/>
        <v>0</v>
      </c>
      <c r="N109" s="45">
        <v>1</v>
      </c>
      <c r="O109" s="45">
        <f>IFERROR(MATCH(MAX(Sheet2!K109:S109),Sheet2!K109:S109,0)+1,0)</f>
        <v>3</v>
      </c>
      <c r="P109" s="45">
        <f>IF(IFERROR(MATCH(MAX(Sheet2!V109:AD109),Sheet2!V109:AD109,0)+1,0)-O109=0,0,IFERROR(MATCH(MAX(Sheet2!V109:AD109),Sheet2!V109:AD109,0)+1,0))</f>
        <v>0</v>
      </c>
      <c r="Q109" s="46" t="str">
        <f t="shared" si="12"/>
        <v>{3,1129,1}</v>
      </c>
      <c r="R109" s="46" t="str">
        <f t="shared" si="13"/>
        <v>{3,1131,1}</v>
      </c>
      <c r="S109" s="46" t="str">
        <f t="shared" si="14"/>
        <v/>
      </c>
      <c r="T109" s="46">
        <f>'exp 奖励，关卡等级'!O110</f>
        <v>0</v>
      </c>
      <c r="U109" s="46">
        <f>'exp 奖励，关卡等级'!P110</f>
        <v>0</v>
      </c>
      <c r="V109" t="str">
        <f>'exp 奖励，关卡等级'!Q110</f>
        <v>{3,1113,24}</v>
      </c>
      <c r="W109" s="55" t="e">
        <f t="array" ref="W109">[1]!LKnum(Q109:V109)</f>
        <v>#NAME?</v>
      </c>
      <c r="X109" s="45" t="e">
        <f>'exp 奖励，关卡等级'!R110</f>
        <v>#NAME?</v>
      </c>
    </row>
    <row r="110" spans="8:24">
      <c r="H110" s="39">
        <v>107</v>
      </c>
      <c r="I110" s="39">
        <v>9</v>
      </c>
      <c r="J110" s="39">
        <v>2</v>
      </c>
      <c r="K110">
        <f t="shared" si="10"/>
        <v>3</v>
      </c>
      <c r="L110">
        <f t="shared" si="11"/>
        <v>3</v>
      </c>
      <c r="M110">
        <f t="shared" si="15"/>
        <v>0</v>
      </c>
      <c r="N110" s="45">
        <v>1</v>
      </c>
      <c r="O110" s="45">
        <f>IFERROR(MATCH(MAX(Sheet2!K110:S110),Sheet2!K110:S110,0)+1,0)</f>
        <v>3</v>
      </c>
      <c r="P110" s="45">
        <f>IF(IFERROR(MATCH(MAX(Sheet2!V110:AD110),Sheet2!V110:AD110,0)+1,0)-O110=0,0,IFERROR(MATCH(MAX(Sheet2!V110:AD110),Sheet2!V110:AD110,0)+1,0))</f>
        <v>0</v>
      </c>
      <c r="Q110" s="46" t="str">
        <f t="shared" si="12"/>
        <v>{3,1129,1}</v>
      </c>
      <c r="R110" s="46" t="str">
        <f t="shared" si="13"/>
        <v>{3,1131,1}</v>
      </c>
      <c r="S110" s="46" t="str">
        <f t="shared" si="14"/>
        <v/>
      </c>
      <c r="T110" s="46">
        <f>'exp 奖励，关卡等级'!O111</f>
        <v>0</v>
      </c>
      <c r="U110" s="46">
        <f>'exp 奖励，关卡等级'!P111</f>
        <v>0</v>
      </c>
      <c r="V110" t="str">
        <f>'exp 奖励，关卡等级'!Q111</f>
        <v>{3,1113,27}</v>
      </c>
      <c r="W110" s="55" t="e">
        <f t="array" ref="W110">[1]!LKnum(Q110:V110)</f>
        <v>#NAME?</v>
      </c>
      <c r="X110" s="45" t="e">
        <f>'exp 奖励，关卡等级'!R111</f>
        <v>#NAME?</v>
      </c>
    </row>
    <row r="111" spans="8:24">
      <c r="H111" s="39">
        <v>108</v>
      </c>
      <c r="I111" s="39">
        <v>10</v>
      </c>
      <c r="J111" s="39">
        <v>2</v>
      </c>
      <c r="K111">
        <f t="shared" si="10"/>
        <v>3</v>
      </c>
      <c r="L111">
        <f t="shared" si="11"/>
        <v>3</v>
      </c>
      <c r="M111">
        <f t="shared" si="15"/>
        <v>0</v>
      </c>
      <c r="N111" s="45">
        <v>1</v>
      </c>
      <c r="O111" s="45">
        <f>IFERROR(MATCH(MAX(Sheet2!K111:S111),Sheet2!K111:S111,0)+1,0)</f>
        <v>3</v>
      </c>
      <c r="P111" s="45">
        <f>IF(IFERROR(MATCH(MAX(Sheet2!V111:AD111),Sheet2!V111:AD111,0)+1,0)-O111=0,0,IFERROR(MATCH(MAX(Sheet2!V111:AD111),Sheet2!V111:AD111,0)+1,0))</f>
        <v>0</v>
      </c>
      <c r="Q111" s="46" t="str">
        <f t="shared" si="12"/>
        <v>{3,1129,1}</v>
      </c>
      <c r="R111" s="46" t="str">
        <f t="shared" si="13"/>
        <v>{3,1131,1}</v>
      </c>
      <c r="S111" s="46" t="str">
        <f t="shared" si="14"/>
        <v/>
      </c>
      <c r="T111" s="46">
        <f>'exp 奖励，关卡等级'!O112</f>
        <v>0</v>
      </c>
      <c r="U111" s="46">
        <f>'exp 奖励，关卡等级'!P112</f>
        <v>0</v>
      </c>
      <c r="V111" t="str">
        <f>'exp 奖励，关卡等级'!Q112</f>
        <v>{3,1113,30}</v>
      </c>
      <c r="W111" s="55" t="e">
        <f t="array" ref="W111">[1]!LKnum(Q111:V111)</f>
        <v>#NAME?</v>
      </c>
      <c r="X111" s="45" t="e">
        <f>'exp 奖励，关卡等级'!R112</f>
        <v>#NAME?</v>
      </c>
    </row>
    <row r="112" spans="8:24">
      <c r="H112" s="39">
        <v>109</v>
      </c>
      <c r="I112" s="39">
        <v>11</v>
      </c>
      <c r="J112" s="39">
        <v>2</v>
      </c>
      <c r="K112">
        <f t="shared" si="10"/>
        <v>3</v>
      </c>
      <c r="L112">
        <f t="shared" si="11"/>
        <v>3</v>
      </c>
      <c r="M112">
        <f t="shared" si="15"/>
        <v>0</v>
      </c>
      <c r="N112" s="45">
        <v>1</v>
      </c>
      <c r="O112" s="45">
        <f>IFERROR(MATCH(MAX(Sheet2!K112:S112),Sheet2!K112:S112,0)+1,0)</f>
        <v>3</v>
      </c>
      <c r="P112" s="45">
        <f>IF(IFERROR(MATCH(MAX(Sheet2!V112:AD112),Sheet2!V112:AD112,0)+1,0)-O112=0,0,IFERROR(MATCH(MAX(Sheet2!V112:AD112),Sheet2!V112:AD112,0)+1,0))</f>
        <v>0</v>
      </c>
      <c r="Q112" s="46" t="str">
        <f t="shared" si="12"/>
        <v>{3,1129,1}</v>
      </c>
      <c r="R112" s="46" t="str">
        <f t="shared" si="13"/>
        <v>{3,1131,1}</v>
      </c>
      <c r="S112" s="46" t="str">
        <f t="shared" si="14"/>
        <v/>
      </c>
      <c r="T112" s="46">
        <f>'exp 奖励，关卡等级'!O113</f>
        <v>0</v>
      </c>
      <c r="U112" s="46">
        <f>'exp 奖励，关卡等级'!P113</f>
        <v>0</v>
      </c>
      <c r="V112" t="str">
        <f>'exp 奖励，关卡等级'!Q113</f>
        <v>{3,1113,33}</v>
      </c>
      <c r="W112" s="55" t="e">
        <f t="array" ref="W112">[1]!LKnum(Q112:V112)</f>
        <v>#NAME?</v>
      </c>
      <c r="X112" s="45" t="e">
        <f>'exp 奖励，关卡等级'!R113</f>
        <v>#NAME?</v>
      </c>
    </row>
    <row r="113" spans="8:24">
      <c r="H113" s="39">
        <v>110</v>
      </c>
      <c r="I113" s="39">
        <v>12</v>
      </c>
      <c r="J113" s="39">
        <v>2</v>
      </c>
      <c r="K113">
        <f t="shared" si="10"/>
        <v>3</v>
      </c>
      <c r="L113">
        <f t="shared" si="11"/>
        <v>3</v>
      </c>
      <c r="M113">
        <f t="shared" si="15"/>
        <v>0</v>
      </c>
      <c r="N113" s="45">
        <v>1</v>
      </c>
      <c r="O113" s="45">
        <f>IFERROR(MATCH(MAX(Sheet2!K113:S113),Sheet2!K113:S113,0)+1,0)</f>
        <v>3</v>
      </c>
      <c r="P113" s="45">
        <f>IF(IFERROR(MATCH(MAX(Sheet2!V113:AD113),Sheet2!V113:AD113,0)+1,0)-O113=0,0,IFERROR(MATCH(MAX(Sheet2!V113:AD113),Sheet2!V113:AD113,0)+1,0))</f>
        <v>0</v>
      </c>
      <c r="Q113" s="46" t="str">
        <f t="shared" si="12"/>
        <v>{3,1129,1}</v>
      </c>
      <c r="R113" s="46" t="str">
        <f t="shared" si="13"/>
        <v>{3,1131,1}</v>
      </c>
      <c r="S113" s="46" t="str">
        <f t="shared" si="14"/>
        <v/>
      </c>
      <c r="T113" s="46">
        <f>'exp 奖励，关卡等级'!O114</f>
        <v>0</v>
      </c>
      <c r="U113" s="46">
        <f>'exp 奖励，关卡等级'!P114</f>
        <v>0</v>
      </c>
      <c r="V113" t="str">
        <f>'exp 奖励，关卡等级'!Q114</f>
        <v>{3,1113,38}</v>
      </c>
      <c r="W113" s="55" t="e">
        <f t="array" ref="W113">[1]!LKnum(Q113:V113)</f>
        <v>#NAME?</v>
      </c>
      <c r="X113" s="45" t="e">
        <f>'exp 奖励，关卡等级'!R114</f>
        <v>#NAME?</v>
      </c>
    </row>
    <row r="114" spans="8:24">
      <c r="H114" s="39">
        <v>111</v>
      </c>
      <c r="I114" s="39">
        <v>13</v>
      </c>
      <c r="J114" s="39">
        <v>2</v>
      </c>
      <c r="K114">
        <f t="shared" si="10"/>
        <v>3</v>
      </c>
      <c r="L114">
        <f t="shared" si="11"/>
        <v>3</v>
      </c>
      <c r="M114">
        <f t="shared" si="15"/>
        <v>0</v>
      </c>
      <c r="N114" s="45">
        <v>1</v>
      </c>
      <c r="O114" s="45">
        <f>IFERROR(MATCH(MAX(Sheet2!K114:S114),Sheet2!K114:S114,0)+1,0)</f>
        <v>3</v>
      </c>
      <c r="P114" s="45">
        <f>IF(IFERROR(MATCH(MAX(Sheet2!V114:AD114),Sheet2!V114:AD114,0)+1,0)-O114=0,0,IFERROR(MATCH(MAX(Sheet2!V114:AD114),Sheet2!V114:AD114,0)+1,0))</f>
        <v>0</v>
      </c>
      <c r="Q114" s="46" t="str">
        <f t="shared" si="12"/>
        <v>{3,1129,1}</v>
      </c>
      <c r="R114" s="46" t="str">
        <f t="shared" si="13"/>
        <v>{3,1131,1}</v>
      </c>
      <c r="S114" s="46" t="str">
        <f t="shared" si="14"/>
        <v/>
      </c>
      <c r="T114" s="46">
        <f>'exp 奖励，关卡等级'!O115</f>
        <v>0</v>
      </c>
      <c r="U114" s="46">
        <f>'exp 奖励，关卡等级'!P115</f>
        <v>0</v>
      </c>
      <c r="V114" t="str">
        <f>'exp 奖励，关卡等级'!Q115</f>
        <v>{3,1113,42}</v>
      </c>
      <c r="W114" s="55" t="e">
        <f t="array" ref="W114">[1]!LKnum(Q114:V114)</f>
        <v>#NAME?</v>
      </c>
      <c r="X114" s="45" t="e">
        <f>'exp 奖励，关卡等级'!R115</f>
        <v>#NAME?</v>
      </c>
    </row>
    <row r="115" spans="8:24">
      <c r="H115" s="39">
        <v>112</v>
      </c>
      <c r="I115" s="39">
        <v>14</v>
      </c>
      <c r="J115" s="39">
        <v>2</v>
      </c>
      <c r="K115">
        <f t="shared" si="10"/>
        <v>3</v>
      </c>
      <c r="L115">
        <f t="shared" si="11"/>
        <v>3</v>
      </c>
      <c r="M115">
        <f t="shared" si="15"/>
        <v>0</v>
      </c>
      <c r="N115" s="45">
        <v>1</v>
      </c>
      <c r="O115" s="45">
        <f>IFERROR(MATCH(MAX(Sheet2!K115:S115),Sheet2!K115:S115,0)+1,0)</f>
        <v>3</v>
      </c>
      <c r="P115" s="45">
        <f>IF(IFERROR(MATCH(MAX(Sheet2!V115:AD115),Sheet2!V115:AD115,0)+1,0)-O115=0,0,IFERROR(MATCH(MAX(Sheet2!V115:AD115),Sheet2!V115:AD115,0)+1,0))</f>
        <v>0</v>
      </c>
      <c r="Q115" s="46" t="str">
        <f t="shared" si="12"/>
        <v>{3,1129,1}</v>
      </c>
      <c r="R115" s="46" t="str">
        <f t="shared" si="13"/>
        <v>{3,1131,1}</v>
      </c>
      <c r="S115" s="46" t="str">
        <f t="shared" si="14"/>
        <v/>
      </c>
      <c r="T115" s="46">
        <f>'exp 奖励，关卡等级'!O116</f>
        <v>0</v>
      </c>
      <c r="U115" s="46">
        <f>'exp 奖励，关卡等级'!P116</f>
        <v>0</v>
      </c>
      <c r="V115" t="str">
        <f>'exp 奖励，关卡等级'!Q116</f>
        <v>{3,1113,49}</v>
      </c>
      <c r="W115" s="55" t="e">
        <f t="array" ref="W115">[1]!LKnum(Q115:V115)</f>
        <v>#NAME?</v>
      </c>
      <c r="X115" s="45" t="e">
        <f>'exp 奖励，关卡等级'!R116</f>
        <v>#NAME?</v>
      </c>
    </row>
    <row r="116" spans="8:24">
      <c r="H116" s="39">
        <v>113</v>
      </c>
      <c r="I116" s="39">
        <v>15</v>
      </c>
      <c r="J116" s="39">
        <v>2</v>
      </c>
      <c r="K116">
        <f t="shared" si="10"/>
        <v>3</v>
      </c>
      <c r="L116">
        <f t="shared" si="11"/>
        <v>4</v>
      </c>
      <c r="M116">
        <f t="shared" si="15"/>
        <v>1</v>
      </c>
      <c r="N116" s="45">
        <v>1</v>
      </c>
      <c r="O116" s="45">
        <f>IFERROR(MATCH(MAX(Sheet2!K116:S116),Sheet2!K116:S116,0)+1,0)</f>
        <v>3</v>
      </c>
      <c r="P116" s="45">
        <f>IF(IFERROR(MATCH(MAX(Sheet2!V116:AD116),Sheet2!V116:AD116,0)+1,0)-O116=0,0,IFERROR(MATCH(MAX(Sheet2!V116:AD116),Sheet2!V116:AD116,0)+1,0))</f>
        <v>0</v>
      </c>
      <c r="Q116" s="46" t="str">
        <f t="shared" si="12"/>
        <v>{3,1129,1}</v>
      </c>
      <c r="R116" s="46" t="str">
        <f t="shared" si="13"/>
        <v>{3,1131,1}</v>
      </c>
      <c r="S116" s="46" t="str">
        <f t="shared" si="14"/>
        <v/>
      </c>
      <c r="T116" s="46">
        <f>'exp 奖励，关卡等级'!O117</f>
        <v>0</v>
      </c>
      <c r="U116" s="46">
        <f>'exp 奖励，关卡等级'!P117</f>
        <v>0</v>
      </c>
      <c r="V116" t="str">
        <f>'exp 奖励，关卡等级'!Q117</f>
        <v>{3,1113,55}</v>
      </c>
      <c r="W116" s="55" t="e">
        <f t="array" ref="W116">[1]!LKnum(Q116:V116)</f>
        <v>#NAME?</v>
      </c>
      <c r="X116" s="45" t="e">
        <f>'exp 奖励，关卡等级'!R117</f>
        <v>#NAME?</v>
      </c>
    </row>
    <row r="117" spans="8:24">
      <c r="H117" s="39">
        <v>114</v>
      </c>
      <c r="I117" s="39">
        <v>16</v>
      </c>
      <c r="J117" s="39">
        <v>2</v>
      </c>
      <c r="K117">
        <f t="shared" si="10"/>
        <v>3</v>
      </c>
      <c r="L117">
        <f t="shared" si="11"/>
        <v>4</v>
      </c>
      <c r="M117">
        <f t="shared" si="15"/>
        <v>1</v>
      </c>
      <c r="N117" s="45">
        <v>1</v>
      </c>
      <c r="O117" s="45">
        <f>IFERROR(MATCH(MAX(Sheet2!K117:S117),Sheet2!K117:S117,0)+1,0)</f>
        <v>3</v>
      </c>
      <c r="P117" s="45">
        <f>IF(IFERROR(MATCH(MAX(Sheet2!V117:AD117),Sheet2!V117:AD117,0)+1,0)-O117=0,0,IFERROR(MATCH(MAX(Sheet2!V117:AD117),Sheet2!V117:AD117,0)+1,0))</f>
        <v>0</v>
      </c>
      <c r="Q117" s="46" t="str">
        <f t="shared" si="12"/>
        <v>{3,1129,1}</v>
      </c>
      <c r="R117" s="46" t="str">
        <f t="shared" si="13"/>
        <v>{3,1131,1}</v>
      </c>
      <c r="S117" s="46" t="str">
        <f t="shared" si="14"/>
        <v/>
      </c>
      <c r="T117" s="46">
        <f>'exp 奖励，关卡等级'!O118</f>
        <v>0</v>
      </c>
      <c r="U117" s="46">
        <f>'exp 奖励，关卡等级'!P118</f>
        <v>0</v>
      </c>
      <c r="V117" t="str">
        <f>'exp 奖励，关卡等级'!Q118</f>
        <v>{3,1113,55}</v>
      </c>
      <c r="W117" s="55" t="e">
        <f t="array" ref="W117">[1]!LKnum(Q117:V117)</f>
        <v>#NAME?</v>
      </c>
      <c r="X117" s="45" t="e">
        <f>'exp 奖励，关卡等级'!R118</f>
        <v>#NAME?</v>
      </c>
    </row>
    <row r="118" spans="8:24">
      <c r="H118" s="39">
        <v>115</v>
      </c>
      <c r="I118" s="39">
        <v>17</v>
      </c>
      <c r="J118" s="39">
        <v>2</v>
      </c>
      <c r="K118">
        <f t="shared" si="10"/>
        <v>3</v>
      </c>
      <c r="L118">
        <f t="shared" si="11"/>
        <v>4</v>
      </c>
      <c r="M118">
        <f t="shared" si="15"/>
        <v>1</v>
      </c>
      <c r="N118" s="45">
        <v>1</v>
      </c>
      <c r="O118" s="45">
        <f>IFERROR(MATCH(MAX(Sheet2!K118:S118),Sheet2!K118:S118,0)+1,0)</f>
        <v>3</v>
      </c>
      <c r="P118" s="45">
        <f>IF(IFERROR(MATCH(MAX(Sheet2!V118:AD118),Sheet2!V118:AD118,0)+1,0)-O118=0,0,IFERROR(MATCH(MAX(Sheet2!V118:AD118),Sheet2!V118:AD118,0)+1,0))</f>
        <v>0</v>
      </c>
      <c r="Q118" s="46" t="str">
        <f t="shared" si="12"/>
        <v>{3,1129,1}</v>
      </c>
      <c r="R118" s="46" t="str">
        <f t="shared" si="13"/>
        <v>{3,1131,1}</v>
      </c>
      <c r="S118" s="46" t="str">
        <f t="shared" si="14"/>
        <v/>
      </c>
      <c r="T118" s="46">
        <f>'exp 奖励，关卡等级'!O119</f>
        <v>0</v>
      </c>
      <c r="U118" s="46">
        <f>'exp 奖励，关卡等级'!P119</f>
        <v>0</v>
      </c>
      <c r="V118" t="str">
        <f>'exp 奖励，关卡等级'!Q119</f>
        <v>{3,1113,65}</v>
      </c>
      <c r="W118" s="55" t="e">
        <f t="array" ref="W118">[1]!LKnum(Q118:V118)</f>
        <v>#NAME?</v>
      </c>
      <c r="X118" s="45" t="e">
        <f>'exp 奖励，关卡等级'!R119</f>
        <v>#NAME?</v>
      </c>
    </row>
    <row r="119" spans="8:24">
      <c r="H119" s="39">
        <v>116</v>
      </c>
      <c r="I119" s="39">
        <v>18</v>
      </c>
      <c r="J119" s="39">
        <v>2</v>
      </c>
      <c r="K119">
        <f t="shared" si="10"/>
        <v>3</v>
      </c>
      <c r="L119">
        <f t="shared" si="11"/>
        <v>4</v>
      </c>
      <c r="M119">
        <f t="shared" si="15"/>
        <v>1</v>
      </c>
      <c r="N119" s="45">
        <v>1</v>
      </c>
      <c r="O119" s="45">
        <f>IFERROR(MATCH(MAX(Sheet2!K119:S119),Sheet2!K119:S119,0)+1,0)</f>
        <v>3</v>
      </c>
      <c r="P119" s="45">
        <f>IF(IFERROR(MATCH(MAX(Sheet2!V119:AD119),Sheet2!V119:AD119,0)+1,0)-O119=0,0,IFERROR(MATCH(MAX(Sheet2!V119:AD119),Sheet2!V119:AD119,0)+1,0))</f>
        <v>0</v>
      </c>
      <c r="Q119" s="46" t="str">
        <f t="shared" si="12"/>
        <v>{3,1129,1}</v>
      </c>
      <c r="R119" s="46" t="str">
        <f t="shared" si="13"/>
        <v>{3,1131,1}</v>
      </c>
      <c r="S119" s="46" t="str">
        <f t="shared" si="14"/>
        <v/>
      </c>
      <c r="T119" s="46">
        <f>'exp 奖励，关卡等级'!O120</f>
        <v>0</v>
      </c>
      <c r="U119" s="46">
        <f>'exp 奖励，关卡等级'!P120</f>
        <v>0</v>
      </c>
      <c r="V119" t="str">
        <f>'exp 奖励，关卡等级'!Q120</f>
        <v>{3,1113,69}</v>
      </c>
      <c r="W119" s="55" t="e">
        <f t="array" ref="W119">[1]!LKnum(Q119:V119)</f>
        <v>#NAME?</v>
      </c>
      <c r="X119" s="45" t="e">
        <f>'exp 奖励，关卡等级'!R120</f>
        <v>#NAME?</v>
      </c>
    </row>
    <row r="120" spans="8:24">
      <c r="H120" s="39">
        <v>117</v>
      </c>
      <c r="I120" s="39">
        <v>19</v>
      </c>
      <c r="J120" s="39">
        <v>2</v>
      </c>
      <c r="K120">
        <f t="shared" si="10"/>
        <v>3</v>
      </c>
      <c r="L120">
        <f t="shared" si="11"/>
        <v>4</v>
      </c>
      <c r="M120">
        <f t="shared" si="15"/>
        <v>1</v>
      </c>
      <c r="N120" s="45">
        <v>1</v>
      </c>
      <c r="O120" s="45">
        <f>IFERROR(MATCH(MAX(Sheet2!K120:S120),Sheet2!K120:S120,0)+1,0)</f>
        <v>3</v>
      </c>
      <c r="P120" s="45">
        <f>IF(IFERROR(MATCH(MAX(Sheet2!V120:AD120),Sheet2!V120:AD120,0)+1,0)-O120=0,0,IFERROR(MATCH(MAX(Sheet2!V120:AD120),Sheet2!V120:AD120,0)+1,0))</f>
        <v>0</v>
      </c>
      <c r="Q120" s="46" t="str">
        <f t="shared" si="12"/>
        <v>{3,1129,1}</v>
      </c>
      <c r="R120" s="46" t="str">
        <f t="shared" si="13"/>
        <v>{3,1131,1}</v>
      </c>
      <c r="S120" s="46" t="str">
        <f t="shared" si="14"/>
        <v/>
      </c>
      <c r="T120" s="46">
        <f>'exp 奖励，关卡等级'!O121</f>
        <v>0</v>
      </c>
      <c r="U120" s="46">
        <f>'exp 奖励，关卡等级'!P121</f>
        <v>0</v>
      </c>
      <c r="V120" t="str">
        <f>'exp 奖励，关卡等级'!Q121</f>
        <v>{3,1113,73}</v>
      </c>
      <c r="W120" s="55" t="e">
        <f t="array" ref="W120">[1]!LKnum(Q120:V120)</f>
        <v>#NAME?</v>
      </c>
      <c r="X120" s="45" t="e">
        <f>'exp 奖励，关卡等级'!R121</f>
        <v>#NAME?</v>
      </c>
    </row>
    <row r="121" spans="8:24">
      <c r="H121" s="39">
        <v>118</v>
      </c>
      <c r="I121" s="39">
        <v>20</v>
      </c>
      <c r="J121" s="39">
        <v>2</v>
      </c>
      <c r="K121">
        <f t="shared" si="10"/>
        <v>3</v>
      </c>
      <c r="L121">
        <f t="shared" si="11"/>
        <v>4</v>
      </c>
      <c r="M121">
        <f t="shared" si="15"/>
        <v>1</v>
      </c>
      <c r="N121" s="45">
        <v>1</v>
      </c>
      <c r="O121" s="45">
        <f>IFERROR(MATCH(MAX(Sheet2!K121:S121),Sheet2!K121:S121,0)+1,0)</f>
        <v>3</v>
      </c>
      <c r="P121" s="45">
        <f>IF(IFERROR(MATCH(MAX(Sheet2!V121:AD121),Sheet2!V121:AD121,0)+1,0)-O121=0,0,IFERROR(MATCH(MAX(Sheet2!V121:AD121),Sheet2!V121:AD121,0)+1,0))</f>
        <v>0</v>
      </c>
      <c r="Q121" s="46" t="str">
        <f t="shared" si="12"/>
        <v>{3,1129,1}</v>
      </c>
      <c r="R121" s="46" t="str">
        <f t="shared" si="13"/>
        <v>{3,1131,1}</v>
      </c>
      <c r="S121" s="46" t="str">
        <f t="shared" si="14"/>
        <v/>
      </c>
      <c r="T121" s="46">
        <f>'exp 奖励，关卡等级'!O122</f>
        <v>0</v>
      </c>
      <c r="U121" s="46">
        <f>'exp 奖励，关卡等级'!P122</f>
        <v>0</v>
      </c>
      <c r="V121" t="str">
        <f>'exp 奖励，关卡等级'!Q122</f>
        <v>{3,1113,75}</v>
      </c>
      <c r="W121" s="55" t="e">
        <f t="array" ref="W121">[1]!LKnum(Q121:V121)</f>
        <v>#NAME?</v>
      </c>
      <c r="X121" s="45" t="e">
        <f>'exp 奖励，关卡等级'!R122</f>
        <v>#NAME?</v>
      </c>
    </row>
    <row r="122" spans="8:24">
      <c r="H122" s="39">
        <v>119</v>
      </c>
      <c r="I122" s="39">
        <v>21</v>
      </c>
      <c r="J122" s="39">
        <v>2</v>
      </c>
      <c r="K122">
        <f t="shared" si="10"/>
        <v>3</v>
      </c>
      <c r="L122">
        <f t="shared" si="11"/>
        <v>4</v>
      </c>
      <c r="M122">
        <f t="shared" si="15"/>
        <v>1</v>
      </c>
      <c r="N122" s="45">
        <v>1</v>
      </c>
      <c r="O122" s="45">
        <f>IFERROR(MATCH(MAX(Sheet2!K122:S122),Sheet2!K122:S122,0)+1,0)</f>
        <v>3</v>
      </c>
      <c r="P122" s="45">
        <f>IF(IFERROR(MATCH(MAX(Sheet2!V122:AD122),Sheet2!V122:AD122,0)+1,0)-O122=0,0,IFERROR(MATCH(MAX(Sheet2!V122:AD122),Sheet2!V122:AD122,0)+1,0))</f>
        <v>0</v>
      </c>
      <c r="Q122" s="46" t="str">
        <f t="shared" si="12"/>
        <v>{3,1129,1}</v>
      </c>
      <c r="R122" s="46" t="str">
        <f t="shared" si="13"/>
        <v>{3,1131,1}</v>
      </c>
      <c r="S122" s="46" t="str">
        <f t="shared" si="14"/>
        <v/>
      </c>
      <c r="T122" s="46">
        <f>'exp 奖励，关卡等级'!O123</f>
        <v>0</v>
      </c>
      <c r="U122" s="46">
        <f>'exp 奖励，关卡等级'!P123</f>
        <v>0</v>
      </c>
      <c r="V122" t="str">
        <f>'exp 奖励，关卡等级'!Q123</f>
        <v>{3,1113,84}</v>
      </c>
      <c r="W122" s="55" t="e">
        <f t="array" ref="W122">[1]!LKnum(Q122:V122)</f>
        <v>#NAME?</v>
      </c>
      <c r="X122" s="45" t="e">
        <f>'exp 奖励，关卡等级'!R123</f>
        <v>#NAME?</v>
      </c>
    </row>
    <row r="123" spans="8:24">
      <c r="H123" s="39">
        <v>120</v>
      </c>
      <c r="I123" s="39">
        <v>22</v>
      </c>
      <c r="J123" s="39">
        <v>2</v>
      </c>
      <c r="K123">
        <f t="shared" si="10"/>
        <v>3</v>
      </c>
      <c r="L123">
        <f t="shared" si="11"/>
        <v>4</v>
      </c>
      <c r="M123">
        <f t="shared" si="15"/>
        <v>1</v>
      </c>
      <c r="N123" s="45">
        <v>1</v>
      </c>
      <c r="O123" s="45">
        <f>IFERROR(MATCH(MAX(Sheet2!K123:S123),Sheet2!K123:S123,0)+1,0)</f>
        <v>3</v>
      </c>
      <c r="P123" s="45">
        <f>IF(IFERROR(MATCH(MAX(Sheet2!V123:AD123),Sheet2!V123:AD123,0)+1,0)-O123=0,0,IFERROR(MATCH(MAX(Sheet2!V123:AD123),Sheet2!V123:AD123,0)+1,0))</f>
        <v>0</v>
      </c>
      <c r="Q123" s="46" t="str">
        <f t="shared" si="12"/>
        <v>{3,1129,1}</v>
      </c>
      <c r="R123" s="46" t="str">
        <f t="shared" si="13"/>
        <v>{3,1131,1}</v>
      </c>
      <c r="S123" s="46" t="str">
        <f t="shared" si="14"/>
        <v/>
      </c>
      <c r="T123" s="46">
        <f>'exp 奖励，关卡等级'!O124</f>
        <v>0</v>
      </c>
      <c r="U123" s="46">
        <f>'exp 奖励，关卡等级'!P124</f>
        <v>0</v>
      </c>
      <c r="V123" t="str">
        <f>'exp 奖励，关卡等级'!Q124</f>
        <v>{3,1113,86}</v>
      </c>
      <c r="W123" s="55" t="e">
        <f t="array" ref="W123">[1]!LKnum(Q123:V123)</f>
        <v>#NAME?</v>
      </c>
      <c r="X123" s="45" t="e">
        <f>'exp 奖励，关卡等级'!R124</f>
        <v>#NAME?</v>
      </c>
    </row>
    <row r="124" spans="8:24">
      <c r="H124" s="39">
        <v>121</v>
      </c>
      <c r="I124" s="39">
        <v>23</v>
      </c>
      <c r="J124" s="39">
        <v>2</v>
      </c>
      <c r="K124">
        <f t="shared" si="10"/>
        <v>3</v>
      </c>
      <c r="L124">
        <f t="shared" si="11"/>
        <v>4</v>
      </c>
      <c r="M124">
        <f t="shared" si="15"/>
        <v>1</v>
      </c>
      <c r="N124" s="45">
        <v>1</v>
      </c>
      <c r="O124" s="45">
        <f>IFERROR(MATCH(MAX(Sheet2!K124:S124),Sheet2!K124:S124,0)+1,0)</f>
        <v>3</v>
      </c>
      <c r="P124" s="45">
        <f>IF(IFERROR(MATCH(MAX(Sheet2!V124:AD124),Sheet2!V124:AD124,0)+1,0)-O124=0,0,IFERROR(MATCH(MAX(Sheet2!V124:AD124),Sheet2!V124:AD124,0)+1,0))</f>
        <v>0</v>
      </c>
      <c r="Q124" s="46" t="str">
        <f t="shared" si="12"/>
        <v>{3,1129,1}</v>
      </c>
      <c r="R124" s="46" t="str">
        <f t="shared" si="13"/>
        <v>{3,1131,1}</v>
      </c>
      <c r="S124" s="46" t="str">
        <f t="shared" si="14"/>
        <v/>
      </c>
      <c r="T124" s="46">
        <f>'exp 奖励，关卡等级'!O125</f>
        <v>0</v>
      </c>
      <c r="U124" s="46">
        <f>'exp 奖励，关卡等级'!P125</f>
        <v>0</v>
      </c>
      <c r="V124" t="str">
        <f>'exp 奖励，关卡等级'!Q125</f>
        <v>{3,1113,96}</v>
      </c>
      <c r="W124" s="55" t="e">
        <f t="array" ref="W124">[1]!LKnum(Q124:V124)</f>
        <v>#NAME?</v>
      </c>
      <c r="X124" s="45" t="e">
        <f>'exp 奖励，关卡等级'!R125</f>
        <v>#NAME?</v>
      </c>
    </row>
    <row r="125" spans="8:24">
      <c r="H125" s="39">
        <v>122</v>
      </c>
      <c r="I125" s="39">
        <v>24</v>
      </c>
      <c r="J125" s="39">
        <v>2</v>
      </c>
      <c r="K125">
        <f t="shared" si="10"/>
        <v>3</v>
      </c>
      <c r="L125">
        <f t="shared" si="11"/>
        <v>4</v>
      </c>
      <c r="M125">
        <f t="shared" si="15"/>
        <v>1</v>
      </c>
      <c r="N125" s="45">
        <v>1</v>
      </c>
      <c r="O125" s="45">
        <f>IFERROR(MATCH(MAX(Sheet2!K125:S125),Sheet2!K125:S125,0)+1,0)</f>
        <v>3</v>
      </c>
      <c r="P125" s="45">
        <f>IF(IFERROR(MATCH(MAX(Sheet2!V125:AD125),Sheet2!V125:AD125,0)+1,0)-O125=0,0,IFERROR(MATCH(MAX(Sheet2!V125:AD125),Sheet2!V125:AD125,0)+1,0))</f>
        <v>0</v>
      </c>
      <c r="Q125" s="46" t="str">
        <f t="shared" si="12"/>
        <v>{3,1129,1}</v>
      </c>
      <c r="R125" s="46" t="str">
        <f t="shared" si="13"/>
        <v>{3,1131,1}</v>
      </c>
      <c r="S125" s="46" t="str">
        <f t="shared" si="14"/>
        <v/>
      </c>
      <c r="T125" s="46">
        <f>'exp 奖励，关卡等级'!O126</f>
        <v>0</v>
      </c>
      <c r="U125" s="46">
        <f>'exp 奖励，关卡等级'!P126</f>
        <v>0</v>
      </c>
      <c r="V125" t="str">
        <f>'exp 奖励，关卡等级'!Q126</f>
        <v>{3,1113,98}</v>
      </c>
      <c r="W125" s="55" t="e">
        <f t="array" ref="W125">[1]!LKnum(Q125:V125)</f>
        <v>#NAME?</v>
      </c>
      <c r="X125" s="45" t="e">
        <f>'exp 奖励，关卡等级'!R126</f>
        <v>#NAME?</v>
      </c>
    </row>
    <row r="126" spans="8:24">
      <c r="H126" s="39">
        <v>123</v>
      </c>
      <c r="I126" s="39">
        <v>25</v>
      </c>
      <c r="J126" s="39">
        <v>2</v>
      </c>
      <c r="K126">
        <f t="shared" si="10"/>
        <v>4</v>
      </c>
      <c r="L126">
        <f t="shared" si="11"/>
        <v>4</v>
      </c>
      <c r="M126">
        <f t="shared" si="15"/>
        <v>0</v>
      </c>
      <c r="N126" s="45">
        <v>1</v>
      </c>
      <c r="O126" s="45">
        <f>IFERROR(MATCH(MAX(Sheet2!K126:S126),Sheet2!K126:S126,0)+1,0)</f>
        <v>3</v>
      </c>
      <c r="P126" s="45">
        <f>IF(IFERROR(MATCH(MAX(Sheet2!V126:AD126),Sheet2!V126:AD126,0)+1,0)-O126=0,0,IFERROR(MATCH(MAX(Sheet2!V126:AD126),Sheet2!V126:AD126,0)+1,0))</f>
        <v>0</v>
      </c>
      <c r="Q126" s="46" t="str">
        <f t="shared" si="12"/>
        <v>{3,1129,1}</v>
      </c>
      <c r="R126" s="46" t="str">
        <f t="shared" si="13"/>
        <v>{3,1131,1}</v>
      </c>
      <c r="S126" s="46" t="str">
        <f t="shared" si="14"/>
        <v/>
      </c>
      <c r="T126" s="46">
        <f>'exp 奖励，关卡等级'!O127</f>
        <v>0</v>
      </c>
      <c r="U126" s="46">
        <f>'exp 奖励，关卡等级'!P127</f>
        <v>0</v>
      </c>
      <c r="V126" t="str">
        <f>'exp 奖励，关卡等级'!Q127</f>
        <v>{3,1113,107}</v>
      </c>
      <c r="W126" s="55" t="e">
        <f t="array" ref="W126">[1]!LKnum(Q126:V126)</f>
        <v>#NAME?</v>
      </c>
      <c r="X126" s="45" t="e">
        <f>'exp 奖励，关卡等级'!R127</f>
        <v>#NAME?</v>
      </c>
    </row>
    <row r="127" spans="8:24">
      <c r="H127" s="39">
        <v>124</v>
      </c>
      <c r="I127" s="39">
        <v>26</v>
      </c>
      <c r="J127" s="39">
        <v>2</v>
      </c>
      <c r="K127">
        <f t="shared" si="10"/>
        <v>4</v>
      </c>
      <c r="L127">
        <f t="shared" si="11"/>
        <v>4</v>
      </c>
      <c r="M127">
        <f t="shared" si="15"/>
        <v>0</v>
      </c>
      <c r="N127" s="45">
        <v>1</v>
      </c>
      <c r="O127" s="45">
        <f>IFERROR(MATCH(MAX(Sheet2!K127:S127),Sheet2!K127:S127,0)+1,0)</f>
        <v>3</v>
      </c>
      <c r="P127" s="45">
        <f>IF(IFERROR(MATCH(MAX(Sheet2!V127:AD127),Sheet2!V127:AD127,0)+1,0)-O127=0,0,IFERROR(MATCH(MAX(Sheet2!V127:AD127),Sheet2!V127:AD127,0)+1,0))</f>
        <v>0</v>
      </c>
      <c r="Q127" s="46" t="str">
        <f t="shared" si="12"/>
        <v>{3,1129,1}</v>
      </c>
      <c r="R127" s="46" t="str">
        <f t="shared" si="13"/>
        <v>{3,1131,1}</v>
      </c>
      <c r="S127" s="46" t="str">
        <f t="shared" si="14"/>
        <v/>
      </c>
      <c r="T127" s="46">
        <f>'exp 奖励，关卡等级'!O128</f>
        <v>0</v>
      </c>
      <c r="U127" s="46">
        <f>'exp 奖励，关卡等级'!P128</f>
        <v>0</v>
      </c>
      <c r="V127" t="str">
        <f>'exp 奖励，关卡等级'!Q128</f>
        <v>{3,1113,113}</v>
      </c>
      <c r="W127" s="55" t="e">
        <f t="array" ref="W127">[1]!LKnum(Q127:V127)</f>
        <v>#NAME?</v>
      </c>
      <c r="X127" s="45" t="e">
        <f>'exp 奖励，关卡等级'!R128</f>
        <v>#NAME?</v>
      </c>
    </row>
    <row r="128" spans="8:24">
      <c r="H128" s="39">
        <v>125</v>
      </c>
      <c r="I128" s="39">
        <v>27</v>
      </c>
      <c r="J128" s="39">
        <v>2</v>
      </c>
      <c r="K128">
        <f t="shared" si="10"/>
        <v>4</v>
      </c>
      <c r="L128">
        <f t="shared" si="11"/>
        <v>4</v>
      </c>
      <c r="M128">
        <f t="shared" si="15"/>
        <v>0</v>
      </c>
      <c r="N128" s="45">
        <v>1</v>
      </c>
      <c r="O128" s="45">
        <f>IFERROR(MATCH(MAX(Sheet2!K128:S128),Sheet2!K128:S128,0)+1,0)</f>
        <v>3</v>
      </c>
      <c r="P128" s="45">
        <f>IF(IFERROR(MATCH(MAX(Sheet2!V128:AD128),Sheet2!V128:AD128,0)+1,0)-O128=0,0,IFERROR(MATCH(MAX(Sheet2!V128:AD128),Sheet2!V128:AD128,0)+1,0))</f>
        <v>0</v>
      </c>
      <c r="Q128" s="46" t="str">
        <f t="shared" si="12"/>
        <v>{3,1129,1}</v>
      </c>
      <c r="R128" s="46" t="str">
        <f t="shared" si="13"/>
        <v>{3,1131,1}</v>
      </c>
      <c r="S128" s="46" t="str">
        <f t="shared" si="14"/>
        <v/>
      </c>
      <c r="T128" s="46">
        <f>'exp 奖励，关卡等级'!O129</f>
        <v>0</v>
      </c>
      <c r="U128" s="46">
        <f>'exp 奖励，关卡等级'!P129</f>
        <v>0</v>
      </c>
      <c r="V128" t="str">
        <f>'exp 奖励，关卡等级'!Q129</f>
        <v>{3,1113,116}</v>
      </c>
      <c r="W128" s="55" t="e">
        <f t="array" ref="W128">[1]!LKnum(Q128:V128)</f>
        <v>#NAME?</v>
      </c>
      <c r="X128" s="45" t="e">
        <f>'exp 奖励，关卡等级'!R129</f>
        <v>#NAME?</v>
      </c>
    </row>
    <row r="129" spans="8:24">
      <c r="H129" s="39">
        <v>126</v>
      </c>
      <c r="I129" s="39">
        <v>28</v>
      </c>
      <c r="J129" s="39">
        <v>2</v>
      </c>
      <c r="K129">
        <f t="shared" si="10"/>
        <v>4</v>
      </c>
      <c r="L129">
        <f t="shared" si="11"/>
        <v>4</v>
      </c>
      <c r="M129">
        <f t="shared" si="15"/>
        <v>0</v>
      </c>
      <c r="N129" s="45">
        <v>1</v>
      </c>
      <c r="O129" s="45">
        <f>IFERROR(MATCH(MAX(Sheet2!K129:S129),Sheet2!K129:S129,0)+1,0)</f>
        <v>3</v>
      </c>
      <c r="P129" s="45">
        <f>IF(IFERROR(MATCH(MAX(Sheet2!V129:AD129),Sheet2!V129:AD129,0)+1,0)-O129=0,0,IFERROR(MATCH(MAX(Sheet2!V129:AD129),Sheet2!V129:AD129,0)+1,0))</f>
        <v>0</v>
      </c>
      <c r="Q129" s="46" t="str">
        <f t="shared" si="12"/>
        <v>{3,1129,1}</v>
      </c>
      <c r="R129" s="46" t="str">
        <f t="shared" si="13"/>
        <v>{3,1131,1}</v>
      </c>
      <c r="S129" s="46" t="str">
        <f t="shared" si="14"/>
        <v/>
      </c>
      <c r="T129" s="46">
        <f>'exp 奖励，关卡等级'!O130</f>
        <v>0</v>
      </c>
      <c r="U129" s="46">
        <f>'exp 奖励，关卡等级'!P130</f>
        <v>0</v>
      </c>
      <c r="V129" t="str">
        <f>'exp 奖励，关卡等级'!Q130</f>
        <v>{3,1113,126}</v>
      </c>
      <c r="W129" s="55" t="e">
        <f t="array" ref="W129">[1]!LKnum(Q129:V129)</f>
        <v>#NAME?</v>
      </c>
      <c r="X129" s="45" t="e">
        <f>'exp 奖励，关卡等级'!R130</f>
        <v>#NAME?</v>
      </c>
    </row>
    <row r="130" spans="8:24">
      <c r="H130" s="39">
        <v>127</v>
      </c>
      <c r="I130" s="39">
        <v>29</v>
      </c>
      <c r="J130" s="39">
        <v>2</v>
      </c>
      <c r="K130">
        <f t="shared" si="10"/>
        <v>4</v>
      </c>
      <c r="L130">
        <f t="shared" si="11"/>
        <v>4</v>
      </c>
      <c r="M130">
        <f t="shared" si="15"/>
        <v>0</v>
      </c>
      <c r="N130" s="45">
        <v>1</v>
      </c>
      <c r="O130" s="45">
        <f>IFERROR(MATCH(MAX(Sheet2!K130:S130),Sheet2!K130:S130,0)+1,0)</f>
        <v>3</v>
      </c>
      <c r="P130" s="45">
        <f>IF(IFERROR(MATCH(MAX(Sheet2!V130:AD130),Sheet2!V130:AD130,0)+1,0)-O130=0,0,IFERROR(MATCH(MAX(Sheet2!V130:AD130),Sheet2!V130:AD130,0)+1,0))</f>
        <v>0</v>
      </c>
      <c r="Q130" s="46" t="str">
        <f t="shared" si="12"/>
        <v>{3,1129,1}</v>
      </c>
      <c r="R130" s="46" t="str">
        <f t="shared" si="13"/>
        <v>{3,1131,1}</v>
      </c>
      <c r="S130" s="46" t="str">
        <f t="shared" si="14"/>
        <v/>
      </c>
      <c r="T130" s="46">
        <f>'exp 奖励，关卡等级'!O131</f>
        <v>0</v>
      </c>
      <c r="U130" s="46">
        <f>'exp 奖励，关卡等级'!P131</f>
        <v>0</v>
      </c>
      <c r="V130" t="str">
        <f>'exp 奖励，关卡等级'!Q131</f>
        <v>{3,1113,133}</v>
      </c>
      <c r="W130" s="55" t="e">
        <f t="array" ref="W130">[1]!LKnum(Q130:V130)</f>
        <v>#NAME?</v>
      </c>
      <c r="X130" s="45" t="e">
        <f>'exp 奖励，关卡等级'!R131</f>
        <v>#NAME?</v>
      </c>
    </row>
    <row r="131" spans="8:24">
      <c r="H131" s="39">
        <v>128</v>
      </c>
      <c r="I131" s="39">
        <v>30</v>
      </c>
      <c r="J131" s="39">
        <v>2</v>
      </c>
      <c r="K131">
        <f t="shared" si="10"/>
        <v>4</v>
      </c>
      <c r="L131">
        <f t="shared" si="11"/>
        <v>5</v>
      </c>
      <c r="M131">
        <f t="shared" si="15"/>
        <v>1</v>
      </c>
      <c r="N131" s="45">
        <v>1</v>
      </c>
      <c r="O131" s="45">
        <f>IFERROR(MATCH(MAX(Sheet2!K131:S131),Sheet2!K131:S131,0)+1,0)</f>
        <v>3</v>
      </c>
      <c r="P131" s="45">
        <f>IF(IFERROR(MATCH(MAX(Sheet2!V131:AD131),Sheet2!V131:AD131,0)+1,0)-O131=0,0,IFERROR(MATCH(MAX(Sheet2!V131:AD131),Sheet2!V131:AD131,0)+1,0))</f>
        <v>0</v>
      </c>
      <c r="Q131" s="46" t="str">
        <f t="shared" si="12"/>
        <v>{3,1129,1}</v>
      </c>
      <c r="R131" s="46" t="str">
        <f t="shared" si="13"/>
        <v>{3,1131,1}</v>
      </c>
      <c r="S131" s="46" t="str">
        <f t="shared" si="14"/>
        <v/>
      </c>
      <c r="T131" s="46">
        <f>'exp 奖励，关卡等级'!O132</f>
        <v>0</v>
      </c>
      <c r="U131" s="46">
        <f>'exp 奖励，关卡等级'!P132</f>
        <v>0</v>
      </c>
      <c r="V131" t="str">
        <f>'exp 奖励，关卡等级'!Q132</f>
        <v>{3,1113,135}</v>
      </c>
      <c r="W131" s="55" t="e">
        <f t="array" ref="W131">[1]!LKnum(Q131:V131)</f>
        <v>#NAME?</v>
      </c>
      <c r="X131" s="45" t="e">
        <f>'exp 奖励，关卡等级'!R132</f>
        <v>#NAME?</v>
      </c>
    </row>
    <row r="132" spans="8:24">
      <c r="H132" s="39">
        <v>129</v>
      </c>
      <c r="I132" s="39">
        <v>31</v>
      </c>
      <c r="J132" s="39">
        <v>2</v>
      </c>
      <c r="K132">
        <f t="shared" ref="K132:K195" si="16">VLOOKUP(I132,$AG$5:$AM$24,J132+4,1)</f>
        <v>4</v>
      </c>
      <c r="L132">
        <f t="shared" ref="L132:L195" si="17">VLOOKUP(I132,$AG$5:$AM$24,J132+1,1)</f>
        <v>5</v>
      </c>
      <c r="M132">
        <f t="shared" si="15"/>
        <v>1</v>
      </c>
      <c r="N132" s="45">
        <v>1</v>
      </c>
      <c r="O132" s="45">
        <f>IFERROR(MATCH(MAX(Sheet2!K132:S132),Sheet2!K132:S132,0)+1,0)</f>
        <v>3</v>
      </c>
      <c r="P132" s="45">
        <f>IF(IFERROR(MATCH(MAX(Sheet2!V132:AD132),Sheet2!V132:AD132,0)+1,0)-O132=0,0,IFERROR(MATCH(MAX(Sheet2!V132:AD132),Sheet2!V132:AD132,0)+1,0))</f>
        <v>0</v>
      </c>
      <c r="Q132" s="46" t="str">
        <f t="shared" ref="Q132:Q195" si="18">IFERROR($Q$2&amp;_xlfn.XLOOKUP(N132,$AC$3:$AC$12,$Y$3:$Y$12)*IF(N132="",0,1)&amp;$Q$1,"")</f>
        <v>{3,1129,1}</v>
      </c>
      <c r="R132" s="46" t="str">
        <f t="shared" ref="R132:R195" si="19">IFERROR($Q$2&amp;_xlfn.XLOOKUP(O132,$AC$3:$AC$12,$Y$3:$Y$12)*IF(O132="",0,1)&amp;$Q$1,"")</f>
        <v>{3,1131,1}</v>
      </c>
      <c r="S132" s="46" t="str">
        <f t="shared" ref="S132:S195" si="20">IFERROR($Q$2&amp;_xlfn.XLOOKUP(P132,$AC$3:$AC$12,$Y$3:$Y$12)*IF(P132="",0,1)&amp;$Q$1,"")</f>
        <v/>
      </c>
      <c r="T132" s="46">
        <f>'exp 奖励，关卡等级'!O133</f>
        <v>0</v>
      </c>
      <c r="U132" s="46">
        <f>'exp 奖励，关卡等级'!P133</f>
        <v>0</v>
      </c>
      <c r="V132" t="str">
        <f>'exp 奖励，关卡等级'!Q133</f>
        <v>{3,1113,143}</v>
      </c>
      <c r="W132" s="55" t="e">
        <f t="array" ref="W132">[1]!LKnum(Q132:V132)</f>
        <v>#NAME?</v>
      </c>
      <c r="X132" s="45" t="e">
        <f>'exp 奖励，关卡等级'!R133</f>
        <v>#NAME?</v>
      </c>
    </row>
    <row r="133" spans="8:24">
      <c r="H133" s="39">
        <v>130</v>
      </c>
      <c r="I133" s="39">
        <v>32</v>
      </c>
      <c r="J133" s="39">
        <v>2</v>
      </c>
      <c r="K133">
        <f t="shared" si="16"/>
        <v>4</v>
      </c>
      <c r="L133">
        <f t="shared" si="17"/>
        <v>5</v>
      </c>
      <c r="M133">
        <f t="shared" ref="M133:M196" si="21">L133-K133</f>
        <v>1</v>
      </c>
      <c r="N133" s="45">
        <v>1</v>
      </c>
      <c r="O133" s="45">
        <f>IFERROR(MATCH(MAX(Sheet2!K133:S133),Sheet2!K133:S133,0)+1,0)</f>
        <v>3</v>
      </c>
      <c r="P133" s="45">
        <f>IF(IFERROR(MATCH(MAX(Sheet2!V133:AD133),Sheet2!V133:AD133,0)+1,0)-O133=0,0,IFERROR(MATCH(MAX(Sheet2!V133:AD133),Sheet2!V133:AD133,0)+1,0))</f>
        <v>0</v>
      </c>
      <c r="Q133" s="46" t="str">
        <f t="shared" si="18"/>
        <v>{3,1129,1}</v>
      </c>
      <c r="R133" s="46" t="str">
        <f t="shared" si="19"/>
        <v>{3,1131,1}</v>
      </c>
      <c r="S133" s="46" t="str">
        <f t="shared" si="20"/>
        <v/>
      </c>
      <c r="T133" s="46">
        <f>'exp 奖励，关卡等级'!O134</f>
        <v>0</v>
      </c>
      <c r="U133" s="46">
        <f>'exp 奖励，关卡等级'!P134</f>
        <v>0</v>
      </c>
      <c r="V133" t="str">
        <f>'exp 奖励，关卡等级'!Q134</f>
        <v>{3,1113,152}</v>
      </c>
      <c r="W133" s="55" t="e">
        <f t="array" ref="W133">[1]!LKnum(Q133:V133)</f>
        <v>#NAME?</v>
      </c>
      <c r="X133" s="45" t="e">
        <f>'exp 奖励，关卡等级'!R134</f>
        <v>#NAME?</v>
      </c>
    </row>
    <row r="134" spans="8:24">
      <c r="H134" s="39">
        <v>131</v>
      </c>
      <c r="I134" s="39">
        <v>33</v>
      </c>
      <c r="J134" s="39">
        <v>2</v>
      </c>
      <c r="K134">
        <f t="shared" si="16"/>
        <v>4</v>
      </c>
      <c r="L134">
        <f t="shared" si="17"/>
        <v>5</v>
      </c>
      <c r="M134">
        <f t="shared" si="21"/>
        <v>1</v>
      </c>
      <c r="N134" s="45">
        <v>1</v>
      </c>
      <c r="O134" s="45">
        <f>IFERROR(MATCH(MAX(Sheet2!K134:S134),Sheet2!K134:S134,0)+1,0)</f>
        <v>3</v>
      </c>
      <c r="P134" s="45">
        <f>IF(IFERROR(MATCH(MAX(Sheet2!V134:AD134),Sheet2!V134:AD134,0)+1,0)-O134=0,0,IFERROR(MATCH(MAX(Sheet2!V134:AD134),Sheet2!V134:AD134,0)+1,0))</f>
        <v>0</v>
      </c>
      <c r="Q134" s="46" t="str">
        <f t="shared" si="18"/>
        <v>{3,1129,1}</v>
      </c>
      <c r="R134" s="46" t="str">
        <f t="shared" si="19"/>
        <v>{3,1131,1}</v>
      </c>
      <c r="S134" s="46" t="str">
        <f t="shared" si="20"/>
        <v/>
      </c>
      <c r="T134" s="46">
        <f>'exp 奖励，关卡等级'!O135</f>
        <v>0</v>
      </c>
      <c r="U134" s="46">
        <f>'exp 奖励，关卡等级'!P135</f>
        <v>0</v>
      </c>
      <c r="V134" t="str">
        <f>'exp 奖励，关卡等级'!Q135</f>
        <v>{3,1113,154}</v>
      </c>
      <c r="W134" s="55" t="e">
        <f t="array" ref="W134">[1]!LKnum(Q134:V134)</f>
        <v>#NAME?</v>
      </c>
      <c r="X134" s="45" t="e">
        <f>'exp 奖励，关卡等级'!R135</f>
        <v>#NAME?</v>
      </c>
    </row>
    <row r="135" spans="8:24">
      <c r="H135" s="39">
        <v>132</v>
      </c>
      <c r="I135" s="39">
        <v>34</v>
      </c>
      <c r="J135" s="39">
        <v>2</v>
      </c>
      <c r="K135">
        <f t="shared" si="16"/>
        <v>4</v>
      </c>
      <c r="L135">
        <f t="shared" si="17"/>
        <v>5</v>
      </c>
      <c r="M135">
        <f t="shared" si="21"/>
        <v>1</v>
      </c>
      <c r="N135" s="45">
        <v>1</v>
      </c>
      <c r="O135" s="45">
        <f>IFERROR(MATCH(MAX(Sheet2!K135:S135),Sheet2!K135:S135,0)+1,0)</f>
        <v>3</v>
      </c>
      <c r="P135" s="45">
        <f>IF(IFERROR(MATCH(MAX(Sheet2!V135:AD135),Sheet2!V135:AD135,0)+1,0)-O135=0,0,IFERROR(MATCH(MAX(Sheet2!V135:AD135),Sheet2!V135:AD135,0)+1,0))</f>
        <v>0</v>
      </c>
      <c r="Q135" s="46" t="str">
        <f t="shared" si="18"/>
        <v>{3,1129,1}</v>
      </c>
      <c r="R135" s="46" t="str">
        <f t="shared" si="19"/>
        <v>{3,1131,1}</v>
      </c>
      <c r="S135" s="46" t="str">
        <f t="shared" si="20"/>
        <v/>
      </c>
      <c r="T135" s="46">
        <f>'exp 奖励，关卡等级'!O136</f>
        <v>0</v>
      </c>
      <c r="U135" s="46">
        <f>'exp 奖励，关卡等级'!P136</f>
        <v>0</v>
      </c>
      <c r="V135" t="str">
        <f>'exp 奖励，关卡等级'!Q136</f>
        <v>{3,1113,165}</v>
      </c>
      <c r="W135" s="55" t="e">
        <f t="array" ref="W135">[1]!LKnum(Q135:V135)</f>
        <v>#NAME?</v>
      </c>
      <c r="X135" s="45" t="e">
        <f>'exp 奖励，关卡等级'!R136</f>
        <v>#NAME?</v>
      </c>
    </row>
    <row r="136" spans="8:24">
      <c r="H136" s="39">
        <v>133</v>
      </c>
      <c r="I136" s="39">
        <v>35</v>
      </c>
      <c r="J136" s="39">
        <v>2</v>
      </c>
      <c r="K136">
        <f t="shared" si="16"/>
        <v>4</v>
      </c>
      <c r="L136">
        <f t="shared" si="17"/>
        <v>5</v>
      </c>
      <c r="M136">
        <f t="shared" si="21"/>
        <v>1</v>
      </c>
      <c r="N136" s="45">
        <v>1</v>
      </c>
      <c r="O136" s="45">
        <f>IFERROR(MATCH(MAX(Sheet2!K136:S136),Sheet2!K136:S136,0)+1,0)</f>
        <v>3</v>
      </c>
      <c r="P136" s="45">
        <f>IF(IFERROR(MATCH(MAX(Sheet2!V136:AD136),Sheet2!V136:AD136,0)+1,0)-O136=0,0,IFERROR(MATCH(MAX(Sheet2!V136:AD136),Sheet2!V136:AD136,0)+1,0))</f>
        <v>0</v>
      </c>
      <c r="Q136" s="46" t="str">
        <f t="shared" si="18"/>
        <v>{3,1129,1}</v>
      </c>
      <c r="R136" s="46" t="str">
        <f t="shared" si="19"/>
        <v>{3,1131,1}</v>
      </c>
      <c r="S136" s="46" t="str">
        <f t="shared" si="20"/>
        <v/>
      </c>
      <c r="T136" s="46">
        <f>'exp 奖励，关卡等级'!O137</f>
        <v>0</v>
      </c>
      <c r="U136" s="46">
        <f>'exp 奖励，关卡等级'!P137</f>
        <v>0</v>
      </c>
      <c r="V136" t="str">
        <f>'exp 奖励，关卡等级'!Q137</f>
        <v>{3,1113,173}</v>
      </c>
      <c r="W136" s="55" t="e">
        <f t="array" ref="W136">[1]!LKnum(Q136:V136)</f>
        <v>#NAME?</v>
      </c>
      <c r="X136" s="45" t="e">
        <f>'exp 奖励，关卡等级'!R137</f>
        <v>#NAME?</v>
      </c>
    </row>
    <row r="137" spans="8:24">
      <c r="H137" s="39">
        <v>134</v>
      </c>
      <c r="I137" s="39">
        <v>36</v>
      </c>
      <c r="J137" s="39">
        <v>2</v>
      </c>
      <c r="K137">
        <f t="shared" si="16"/>
        <v>4</v>
      </c>
      <c r="L137">
        <f t="shared" si="17"/>
        <v>5</v>
      </c>
      <c r="M137">
        <f t="shared" si="21"/>
        <v>1</v>
      </c>
      <c r="N137" s="45">
        <v>1</v>
      </c>
      <c r="O137" s="45">
        <f>IFERROR(MATCH(MAX(Sheet2!K137:S137),Sheet2!K137:S137,0)+1,0)</f>
        <v>3</v>
      </c>
      <c r="P137" s="45">
        <f>IF(IFERROR(MATCH(MAX(Sheet2!V137:AD137),Sheet2!V137:AD137,0)+1,0)-O137=0,0,IFERROR(MATCH(MAX(Sheet2!V137:AD137),Sheet2!V137:AD137,0)+1,0))</f>
        <v>0</v>
      </c>
      <c r="Q137" s="46" t="str">
        <f t="shared" si="18"/>
        <v>{3,1129,1}</v>
      </c>
      <c r="R137" s="46" t="str">
        <f t="shared" si="19"/>
        <v>{3,1131,1}</v>
      </c>
      <c r="S137" s="46" t="str">
        <f t="shared" si="20"/>
        <v/>
      </c>
      <c r="T137" s="46">
        <f>'exp 奖励，关卡等级'!O138</f>
        <v>0</v>
      </c>
      <c r="U137" s="46">
        <f>'exp 奖励，关卡等级'!P138</f>
        <v>0</v>
      </c>
      <c r="V137" t="str">
        <f>'exp 奖励，关卡等级'!Q138</f>
        <v>{3,1113,175}</v>
      </c>
      <c r="W137" s="55" t="e">
        <f t="array" ref="W137">[1]!LKnum(Q137:V137)</f>
        <v>#NAME?</v>
      </c>
      <c r="X137" s="45" t="e">
        <f>'exp 奖励，关卡等级'!R138</f>
        <v>#NAME?</v>
      </c>
    </row>
    <row r="138" spans="8:24">
      <c r="H138" s="39">
        <v>135</v>
      </c>
      <c r="I138" s="39">
        <v>37</v>
      </c>
      <c r="J138" s="39">
        <v>2</v>
      </c>
      <c r="K138">
        <f t="shared" si="16"/>
        <v>4</v>
      </c>
      <c r="L138">
        <f t="shared" si="17"/>
        <v>5</v>
      </c>
      <c r="M138">
        <f t="shared" si="21"/>
        <v>1</v>
      </c>
      <c r="N138" s="45">
        <v>1</v>
      </c>
      <c r="O138" s="45">
        <f>IFERROR(MATCH(MAX(Sheet2!K138:S138),Sheet2!K138:S138,0)+1,0)</f>
        <v>3</v>
      </c>
      <c r="P138" s="45">
        <f>IF(IFERROR(MATCH(MAX(Sheet2!V138:AD138),Sheet2!V138:AD138,0)+1,0)-O138=0,0,IFERROR(MATCH(MAX(Sheet2!V138:AD138),Sheet2!V138:AD138,0)+1,0))</f>
        <v>0</v>
      </c>
      <c r="Q138" s="46" t="str">
        <f t="shared" si="18"/>
        <v>{3,1129,1}</v>
      </c>
      <c r="R138" s="46" t="str">
        <f t="shared" si="19"/>
        <v>{3,1131,1}</v>
      </c>
      <c r="S138" s="46" t="str">
        <f t="shared" si="20"/>
        <v/>
      </c>
      <c r="T138" s="46">
        <f>'exp 奖励，关卡等级'!O139</f>
        <v>0</v>
      </c>
      <c r="U138" s="46">
        <f>'exp 奖励，关卡等级'!P139</f>
        <v>0</v>
      </c>
      <c r="V138" t="str">
        <f>'exp 奖励，关卡等级'!Q139</f>
        <v>{3,1113,187}</v>
      </c>
      <c r="W138" s="55" t="e">
        <f t="array" ref="W138">[1]!LKnum(Q138:V138)</f>
        <v>#NAME?</v>
      </c>
      <c r="X138" s="45" t="e">
        <f>'exp 奖励，关卡等级'!R139</f>
        <v>#NAME?</v>
      </c>
    </row>
    <row r="139" spans="8:24">
      <c r="H139" s="39">
        <v>136</v>
      </c>
      <c r="I139" s="39">
        <v>38</v>
      </c>
      <c r="J139" s="39">
        <v>2</v>
      </c>
      <c r="K139">
        <f t="shared" si="16"/>
        <v>4</v>
      </c>
      <c r="L139">
        <f t="shared" si="17"/>
        <v>5</v>
      </c>
      <c r="M139">
        <f t="shared" si="21"/>
        <v>1</v>
      </c>
      <c r="N139" s="45">
        <v>1</v>
      </c>
      <c r="O139" s="45">
        <f>IFERROR(MATCH(MAX(Sheet2!K139:S139),Sheet2!K139:S139,0)+1,0)</f>
        <v>4</v>
      </c>
      <c r="P139" s="45">
        <f>IF(IFERROR(MATCH(MAX(Sheet2!V139:AD139),Sheet2!V139:AD139,0)+1,0)-O139=0,0,IFERROR(MATCH(MAX(Sheet2!V139:AD139),Sheet2!V139:AD139,0)+1,0))</f>
        <v>0</v>
      </c>
      <c r="Q139" s="46" t="str">
        <f t="shared" si="18"/>
        <v>{3,1129,1}</v>
      </c>
      <c r="R139" s="46" t="str">
        <f t="shared" si="19"/>
        <v>{3,1132,1}</v>
      </c>
      <c r="S139" s="46" t="str">
        <f t="shared" si="20"/>
        <v/>
      </c>
      <c r="T139" s="46">
        <f>'exp 奖励，关卡等级'!O140</f>
        <v>0</v>
      </c>
      <c r="U139" s="46">
        <f>'exp 奖励，关卡等级'!P140</f>
        <v>0</v>
      </c>
      <c r="V139" t="str">
        <f>'exp 奖励，关卡等级'!Q140</f>
        <v>{3,1113,194}</v>
      </c>
      <c r="W139" s="55" t="e">
        <f t="array" ref="W139">[1]!LKnum(Q139:V139)</f>
        <v>#NAME?</v>
      </c>
      <c r="X139" s="45" t="e">
        <f>'exp 奖励，关卡等级'!R140</f>
        <v>#NAME?</v>
      </c>
    </row>
    <row r="140" spans="8:24">
      <c r="H140" s="39">
        <v>137</v>
      </c>
      <c r="I140" s="39">
        <v>39</v>
      </c>
      <c r="J140" s="39">
        <v>2</v>
      </c>
      <c r="K140">
        <f t="shared" si="16"/>
        <v>4</v>
      </c>
      <c r="L140">
        <f t="shared" si="17"/>
        <v>5</v>
      </c>
      <c r="M140">
        <f t="shared" si="21"/>
        <v>1</v>
      </c>
      <c r="N140" s="45">
        <v>1</v>
      </c>
      <c r="O140" s="45">
        <f>IFERROR(MATCH(MAX(Sheet2!K140:S140),Sheet2!K140:S140,0)+1,0)</f>
        <v>4</v>
      </c>
      <c r="P140" s="45">
        <f>IF(IFERROR(MATCH(MAX(Sheet2!V140:AD140),Sheet2!V140:AD140,0)+1,0)-O140=0,0,IFERROR(MATCH(MAX(Sheet2!V140:AD140),Sheet2!V140:AD140,0)+1,0))</f>
        <v>0</v>
      </c>
      <c r="Q140" s="46" t="str">
        <f t="shared" si="18"/>
        <v>{3,1129,1}</v>
      </c>
      <c r="R140" s="46" t="str">
        <f t="shared" si="19"/>
        <v>{3,1132,1}</v>
      </c>
      <c r="S140" s="46" t="str">
        <f t="shared" si="20"/>
        <v/>
      </c>
      <c r="T140" s="46">
        <f>'exp 奖励，关卡等级'!O141</f>
        <v>0</v>
      </c>
      <c r="U140" s="46">
        <f>'exp 奖励，关卡等级'!P141</f>
        <v>0</v>
      </c>
      <c r="V140" t="str">
        <f>'exp 奖励，关卡等级'!Q141</f>
        <v>{3,1113,198}</v>
      </c>
      <c r="W140" s="55" t="e">
        <f t="array" ref="W140">[1]!LKnum(Q140:V140)</f>
        <v>#NAME?</v>
      </c>
      <c r="X140" s="45" t="e">
        <f>'exp 奖励，关卡等级'!R141</f>
        <v>#NAME?</v>
      </c>
    </row>
    <row r="141" spans="8:24">
      <c r="H141" s="39">
        <v>138</v>
      </c>
      <c r="I141" s="39">
        <v>40</v>
      </c>
      <c r="J141" s="39">
        <v>2</v>
      </c>
      <c r="K141">
        <f t="shared" si="16"/>
        <v>4</v>
      </c>
      <c r="L141">
        <f t="shared" si="17"/>
        <v>5</v>
      </c>
      <c r="M141">
        <f t="shared" si="21"/>
        <v>1</v>
      </c>
      <c r="N141" s="45">
        <v>1</v>
      </c>
      <c r="O141" s="45">
        <f>IFERROR(MATCH(MAX(Sheet2!K141:S141),Sheet2!K141:S141,0)+1,0)</f>
        <v>4</v>
      </c>
      <c r="P141" s="45">
        <f>IF(IFERROR(MATCH(MAX(Sheet2!V141:AD141),Sheet2!V141:AD141,0)+1,0)-O141=0,0,IFERROR(MATCH(MAX(Sheet2!V141:AD141),Sheet2!V141:AD141,0)+1,0))</f>
        <v>0</v>
      </c>
      <c r="Q141" s="46" t="str">
        <f t="shared" si="18"/>
        <v>{3,1129,1}</v>
      </c>
      <c r="R141" s="46" t="str">
        <f t="shared" si="19"/>
        <v>{3,1132,1}</v>
      </c>
      <c r="S141" s="46" t="str">
        <f t="shared" si="20"/>
        <v/>
      </c>
      <c r="T141" s="46">
        <f>'exp 奖励，关卡等级'!O142</f>
        <v>0</v>
      </c>
      <c r="U141" s="46" t="str">
        <f>'exp 奖励，关卡等级'!P142</f>
        <v>{3,1114,1}</v>
      </c>
      <c r="V141" t="str">
        <f>'exp 奖励，关卡等级'!Q142</f>
        <v>{3,1113,11}</v>
      </c>
      <c r="W141" s="55" t="e">
        <f t="array" ref="W141">[1]!LKnum(Q141:V141)</f>
        <v>#NAME?</v>
      </c>
      <c r="X141" s="45" t="e">
        <f>'exp 奖励，关卡等级'!R142</f>
        <v>#NAME?</v>
      </c>
    </row>
    <row r="142" spans="8:24">
      <c r="H142" s="39">
        <v>139</v>
      </c>
      <c r="I142" s="39">
        <v>41</v>
      </c>
      <c r="J142" s="39">
        <v>2</v>
      </c>
      <c r="K142">
        <f t="shared" si="16"/>
        <v>4</v>
      </c>
      <c r="L142">
        <f t="shared" si="17"/>
        <v>5</v>
      </c>
      <c r="M142">
        <f t="shared" si="21"/>
        <v>1</v>
      </c>
      <c r="N142" s="45">
        <v>1</v>
      </c>
      <c r="O142" s="45">
        <f>IFERROR(MATCH(MAX(Sheet2!K142:S142),Sheet2!K142:S142,0)+1,0)</f>
        <v>4</v>
      </c>
      <c r="P142" s="45">
        <f>IF(IFERROR(MATCH(MAX(Sheet2!V142:AD142),Sheet2!V142:AD142,0)+1,0)-O142=0,0,IFERROR(MATCH(MAX(Sheet2!V142:AD142),Sheet2!V142:AD142,0)+1,0))</f>
        <v>0</v>
      </c>
      <c r="Q142" s="46" t="str">
        <f t="shared" si="18"/>
        <v>{3,1129,1}</v>
      </c>
      <c r="R142" s="46" t="str">
        <f t="shared" si="19"/>
        <v>{3,1132,1}</v>
      </c>
      <c r="S142" s="46" t="str">
        <f t="shared" si="20"/>
        <v/>
      </c>
      <c r="T142" s="46">
        <f>'exp 奖励，关卡等级'!O143</f>
        <v>0</v>
      </c>
      <c r="U142" s="46" t="str">
        <f>'exp 奖励，关卡等级'!P143</f>
        <v>{3,1114,1}</v>
      </c>
      <c r="V142" t="str">
        <f>'exp 奖励，关卡等级'!Q143</f>
        <v>{3,1113,19}</v>
      </c>
      <c r="W142" s="55" t="e">
        <f t="array" ref="W142">[1]!LKnum(Q142:V142)</f>
        <v>#NAME?</v>
      </c>
      <c r="X142" s="45" t="e">
        <f>'exp 奖励，关卡等级'!R143</f>
        <v>#NAME?</v>
      </c>
    </row>
    <row r="143" spans="8:24">
      <c r="H143" s="39">
        <v>140</v>
      </c>
      <c r="I143" s="39">
        <v>42</v>
      </c>
      <c r="J143" s="39">
        <v>2</v>
      </c>
      <c r="K143">
        <f t="shared" si="16"/>
        <v>4</v>
      </c>
      <c r="L143">
        <f t="shared" si="17"/>
        <v>5</v>
      </c>
      <c r="M143">
        <f t="shared" si="21"/>
        <v>1</v>
      </c>
      <c r="N143" s="45">
        <v>1</v>
      </c>
      <c r="O143" s="45">
        <f>IFERROR(MATCH(MAX(Sheet2!K143:S143),Sheet2!K143:S143,0)+1,0)</f>
        <v>4</v>
      </c>
      <c r="P143" s="45">
        <f>IF(IFERROR(MATCH(MAX(Sheet2!V143:AD143),Sheet2!V143:AD143,0)+1,0)-O143=0,0,IFERROR(MATCH(MAX(Sheet2!V143:AD143),Sheet2!V143:AD143,0)+1,0))</f>
        <v>0</v>
      </c>
      <c r="Q143" s="46" t="str">
        <f t="shared" si="18"/>
        <v>{3,1129,1}</v>
      </c>
      <c r="R143" s="46" t="str">
        <f t="shared" si="19"/>
        <v>{3,1132,1}</v>
      </c>
      <c r="S143" s="46" t="str">
        <f t="shared" si="20"/>
        <v/>
      </c>
      <c r="T143" s="46">
        <f>'exp 奖励，关卡等级'!O144</f>
        <v>0</v>
      </c>
      <c r="U143" s="46" t="str">
        <f>'exp 奖励，关卡等级'!P144</f>
        <v>{3,1114,1}</v>
      </c>
      <c r="V143" t="str">
        <f>'exp 奖励，关卡等级'!Q144</f>
        <v>{3,1113,22}</v>
      </c>
      <c r="W143" s="55" t="e">
        <f t="array" ref="W143">[1]!LKnum(Q143:V143)</f>
        <v>#NAME?</v>
      </c>
      <c r="X143" s="45" t="e">
        <f>'exp 奖励，关卡等级'!R144</f>
        <v>#NAME?</v>
      </c>
    </row>
    <row r="144" spans="8:24">
      <c r="H144" s="39">
        <v>141</v>
      </c>
      <c r="I144" s="39">
        <v>43</v>
      </c>
      <c r="J144" s="39">
        <v>2</v>
      </c>
      <c r="K144">
        <f t="shared" si="16"/>
        <v>4</v>
      </c>
      <c r="L144">
        <f t="shared" si="17"/>
        <v>5</v>
      </c>
      <c r="M144">
        <f t="shared" si="21"/>
        <v>1</v>
      </c>
      <c r="N144" s="45">
        <v>1</v>
      </c>
      <c r="O144" s="45">
        <f>IFERROR(MATCH(MAX(Sheet2!K144:S144),Sheet2!K144:S144,0)+1,0)</f>
        <v>4</v>
      </c>
      <c r="P144" s="45">
        <f>IF(IFERROR(MATCH(MAX(Sheet2!V144:AD144),Sheet2!V144:AD144,0)+1,0)-O144=0,0,IFERROR(MATCH(MAX(Sheet2!V144:AD144),Sheet2!V144:AD144,0)+1,0))</f>
        <v>0</v>
      </c>
      <c r="Q144" s="46" t="str">
        <f t="shared" si="18"/>
        <v>{3,1129,1}</v>
      </c>
      <c r="R144" s="46" t="str">
        <f t="shared" si="19"/>
        <v>{3,1132,1}</v>
      </c>
      <c r="S144" s="46" t="str">
        <f t="shared" si="20"/>
        <v/>
      </c>
      <c r="T144" s="46">
        <f>'exp 奖励，关卡等级'!O145</f>
        <v>0</v>
      </c>
      <c r="U144" s="46" t="str">
        <f>'exp 奖励，关卡等级'!P145</f>
        <v>{3,1114,1}</v>
      </c>
      <c r="V144" t="str">
        <f>'exp 奖励，关卡等级'!Q145</f>
        <v>{3,1113,36}</v>
      </c>
      <c r="W144" s="55" t="e">
        <f t="array" ref="W144">[1]!LKnum(Q144:V144)</f>
        <v>#NAME?</v>
      </c>
      <c r="X144" s="45" t="e">
        <f>'exp 奖励，关卡等级'!R145</f>
        <v>#NAME?</v>
      </c>
    </row>
    <row r="145" spans="8:24">
      <c r="H145" s="39">
        <v>142</v>
      </c>
      <c r="I145" s="39">
        <v>44</v>
      </c>
      <c r="J145" s="39">
        <v>2</v>
      </c>
      <c r="K145">
        <f t="shared" si="16"/>
        <v>4</v>
      </c>
      <c r="L145">
        <f t="shared" si="17"/>
        <v>5</v>
      </c>
      <c r="M145">
        <f t="shared" si="21"/>
        <v>1</v>
      </c>
      <c r="N145" s="45">
        <v>1</v>
      </c>
      <c r="O145" s="45">
        <f>IFERROR(MATCH(MAX(Sheet2!K145:S145),Sheet2!K145:S145,0)+1,0)</f>
        <v>4</v>
      </c>
      <c r="P145" s="45">
        <f>IF(IFERROR(MATCH(MAX(Sheet2!V145:AD145),Sheet2!V145:AD145,0)+1,0)-O145=0,0,IFERROR(MATCH(MAX(Sheet2!V145:AD145),Sheet2!V145:AD145,0)+1,0))</f>
        <v>0</v>
      </c>
      <c r="Q145" s="46" t="str">
        <f t="shared" si="18"/>
        <v>{3,1129,1}</v>
      </c>
      <c r="R145" s="46" t="str">
        <f t="shared" si="19"/>
        <v>{3,1132,1}</v>
      </c>
      <c r="S145" s="46" t="str">
        <f t="shared" si="20"/>
        <v/>
      </c>
      <c r="T145" s="46">
        <f>'exp 奖励，关卡等级'!O146</f>
        <v>0</v>
      </c>
      <c r="U145" s="46" t="str">
        <f>'exp 奖励，关卡等级'!P146</f>
        <v>{3,1114,1}</v>
      </c>
      <c r="V145" t="str">
        <f>'exp 奖励，关卡等级'!Q146</f>
        <v>{3,1113,45}</v>
      </c>
      <c r="W145" s="55" t="e">
        <f t="array" ref="W145">[1]!LKnum(Q145:V145)</f>
        <v>#NAME?</v>
      </c>
      <c r="X145" s="45" t="e">
        <f>'exp 奖励，关卡等级'!R146</f>
        <v>#NAME?</v>
      </c>
    </row>
    <row r="146" spans="8:24">
      <c r="H146" s="39">
        <v>143</v>
      </c>
      <c r="I146" s="39">
        <v>45</v>
      </c>
      <c r="J146" s="39">
        <v>2</v>
      </c>
      <c r="K146">
        <f t="shared" si="16"/>
        <v>4</v>
      </c>
      <c r="L146">
        <f t="shared" si="17"/>
        <v>5</v>
      </c>
      <c r="M146">
        <f t="shared" si="21"/>
        <v>1</v>
      </c>
      <c r="N146" s="45">
        <v>1</v>
      </c>
      <c r="O146" s="45">
        <f>IFERROR(MATCH(MAX(Sheet2!K146:S146),Sheet2!K146:S146,0)+1,0)</f>
        <v>4</v>
      </c>
      <c r="P146" s="45">
        <f>IF(IFERROR(MATCH(MAX(Sheet2!V146:AD146),Sheet2!V146:AD146,0)+1,0)-O146=0,0,IFERROR(MATCH(MAX(Sheet2!V146:AD146),Sheet2!V146:AD146,0)+1,0))</f>
        <v>0</v>
      </c>
      <c r="Q146" s="46" t="str">
        <f t="shared" si="18"/>
        <v>{3,1129,1}</v>
      </c>
      <c r="R146" s="46" t="str">
        <f t="shared" si="19"/>
        <v>{3,1132,1}</v>
      </c>
      <c r="S146" s="46" t="str">
        <f t="shared" si="20"/>
        <v/>
      </c>
      <c r="T146" s="46">
        <f>'exp 奖励，关卡等级'!O147</f>
        <v>0</v>
      </c>
      <c r="U146" s="46" t="str">
        <f>'exp 奖励，关卡等级'!P147</f>
        <v>{3,1114,1}</v>
      </c>
      <c r="V146" t="str">
        <f>'exp 奖励，关卡等级'!Q147</f>
        <v>{3,1113,49}</v>
      </c>
      <c r="W146" s="55" t="e">
        <f t="array" ref="W146">[1]!LKnum(Q146:V146)</f>
        <v>#NAME?</v>
      </c>
      <c r="X146" s="45" t="e">
        <f>'exp 奖励，关卡等级'!R147</f>
        <v>#NAME?</v>
      </c>
    </row>
    <row r="147" spans="8:24">
      <c r="H147" s="39">
        <v>144</v>
      </c>
      <c r="I147" s="39">
        <v>46</v>
      </c>
      <c r="J147" s="39">
        <v>2</v>
      </c>
      <c r="K147">
        <f t="shared" si="16"/>
        <v>4</v>
      </c>
      <c r="L147">
        <f t="shared" si="17"/>
        <v>5</v>
      </c>
      <c r="M147">
        <f t="shared" si="21"/>
        <v>1</v>
      </c>
      <c r="N147" s="45">
        <v>1</v>
      </c>
      <c r="O147" s="45">
        <f>IFERROR(MATCH(MAX(Sheet2!K147:S147),Sheet2!K147:S147,0)+1,0)</f>
        <v>4</v>
      </c>
      <c r="P147" s="45">
        <f>IF(IFERROR(MATCH(MAX(Sheet2!V147:AD147),Sheet2!V147:AD147,0)+1,0)-O147=0,0,IFERROR(MATCH(MAX(Sheet2!V147:AD147),Sheet2!V147:AD147,0)+1,0))</f>
        <v>0</v>
      </c>
      <c r="Q147" s="46" t="str">
        <f t="shared" si="18"/>
        <v>{3,1129,1}</v>
      </c>
      <c r="R147" s="46" t="str">
        <f t="shared" si="19"/>
        <v>{3,1132,1}</v>
      </c>
      <c r="S147" s="46" t="str">
        <f t="shared" si="20"/>
        <v/>
      </c>
      <c r="T147" s="46">
        <f>'exp 奖励，关卡等级'!O148</f>
        <v>0</v>
      </c>
      <c r="U147" s="46" t="str">
        <f>'exp 奖励，关卡等级'!P148</f>
        <v>{3,1114,1}</v>
      </c>
      <c r="V147" t="str">
        <f>'exp 奖励，关卡等级'!Q148</f>
        <v>{3,1113,61}</v>
      </c>
      <c r="W147" s="55" t="e">
        <f t="array" ref="W147">[1]!LKnum(Q147:V147)</f>
        <v>#NAME?</v>
      </c>
      <c r="X147" s="45" t="e">
        <f>'exp 奖励，关卡等级'!R148</f>
        <v>#NAME?</v>
      </c>
    </row>
    <row r="148" spans="8:24">
      <c r="H148" s="39">
        <v>145</v>
      </c>
      <c r="I148" s="39">
        <v>47</v>
      </c>
      <c r="J148" s="39">
        <v>2</v>
      </c>
      <c r="K148">
        <f t="shared" si="16"/>
        <v>4</v>
      </c>
      <c r="L148">
        <f t="shared" si="17"/>
        <v>5</v>
      </c>
      <c r="M148">
        <f t="shared" si="21"/>
        <v>1</v>
      </c>
      <c r="N148" s="45">
        <v>1</v>
      </c>
      <c r="O148" s="45">
        <f>IFERROR(MATCH(MAX(Sheet2!K148:S148),Sheet2!K148:S148,0)+1,0)</f>
        <v>5</v>
      </c>
      <c r="P148" s="45">
        <f>IF(IFERROR(MATCH(MAX(Sheet2!V148:AD148),Sheet2!V148:AD148,0)+1,0)-O148=0,0,IFERROR(MATCH(MAX(Sheet2!V148:AD148),Sheet2!V148:AD148,0)+1,0))</f>
        <v>0</v>
      </c>
      <c r="Q148" s="46" t="str">
        <f t="shared" si="18"/>
        <v>{3,1129,1}</v>
      </c>
      <c r="R148" s="46" t="str">
        <f t="shared" si="19"/>
        <v>{3,1133,1}</v>
      </c>
      <c r="S148" s="46" t="str">
        <f t="shared" si="20"/>
        <v/>
      </c>
      <c r="T148" s="46">
        <f>'exp 奖励，关卡等级'!O149</f>
        <v>0</v>
      </c>
      <c r="U148" s="46" t="str">
        <f>'exp 奖励，关卡等级'!P149</f>
        <v>{3,1114,1}</v>
      </c>
      <c r="V148" t="str">
        <f>'exp 奖励，关卡等级'!Q149</f>
        <v>{3,1113,71}</v>
      </c>
      <c r="W148" s="55" t="e">
        <f t="array" ref="W148">[1]!LKnum(Q148:V148)</f>
        <v>#NAME?</v>
      </c>
      <c r="X148" s="45" t="e">
        <f>'exp 奖励，关卡等级'!R149</f>
        <v>#NAME?</v>
      </c>
    </row>
    <row r="149" spans="8:24">
      <c r="H149" s="39">
        <v>146</v>
      </c>
      <c r="I149" s="39">
        <v>48</v>
      </c>
      <c r="J149" s="39">
        <v>2</v>
      </c>
      <c r="K149">
        <f t="shared" si="16"/>
        <v>4</v>
      </c>
      <c r="L149">
        <f t="shared" si="17"/>
        <v>5</v>
      </c>
      <c r="M149">
        <f t="shared" si="21"/>
        <v>1</v>
      </c>
      <c r="N149" s="45">
        <v>1</v>
      </c>
      <c r="O149" s="45">
        <f>IFERROR(MATCH(MAX(Sheet2!K149:S149),Sheet2!K149:S149,0)+1,0)</f>
        <v>5</v>
      </c>
      <c r="P149" s="45">
        <f>IF(IFERROR(MATCH(MAX(Sheet2!V149:AD149),Sheet2!V149:AD149,0)+1,0)-O149=0,0,IFERROR(MATCH(MAX(Sheet2!V149:AD149),Sheet2!V149:AD149,0)+1,0))</f>
        <v>0</v>
      </c>
      <c r="Q149" s="46" t="str">
        <f t="shared" si="18"/>
        <v>{3,1129,1}</v>
      </c>
      <c r="R149" s="46" t="str">
        <f t="shared" si="19"/>
        <v>{3,1133,1}</v>
      </c>
      <c r="S149" s="46" t="str">
        <f t="shared" si="20"/>
        <v/>
      </c>
      <c r="T149" s="46">
        <f>'exp 奖励，关卡等级'!O150</f>
        <v>0</v>
      </c>
      <c r="U149" s="46" t="str">
        <f>'exp 奖励，关卡等级'!P150</f>
        <v>{3,1114,1}</v>
      </c>
      <c r="V149" t="str">
        <f>'exp 奖励，关卡等级'!Q150</f>
        <v>{3,1113,83}</v>
      </c>
      <c r="W149" s="55" t="e">
        <f t="array" ref="W149">[1]!LKnum(Q149:V149)</f>
        <v>#NAME?</v>
      </c>
      <c r="X149" s="45" t="e">
        <f>'exp 奖励，关卡等级'!R150</f>
        <v>#NAME?</v>
      </c>
    </row>
    <row r="150" spans="8:24">
      <c r="H150" s="39">
        <v>147</v>
      </c>
      <c r="I150" s="39">
        <v>49</v>
      </c>
      <c r="J150" s="39">
        <v>2</v>
      </c>
      <c r="K150">
        <f t="shared" si="16"/>
        <v>4</v>
      </c>
      <c r="L150">
        <f t="shared" si="17"/>
        <v>5</v>
      </c>
      <c r="M150">
        <f t="shared" si="21"/>
        <v>1</v>
      </c>
      <c r="N150" s="45">
        <v>1</v>
      </c>
      <c r="O150" s="45">
        <f>IFERROR(MATCH(MAX(Sheet2!K150:S150),Sheet2!K150:S150,0)+1,0)</f>
        <v>5</v>
      </c>
      <c r="P150" s="45">
        <f>IF(IFERROR(MATCH(MAX(Sheet2!V150:AD150),Sheet2!V150:AD150,0)+1,0)-O150=0,0,IFERROR(MATCH(MAX(Sheet2!V150:AD150),Sheet2!V150:AD150,0)+1,0))</f>
        <v>0</v>
      </c>
      <c r="Q150" s="46" t="str">
        <f t="shared" si="18"/>
        <v>{3,1129,1}</v>
      </c>
      <c r="R150" s="46" t="str">
        <f t="shared" si="19"/>
        <v>{3,1133,1}</v>
      </c>
      <c r="S150" s="46" t="str">
        <f t="shared" si="20"/>
        <v/>
      </c>
      <c r="T150" s="46">
        <f>'exp 奖励，关卡等级'!O151</f>
        <v>0</v>
      </c>
      <c r="U150" s="46" t="str">
        <f>'exp 奖励，关卡等级'!P151</f>
        <v>{3,1114,1}</v>
      </c>
      <c r="V150" t="str">
        <f>'exp 奖励，关卡等级'!Q151</f>
        <v>{3,1113,94}</v>
      </c>
      <c r="W150" s="55" t="e">
        <f t="array" ref="W150">[1]!LKnum(Q150:V150)</f>
        <v>#NAME?</v>
      </c>
      <c r="X150" s="45" t="e">
        <f>'exp 奖励，关卡等级'!R151</f>
        <v>#NAME?</v>
      </c>
    </row>
    <row r="151" spans="8:24">
      <c r="H151" s="39">
        <v>148</v>
      </c>
      <c r="I151" s="39">
        <v>50</v>
      </c>
      <c r="J151" s="39">
        <v>2</v>
      </c>
      <c r="K151">
        <f t="shared" si="16"/>
        <v>5</v>
      </c>
      <c r="L151">
        <f t="shared" si="17"/>
        <v>5</v>
      </c>
      <c r="M151">
        <f t="shared" si="21"/>
        <v>0</v>
      </c>
      <c r="N151" s="45">
        <v>1</v>
      </c>
      <c r="O151" s="45">
        <f>IFERROR(MATCH(MAX(Sheet2!K151:S151),Sheet2!K151:S151,0)+1,0)</f>
        <v>5</v>
      </c>
      <c r="P151" s="45">
        <f>IF(IFERROR(MATCH(MAX(Sheet2!V151:AD151),Sheet2!V151:AD151,0)+1,0)-O151=0,0,IFERROR(MATCH(MAX(Sheet2!V151:AD151),Sheet2!V151:AD151,0)+1,0))</f>
        <v>0</v>
      </c>
      <c r="Q151" s="46" t="str">
        <f t="shared" si="18"/>
        <v>{3,1129,1}</v>
      </c>
      <c r="R151" s="46" t="str">
        <f t="shared" si="19"/>
        <v>{3,1133,1}</v>
      </c>
      <c r="S151" s="46" t="str">
        <f t="shared" si="20"/>
        <v/>
      </c>
      <c r="T151" s="46">
        <f>'exp 奖励，关卡等级'!O152</f>
        <v>0</v>
      </c>
      <c r="U151" s="46" t="str">
        <f>'exp 奖励，关卡等级'!P152</f>
        <v>{3,1114,1}</v>
      </c>
      <c r="V151" t="str">
        <f>'exp 奖励，关卡等级'!Q152</f>
        <v>{3,1113,108}</v>
      </c>
      <c r="W151" s="55" t="e">
        <f t="array" ref="W151">[1]!LKnum(Q151:V151)</f>
        <v>#NAME?</v>
      </c>
      <c r="X151" s="45" t="e">
        <f>'exp 奖励，关卡等级'!R152</f>
        <v>#NAME?</v>
      </c>
    </row>
    <row r="152" spans="8:24">
      <c r="H152" s="39">
        <v>149</v>
      </c>
      <c r="I152" s="39">
        <v>51</v>
      </c>
      <c r="J152" s="39">
        <v>2</v>
      </c>
      <c r="K152">
        <f t="shared" si="16"/>
        <v>5</v>
      </c>
      <c r="L152">
        <f t="shared" si="17"/>
        <v>5</v>
      </c>
      <c r="M152">
        <f t="shared" si="21"/>
        <v>0</v>
      </c>
      <c r="N152" s="45">
        <v>1</v>
      </c>
      <c r="O152" s="45">
        <f>IFERROR(MATCH(MAX(Sheet2!K152:S152),Sheet2!K152:S152,0)+1,0)</f>
        <v>5</v>
      </c>
      <c r="P152" s="45">
        <f>IF(IFERROR(MATCH(MAX(Sheet2!V152:AD152),Sheet2!V152:AD152,0)+1,0)-O152=0,0,IFERROR(MATCH(MAX(Sheet2!V152:AD152),Sheet2!V152:AD152,0)+1,0))</f>
        <v>0</v>
      </c>
      <c r="Q152" s="46" t="str">
        <f t="shared" si="18"/>
        <v>{3,1129,1}</v>
      </c>
      <c r="R152" s="46" t="str">
        <f t="shared" si="19"/>
        <v>{3,1133,1}</v>
      </c>
      <c r="S152" s="46" t="str">
        <f t="shared" si="20"/>
        <v/>
      </c>
      <c r="T152" s="46">
        <f>'exp 奖励，关卡等级'!O153</f>
        <v>0</v>
      </c>
      <c r="U152" s="46" t="str">
        <f>'exp 奖励，关卡等级'!P153</f>
        <v>{3,1114,1}</v>
      </c>
      <c r="V152" t="str">
        <f>'exp 奖励，关卡等级'!Q153</f>
        <v>{3,1113,125}</v>
      </c>
      <c r="W152" s="55" t="e">
        <f t="array" ref="W152">[1]!LKnum(Q152:V152)</f>
        <v>#NAME?</v>
      </c>
      <c r="X152" s="45" t="e">
        <f>'exp 奖励，关卡等级'!R153</f>
        <v>#NAME?</v>
      </c>
    </row>
    <row r="153" spans="8:24">
      <c r="H153" s="39">
        <v>150</v>
      </c>
      <c r="I153" s="39">
        <v>52</v>
      </c>
      <c r="J153" s="39">
        <v>2</v>
      </c>
      <c r="K153">
        <f t="shared" si="16"/>
        <v>5</v>
      </c>
      <c r="L153">
        <f t="shared" si="17"/>
        <v>5</v>
      </c>
      <c r="M153">
        <f t="shared" si="21"/>
        <v>0</v>
      </c>
      <c r="N153" s="45">
        <v>1</v>
      </c>
      <c r="O153" s="45">
        <f>IFERROR(MATCH(MAX(Sheet2!K153:S153),Sheet2!K153:S153,0)+1,0)</f>
        <v>5</v>
      </c>
      <c r="P153" s="45">
        <f>IF(IFERROR(MATCH(MAX(Sheet2!V153:AD153),Sheet2!V153:AD153,0)+1,0)-O153=0,0,IFERROR(MATCH(MAX(Sheet2!V153:AD153),Sheet2!V153:AD153,0)+1,0))</f>
        <v>0</v>
      </c>
      <c r="Q153" s="46" t="str">
        <f t="shared" si="18"/>
        <v>{3,1129,1}</v>
      </c>
      <c r="R153" s="46" t="str">
        <f t="shared" si="19"/>
        <v>{3,1133,1}</v>
      </c>
      <c r="S153" s="46" t="str">
        <f t="shared" si="20"/>
        <v/>
      </c>
      <c r="T153" s="46">
        <f>'exp 奖励，关卡等级'!O154</f>
        <v>0</v>
      </c>
      <c r="U153" s="46" t="str">
        <f>'exp 奖励，关卡等级'!P154</f>
        <v>{3,1114,1}</v>
      </c>
      <c r="V153" t="str">
        <f>'exp 奖励，关卡等级'!Q154</f>
        <v>{3,1113,144}</v>
      </c>
      <c r="W153" s="55" t="e">
        <f t="array" ref="W153">[1]!LKnum(Q153:V153)</f>
        <v>#NAME?</v>
      </c>
      <c r="X153" s="45" t="e">
        <f>'exp 奖励，关卡等级'!R154</f>
        <v>#NAME?</v>
      </c>
    </row>
    <row r="154" spans="8:24">
      <c r="H154" s="39">
        <v>151</v>
      </c>
      <c r="I154" s="39">
        <v>53</v>
      </c>
      <c r="J154" s="39">
        <v>2</v>
      </c>
      <c r="K154">
        <f t="shared" si="16"/>
        <v>5</v>
      </c>
      <c r="L154">
        <f t="shared" si="17"/>
        <v>5</v>
      </c>
      <c r="M154">
        <f t="shared" si="21"/>
        <v>0</v>
      </c>
      <c r="N154" s="45">
        <v>1</v>
      </c>
      <c r="O154" s="45">
        <f>IFERROR(MATCH(MAX(Sheet2!K154:S154),Sheet2!K154:S154,0)+1,0)</f>
        <v>5</v>
      </c>
      <c r="P154" s="45">
        <f>IF(IFERROR(MATCH(MAX(Sheet2!V154:AD154),Sheet2!V154:AD154,0)+1,0)-O154=0,0,IFERROR(MATCH(MAX(Sheet2!V154:AD154),Sheet2!V154:AD154,0)+1,0))</f>
        <v>0</v>
      </c>
      <c r="Q154" s="46" t="str">
        <f t="shared" si="18"/>
        <v>{3,1129,1}</v>
      </c>
      <c r="R154" s="46" t="str">
        <f t="shared" si="19"/>
        <v>{3,1133,1}</v>
      </c>
      <c r="S154" s="46" t="str">
        <f t="shared" si="20"/>
        <v/>
      </c>
      <c r="T154" s="46">
        <f>'exp 奖励，关卡等级'!O155</f>
        <v>0</v>
      </c>
      <c r="U154" s="46" t="str">
        <f>'exp 奖励，关卡等级'!P155</f>
        <v>{3,1114,1}</v>
      </c>
      <c r="V154" t="str">
        <f>'exp 奖励，关卡等级'!Q155</f>
        <v>{3,1113,164}</v>
      </c>
      <c r="W154" s="55" t="e">
        <f t="array" ref="W154">[1]!LKnum(Q154:V154)</f>
        <v>#NAME?</v>
      </c>
      <c r="X154" s="45" t="e">
        <f>'exp 奖励，关卡等级'!R155</f>
        <v>#NAME?</v>
      </c>
    </row>
    <row r="155" spans="8:24">
      <c r="H155" s="39">
        <v>152</v>
      </c>
      <c r="I155" s="39">
        <v>54</v>
      </c>
      <c r="J155" s="39">
        <v>2</v>
      </c>
      <c r="K155">
        <f t="shared" si="16"/>
        <v>5</v>
      </c>
      <c r="L155">
        <f t="shared" si="17"/>
        <v>5</v>
      </c>
      <c r="M155">
        <f t="shared" si="21"/>
        <v>0</v>
      </c>
      <c r="N155" s="45">
        <v>1</v>
      </c>
      <c r="O155" s="45">
        <f>IFERROR(MATCH(MAX(Sheet2!K155:S155),Sheet2!K155:S155,0)+1,0)</f>
        <v>5</v>
      </c>
      <c r="P155" s="45">
        <f>IF(IFERROR(MATCH(MAX(Sheet2!V155:AD155),Sheet2!V155:AD155,0)+1,0)-O155=0,0,IFERROR(MATCH(MAX(Sheet2!V155:AD155),Sheet2!V155:AD155,0)+1,0))</f>
        <v>0</v>
      </c>
      <c r="Q155" s="46" t="str">
        <f t="shared" si="18"/>
        <v>{3,1129,1}</v>
      </c>
      <c r="R155" s="46" t="str">
        <f t="shared" si="19"/>
        <v>{3,1133,1}</v>
      </c>
      <c r="S155" s="46" t="str">
        <f t="shared" si="20"/>
        <v/>
      </c>
      <c r="T155" s="46">
        <f>'exp 奖励，关卡等级'!O156</f>
        <v>0</v>
      </c>
      <c r="U155" s="46" t="str">
        <f>'exp 奖励，关卡等级'!P156</f>
        <v>{3,1114,1}</v>
      </c>
      <c r="V155" t="str">
        <f>'exp 奖励，关卡等级'!Q156</f>
        <v>{3,1113,187}</v>
      </c>
      <c r="W155" s="55" t="e">
        <f t="array" ref="W155">[1]!LKnum(Q155:V155)</f>
        <v>#NAME?</v>
      </c>
      <c r="X155" s="45" t="e">
        <f>'exp 奖励，关卡等级'!R156</f>
        <v>#NAME?</v>
      </c>
    </row>
    <row r="156" spans="8:24">
      <c r="H156" s="39">
        <v>153</v>
      </c>
      <c r="I156" s="39">
        <v>55</v>
      </c>
      <c r="J156" s="39">
        <v>2</v>
      </c>
      <c r="K156">
        <f t="shared" si="16"/>
        <v>5</v>
      </c>
      <c r="L156">
        <f t="shared" si="17"/>
        <v>5</v>
      </c>
      <c r="M156">
        <f t="shared" si="21"/>
        <v>0</v>
      </c>
      <c r="N156" s="45">
        <v>1</v>
      </c>
      <c r="O156" s="45">
        <f>IFERROR(MATCH(MAX(Sheet2!K156:S156),Sheet2!K156:S156,0)+1,0)</f>
        <v>6</v>
      </c>
      <c r="P156" s="45">
        <f>IF(IFERROR(MATCH(MAX(Sheet2!V156:AD156),Sheet2!V156:AD156,0)+1,0)-O156=0,0,IFERROR(MATCH(MAX(Sheet2!V156:AD156),Sheet2!V156:AD156,0)+1,0))</f>
        <v>0</v>
      </c>
      <c r="Q156" s="46" t="str">
        <f t="shared" si="18"/>
        <v>{3,1129,1}</v>
      </c>
      <c r="R156" s="46" t="str">
        <f t="shared" si="19"/>
        <v>{3,1134,1}</v>
      </c>
      <c r="S156" s="46" t="str">
        <f t="shared" si="20"/>
        <v/>
      </c>
      <c r="T156" s="46">
        <f>'exp 奖励，关卡等级'!O157</f>
        <v>0</v>
      </c>
      <c r="U156" s="46" t="str">
        <f>'exp 奖励，关卡等级'!P157</f>
        <v>{3,1114,2}</v>
      </c>
      <c r="V156" t="str">
        <f>'exp 奖励，关卡等级'!Q157</f>
        <v>{3,1113,15}</v>
      </c>
      <c r="W156" s="55" t="e">
        <f t="array" ref="W156">[1]!LKnum(Q156:V156)</f>
        <v>#NAME?</v>
      </c>
      <c r="X156" s="45" t="e">
        <f>'exp 奖励，关卡等级'!R157</f>
        <v>#NAME?</v>
      </c>
    </row>
    <row r="157" spans="8:24">
      <c r="H157" s="39">
        <v>154</v>
      </c>
      <c r="I157" s="39">
        <v>56</v>
      </c>
      <c r="J157" s="39">
        <v>2</v>
      </c>
      <c r="K157">
        <f t="shared" si="16"/>
        <v>5</v>
      </c>
      <c r="L157">
        <f t="shared" si="17"/>
        <v>5</v>
      </c>
      <c r="M157">
        <f t="shared" si="21"/>
        <v>0</v>
      </c>
      <c r="N157" s="45">
        <v>1</v>
      </c>
      <c r="O157" s="45">
        <f>IFERROR(MATCH(MAX(Sheet2!K157:S157),Sheet2!K157:S157,0)+1,0)</f>
        <v>6</v>
      </c>
      <c r="P157" s="45">
        <f>IF(IFERROR(MATCH(MAX(Sheet2!V157:AD157),Sheet2!V157:AD157,0)+1,0)-O157=0,0,IFERROR(MATCH(MAX(Sheet2!V157:AD157),Sheet2!V157:AD157,0)+1,0))</f>
        <v>0</v>
      </c>
      <c r="Q157" s="46" t="str">
        <f t="shared" si="18"/>
        <v>{3,1129,1}</v>
      </c>
      <c r="R157" s="46" t="str">
        <f t="shared" si="19"/>
        <v>{3,1134,1}</v>
      </c>
      <c r="S157" s="46" t="str">
        <f t="shared" si="20"/>
        <v/>
      </c>
      <c r="T157" s="46">
        <f>'exp 奖励，关卡等级'!O158</f>
        <v>0</v>
      </c>
      <c r="U157" s="46" t="str">
        <f>'exp 奖励，关卡等级'!P158</f>
        <v>{3,1114,2}</v>
      </c>
      <c r="V157" t="str">
        <f>'exp 奖励，关卡等级'!Q158</f>
        <v>{3,1113,48}</v>
      </c>
      <c r="W157" s="55" t="e">
        <f t="array" ref="W157">[1]!LKnum(Q157:V157)</f>
        <v>#NAME?</v>
      </c>
      <c r="X157" s="45" t="e">
        <f>'exp 奖励，关卡等级'!R158</f>
        <v>#NAME?</v>
      </c>
    </row>
    <row r="158" spans="8:24">
      <c r="H158" s="39">
        <v>155</v>
      </c>
      <c r="I158" s="39">
        <v>57</v>
      </c>
      <c r="J158" s="39">
        <v>2</v>
      </c>
      <c r="K158">
        <f t="shared" si="16"/>
        <v>5</v>
      </c>
      <c r="L158">
        <f t="shared" si="17"/>
        <v>5</v>
      </c>
      <c r="M158">
        <f t="shared" si="21"/>
        <v>0</v>
      </c>
      <c r="N158" s="45">
        <v>1</v>
      </c>
      <c r="O158" s="45">
        <f>IFERROR(MATCH(MAX(Sheet2!K158:S158),Sheet2!K158:S158,0)+1,0)</f>
        <v>6</v>
      </c>
      <c r="P158" s="45">
        <f>IF(IFERROR(MATCH(MAX(Sheet2!V158:AD158),Sheet2!V158:AD158,0)+1,0)-O158=0,0,IFERROR(MATCH(MAX(Sheet2!V158:AD158),Sheet2!V158:AD158,0)+1,0))</f>
        <v>0</v>
      </c>
      <c r="Q158" s="46" t="str">
        <f t="shared" si="18"/>
        <v>{3,1129,1}</v>
      </c>
      <c r="R158" s="46" t="str">
        <f t="shared" si="19"/>
        <v>{3,1134,1}</v>
      </c>
      <c r="S158" s="46" t="str">
        <f t="shared" si="20"/>
        <v/>
      </c>
      <c r="T158" s="46">
        <f>'exp 奖励，关卡等级'!O159</f>
        <v>0</v>
      </c>
      <c r="U158" s="46" t="str">
        <f>'exp 奖励，关卡等级'!P159</f>
        <v>{3,1114,2}</v>
      </c>
      <c r="V158" t="str">
        <f>'exp 奖励，关卡等级'!Q159</f>
        <v>{3,1113,81}</v>
      </c>
      <c r="W158" s="55" t="e">
        <f t="array" ref="W158">[1]!LKnum(Q158:V158)</f>
        <v>#NAME?</v>
      </c>
      <c r="X158" s="45" t="e">
        <f>'exp 奖励，关卡等级'!R159</f>
        <v>#NAME?</v>
      </c>
    </row>
    <row r="159" spans="8:24">
      <c r="H159" s="39">
        <v>156</v>
      </c>
      <c r="I159" s="39">
        <v>58</v>
      </c>
      <c r="J159" s="39">
        <v>2</v>
      </c>
      <c r="K159">
        <f t="shared" si="16"/>
        <v>5</v>
      </c>
      <c r="L159">
        <f t="shared" si="17"/>
        <v>5</v>
      </c>
      <c r="M159">
        <f t="shared" si="21"/>
        <v>0</v>
      </c>
      <c r="N159" s="45">
        <v>1</v>
      </c>
      <c r="O159" s="45">
        <f>IFERROR(MATCH(MAX(Sheet2!K159:S159),Sheet2!K159:S159,0)+1,0)</f>
        <v>6</v>
      </c>
      <c r="P159" s="45">
        <f>IF(IFERROR(MATCH(MAX(Sheet2!V159:AD159),Sheet2!V159:AD159,0)+1,0)-O159=0,0,IFERROR(MATCH(MAX(Sheet2!V159:AD159),Sheet2!V159:AD159,0)+1,0))</f>
        <v>0</v>
      </c>
      <c r="Q159" s="46" t="str">
        <f t="shared" si="18"/>
        <v>{3,1129,1}</v>
      </c>
      <c r="R159" s="46" t="str">
        <f t="shared" si="19"/>
        <v>{3,1134,1}</v>
      </c>
      <c r="S159" s="46" t="str">
        <f t="shared" si="20"/>
        <v/>
      </c>
      <c r="T159" s="46">
        <f>'exp 奖励，关卡等级'!O160</f>
        <v>0</v>
      </c>
      <c r="U159" s="46" t="str">
        <f>'exp 奖励，关卡等级'!P160</f>
        <v>{3,1114,2}</v>
      </c>
      <c r="V159" t="str">
        <f>'exp 奖励，关卡等级'!Q160</f>
        <v>{3,1113,127}</v>
      </c>
      <c r="W159" s="55" t="e">
        <f t="array" ref="W159">[1]!LKnum(Q159:V159)</f>
        <v>#NAME?</v>
      </c>
      <c r="X159" s="45" t="e">
        <f>'exp 奖励，关卡等级'!R160</f>
        <v>#NAME?</v>
      </c>
    </row>
    <row r="160" spans="8:24">
      <c r="H160" s="39">
        <v>157</v>
      </c>
      <c r="I160" s="39">
        <v>59</v>
      </c>
      <c r="J160" s="39">
        <v>2</v>
      </c>
      <c r="K160">
        <f t="shared" si="16"/>
        <v>5</v>
      </c>
      <c r="L160">
        <f t="shared" si="17"/>
        <v>5</v>
      </c>
      <c r="M160">
        <f t="shared" si="21"/>
        <v>0</v>
      </c>
      <c r="N160" s="45">
        <v>1</v>
      </c>
      <c r="O160" s="45">
        <f>IFERROR(MATCH(MAX(Sheet2!K160:S160),Sheet2!K160:S160,0)+1,0)</f>
        <v>6</v>
      </c>
      <c r="P160" s="45">
        <f>IF(IFERROR(MATCH(MAX(Sheet2!V160:AD160),Sheet2!V160:AD160,0)+1,0)-O160=0,0,IFERROR(MATCH(MAX(Sheet2!V160:AD160),Sheet2!V160:AD160,0)+1,0))</f>
        <v>0</v>
      </c>
      <c r="Q160" s="46" t="str">
        <f t="shared" si="18"/>
        <v>{3,1129,1}</v>
      </c>
      <c r="R160" s="46" t="str">
        <f t="shared" si="19"/>
        <v>{3,1134,1}</v>
      </c>
      <c r="S160" s="46" t="str">
        <f t="shared" si="20"/>
        <v/>
      </c>
      <c r="T160" s="46">
        <f>'exp 奖励，关卡等级'!O161</f>
        <v>0</v>
      </c>
      <c r="U160" s="46" t="str">
        <f>'exp 奖励，关卡等级'!P161</f>
        <v>{3,1114,2}</v>
      </c>
      <c r="V160" t="str">
        <f>'exp 奖励，关卡等级'!Q161</f>
        <v>{3,1113,181}</v>
      </c>
      <c r="W160" s="55" t="e">
        <f t="array" ref="W160">[1]!LKnum(Q160:V160)</f>
        <v>#NAME?</v>
      </c>
      <c r="X160" s="45" t="e">
        <f>'exp 奖励，关卡等级'!R161</f>
        <v>#NAME?</v>
      </c>
    </row>
    <row r="161" spans="8:24">
      <c r="H161" s="39">
        <v>158</v>
      </c>
      <c r="I161" s="39">
        <v>60</v>
      </c>
      <c r="J161" s="39">
        <v>2</v>
      </c>
      <c r="K161">
        <f t="shared" si="16"/>
        <v>5</v>
      </c>
      <c r="L161">
        <f t="shared" si="17"/>
        <v>6</v>
      </c>
      <c r="M161">
        <f t="shared" si="21"/>
        <v>1</v>
      </c>
      <c r="N161" s="45">
        <v>1</v>
      </c>
      <c r="O161" s="45">
        <f>IFERROR(MATCH(MAX(Sheet2!K161:S161),Sheet2!K161:S161,0)+1,0)</f>
        <v>6</v>
      </c>
      <c r="P161" s="45">
        <f>IF(IFERROR(MATCH(MAX(Sheet2!V161:AD161),Sheet2!V161:AD161,0)+1,0)-O161=0,0,IFERROR(MATCH(MAX(Sheet2!V161:AD161),Sheet2!V161:AD161,0)+1,0))</f>
        <v>0</v>
      </c>
      <c r="Q161" s="46" t="str">
        <f t="shared" si="18"/>
        <v>{3,1129,1}</v>
      </c>
      <c r="R161" s="46" t="str">
        <f t="shared" si="19"/>
        <v>{3,1134,1}</v>
      </c>
      <c r="S161" s="46" t="str">
        <f t="shared" si="20"/>
        <v/>
      </c>
      <c r="T161" s="46">
        <f>'exp 奖励，关卡等级'!O162</f>
        <v>0</v>
      </c>
      <c r="U161" s="46" t="str">
        <f>'exp 奖励，关卡等级'!P162</f>
        <v>{3,1114,3}</v>
      </c>
      <c r="V161" t="str">
        <f>'exp 奖励，关卡等级'!Q162</f>
        <v>{3,1113,47}</v>
      </c>
      <c r="W161" s="55" t="e">
        <f t="array" ref="W161">[1]!LKnum(Q161:V161)</f>
        <v>#NAME?</v>
      </c>
      <c r="X161" s="45" t="e">
        <f>'exp 奖励，关卡等级'!R162</f>
        <v>#NAME?</v>
      </c>
    </row>
    <row r="162" spans="8:24">
      <c r="H162" s="39">
        <v>159</v>
      </c>
      <c r="I162" s="39">
        <v>61</v>
      </c>
      <c r="J162" s="39">
        <v>2</v>
      </c>
      <c r="K162">
        <f t="shared" si="16"/>
        <v>5</v>
      </c>
      <c r="L162">
        <f t="shared" si="17"/>
        <v>6</v>
      </c>
      <c r="M162">
        <f t="shared" si="21"/>
        <v>1</v>
      </c>
      <c r="N162" s="45">
        <v>1</v>
      </c>
      <c r="O162" s="45">
        <f>IFERROR(MATCH(MAX(Sheet2!K162:S162),Sheet2!K162:S162,0)+1,0)</f>
        <v>7</v>
      </c>
      <c r="P162" s="45">
        <f>IF(IFERROR(MATCH(MAX(Sheet2!V162:AD162),Sheet2!V162:AD162,0)+1,0)-O162=0,0,IFERROR(MATCH(MAX(Sheet2!V162:AD162),Sheet2!V162:AD162,0)+1,0))</f>
        <v>0</v>
      </c>
      <c r="Q162" s="46" t="str">
        <f t="shared" si="18"/>
        <v>{3,1129,1}</v>
      </c>
      <c r="R162" s="46" t="str">
        <f t="shared" si="19"/>
        <v>{3,1135,1}</v>
      </c>
      <c r="S162" s="46" t="str">
        <f t="shared" si="20"/>
        <v/>
      </c>
      <c r="T162" s="46">
        <f>'exp 奖励，关卡等级'!O163</f>
        <v>0</v>
      </c>
      <c r="U162" s="46" t="str">
        <f>'exp 奖励，关卡等级'!P163</f>
        <v>{3,1114,3}</v>
      </c>
      <c r="V162" t="str">
        <f>'exp 奖励，关卡等级'!Q163</f>
        <v>{3,1113,68}</v>
      </c>
      <c r="W162" s="55" t="e">
        <f t="array" ref="W162">[1]!LKnum(Q162:V162)</f>
        <v>#NAME?</v>
      </c>
      <c r="X162" s="45" t="e">
        <f>'exp 奖励，关卡等级'!R163</f>
        <v>#NAME?</v>
      </c>
    </row>
    <row r="163" spans="8:24">
      <c r="H163" s="39">
        <v>160</v>
      </c>
      <c r="I163" s="39">
        <v>62</v>
      </c>
      <c r="J163" s="39">
        <v>2</v>
      </c>
      <c r="K163">
        <f t="shared" si="16"/>
        <v>5</v>
      </c>
      <c r="L163">
        <f t="shared" si="17"/>
        <v>6</v>
      </c>
      <c r="M163">
        <f t="shared" si="21"/>
        <v>1</v>
      </c>
      <c r="N163" s="45">
        <v>1</v>
      </c>
      <c r="O163" s="45">
        <f>IFERROR(MATCH(MAX(Sheet2!K163:S163),Sheet2!K163:S163,0)+1,0)</f>
        <v>7</v>
      </c>
      <c r="P163" s="45">
        <f>IF(IFERROR(MATCH(MAX(Sheet2!V163:AD163),Sheet2!V163:AD163,0)+1,0)-O163=0,0,IFERROR(MATCH(MAX(Sheet2!V163:AD163),Sheet2!V163:AD163,0)+1,0))</f>
        <v>0</v>
      </c>
      <c r="Q163" s="46" t="str">
        <f t="shared" si="18"/>
        <v>{3,1129,1}</v>
      </c>
      <c r="R163" s="46" t="str">
        <f t="shared" si="19"/>
        <v>{3,1135,1}</v>
      </c>
      <c r="S163" s="46" t="str">
        <f t="shared" si="20"/>
        <v/>
      </c>
      <c r="T163" s="46">
        <f>'exp 奖励，关卡等级'!O164</f>
        <v>0</v>
      </c>
      <c r="U163" s="46" t="str">
        <f>'exp 奖励，关卡等级'!P164</f>
        <v>{3,1114,3}</v>
      </c>
      <c r="V163" t="str">
        <f>'exp 奖励，关卡等级'!Q164</f>
        <v>{3,1113,182}</v>
      </c>
      <c r="W163" s="55" t="e">
        <f t="array" ref="W163">[1]!LKnum(Q163:V163)</f>
        <v>#NAME?</v>
      </c>
      <c r="X163" s="45" t="e">
        <f>'exp 奖励，关卡等级'!R164</f>
        <v>#NAME?</v>
      </c>
    </row>
    <row r="164" spans="8:24">
      <c r="H164" s="39">
        <v>161</v>
      </c>
      <c r="I164" s="39">
        <v>63</v>
      </c>
      <c r="J164" s="39">
        <v>2</v>
      </c>
      <c r="K164">
        <f t="shared" si="16"/>
        <v>5</v>
      </c>
      <c r="L164">
        <f t="shared" si="17"/>
        <v>6</v>
      </c>
      <c r="M164">
        <f t="shared" si="21"/>
        <v>1</v>
      </c>
      <c r="N164" s="45">
        <v>1</v>
      </c>
      <c r="O164" s="45">
        <f>IFERROR(MATCH(MAX(Sheet2!K164:S164),Sheet2!K164:S164,0)+1,0)</f>
        <v>7</v>
      </c>
      <c r="P164" s="45">
        <f>IF(IFERROR(MATCH(MAX(Sheet2!V164:AD164),Sheet2!V164:AD164,0)+1,0)-O164=0,0,IFERROR(MATCH(MAX(Sheet2!V164:AD164),Sheet2!V164:AD164,0)+1,0))</f>
        <v>0</v>
      </c>
      <c r="Q164" s="46" t="str">
        <f t="shared" si="18"/>
        <v>{3,1129,1}</v>
      </c>
      <c r="R164" s="46" t="str">
        <f t="shared" si="19"/>
        <v>{3,1135,1}</v>
      </c>
      <c r="S164" s="46" t="str">
        <f t="shared" si="20"/>
        <v/>
      </c>
      <c r="T164" s="46">
        <f>'exp 奖励，关卡等级'!O165</f>
        <v>0</v>
      </c>
      <c r="U164" s="46" t="str">
        <f>'exp 奖励，关卡等级'!P165</f>
        <v>{3,1114,4}</v>
      </c>
      <c r="V164" t="str">
        <f>'exp 奖励，关卡等级'!Q165</f>
        <v>{3,1113,37}</v>
      </c>
      <c r="W164" s="55" t="e">
        <f t="array" ref="W164">[1]!LKnum(Q164:V164)</f>
        <v>#NAME?</v>
      </c>
      <c r="X164" s="45" t="e">
        <f>'exp 奖励，关卡等级'!R165</f>
        <v>#NAME?</v>
      </c>
    </row>
    <row r="165" spans="8:24">
      <c r="H165" s="39">
        <v>162</v>
      </c>
      <c r="I165" s="39">
        <v>64</v>
      </c>
      <c r="J165" s="39">
        <v>2</v>
      </c>
      <c r="K165">
        <f t="shared" si="16"/>
        <v>5</v>
      </c>
      <c r="L165">
        <f t="shared" si="17"/>
        <v>6</v>
      </c>
      <c r="M165">
        <f t="shared" si="21"/>
        <v>1</v>
      </c>
      <c r="N165" s="45">
        <v>1</v>
      </c>
      <c r="O165" s="45">
        <f>IFERROR(MATCH(MAX(Sheet2!K165:S165),Sheet2!K165:S165,0)+1,0)</f>
        <v>7</v>
      </c>
      <c r="P165" s="45">
        <f>IF(IFERROR(MATCH(MAX(Sheet2!V165:AD165),Sheet2!V165:AD165,0)+1,0)-O165=0,0,IFERROR(MATCH(MAX(Sheet2!V165:AD165),Sheet2!V165:AD165,0)+1,0))</f>
        <v>0</v>
      </c>
      <c r="Q165" s="46" t="str">
        <f t="shared" si="18"/>
        <v>{3,1129,1}</v>
      </c>
      <c r="R165" s="46" t="str">
        <f t="shared" si="19"/>
        <v>{3,1135,1}</v>
      </c>
      <c r="S165" s="46" t="str">
        <f t="shared" si="20"/>
        <v/>
      </c>
      <c r="T165" s="46">
        <f>'exp 奖励，关卡等级'!O166</f>
        <v>0</v>
      </c>
      <c r="U165" s="46" t="str">
        <f>'exp 奖励，关卡等级'!P166</f>
        <v>{3,1114,4}</v>
      </c>
      <c r="V165" t="str">
        <f>'exp 奖励，关卡等级'!Q166</f>
        <v>{3,1113,88}</v>
      </c>
      <c r="W165" s="55" t="e">
        <f t="array" ref="W165">[1]!LKnum(Q165:V165)</f>
        <v>#NAME?</v>
      </c>
      <c r="X165" s="45" t="e">
        <f>'exp 奖励，关卡等级'!R166</f>
        <v>#NAME?</v>
      </c>
    </row>
    <row r="166" spans="8:24">
      <c r="H166" s="39">
        <v>163</v>
      </c>
      <c r="I166" s="39">
        <v>65</v>
      </c>
      <c r="J166" s="39">
        <v>2</v>
      </c>
      <c r="K166">
        <f t="shared" si="16"/>
        <v>5</v>
      </c>
      <c r="L166">
        <f t="shared" si="17"/>
        <v>6</v>
      </c>
      <c r="M166">
        <f t="shared" si="21"/>
        <v>1</v>
      </c>
      <c r="N166" s="45">
        <v>1</v>
      </c>
      <c r="O166" s="45">
        <f>IFERROR(MATCH(MAX(Sheet2!K166:S166),Sheet2!K166:S166,0)+1,0)</f>
        <v>7</v>
      </c>
      <c r="P166" s="45">
        <f>IF(IFERROR(MATCH(MAX(Sheet2!V166:AD166),Sheet2!V166:AD166,0)+1,0)-O166=0,0,IFERROR(MATCH(MAX(Sheet2!V166:AD166),Sheet2!V166:AD166,0)+1,0))</f>
        <v>0</v>
      </c>
      <c r="Q166" s="46" t="str">
        <f t="shared" si="18"/>
        <v>{3,1129,1}</v>
      </c>
      <c r="R166" s="46" t="str">
        <f t="shared" si="19"/>
        <v>{3,1135,1}</v>
      </c>
      <c r="S166" s="46" t="str">
        <f t="shared" si="20"/>
        <v/>
      </c>
      <c r="T166" s="46">
        <f>'exp 奖励，关卡等级'!O167</f>
        <v>0</v>
      </c>
      <c r="U166" s="46" t="str">
        <f>'exp 奖励，关卡等级'!P167</f>
        <v>{3,1114,4}</v>
      </c>
      <c r="V166" t="str">
        <f>'exp 奖励，关卡等级'!Q167</f>
        <v>{3,1113,144}</v>
      </c>
      <c r="W166" s="55" t="e">
        <f t="array" ref="W166">[1]!LKnum(Q166:V166)</f>
        <v>#NAME?</v>
      </c>
      <c r="X166" s="45" t="e">
        <f>'exp 奖励，关卡等级'!R167</f>
        <v>#NAME?</v>
      </c>
    </row>
    <row r="167" spans="8:24">
      <c r="H167" s="39">
        <v>164</v>
      </c>
      <c r="I167" s="39">
        <v>66</v>
      </c>
      <c r="J167" s="39">
        <v>2</v>
      </c>
      <c r="K167">
        <f t="shared" si="16"/>
        <v>5</v>
      </c>
      <c r="L167">
        <f t="shared" si="17"/>
        <v>6</v>
      </c>
      <c r="M167">
        <f t="shared" si="21"/>
        <v>1</v>
      </c>
      <c r="N167" s="45">
        <v>1</v>
      </c>
      <c r="O167" s="45">
        <f>IFERROR(MATCH(MAX(Sheet2!K167:S167),Sheet2!K167:S167,0)+1,0)</f>
        <v>8</v>
      </c>
      <c r="P167" s="45">
        <f>IF(IFERROR(MATCH(MAX(Sheet2!V167:AD167),Sheet2!V167:AD167,0)+1,0)-O167=0,0,IFERROR(MATCH(MAX(Sheet2!V167:AD167),Sheet2!V167:AD167,0)+1,0))</f>
        <v>0</v>
      </c>
      <c r="Q167" s="46" t="str">
        <f t="shared" si="18"/>
        <v>{3,1129,1}</v>
      </c>
      <c r="R167" s="46" t="str">
        <f t="shared" si="19"/>
        <v>{3,1136,1}</v>
      </c>
      <c r="S167" s="46" t="str">
        <f t="shared" si="20"/>
        <v/>
      </c>
      <c r="T167" s="46">
        <f>'exp 奖励，关卡等级'!O168</f>
        <v>0</v>
      </c>
      <c r="U167" s="46" t="str">
        <f>'exp 奖励，关卡等级'!P168</f>
        <v>{3,1114,5}</v>
      </c>
      <c r="V167" t="str">
        <f>'exp 奖励，关卡等级'!Q168</f>
        <v>{3,1113,5}</v>
      </c>
      <c r="W167" s="55" t="e">
        <f t="array" ref="W167">[1]!LKnum(Q167:V167)</f>
        <v>#NAME?</v>
      </c>
      <c r="X167" s="45" t="e">
        <f>'exp 奖励，关卡等级'!R168</f>
        <v>#NAME?</v>
      </c>
    </row>
    <row r="168" spans="8:24">
      <c r="H168" s="39">
        <v>165</v>
      </c>
      <c r="I168" s="39">
        <v>67</v>
      </c>
      <c r="J168" s="39">
        <v>2</v>
      </c>
      <c r="K168">
        <f t="shared" si="16"/>
        <v>5</v>
      </c>
      <c r="L168">
        <f t="shared" si="17"/>
        <v>6</v>
      </c>
      <c r="M168">
        <f t="shared" si="21"/>
        <v>1</v>
      </c>
      <c r="N168" s="45">
        <v>1</v>
      </c>
      <c r="O168" s="45">
        <f>IFERROR(MATCH(MAX(Sheet2!K168:S168),Sheet2!K168:S168,0)+1,0)</f>
        <v>8</v>
      </c>
      <c r="P168" s="45">
        <f>IF(IFERROR(MATCH(MAX(Sheet2!V168:AD168),Sheet2!V168:AD168,0)+1,0)-O168=0,0,IFERROR(MATCH(MAX(Sheet2!V168:AD168),Sheet2!V168:AD168,0)+1,0))</f>
        <v>0</v>
      </c>
      <c r="Q168" s="46" t="str">
        <f t="shared" si="18"/>
        <v>{3,1129,1}</v>
      </c>
      <c r="R168" s="46" t="str">
        <f t="shared" si="19"/>
        <v>{3,1136,1}</v>
      </c>
      <c r="S168" s="46" t="str">
        <f t="shared" si="20"/>
        <v/>
      </c>
      <c r="T168" s="46">
        <f>'exp 奖励，关卡等级'!O169</f>
        <v>0</v>
      </c>
      <c r="U168" s="46" t="str">
        <f>'exp 奖励，关卡等级'!P169</f>
        <v>{3,1114,5}</v>
      </c>
      <c r="V168" t="str">
        <f>'exp 奖励，关卡等级'!Q169</f>
        <v>{3,1113,71}</v>
      </c>
      <c r="W168" s="55" t="e">
        <f t="array" ref="W168">[1]!LKnum(Q168:V168)</f>
        <v>#NAME?</v>
      </c>
      <c r="X168" s="45" t="e">
        <f>'exp 奖励，关卡等级'!R169</f>
        <v>#NAME?</v>
      </c>
    </row>
    <row r="169" spans="8:24">
      <c r="H169" s="39">
        <v>166</v>
      </c>
      <c r="I169" s="39">
        <v>68</v>
      </c>
      <c r="J169" s="39">
        <v>2</v>
      </c>
      <c r="K169">
        <f t="shared" si="16"/>
        <v>5</v>
      </c>
      <c r="L169">
        <f t="shared" si="17"/>
        <v>6</v>
      </c>
      <c r="M169">
        <f t="shared" si="21"/>
        <v>1</v>
      </c>
      <c r="N169" s="45">
        <v>1</v>
      </c>
      <c r="O169" s="45">
        <f>IFERROR(MATCH(MAX(Sheet2!K169:S169),Sheet2!K169:S169,0)+1,0)</f>
        <v>8</v>
      </c>
      <c r="P169" s="45">
        <f>IF(IFERROR(MATCH(MAX(Sheet2!V169:AD169),Sheet2!V169:AD169,0)+1,0)-O169=0,0,IFERROR(MATCH(MAX(Sheet2!V169:AD169),Sheet2!V169:AD169,0)+1,0))</f>
        <v>0</v>
      </c>
      <c r="Q169" s="46" t="str">
        <f t="shared" si="18"/>
        <v>{3,1129,1}</v>
      </c>
      <c r="R169" s="46" t="str">
        <f t="shared" si="19"/>
        <v>{3,1136,1}</v>
      </c>
      <c r="S169" s="46" t="str">
        <f t="shared" si="20"/>
        <v/>
      </c>
      <c r="T169" s="46">
        <f>'exp 奖励，关卡等级'!O170</f>
        <v>0</v>
      </c>
      <c r="U169" s="46" t="str">
        <f>'exp 奖励，关卡等级'!P170</f>
        <v>{3,1114,5}</v>
      </c>
      <c r="V169" t="str">
        <f>'exp 奖励，关卡等级'!Q170</f>
        <v>{3,1113,142}</v>
      </c>
      <c r="W169" s="55" t="e">
        <f t="array" ref="W169">[1]!LKnum(Q169:V169)</f>
        <v>#NAME?</v>
      </c>
      <c r="X169" s="45" t="e">
        <f>'exp 奖励，关卡等级'!R170</f>
        <v>#NAME?</v>
      </c>
    </row>
    <row r="170" spans="8:24">
      <c r="H170" s="39">
        <v>167</v>
      </c>
      <c r="I170" s="39">
        <v>69</v>
      </c>
      <c r="J170" s="39">
        <v>2</v>
      </c>
      <c r="K170">
        <f t="shared" si="16"/>
        <v>5</v>
      </c>
      <c r="L170">
        <f t="shared" si="17"/>
        <v>6</v>
      </c>
      <c r="M170">
        <f t="shared" si="21"/>
        <v>1</v>
      </c>
      <c r="N170" s="45">
        <v>1</v>
      </c>
      <c r="O170" s="45">
        <f>IFERROR(MATCH(MAX(Sheet2!K170:S170),Sheet2!K170:S170,0)+1,0)</f>
        <v>8</v>
      </c>
      <c r="P170" s="45">
        <f>IF(IFERROR(MATCH(MAX(Sheet2!V170:AD170),Sheet2!V170:AD170,0)+1,0)-O170=0,0,IFERROR(MATCH(MAX(Sheet2!V170:AD170),Sheet2!V170:AD170,0)+1,0))</f>
        <v>0</v>
      </c>
      <c r="Q170" s="46" t="str">
        <f t="shared" si="18"/>
        <v>{3,1129,1}</v>
      </c>
      <c r="R170" s="46" t="str">
        <f t="shared" si="19"/>
        <v>{3,1136,1}</v>
      </c>
      <c r="S170" s="46" t="str">
        <f t="shared" si="20"/>
        <v/>
      </c>
      <c r="T170" s="46">
        <f>'exp 奖励，关卡等级'!O171</f>
        <v>0</v>
      </c>
      <c r="U170" s="46" t="str">
        <f>'exp 奖励，关卡等级'!P171</f>
        <v>{3,1114,6}</v>
      </c>
      <c r="V170" t="str">
        <f>'exp 奖励，关卡等级'!Q171</f>
        <v>{3,1113,20}</v>
      </c>
      <c r="W170" s="55" t="e">
        <f t="array" ref="W170">[1]!LKnum(Q170:V170)</f>
        <v>#NAME?</v>
      </c>
      <c r="X170" s="45" t="e">
        <f>'exp 奖励，关卡等级'!R171</f>
        <v>#NAME?</v>
      </c>
    </row>
    <row r="171" spans="8:24">
      <c r="H171" s="39">
        <v>168</v>
      </c>
      <c r="I171" s="39">
        <v>70</v>
      </c>
      <c r="J171" s="39">
        <v>2</v>
      </c>
      <c r="K171">
        <f t="shared" si="16"/>
        <v>5</v>
      </c>
      <c r="L171">
        <f t="shared" si="17"/>
        <v>6</v>
      </c>
      <c r="M171">
        <f t="shared" si="21"/>
        <v>1</v>
      </c>
      <c r="N171" s="45">
        <v>1</v>
      </c>
      <c r="O171" s="45">
        <f>IFERROR(MATCH(MAX(Sheet2!K171:S171),Sheet2!K171:S171,0)+1,0)</f>
        <v>8</v>
      </c>
      <c r="P171" s="45">
        <f>IF(IFERROR(MATCH(MAX(Sheet2!V171:AD171),Sheet2!V171:AD171,0)+1,0)-O171=0,0,IFERROR(MATCH(MAX(Sheet2!V171:AD171),Sheet2!V171:AD171,0)+1,0))</f>
        <v>0</v>
      </c>
      <c r="Q171" s="46" t="str">
        <f t="shared" si="18"/>
        <v>{3,1129,1}</v>
      </c>
      <c r="R171" s="46" t="str">
        <f t="shared" si="19"/>
        <v>{3,1136,1}</v>
      </c>
      <c r="S171" s="46" t="str">
        <f t="shared" si="20"/>
        <v/>
      </c>
      <c r="T171" s="46">
        <f>'exp 奖励，关卡等级'!O172</f>
        <v>0</v>
      </c>
      <c r="U171" s="46" t="str">
        <f>'exp 奖励，关卡等级'!P172</f>
        <v>{3,1114,6}</v>
      </c>
      <c r="V171" t="str">
        <f>'exp 奖励，关卡等级'!Q172</f>
        <v>{3,1113,105}</v>
      </c>
      <c r="W171" s="55" t="e">
        <f t="array" ref="W171">[1]!LKnum(Q171:V171)</f>
        <v>#NAME?</v>
      </c>
      <c r="X171" s="45" t="e">
        <f>'exp 奖励，关卡等级'!R172</f>
        <v>#NAME?</v>
      </c>
    </row>
    <row r="172" spans="8:24">
      <c r="H172" s="39">
        <v>169</v>
      </c>
      <c r="I172" s="39">
        <v>71</v>
      </c>
      <c r="J172" s="39">
        <v>2</v>
      </c>
      <c r="K172">
        <f t="shared" si="16"/>
        <v>5</v>
      </c>
      <c r="L172">
        <f t="shared" si="17"/>
        <v>6</v>
      </c>
      <c r="M172">
        <f t="shared" si="21"/>
        <v>1</v>
      </c>
      <c r="N172" s="45">
        <v>1</v>
      </c>
      <c r="O172" s="45">
        <f>IFERROR(MATCH(MAX(Sheet2!K172:S172),Sheet2!K172:S172,0)+1,0)</f>
        <v>8</v>
      </c>
      <c r="P172" s="45">
        <f>IF(IFERROR(MATCH(MAX(Sheet2!V172:AD172),Sheet2!V172:AD172,0)+1,0)-O172=0,0,IFERROR(MATCH(MAX(Sheet2!V172:AD172),Sheet2!V172:AD172,0)+1,0))</f>
        <v>9</v>
      </c>
      <c r="Q172" s="46" t="str">
        <f t="shared" si="18"/>
        <v>{3,1129,1}</v>
      </c>
      <c r="R172" s="46" t="str">
        <f t="shared" si="19"/>
        <v>{3,1136,1}</v>
      </c>
      <c r="S172" s="46" t="str">
        <f t="shared" si="20"/>
        <v>{3,1137,1}</v>
      </c>
      <c r="T172" s="46">
        <f>'exp 奖励，关卡等级'!O173</f>
        <v>0</v>
      </c>
      <c r="U172" s="46" t="str">
        <f>'exp 奖励，关卡等级'!P173</f>
        <v>{3,1114,6}</v>
      </c>
      <c r="V172" t="str">
        <f>'exp 奖励，关卡等级'!Q173</f>
        <v>{3,1113,197}</v>
      </c>
      <c r="W172" s="55" t="e">
        <f t="array" ref="W172">[1]!LKnum(Q172:V172)</f>
        <v>#NAME?</v>
      </c>
      <c r="X172" s="45" t="e">
        <f>'exp 奖励，关卡等级'!R173</f>
        <v>#NAME?</v>
      </c>
    </row>
    <row r="173" spans="8:24">
      <c r="H173" s="39">
        <v>170</v>
      </c>
      <c r="I173" s="39">
        <v>72</v>
      </c>
      <c r="J173" s="39">
        <v>2</v>
      </c>
      <c r="K173">
        <f t="shared" si="16"/>
        <v>5</v>
      </c>
      <c r="L173">
        <f t="shared" si="17"/>
        <v>6</v>
      </c>
      <c r="M173">
        <f t="shared" si="21"/>
        <v>1</v>
      </c>
      <c r="N173" s="45">
        <v>1</v>
      </c>
      <c r="O173" s="45">
        <f>IFERROR(MATCH(MAX(Sheet2!K173:S173),Sheet2!K173:S173,0)+1,0)</f>
        <v>8</v>
      </c>
      <c r="P173" s="45">
        <f>IF(IFERROR(MATCH(MAX(Sheet2!V173:AD173),Sheet2!V173:AD173,0)+1,0)-O173=0,0,IFERROR(MATCH(MAX(Sheet2!V173:AD173),Sheet2!V173:AD173,0)+1,0))</f>
        <v>9</v>
      </c>
      <c r="Q173" s="46" t="str">
        <f t="shared" si="18"/>
        <v>{3,1129,1}</v>
      </c>
      <c r="R173" s="46" t="str">
        <f t="shared" si="19"/>
        <v>{3,1136,1}</v>
      </c>
      <c r="S173" s="46" t="str">
        <f t="shared" si="20"/>
        <v>{3,1137,1}</v>
      </c>
      <c r="T173" s="46">
        <f>'exp 奖励，关卡等级'!O174</f>
        <v>0</v>
      </c>
      <c r="U173" s="46" t="str">
        <f>'exp 奖励，关卡等级'!P174</f>
        <v>{3,1114,7}</v>
      </c>
      <c r="V173" t="str">
        <f>'exp 奖励，关卡等级'!Q174</f>
        <v>{3,1113,98}</v>
      </c>
      <c r="W173" s="55" t="e">
        <f t="array" ref="W173">[1]!LKnum(Q173:V173)</f>
        <v>#NAME?</v>
      </c>
      <c r="X173" s="45" t="e">
        <f>'exp 奖励，关卡等级'!R174</f>
        <v>#NAME?</v>
      </c>
    </row>
    <row r="174" spans="8:24">
      <c r="H174" s="39">
        <v>171</v>
      </c>
      <c r="I174" s="39">
        <v>73</v>
      </c>
      <c r="J174" s="39">
        <v>2</v>
      </c>
      <c r="K174">
        <f t="shared" si="16"/>
        <v>5</v>
      </c>
      <c r="L174">
        <f t="shared" si="17"/>
        <v>6</v>
      </c>
      <c r="M174">
        <f t="shared" si="21"/>
        <v>1</v>
      </c>
      <c r="N174" s="45">
        <v>1</v>
      </c>
      <c r="O174" s="45">
        <f>IFERROR(MATCH(MAX(Sheet2!K174:S174),Sheet2!K174:S174,0)+1,0)</f>
        <v>8</v>
      </c>
      <c r="P174" s="45">
        <f>IF(IFERROR(MATCH(MAX(Sheet2!V174:AD174),Sheet2!V174:AD174,0)+1,0)-O174=0,0,IFERROR(MATCH(MAX(Sheet2!V174:AD174),Sheet2!V174:AD174,0)+1,0))</f>
        <v>9</v>
      </c>
      <c r="Q174" s="46" t="str">
        <f t="shared" si="18"/>
        <v>{3,1129,1}</v>
      </c>
      <c r="R174" s="46" t="str">
        <f t="shared" si="19"/>
        <v>{3,1136,1}</v>
      </c>
      <c r="S174" s="46" t="str">
        <f t="shared" si="20"/>
        <v>{3,1137,1}</v>
      </c>
      <c r="T174" s="46">
        <f>'exp 奖励，关卡等级'!O175</f>
        <v>0</v>
      </c>
      <c r="U174" s="46" t="str">
        <f>'exp 奖励，关卡等级'!P175</f>
        <v>{3,1114,8}</v>
      </c>
      <c r="V174" t="str">
        <f>'exp 奖励，关卡等级'!Q175</f>
        <v>{3,1113,7}</v>
      </c>
      <c r="W174" s="55" t="e">
        <f t="array" ref="W174">[1]!LKnum(Q174:V174)</f>
        <v>#NAME?</v>
      </c>
      <c r="X174" s="45" t="e">
        <f>'exp 奖励，关卡等级'!R175</f>
        <v>#NAME?</v>
      </c>
    </row>
    <row r="175" spans="8:24">
      <c r="H175" s="39">
        <v>172</v>
      </c>
      <c r="I175" s="39">
        <v>74</v>
      </c>
      <c r="J175" s="39">
        <v>2</v>
      </c>
      <c r="K175">
        <f t="shared" si="16"/>
        <v>5</v>
      </c>
      <c r="L175">
        <f t="shared" si="17"/>
        <v>6</v>
      </c>
      <c r="M175">
        <f t="shared" si="21"/>
        <v>1</v>
      </c>
      <c r="N175" s="45">
        <v>1</v>
      </c>
      <c r="O175" s="45">
        <f>IFERROR(MATCH(MAX(Sheet2!K175:S175),Sheet2!K175:S175,0)+1,0)</f>
        <v>8</v>
      </c>
      <c r="P175" s="45">
        <f>IF(IFERROR(MATCH(MAX(Sheet2!V175:AD175),Sheet2!V175:AD175,0)+1,0)-O175=0,0,IFERROR(MATCH(MAX(Sheet2!V175:AD175),Sheet2!V175:AD175,0)+1,0))</f>
        <v>9</v>
      </c>
      <c r="Q175" s="46" t="str">
        <f t="shared" si="18"/>
        <v>{3,1129,1}</v>
      </c>
      <c r="R175" s="46" t="str">
        <f t="shared" si="19"/>
        <v>{3,1136,1}</v>
      </c>
      <c r="S175" s="46" t="str">
        <f t="shared" si="20"/>
        <v>{3,1137,1}</v>
      </c>
      <c r="T175" s="46">
        <f>'exp 奖励，关卡等级'!O176</f>
        <v>0</v>
      </c>
      <c r="U175" s="46" t="str">
        <f>'exp 奖励，关卡等级'!P176</f>
        <v>{3,1114,8}</v>
      </c>
      <c r="V175" t="str">
        <f>'exp 奖励，关卡等级'!Q176</f>
        <v>{3,1113,127}</v>
      </c>
      <c r="W175" s="55" t="e">
        <f t="array" ref="W175">[1]!LKnum(Q175:V175)</f>
        <v>#NAME?</v>
      </c>
      <c r="X175" s="45" t="e">
        <f>'exp 奖励，关卡等级'!R176</f>
        <v>#NAME?</v>
      </c>
    </row>
    <row r="176" spans="8:24">
      <c r="H176" s="39">
        <v>173</v>
      </c>
      <c r="I176" s="39">
        <v>75</v>
      </c>
      <c r="J176" s="39">
        <v>2</v>
      </c>
      <c r="K176">
        <f t="shared" si="16"/>
        <v>5</v>
      </c>
      <c r="L176">
        <f t="shared" si="17"/>
        <v>6</v>
      </c>
      <c r="M176">
        <f t="shared" si="21"/>
        <v>1</v>
      </c>
      <c r="N176" s="45">
        <v>1</v>
      </c>
      <c r="O176" s="45">
        <f>IFERROR(MATCH(MAX(Sheet2!K176:S176),Sheet2!K176:S176,0)+1,0)</f>
        <v>8</v>
      </c>
      <c r="P176" s="45">
        <f>IF(IFERROR(MATCH(MAX(Sheet2!V176:AD176),Sheet2!V176:AD176,0)+1,0)-O176=0,0,IFERROR(MATCH(MAX(Sheet2!V176:AD176),Sheet2!V176:AD176,0)+1,0))</f>
        <v>9</v>
      </c>
      <c r="Q176" s="46" t="str">
        <f t="shared" si="18"/>
        <v>{3,1129,1}</v>
      </c>
      <c r="R176" s="46" t="str">
        <f t="shared" si="19"/>
        <v>{3,1136,1}</v>
      </c>
      <c r="S176" s="46" t="str">
        <f t="shared" si="20"/>
        <v>{3,1137,1}</v>
      </c>
      <c r="T176" s="46">
        <f>'exp 奖励，关卡等级'!O177</f>
        <v>0</v>
      </c>
      <c r="U176" s="46" t="str">
        <f>'exp 奖励，关卡等级'!P177</f>
        <v>{3,1114,9}</v>
      </c>
      <c r="V176" t="str">
        <f>'exp 奖励，关卡等级'!Q177</f>
        <v>{3,1113,57}</v>
      </c>
      <c r="W176" s="55" t="e">
        <f t="array" ref="W176">[1]!LKnum(Q176:V176)</f>
        <v>#NAME?</v>
      </c>
      <c r="X176" s="45" t="e">
        <f>'exp 奖励，关卡等级'!R177</f>
        <v>#NAME?</v>
      </c>
    </row>
    <row r="177" spans="8:24">
      <c r="H177" s="39">
        <v>174</v>
      </c>
      <c r="I177" s="39">
        <v>76</v>
      </c>
      <c r="J177" s="39">
        <v>2</v>
      </c>
      <c r="K177">
        <f t="shared" si="16"/>
        <v>5</v>
      </c>
      <c r="L177">
        <f t="shared" si="17"/>
        <v>6</v>
      </c>
      <c r="M177">
        <f t="shared" si="21"/>
        <v>1</v>
      </c>
      <c r="N177" s="45">
        <v>1</v>
      </c>
      <c r="O177" s="45">
        <f>IFERROR(MATCH(MAX(Sheet2!K177:S177),Sheet2!K177:S177,0)+1,0)</f>
        <v>8</v>
      </c>
      <c r="P177" s="45">
        <f>IF(IFERROR(MATCH(MAX(Sheet2!V177:AD177),Sheet2!V177:AD177,0)+1,0)-O177=0,0,IFERROR(MATCH(MAX(Sheet2!V177:AD177),Sheet2!V177:AD177,0)+1,0))</f>
        <v>9</v>
      </c>
      <c r="Q177" s="46" t="str">
        <f t="shared" si="18"/>
        <v>{3,1129,1}</v>
      </c>
      <c r="R177" s="46" t="str">
        <f t="shared" si="19"/>
        <v>{3,1136,1}</v>
      </c>
      <c r="S177" s="46" t="str">
        <f t="shared" si="20"/>
        <v>{3,1137,1}</v>
      </c>
      <c r="T177" s="46">
        <f>'exp 奖励，关卡等级'!O178</f>
        <v>0</v>
      </c>
      <c r="U177" s="46" t="str">
        <f>'exp 奖励，关卡等级'!P178</f>
        <v>{3,1114,9}</v>
      </c>
      <c r="V177" t="str">
        <f>'exp 奖励，关卡等级'!Q178</f>
        <v>{3,1113,199}</v>
      </c>
      <c r="W177" s="55" t="e">
        <f t="array" ref="W177">[1]!LKnum(Q177:V177)</f>
        <v>#NAME?</v>
      </c>
      <c r="X177" s="45" t="e">
        <f>'exp 奖励，关卡等级'!R178</f>
        <v>#NAME?</v>
      </c>
    </row>
    <row r="178" spans="8:24">
      <c r="H178" s="39">
        <v>175</v>
      </c>
      <c r="I178" s="39">
        <v>77</v>
      </c>
      <c r="J178" s="39">
        <v>2</v>
      </c>
      <c r="K178">
        <f t="shared" si="16"/>
        <v>5</v>
      </c>
      <c r="L178">
        <f t="shared" si="17"/>
        <v>6</v>
      </c>
      <c r="M178">
        <f t="shared" si="21"/>
        <v>1</v>
      </c>
      <c r="N178" s="45">
        <v>1</v>
      </c>
      <c r="O178" s="45">
        <f>IFERROR(MATCH(MAX(Sheet2!K178:S178),Sheet2!K178:S178,0)+1,0)</f>
        <v>8</v>
      </c>
      <c r="P178" s="45">
        <f>IF(IFERROR(MATCH(MAX(Sheet2!V178:AD178),Sheet2!V178:AD178,0)+1,0)-O178=0,0,IFERROR(MATCH(MAX(Sheet2!V178:AD178),Sheet2!V178:AD178,0)+1,0))</f>
        <v>9</v>
      </c>
      <c r="Q178" s="46" t="str">
        <f t="shared" si="18"/>
        <v>{3,1129,1}</v>
      </c>
      <c r="R178" s="46" t="str">
        <f t="shared" si="19"/>
        <v>{3,1136,1}</v>
      </c>
      <c r="S178" s="46" t="str">
        <f t="shared" si="20"/>
        <v>{3,1137,1}</v>
      </c>
      <c r="T178" s="46">
        <f>'exp 奖励，关卡等级'!O179</f>
        <v>0</v>
      </c>
      <c r="U178" s="46" t="str">
        <f>'exp 奖励，关卡等级'!P179</f>
        <v>{3,1114,10}</v>
      </c>
      <c r="V178" t="str">
        <f>'exp 奖励，关卡等级'!Q179</f>
        <v>{3,1113,101}</v>
      </c>
      <c r="W178" s="55" t="e">
        <f t="array" ref="W178">[1]!LKnum(Q178:V178)</f>
        <v>#NAME?</v>
      </c>
      <c r="X178" s="45" t="e">
        <f>'exp 奖励，关卡等级'!R179</f>
        <v>#NAME?</v>
      </c>
    </row>
    <row r="179" spans="8:24">
      <c r="H179" s="39">
        <v>176</v>
      </c>
      <c r="I179" s="39">
        <v>78</v>
      </c>
      <c r="J179" s="39">
        <v>2</v>
      </c>
      <c r="K179">
        <f t="shared" si="16"/>
        <v>5</v>
      </c>
      <c r="L179">
        <f t="shared" si="17"/>
        <v>6</v>
      </c>
      <c r="M179">
        <f t="shared" si="21"/>
        <v>1</v>
      </c>
      <c r="N179" s="45">
        <v>1</v>
      </c>
      <c r="O179" s="45">
        <f>IFERROR(MATCH(MAX(Sheet2!K179:S179),Sheet2!K179:S179,0)+1,0)</f>
        <v>8</v>
      </c>
      <c r="P179" s="45">
        <f>IF(IFERROR(MATCH(MAX(Sheet2!V179:AD179),Sheet2!V179:AD179,0)+1,0)-O179=0,0,IFERROR(MATCH(MAX(Sheet2!V179:AD179),Sheet2!V179:AD179,0)+1,0))</f>
        <v>9</v>
      </c>
      <c r="Q179" s="46" t="str">
        <f t="shared" si="18"/>
        <v>{3,1129,1}</v>
      </c>
      <c r="R179" s="46" t="str">
        <f t="shared" si="19"/>
        <v>{3,1136,1}</v>
      </c>
      <c r="S179" s="46" t="str">
        <f t="shared" si="20"/>
        <v>{3,1137,1}</v>
      </c>
      <c r="T179" s="46">
        <f>'exp 奖励，关卡等级'!O180</f>
        <v>0</v>
      </c>
      <c r="U179" s="46" t="str">
        <f>'exp 奖励，关卡等级'!P180</f>
        <v>{3,1114,11}</v>
      </c>
      <c r="V179" t="str">
        <f>'exp 奖励，关卡等级'!Q180</f>
        <v>{3,1113,124}</v>
      </c>
      <c r="W179" s="55" t="e">
        <f t="array" ref="W179">[1]!LKnum(Q179:V179)</f>
        <v>#NAME?</v>
      </c>
      <c r="X179" s="45" t="e">
        <f>'exp 奖励，关卡等级'!R180</f>
        <v>#NAME?</v>
      </c>
    </row>
    <row r="180" spans="8:24">
      <c r="H180" s="39">
        <v>177</v>
      </c>
      <c r="I180" s="39">
        <v>79</v>
      </c>
      <c r="J180" s="39">
        <v>2</v>
      </c>
      <c r="K180">
        <f t="shared" si="16"/>
        <v>5</v>
      </c>
      <c r="L180">
        <f t="shared" si="17"/>
        <v>6</v>
      </c>
      <c r="M180">
        <f t="shared" si="21"/>
        <v>1</v>
      </c>
      <c r="N180" s="45">
        <v>1</v>
      </c>
      <c r="O180" s="45">
        <f>IFERROR(MATCH(MAX(Sheet2!K180:S180),Sheet2!K180:S180,0)+1,0)</f>
        <v>8</v>
      </c>
      <c r="P180" s="45">
        <f>IF(IFERROR(MATCH(MAX(Sheet2!V180:AD180),Sheet2!V180:AD180,0)+1,0)-O180=0,0,IFERROR(MATCH(MAX(Sheet2!V180:AD180),Sheet2!V180:AD180,0)+1,0))</f>
        <v>9</v>
      </c>
      <c r="Q180" s="46" t="str">
        <f t="shared" si="18"/>
        <v>{3,1129,1}</v>
      </c>
      <c r="R180" s="46" t="str">
        <f t="shared" si="19"/>
        <v>{3,1136,1}</v>
      </c>
      <c r="S180" s="46" t="str">
        <f t="shared" si="20"/>
        <v>{3,1137,1}</v>
      </c>
      <c r="T180" s="46">
        <f>'exp 奖励，关卡等级'!O181</f>
        <v>0</v>
      </c>
      <c r="U180" s="46" t="str">
        <f>'exp 奖励，关卡等级'!P181</f>
        <v>{3,1114,12}</v>
      </c>
      <c r="V180" t="str">
        <f>'exp 奖励，关卡等级'!Q181</f>
        <v>{3,1113,14}</v>
      </c>
      <c r="W180" s="55" t="e">
        <f t="array" ref="W180">[1]!LKnum(Q180:V180)</f>
        <v>#NAME?</v>
      </c>
      <c r="X180" s="45" t="e">
        <f>'exp 奖励，关卡等级'!R181</f>
        <v>#NAME?</v>
      </c>
    </row>
    <row r="181" spans="8:24">
      <c r="H181" s="39">
        <v>178</v>
      </c>
      <c r="I181" s="39">
        <v>80</v>
      </c>
      <c r="J181" s="39">
        <v>2</v>
      </c>
      <c r="K181">
        <f t="shared" si="16"/>
        <v>5</v>
      </c>
      <c r="L181">
        <f t="shared" si="17"/>
        <v>6</v>
      </c>
      <c r="M181">
        <f t="shared" si="21"/>
        <v>1</v>
      </c>
      <c r="N181" s="45">
        <v>1</v>
      </c>
      <c r="O181" s="45">
        <f>IFERROR(MATCH(MAX(Sheet2!K181:S181),Sheet2!K181:S181,0)+1,0)</f>
        <v>8</v>
      </c>
      <c r="P181" s="45">
        <f>IF(IFERROR(MATCH(MAX(Sheet2!V181:AD181),Sheet2!V181:AD181,0)+1,0)-O181=0,0,IFERROR(MATCH(MAX(Sheet2!V181:AD181),Sheet2!V181:AD181,0)+1,0))</f>
        <v>9</v>
      </c>
      <c r="Q181" s="46" t="str">
        <f t="shared" si="18"/>
        <v>{3,1129,1}</v>
      </c>
      <c r="R181" s="46" t="str">
        <f t="shared" si="19"/>
        <v>{3,1136,1}</v>
      </c>
      <c r="S181" s="46" t="str">
        <f t="shared" si="20"/>
        <v>{3,1137,1}</v>
      </c>
      <c r="T181" s="46">
        <f>'exp 奖励，关卡等级'!O182</f>
        <v>0</v>
      </c>
      <c r="U181" s="46" t="str">
        <f>'exp 奖励，关卡等级'!P182</f>
        <v>{3,1114,13}</v>
      </c>
      <c r="V181" t="str">
        <f>'exp 奖励，关卡等级'!Q182</f>
        <v>{3,1113,8}</v>
      </c>
      <c r="W181" s="55" t="e">
        <f t="array" ref="W181">[1]!LKnum(Q181:V181)</f>
        <v>#NAME?</v>
      </c>
      <c r="X181" s="45" t="e">
        <f>'exp 奖励，关卡等级'!R182</f>
        <v>#NAME?</v>
      </c>
    </row>
    <row r="182" spans="8:24">
      <c r="H182" s="39">
        <v>179</v>
      </c>
      <c r="I182" s="39">
        <v>81</v>
      </c>
      <c r="J182" s="39">
        <v>2</v>
      </c>
      <c r="K182">
        <f t="shared" si="16"/>
        <v>5</v>
      </c>
      <c r="L182">
        <f t="shared" si="17"/>
        <v>6</v>
      </c>
      <c r="M182">
        <f t="shared" si="21"/>
        <v>1</v>
      </c>
      <c r="N182" s="45">
        <v>1</v>
      </c>
      <c r="O182" s="45">
        <f>IFERROR(MATCH(MAX(Sheet2!K182:S182),Sheet2!K182:S182,0)+1,0)</f>
        <v>8</v>
      </c>
      <c r="P182" s="45">
        <f>IF(IFERROR(MATCH(MAX(Sheet2!V182:AD182),Sheet2!V182:AD182,0)+1,0)-O182=0,0,IFERROR(MATCH(MAX(Sheet2!V182:AD182),Sheet2!V182:AD182,0)+1,0))</f>
        <v>9</v>
      </c>
      <c r="Q182" s="46" t="str">
        <f t="shared" si="18"/>
        <v>{3,1129,1}</v>
      </c>
      <c r="R182" s="46" t="str">
        <f t="shared" si="19"/>
        <v>{3,1136,1}</v>
      </c>
      <c r="S182" s="46" t="str">
        <f t="shared" si="20"/>
        <v>{3,1137,1}</v>
      </c>
      <c r="T182" s="46">
        <f>'exp 奖励，关卡等级'!O183</f>
        <v>0</v>
      </c>
      <c r="U182" s="46" t="str">
        <f>'exp 奖励，关卡等级'!P183</f>
        <v>{3,1114,13}</v>
      </c>
      <c r="V182" t="str">
        <f>'exp 奖励，关卡等级'!Q183</f>
        <v>{3,1113,111}</v>
      </c>
      <c r="W182" s="55" t="e">
        <f t="array" ref="W182">[1]!LKnum(Q182:V182)</f>
        <v>#NAME?</v>
      </c>
      <c r="X182" s="45" t="e">
        <f>'exp 奖励，关卡等级'!R183</f>
        <v>#NAME?</v>
      </c>
    </row>
    <row r="183" spans="8:24">
      <c r="H183" s="39">
        <v>180</v>
      </c>
      <c r="I183" s="39">
        <v>82</v>
      </c>
      <c r="J183" s="39">
        <v>2</v>
      </c>
      <c r="K183">
        <f t="shared" si="16"/>
        <v>5</v>
      </c>
      <c r="L183">
        <f t="shared" si="17"/>
        <v>6</v>
      </c>
      <c r="M183">
        <f t="shared" si="21"/>
        <v>1</v>
      </c>
      <c r="N183" s="45">
        <v>1</v>
      </c>
      <c r="O183" s="45">
        <f>IFERROR(MATCH(MAX(Sheet2!K183:S183),Sheet2!K183:S183,0)+1,0)</f>
        <v>8</v>
      </c>
      <c r="P183" s="45">
        <f>IF(IFERROR(MATCH(MAX(Sheet2!V183:AD183),Sheet2!V183:AD183,0)+1,0)-O183=0,0,IFERROR(MATCH(MAX(Sheet2!V183:AD183),Sheet2!V183:AD183,0)+1,0))</f>
        <v>9</v>
      </c>
      <c r="Q183" s="46" t="str">
        <f t="shared" si="18"/>
        <v>{3,1129,1}</v>
      </c>
      <c r="R183" s="46" t="str">
        <f t="shared" si="19"/>
        <v>{3,1136,1}</v>
      </c>
      <c r="S183" s="46" t="str">
        <f t="shared" si="20"/>
        <v>{3,1137,1}</v>
      </c>
      <c r="T183" s="46">
        <f>'exp 奖励，关卡等级'!O184</f>
        <v>0</v>
      </c>
      <c r="U183" s="46" t="str">
        <f>'exp 奖励，关卡等级'!P184</f>
        <v>{3,1114,14}</v>
      </c>
      <c r="V183" t="str">
        <f>'exp 奖励，关卡等级'!Q184</f>
        <v>{3,1113,132}</v>
      </c>
      <c r="W183" s="55" t="e">
        <f t="array" ref="W183">[1]!LKnum(Q183:V183)</f>
        <v>#NAME?</v>
      </c>
      <c r="X183" s="45" t="e">
        <f>'exp 奖励，关卡等级'!R184</f>
        <v>#NAME?</v>
      </c>
    </row>
    <row r="184" spans="8:24">
      <c r="H184" s="39">
        <v>181</v>
      </c>
      <c r="I184" s="39">
        <v>83</v>
      </c>
      <c r="J184" s="39">
        <v>2</v>
      </c>
      <c r="K184">
        <f t="shared" si="16"/>
        <v>5</v>
      </c>
      <c r="L184">
        <f t="shared" si="17"/>
        <v>6</v>
      </c>
      <c r="M184">
        <f t="shared" si="21"/>
        <v>1</v>
      </c>
      <c r="N184" s="45">
        <v>1</v>
      </c>
      <c r="O184" s="45">
        <f>IFERROR(MATCH(MAX(Sheet2!K184:S184),Sheet2!K184:S184,0)+1,0)</f>
        <v>8</v>
      </c>
      <c r="P184" s="45">
        <f>IF(IFERROR(MATCH(MAX(Sheet2!V184:AD184),Sheet2!V184:AD184,0)+1,0)-O184=0,0,IFERROR(MATCH(MAX(Sheet2!V184:AD184),Sheet2!V184:AD184,0)+1,0))</f>
        <v>9</v>
      </c>
      <c r="Q184" s="46" t="str">
        <f t="shared" si="18"/>
        <v>{3,1129,1}</v>
      </c>
      <c r="R184" s="46" t="str">
        <f t="shared" si="19"/>
        <v>{3,1136,1}</v>
      </c>
      <c r="S184" s="46" t="str">
        <f t="shared" si="20"/>
        <v>{3,1137,1}</v>
      </c>
      <c r="T184" s="46">
        <f>'exp 奖励，关卡等级'!O185</f>
        <v>0</v>
      </c>
      <c r="U184" s="46" t="str">
        <f>'exp 奖励，关卡等级'!P185</f>
        <v>{3,1114,15}</v>
      </c>
      <c r="V184" t="str">
        <f>'exp 奖励，关卡等级'!Q185</f>
        <v>{3,1113,50}</v>
      </c>
      <c r="W184" s="55" t="e">
        <f t="array" ref="W184">[1]!LKnum(Q184:V184)</f>
        <v>#NAME?</v>
      </c>
      <c r="X184" s="45" t="e">
        <f>'exp 奖励，关卡等级'!R185</f>
        <v>#NAME?</v>
      </c>
    </row>
    <row r="185" spans="8:24">
      <c r="H185" s="39">
        <v>182</v>
      </c>
      <c r="I185" s="39">
        <v>84</v>
      </c>
      <c r="J185" s="39">
        <v>2</v>
      </c>
      <c r="K185">
        <f t="shared" si="16"/>
        <v>5</v>
      </c>
      <c r="L185">
        <f t="shared" si="17"/>
        <v>6</v>
      </c>
      <c r="M185">
        <f t="shared" si="21"/>
        <v>1</v>
      </c>
      <c r="N185" s="45">
        <v>1</v>
      </c>
      <c r="O185" s="45">
        <f>IFERROR(MATCH(MAX(Sheet2!K185:S185),Sheet2!K185:S185,0)+1,0)</f>
        <v>8</v>
      </c>
      <c r="P185" s="45">
        <f>IF(IFERROR(MATCH(MAX(Sheet2!V185:AD185),Sheet2!V185:AD185,0)+1,0)-O185=0,0,IFERROR(MATCH(MAX(Sheet2!V185:AD185),Sheet2!V185:AD185,0)+1,0))</f>
        <v>9</v>
      </c>
      <c r="Q185" s="46" t="str">
        <f t="shared" si="18"/>
        <v>{3,1129,1}</v>
      </c>
      <c r="R185" s="46" t="str">
        <f t="shared" si="19"/>
        <v>{3,1136,1}</v>
      </c>
      <c r="S185" s="46" t="str">
        <f t="shared" si="20"/>
        <v>{3,1137,1}</v>
      </c>
      <c r="T185" s="46">
        <f>'exp 奖励，关卡等级'!O186</f>
        <v>0</v>
      </c>
      <c r="U185" s="46" t="str">
        <f>'exp 奖励，关卡等级'!P186</f>
        <v>{3,1114,16}</v>
      </c>
      <c r="V185" t="str">
        <f>'exp 奖励，关卡等级'!Q186</f>
        <v>{3,1113,103}</v>
      </c>
      <c r="W185" s="55" t="e">
        <f t="array" ref="W185">[1]!LKnum(Q185:V185)</f>
        <v>#NAME?</v>
      </c>
      <c r="X185" s="45" t="e">
        <f>'exp 奖励，关卡等级'!R186</f>
        <v>#NAME?</v>
      </c>
    </row>
    <row r="186" spans="8:24">
      <c r="H186" s="39">
        <v>183</v>
      </c>
      <c r="I186" s="39">
        <v>85</v>
      </c>
      <c r="J186" s="39">
        <v>2</v>
      </c>
      <c r="K186">
        <f t="shared" si="16"/>
        <v>5</v>
      </c>
      <c r="L186">
        <f t="shared" si="17"/>
        <v>6</v>
      </c>
      <c r="M186">
        <f t="shared" si="21"/>
        <v>1</v>
      </c>
      <c r="N186" s="45">
        <v>1</v>
      </c>
      <c r="O186" s="45">
        <f>IFERROR(MATCH(MAX(Sheet2!K186:S186),Sheet2!K186:S186,0)+1,0)</f>
        <v>8</v>
      </c>
      <c r="P186" s="45">
        <f>IF(IFERROR(MATCH(MAX(Sheet2!V186:AD186),Sheet2!V186:AD186,0)+1,0)-O186=0,0,IFERROR(MATCH(MAX(Sheet2!V186:AD186),Sheet2!V186:AD186,0)+1,0))</f>
        <v>9</v>
      </c>
      <c r="Q186" s="46" t="str">
        <f t="shared" si="18"/>
        <v>{3,1129,1}</v>
      </c>
      <c r="R186" s="46" t="str">
        <f t="shared" si="19"/>
        <v>{3,1136,1}</v>
      </c>
      <c r="S186" s="46" t="str">
        <f t="shared" si="20"/>
        <v>{3,1137,1}</v>
      </c>
      <c r="T186" s="46">
        <f>'exp 奖励，关卡等级'!O187</f>
        <v>0</v>
      </c>
      <c r="U186" s="46" t="str">
        <f>'exp 奖励，关卡等级'!P187</f>
        <v>{3,1114,17}</v>
      </c>
      <c r="V186" t="str">
        <f>'exp 奖励，关卡等级'!Q187</f>
        <v>{3,1113,37}</v>
      </c>
      <c r="W186" s="55" t="e">
        <f t="array" ref="W186">[1]!LKnum(Q186:V186)</f>
        <v>#NAME?</v>
      </c>
      <c r="X186" s="45" t="e">
        <f>'exp 奖励，关卡等级'!R187</f>
        <v>#NAME?</v>
      </c>
    </row>
    <row r="187" spans="8:24">
      <c r="H187" s="39">
        <v>184</v>
      </c>
      <c r="I187" s="39">
        <v>86</v>
      </c>
      <c r="J187" s="39">
        <v>2</v>
      </c>
      <c r="K187">
        <f t="shared" si="16"/>
        <v>5</v>
      </c>
      <c r="L187">
        <f t="shared" si="17"/>
        <v>6</v>
      </c>
      <c r="M187">
        <f t="shared" si="21"/>
        <v>1</v>
      </c>
      <c r="N187" s="45">
        <v>1</v>
      </c>
      <c r="O187" s="45">
        <f>IFERROR(MATCH(MAX(Sheet2!K187:S187),Sheet2!K187:S187,0)+1,0)</f>
        <v>8</v>
      </c>
      <c r="P187" s="45">
        <f>IF(IFERROR(MATCH(MAX(Sheet2!V187:AD187),Sheet2!V187:AD187,0)+1,0)-O187=0,0,IFERROR(MATCH(MAX(Sheet2!V187:AD187),Sheet2!V187:AD187,0)+1,0))</f>
        <v>9</v>
      </c>
      <c r="Q187" s="46" t="str">
        <f t="shared" si="18"/>
        <v>{3,1129,1}</v>
      </c>
      <c r="R187" s="46" t="str">
        <f t="shared" si="19"/>
        <v>{3,1136,1}</v>
      </c>
      <c r="S187" s="46" t="str">
        <f t="shared" si="20"/>
        <v>{3,1137,1}</v>
      </c>
      <c r="T187" s="46">
        <f>'exp 奖励，关卡等级'!O188</f>
        <v>0</v>
      </c>
      <c r="U187" s="46" t="str">
        <f>'exp 奖励，关卡等级'!P188</f>
        <v>{3,1114,18}</v>
      </c>
      <c r="V187" t="str">
        <f>'exp 奖励，关卡等级'!Q188</f>
        <v>{3,1113,126}</v>
      </c>
      <c r="W187" s="55" t="e">
        <f t="array" ref="W187">[1]!LKnum(Q187:V187)</f>
        <v>#NAME?</v>
      </c>
      <c r="X187" s="45" t="e">
        <f>'exp 奖励，关卡等级'!R188</f>
        <v>#NAME?</v>
      </c>
    </row>
    <row r="188" spans="8:24">
      <c r="H188" s="39">
        <v>185</v>
      </c>
      <c r="I188" s="39">
        <v>87</v>
      </c>
      <c r="J188" s="39">
        <v>2</v>
      </c>
      <c r="K188">
        <f t="shared" si="16"/>
        <v>5</v>
      </c>
      <c r="L188">
        <f t="shared" si="17"/>
        <v>6</v>
      </c>
      <c r="M188">
        <f t="shared" si="21"/>
        <v>1</v>
      </c>
      <c r="N188" s="45">
        <v>1</v>
      </c>
      <c r="O188" s="45">
        <f>IFERROR(MATCH(MAX(Sheet2!K188:S188),Sheet2!K188:S188,0)+1,0)</f>
        <v>8</v>
      </c>
      <c r="P188" s="45">
        <f>IF(IFERROR(MATCH(MAX(Sheet2!V188:AD188),Sheet2!V188:AD188,0)+1,0)-O188=0,0,IFERROR(MATCH(MAX(Sheet2!V188:AD188),Sheet2!V188:AD188,0)+1,0))</f>
        <v>9</v>
      </c>
      <c r="Q188" s="46" t="str">
        <f t="shared" si="18"/>
        <v>{3,1129,1}</v>
      </c>
      <c r="R188" s="46" t="str">
        <f t="shared" si="19"/>
        <v>{3,1136,1}</v>
      </c>
      <c r="S188" s="46" t="str">
        <f t="shared" si="20"/>
        <v>{3,1137,1}</v>
      </c>
      <c r="T188" s="46">
        <f>'exp 奖励，关卡等级'!O189</f>
        <v>0</v>
      </c>
      <c r="U188" s="46" t="str">
        <f>'exp 奖励，关卡等级'!P189</f>
        <v>{3,1114,19}</v>
      </c>
      <c r="V188" t="str">
        <f>'exp 奖励，关卡等级'!Q189</f>
        <v>{3,1113,187}</v>
      </c>
      <c r="W188" s="55" t="e">
        <f t="array" ref="W188">[1]!LKnum(Q188:V188)</f>
        <v>#NAME?</v>
      </c>
      <c r="X188" s="45" t="e">
        <f>'exp 奖励，关卡等级'!R189</f>
        <v>#NAME?</v>
      </c>
    </row>
    <row r="189" spans="8:24">
      <c r="H189" s="39">
        <v>186</v>
      </c>
      <c r="I189" s="39">
        <v>88</v>
      </c>
      <c r="J189" s="39">
        <v>2</v>
      </c>
      <c r="K189">
        <f t="shared" si="16"/>
        <v>5</v>
      </c>
      <c r="L189">
        <f t="shared" si="17"/>
        <v>6</v>
      </c>
      <c r="M189">
        <f t="shared" si="21"/>
        <v>1</v>
      </c>
      <c r="N189" s="45">
        <v>1</v>
      </c>
      <c r="O189" s="45">
        <f>IFERROR(MATCH(MAX(Sheet2!K189:S189),Sheet2!K189:S189,0)+1,0)</f>
        <v>8</v>
      </c>
      <c r="P189" s="45">
        <f>IF(IFERROR(MATCH(MAX(Sheet2!V189:AD189),Sheet2!V189:AD189,0)+1,0)-O189=0,0,IFERROR(MATCH(MAX(Sheet2!V189:AD189),Sheet2!V189:AD189,0)+1,0))</f>
        <v>9</v>
      </c>
      <c r="Q189" s="46" t="str">
        <f t="shared" si="18"/>
        <v>{3,1129,1}</v>
      </c>
      <c r="R189" s="46" t="str">
        <f t="shared" si="19"/>
        <v>{3,1136,1}</v>
      </c>
      <c r="S189" s="46" t="str">
        <f t="shared" si="20"/>
        <v>{3,1137,1}</v>
      </c>
      <c r="T189" s="46">
        <f>'exp 奖励，关卡等级'!O190</f>
        <v>0</v>
      </c>
      <c r="U189" s="46" t="str">
        <f>'exp 奖励，关卡等级'!P190</f>
        <v>{3,1114,21}</v>
      </c>
      <c r="V189" t="str">
        <f>'exp 奖励，关卡等级'!Q190</f>
        <v>{3,1113,11}</v>
      </c>
      <c r="W189" s="55" t="e">
        <f t="array" ref="W189">[1]!LKnum(Q189:V189)</f>
        <v>#NAME?</v>
      </c>
      <c r="X189" s="45" t="e">
        <f>'exp 奖励，关卡等级'!R190</f>
        <v>#NAME?</v>
      </c>
    </row>
    <row r="190" spans="8:24">
      <c r="H190" s="39">
        <v>187</v>
      </c>
      <c r="I190" s="39">
        <v>89</v>
      </c>
      <c r="J190" s="39">
        <v>2</v>
      </c>
      <c r="K190">
        <f t="shared" si="16"/>
        <v>5</v>
      </c>
      <c r="L190">
        <f t="shared" si="17"/>
        <v>6</v>
      </c>
      <c r="M190">
        <f t="shared" si="21"/>
        <v>1</v>
      </c>
      <c r="N190" s="45">
        <v>1</v>
      </c>
      <c r="O190" s="45">
        <f>IFERROR(MATCH(MAX(Sheet2!K190:S190),Sheet2!K190:S190,0)+1,0)</f>
        <v>8</v>
      </c>
      <c r="P190" s="45">
        <f>IF(IFERROR(MATCH(MAX(Sheet2!V190:AD190),Sheet2!V190:AD190,0)+1,0)-O190=0,0,IFERROR(MATCH(MAX(Sheet2!V190:AD190),Sheet2!V190:AD190,0)+1,0))</f>
        <v>9</v>
      </c>
      <c r="Q190" s="46" t="str">
        <f t="shared" si="18"/>
        <v>{3,1129,1}</v>
      </c>
      <c r="R190" s="46" t="str">
        <f t="shared" si="19"/>
        <v>{3,1136,1}</v>
      </c>
      <c r="S190" s="46" t="str">
        <f t="shared" si="20"/>
        <v>{3,1137,1}</v>
      </c>
      <c r="T190" s="46">
        <f>'exp 奖励，关卡等级'!O191</f>
        <v>0</v>
      </c>
      <c r="U190" s="46" t="str">
        <f>'exp 奖励，关卡等级'!P191</f>
        <v>{3,1114,22}</v>
      </c>
      <c r="V190" t="str">
        <f>'exp 奖励，关卡等级'!Q191</f>
        <v>{3,1113,109}</v>
      </c>
      <c r="W190" s="55" t="e">
        <f t="array" ref="W190">[1]!LKnum(Q190:V190)</f>
        <v>#NAME?</v>
      </c>
      <c r="X190" s="45" t="e">
        <f>'exp 奖励，关卡等级'!R191</f>
        <v>#NAME?</v>
      </c>
    </row>
    <row r="191" spans="8:24">
      <c r="H191" s="39">
        <v>188</v>
      </c>
      <c r="I191" s="39">
        <v>90</v>
      </c>
      <c r="J191" s="39">
        <v>2</v>
      </c>
      <c r="K191">
        <f t="shared" si="16"/>
        <v>5</v>
      </c>
      <c r="L191">
        <f t="shared" si="17"/>
        <v>7</v>
      </c>
      <c r="M191">
        <f t="shared" si="21"/>
        <v>2</v>
      </c>
      <c r="N191" s="45">
        <v>1</v>
      </c>
      <c r="O191" s="45">
        <f>IFERROR(MATCH(MAX(Sheet2!K191:S191),Sheet2!K191:S191,0)+1,0)</f>
        <v>8</v>
      </c>
      <c r="P191" s="45">
        <f>IF(IFERROR(MATCH(MAX(Sheet2!V191:AD191),Sheet2!V191:AD191,0)+1,0)-O191=0,0,IFERROR(MATCH(MAX(Sheet2!V191:AD191),Sheet2!V191:AD191,0)+1,0))</f>
        <v>9</v>
      </c>
      <c r="Q191" s="46" t="str">
        <f t="shared" si="18"/>
        <v>{3,1129,1}</v>
      </c>
      <c r="R191" s="46" t="str">
        <f t="shared" si="19"/>
        <v>{3,1136,1}</v>
      </c>
      <c r="S191" s="46" t="str">
        <f t="shared" si="20"/>
        <v>{3,1137,1}</v>
      </c>
      <c r="T191" s="46">
        <f>'exp 奖励，关卡等级'!O192</f>
        <v>0</v>
      </c>
      <c r="U191" s="46" t="str">
        <f>'exp 奖励，关卡等级'!P192</f>
        <v>{3,1114,23}</v>
      </c>
      <c r="V191" t="str">
        <f>'exp 奖励，关卡等级'!Q192</f>
        <v>{3,1113,165}</v>
      </c>
      <c r="W191" s="55" t="e">
        <f t="array" ref="W191">[1]!LKnum(Q191:V191)</f>
        <v>#NAME?</v>
      </c>
      <c r="X191" s="45" t="e">
        <f>'exp 奖励，关卡等级'!R192</f>
        <v>#NAME?</v>
      </c>
    </row>
    <row r="192" spans="8:24">
      <c r="H192" s="39">
        <v>189</v>
      </c>
      <c r="I192" s="39">
        <v>91</v>
      </c>
      <c r="J192" s="39">
        <v>2</v>
      </c>
      <c r="K192">
        <f t="shared" si="16"/>
        <v>5</v>
      </c>
      <c r="L192">
        <f t="shared" si="17"/>
        <v>7</v>
      </c>
      <c r="M192">
        <f t="shared" si="21"/>
        <v>2</v>
      </c>
      <c r="N192" s="45">
        <v>1</v>
      </c>
      <c r="O192" s="45">
        <f>IFERROR(MATCH(MAX(Sheet2!K192:S192),Sheet2!K192:S192,0)+1,0)</f>
        <v>8</v>
      </c>
      <c r="P192" s="45">
        <f>IF(IFERROR(MATCH(MAX(Sheet2!V192:AD192),Sheet2!V192:AD192,0)+1,0)-O192=0,0,IFERROR(MATCH(MAX(Sheet2!V192:AD192),Sheet2!V192:AD192,0)+1,0))</f>
        <v>9</v>
      </c>
      <c r="Q192" s="46" t="str">
        <f t="shared" si="18"/>
        <v>{3,1129,1}</v>
      </c>
      <c r="R192" s="46" t="str">
        <f t="shared" si="19"/>
        <v>{3,1136,1}</v>
      </c>
      <c r="S192" s="46" t="str">
        <f t="shared" si="20"/>
        <v>{3,1137,1}</v>
      </c>
      <c r="T192" s="46">
        <f>'exp 奖励，关卡等级'!O193</f>
        <v>0</v>
      </c>
      <c r="U192" s="46" t="str">
        <f>'exp 奖励，关卡等级'!P193</f>
        <v>{3,1114,25}</v>
      </c>
      <c r="V192" t="str">
        <f>'exp 奖励，关卡等级'!Q193</f>
        <v>{3,1113,107}</v>
      </c>
      <c r="W192" s="55" t="e">
        <f t="array" ref="W192">[1]!LKnum(Q192:V192)</f>
        <v>#NAME?</v>
      </c>
      <c r="X192" s="45" t="e">
        <f>'exp 奖励，关卡等级'!R193</f>
        <v>#NAME?</v>
      </c>
    </row>
    <row r="193" spans="8:24">
      <c r="H193" s="39">
        <v>190</v>
      </c>
      <c r="I193" s="39">
        <v>92</v>
      </c>
      <c r="J193" s="39">
        <v>2</v>
      </c>
      <c r="K193">
        <f t="shared" si="16"/>
        <v>5</v>
      </c>
      <c r="L193">
        <f t="shared" si="17"/>
        <v>7</v>
      </c>
      <c r="M193">
        <f t="shared" si="21"/>
        <v>2</v>
      </c>
      <c r="N193" s="45">
        <v>1</v>
      </c>
      <c r="O193" s="45">
        <f>IFERROR(MATCH(MAX(Sheet2!K193:S193),Sheet2!K193:S193,0)+1,0)</f>
        <v>8</v>
      </c>
      <c r="P193" s="45">
        <f>IF(IFERROR(MATCH(MAX(Sheet2!V193:AD193),Sheet2!V193:AD193,0)+1,0)-O193=0,0,IFERROR(MATCH(MAX(Sheet2!V193:AD193),Sheet2!V193:AD193,0)+1,0))</f>
        <v>9</v>
      </c>
      <c r="Q193" s="46" t="str">
        <f t="shared" si="18"/>
        <v>{3,1129,1}</v>
      </c>
      <c r="R193" s="46" t="str">
        <f t="shared" si="19"/>
        <v>{3,1136,1}</v>
      </c>
      <c r="S193" s="46" t="str">
        <f t="shared" si="20"/>
        <v>{3,1137,1}</v>
      </c>
      <c r="T193" s="46">
        <f>'exp 奖励，关卡等级'!O194</f>
        <v>0</v>
      </c>
      <c r="U193" s="46" t="str">
        <f>'exp 奖励，关卡等级'!P194</f>
        <v>{3,1114,26}</v>
      </c>
      <c r="V193" t="str">
        <f>'exp 奖励，关卡等级'!Q194</f>
        <v>{3,1113,199}</v>
      </c>
      <c r="W193" s="55" t="e">
        <f t="array" ref="W193">[1]!LKnum(Q193:V193)</f>
        <v>#NAME?</v>
      </c>
      <c r="X193" s="45" t="e">
        <f>'exp 奖励，关卡等级'!R194</f>
        <v>#NAME?</v>
      </c>
    </row>
    <row r="194" spans="8:24">
      <c r="H194" s="39">
        <v>191</v>
      </c>
      <c r="I194" s="39">
        <v>93</v>
      </c>
      <c r="J194" s="39">
        <v>2</v>
      </c>
      <c r="K194">
        <f t="shared" si="16"/>
        <v>5</v>
      </c>
      <c r="L194">
        <f t="shared" si="17"/>
        <v>7</v>
      </c>
      <c r="M194">
        <f t="shared" si="21"/>
        <v>2</v>
      </c>
      <c r="N194" s="45">
        <v>1</v>
      </c>
      <c r="O194" s="45">
        <f>IFERROR(MATCH(MAX(Sheet2!K194:S194),Sheet2!K194:S194,0)+1,0)</f>
        <v>8</v>
      </c>
      <c r="P194" s="45">
        <f>IF(IFERROR(MATCH(MAX(Sheet2!V194:AD194),Sheet2!V194:AD194,0)+1,0)-O194=0,0,IFERROR(MATCH(MAX(Sheet2!V194:AD194),Sheet2!V194:AD194,0)+1,0))</f>
        <v>9</v>
      </c>
      <c r="Q194" s="46" t="str">
        <f t="shared" si="18"/>
        <v>{3,1129,1}</v>
      </c>
      <c r="R194" s="46" t="str">
        <f t="shared" si="19"/>
        <v>{3,1136,1}</v>
      </c>
      <c r="S194" s="46" t="str">
        <f t="shared" si="20"/>
        <v>{3,1137,1}</v>
      </c>
      <c r="T194" s="46">
        <f>'exp 奖励，关卡等级'!O195</f>
        <v>0</v>
      </c>
      <c r="U194" s="46" t="str">
        <f>'exp 奖励，关卡等级'!P195</f>
        <v>{3,1114,28}</v>
      </c>
      <c r="V194" t="str">
        <f>'exp 奖励，关卡等级'!Q195</f>
        <v>{3,1113,190}</v>
      </c>
      <c r="W194" s="55" t="e">
        <f t="array" ref="W194">[1]!LKnum(Q194:V194)</f>
        <v>#NAME?</v>
      </c>
      <c r="X194" s="45" t="e">
        <f>'exp 奖励，关卡等级'!R195</f>
        <v>#NAME?</v>
      </c>
    </row>
    <row r="195" spans="8:24">
      <c r="H195" s="39">
        <v>192</v>
      </c>
      <c r="I195" s="39">
        <v>94</v>
      </c>
      <c r="J195" s="39">
        <v>2</v>
      </c>
      <c r="K195">
        <f t="shared" si="16"/>
        <v>5</v>
      </c>
      <c r="L195">
        <f t="shared" si="17"/>
        <v>7</v>
      </c>
      <c r="M195">
        <f t="shared" si="21"/>
        <v>2</v>
      </c>
      <c r="N195" s="45">
        <v>1</v>
      </c>
      <c r="O195" s="45">
        <f>IFERROR(MATCH(MAX(Sheet2!K195:S195),Sheet2!K195:S195,0)+1,0)</f>
        <v>8</v>
      </c>
      <c r="P195" s="45">
        <f>IF(IFERROR(MATCH(MAX(Sheet2!V195:AD195),Sheet2!V195:AD195,0)+1,0)-O195=0,0,IFERROR(MATCH(MAX(Sheet2!V195:AD195),Sheet2!V195:AD195,0)+1,0))</f>
        <v>9</v>
      </c>
      <c r="Q195" s="46" t="str">
        <f t="shared" si="18"/>
        <v>{3,1129,1}</v>
      </c>
      <c r="R195" s="46" t="str">
        <f t="shared" si="19"/>
        <v>{3,1136,1}</v>
      </c>
      <c r="S195" s="46" t="str">
        <f t="shared" si="20"/>
        <v>{3,1137,1}</v>
      </c>
      <c r="T195" s="46">
        <f>'exp 奖励，关卡等级'!O196</f>
        <v>0</v>
      </c>
      <c r="U195" s="46" t="str">
        <f>'exp 奖励，关卡等级'!P196</f>
        <v>{3,1114,30}</v>
      </c>
      <c r="V195" t="str">
        <f>'exp 奖励，关卡等级'!Q196</f>
        <v>{3,1113,125}</v>
      </c>
      <c r="W195" s="55" t="e">
        <f t="array" ref="W195">[1]!LKnum(Q195:V195)</f>
        <v>#NAME?</v>
      </c>
      <c r="X195" s="45" t="e">
        <f>'exp 奖励，关卡等级'!R196</f>
        <v>#NAME?</v>
      </c>
    </row>
    <row r="196" spans="8:24">
      <c r="H196" s="39">
        <v>193</v>
      </c>
      <c r="I196" s="39">
        <v>95</v>
      </c>
      <c r="J196" s="39">
        <v>2</v>
      </c>
      <c r="K196">
        <f t="shared" ref="K196:K259" si="22">VLOOKUP(I196,$AG$5:$AM$24,J196+4,1)</f>
        <v>5</v>
      </c>
      <c r="L196">
        <f t="shared" ref="L196:L259" si="23">VLOOKUP(I196,$AG$5:$AM$24,J196+1,1)</f>
        <v>7</v>
      </c>
      <c r="M196">
        <f t="shared" si="21"/>
        <v>2</v>
      </c>
      <c r="N196" s="45">
        <v>1</v>
      </c>
      <c r="O196" s="45">
        <f>IFERROR(MATCH(MAX(Sheet2!K196:S196),Sheet2!K196:S196,0)+1,0)</f>
        <v>8</v>
      </c>
      <c r="P196" s="45">
        <f>IF(IFERROR(MATCH(MAX(Sheet2!V196:AD196),Sheet2!V196:AD196,0)+1,0)-O196=0,0,IFERROR(MATCH(MAX(Sheet2!V196:AD196),Sheet2!V196:AD196,0)+1,0))</f>
        <v>9</v>
      </c>
      <c r="Q196" s="46" t="str">
        <f t="shared" ref="Q196:Q259" si="24">IFERROR($Q$2&amp;_xlfn.XLOOKUP(N196,$AC$3:$AC$12,$Y$3:$Y$12)*IF(N196="",0,1)&amp;$Q$1,"")</f>
        <v>{3,1129,1}</v>
      </c>
      <c r="R196" s="46" t="str">
        <f t="shared" ref="R196:R259" si="25">IFERROR($Q$2&amp;_xlfn.XLOOKUP(O196,$AC$3:$AC$12,$Y$3:$Y$12)*IF(O196="",0,1)&amp;$Q$1,"")</f>
        <v>{3,1136,1}</v>
      </c>
      <c r="S196" s="46" t="str">
        <f t="shared" ref="S196:S259" si="26">IFERROR($Q$2&amp;_xlfn.XLOOKUP(P196,$AC$3:$AC$12,$Y$3:$Y$12)*IF(P196="",0,1)&amp;$Q$1,"")</f>
        <v>{3,1137,1}</v>
      </c>
      <c r="T196" s="46">
        <f>'exp 奖励，关卡等级'!O197</f>
        <v>0</v>
      </c>
      <c r="U196" s="46" t="str">
        <f>'exp 奖励，关卡等级'!P197</f>
        <v>{3,1114,32}</v>
      </c>
      <c r="V196" t="str">
        <f>'exp 奖励，关卡等级'!Q197</f>
        <v>{3,1113,173}</v>
      </c>
      <c r="W196" s="55" t="e">
        <f t="array" ref="W196">[1]!LKnum(Q196:V196)</f>
        <v>#NAME?</v>
      </c>
      <c r="X196" s="45" t="e">
        <f>'exp 奖励，关卡等级'!R197</f>
        <v>#NAME?</v>
      </c>
    </row>
    <row r="197" spans="8:24">
      <c r="H197" s="39">
        <v>194</v>
      </c>
      <c r="I197" s="39">
        <v>96</v>
      </c>
      <c r="J197" s="39">
        <v>2</v>
      </c>
      <c r="K197">
        <f t="shared" si="22"/>
        <v>5</v>
      </c>
      <c r="L197">
        <f t="shared" si="23"/>
        <v>7</v>
      </c>
      <c r="M197">
        <f t="shared" ref="M197:M260" si="27">L197-K197</f>
        <v>2</v>
      </c>
      <c r="N197" s="45">
        <v>1</v>
      </c>
      <c r="O197" s="45">
        <f>IFERROR(MATCH(MAX(Sheet2!K197:S197),Sheet2!K197:S197,0)+1,0)</f>
        <v>8</v>
      </c>
      <c r="P197" s="45">
        <f>IF(IFERROR(MATCH(MAX(Sheet2!V197:AD197),Sheet2!V197:AD197,0)+1,0)-O197=0,0,IFERROR(MATCH(MAX(Sheet2!V197:AD197),Sheet2!V197:AD197,0)+1,0))</f>
        <v>9</v>
      </c>
      <c r="Q197" s="46" t="str">
        <f t="shared" si="24"/>
        <v>{3,1129,1}</v>
      </c>
      <c r="R197" s="46" t="str">
        <f t="shared" si="25"/>
        <v>{3,1136,1}</v>
      </c>
      <c r="S197" s="46" t="str">
        <f t="shared" si="26"/>
        <v>{3,1137,1}</v>
      </c>
      <c r="T197" s="46">
        <f>'exp 奖励，关卡等级'!O198</f>
        <v>0</v>
      </c>
      <c r="U197" s="46" t="str">
        <f>'exp 奖励，关卡等级'!P198</f>
        <v>{3,1114,34}</v>
      </c>
      <c r="V197" t="str">
        <f>'exp 奖励，关卡等级'!Q198</f>
        <v>{3,1113,58}</v>
      </c>
      <c r="W197" s="55" t="e">
        <f t="array" ref="W197">[1]!LKnum(Q197:V197)</f>
        <v>#NAME?</v>
      </c>
      <c r="X197" s="45" t="e">
        <f>'exp 奖励，关卡等级'!R198</f>
        <v>#NAME?</v>
      </c>
    </row>
    <row r="198" spans="8:24">
      <c r="H198" s="39">
        <v>195</v>
      </c>
      <c r="I198" s="39">
        <v>97</v>
      </c>
      <c r="J198" s="39">
        <v>2</v>
      </c>
      <c r="K198">
        <f t="shared" si="22"/>
        <v>5</v>
      </c>
      <c r="L198">
        <f t="shared" si="23"/>
        <v>7</v>
      </c>
      <c r="M198">
        <f t="shared" si="27"/>
        <v>2</v>
      </c>
      <c r="N198" s="45">
        <v>1</v>
      </c>
      <c r="O198" s="45">
        <f>IFERROR(MATCH(MAX(Sheet2!K198:S198),Sheet2!K198:S198,0)+1,0)</f>
        <v>8</v>
      </c>
      <c r="P198" s="45">
        <f>IF(IFERROR(MATCH(MAX(Sheet2!V198:AD198),Sheet2!V198:AD198,0)+1,0)-O198=0,0,IFERROR(MATCH(MAX(Sheet2!V198:AD198),Sheet2!V198:AD198,0)+1,0))</f>
        <v>9</v>
      </c>
      <c r="Q198" s="46" t="str">
        <f t="shared" si="24"/>
        <v>{3,1129,1}</v>
      </c>
      <c r="R198" s="46" t="str">
        <f t="shared" si="25"/>
        <v>{3,1136,1}</v>
      </c>
      <c r="S198" s="46" t="str">
        <f t="shared" si="26"/>
        <v>{3,1137,1}</v>
      </c>
      <c r="T198" s="46">
        <f>'exp 奖励，关卡等级'!O199</f>
        <v>0</v>
      </c>
      <c r="U198" s="46" t="str">
        <f>'exp 奖励，关卡等级'!P199</f>
        <v>{3,1114,35}</v>
      </c>
      <c r="V198" t="str">
        <f>'exp 奖励，关卡等级'!Q199</f>
        <v>{3,1113,157}</v>
      </c>
      <c r="W198" s="55" t="e">
        <f t="array" ref="W198">[1]!LKnum(Q198:V198)</f>
        <v>#NAME?</v>
      </c>
      <c r="X198" s="45" t="e">
        <f>'exp 奖励，关卡等级'!R199</f>
        <v>#NAME?</v>
      </c>
    </row>
    <row r="199" spans="8:24">
      <c r="H199" s="39">
        <v>196</v>
      </c>
      <c r="I199" s="39">
        <v>98</v>
      </c>
      <c r="J199" s="39">
        <v>2</v>
      </c>
      <c r="K199">
        <f t="shared" si="22"/>
        <v>5</v>
      </c>
      <c r="L199">
        <f t="shared" si="23"/>
        <v>7</v>
      </c>
      <c r="M199">
        <f t="shared" si="27"/>
        <v>2</v>
      </c>
      <c r="N199" s="45">
        <v>1</v>
      </c>
      <c r="O199" s="45">
        <f>IFERROR(MATCH(MAX(Sheet2!K199:S199),Sheet2!K199:S199,0)+1,0)</f>
        <v>8</v>
      </c>
      <c r="P199" s="45">
        <f>IF(IFERROR(MATCH(MAX(Sheet2!V199:AD199),Sheet2!V199:AD199,0)+1,0)-O199=0,0,IFERROR(MATCH(MAX(Sheet2!V199:AD199),Sheet2!V199:AD199,0)+1,0))</f>
        <v>9</v>
      </c>
      <c r="Q199" s="46" t="str">
        <f t="shared" si="24"/>
        <v>{3,1129,1}</v>
      </c>
      <c r="R199" s="46" t="str">
        <f t="shared" si="25"/>
        <v>{3,1136,1}</v>
      </c>
      <c r="S199" s="46" t="str">
        <f t="shared" si="26"/>
        <v>{3,1137,1}</v>
      </c>
      <c r="T199" s="46">
        <f>'exp 奖励，关卡等级'!O200</f>
        <v>0</v>
      </c>
      <c r="U199" s="46" t="str">
        <f>'exp 奖励，关卡等级'!P200</f>
        <v>{3,1114,37}</v>
      </c>
      <c r="V199" t="str">
        <f>'exp 奖励，关卡等级'!Q200</f>
        <v>{3,1113,69}</v>
      </c>
      <c r="W199" s="55" t="e">
        <f t="array" ref="W199">[1]!LKnum(Q199:V199)</f>
        <v>#NAME?</v>
      </c>
      <c r="X199" s="45" t="e">
        <f>'exp 奖励，关卡等级'!R200</f>
        <v>#NAME?</v>
      </c>
    </row>
    <row r="200" spans="8:24">
      <c r="H200" s="39">
        <v>197</v>
      </c>
      <c r="I200" s="39">
        <v>1</v>
      </c>
      <c r="J200" s="39">
        <v>3</v>
      </c>
      <c r="K200">
        <f t="shared" si="22"/>
        <v>3</v>
      </c>
      <c r="L200">
        <f t="shared" si="23"/>
        <v>5</v>
      </c>
      <c r="M200">
        <f t="shared" si="27"/>
        <v>2</v>
      </c>
      <c r="N200" s="45">
        <v>1</v>
      </c>
      <c r="O200" s="45">
        <f>IFERROR(MATCH(MAX(Sheet2!K200:S200),Sheet2!K200:S200,0)+1,0)</f>
        <v>3</v>
      </c>
      <c r="P200" s="45">
        <f>IF(IFERROR(MATCH(MAX(Sheet2!V200:AD200),Sheet2!V200:AD200,0)+1,0)-O200=0,0,IFERROR(MATCH(MAX(Sheet2!V200:AD200),Sheet2!V200:AD200,0)+1,0))</f>
        <v>0</v>
      </c>
      <c r="Q200" s="46" t="str">
        <f t="shared" si="24"/>
        <v>{3,1129,1}</v>
      </c>
      <c r="R200" s="46" t="str">
        <f t="shared" si="25"/>
        <v>{3,1131,1}</v>
      </c>
      <c r="S200" s="46" t="str">
        <f t="shared" si="26"/>
        <v/>
      </c>
      <c r="T200" s="46">
        <f>'exp 奖励，关卡等级'!O201</f>
        <v>0</v>
      </c>
      <c r="U200" s="46">
        <f>'exp 奖励，关卡等级'!P201</f>
        <v>0</v>
      </c>
      <c r="V200" t="str">
        <f>'exp 奖励，关卡等级'!Q201</f>
        <v>{3,1113,14}</v>
      </c>
      <c r="W200" t="e">
        <f t="array" ref="W200">[1]!LKnum(Q200:V200)</f>
        <v>#NAME?</v>
      </c>
      <c r="X200" s="45" t="e">
        <f>'exp 奖励，关卡等级'!R201</f>
        <v>#NAME?</v>
      </c>
    </row>
    <row r="201" spans="8:24">
      <c r="H201" s="39">
        <v>198</v>
      </c>
      <c r="I201" s="39">
        <v>2</v>
      </c>
      <c r="J201" s="39">
        <v>3</v>
      </c>
      <c r="K201">
        <f t="shared" si="22"/>
        <v>3</v>
      </c>
      <c r="L201">
        <f t="shared" si="23"/>
        <v>5</v>
      </c>
      <c r="M201">
        <f t="shared" si="27"/>
        <v>2</v>
      </c>
      <c r="N201" s="45">
        <v>1</v>
      </c>
      <c r="O201" s="45">
        <f>IFERROR(MATCH(MAX(Sheet2!K201:S201),Sheet2!K201:S201,0)+1,0)</f>
        <v>3</v>
      </c>
      <c r="P201" s="45">
        <f>IF(IFERROR(MATCH(MAX(Sheet2!V201:AD201),Sheet2!V201:AD201,0)+1,0)-O201=0,0,IFERROR(MATCH(MAX(Sheet2!V201:AD201),Sheet2!V201:AD201,0)+1,0))</f>
        <v>0</v>
      </c>
      <c r="Q201" s="46" t="str">
        <f t="shared" si="24"/>
        <v>{3,1129,1}</v>
      </c>
      <c r="R201" s="46" t="str">
        <f t="shared" si="25"/>
        <v>{3,1131,1}</v>
      </c>
      <c r="S201" s="46" t="str">
        <f t="shared" si="26"/>
        <v/>
      </c>
      <c r="T201" s="46">
        <f>'exp 奖励，关卡等级'!O202</f>
        <v>0</v>
      </c>
      <c r="U201" s="46">
        <f>'exp 奖励，关卡等级'!P202</f>
        <v>0</v>
      </c>
      <c r="V201" t="str">
        <f>'exp 奖励，关卡等级'!Q202</f>
        <v>{3,1113,17}</v>
      </c>
      <c r="W201" t="e">
        <f t="array" ref="W201">[1]!LKnum(Q201:V201)</f>
        <v>#NAME?</v>
      </c>
      <c r="X201" s="45" t="e">
        <f>'exp 奖励，关卡等级'!R202</f>
        <v>#NAME?</v>
      </c>
    </row>
    <row r="202" spans="8:24">
      <c r="H202" s="39">
        <v>199</v>
      </c>
      <c r="I202" s="39">
        <v>3</v>
      </c>
      <c r="J202" s="39">
        <v>3</v>
      </c>
      <c r="K202">
        <f t="shared" si="22"/>
        <v>3</v>
      </c>
      <c r="L202">
        <f t="shared" si="23"/>
        <v>5</v>
      </c>
      <c r="M202">
        <f t="shared" si="27"/>
        <v>2</v>
      </c>
      <c r="N202" s="45">
        <v>1</v>
      </c>
      <c r="O202" s="45">
        <f>IFERROR(MATCH(MAX(Sheet2!K202:S202),Sheet2!K202:S202,0)+1,0)</f>
        <v>3</v>
      </c>
      <c r="P202" s="45">
        <f>IF(IFERROR(MATCH(MAX(Sheet2!V202:AD202),Sheet2!V202:AD202,0)+1,0)-O202=0,0,IFERROR(MATCH(MAX(Sheet2!V202:AD202),Sheet2!V202:AD202,0)+1,0))</f>
        <v>0</v>
      </c>
      <c r="Q202" s="46" t="str">
        <f t="shared" si="24"/>
        <v>{3,1129,1}</v>
      </c>
      <c r="R202" s="46" t="str">
        <f t="shared" si="25"/>
        <v>{3,1131,1}</v>
      </c>
      <c r="S202" s="46" t="str">
        <f t="shared" si="26"/>
        <v/>
      </c>
      <c r="T202" s="46">
        <f>'exp 奖励，关卡等级'!O203</f>
        <v>0</v>
      </c>
      <c r="U202" s="46">
        <f>'exp 奖励，关卡等级'!P203</f>
        <v>0</v>
      </c>
      <c r="V202" t="str">
        <f>'exp 奖励，关卡等级'!Q203</f>
        <v>{3,1113,20}</v>
      </c>
      <c r="W202" t="e">
        <f t="array" ref="W202">[1]!LKnum(Q202:V202)</f>
        <v>#NAME?</v>
      </c>
      <c r="X202" s="45" t="e">
        <f>'exp 奖励，关卡等级'!R203</f>
        <v>#NAME?</v>
      </c>
    </row>
    <row r="203" spans="8:24">
      <c r="H203" s="39">
        <v>200</v>
      </c>
      <c r="I203" s="39">
        <v>4</v>
      </c>
      <c r="J203" s="39">
        <v>3</v>
      </c>
      <c r="K203">
        <f t="shared" si="22"/>
        <v>3</v>
      </c>
      <c r="L203">
        <f t="shared" si="23"/>
        <v>5</v>
      </c>
      <c r="M203">
        <f t="shared" si="27"/>
        <v>2</v>
      </c>
      <c r="N203" s="45">
        <v>1</v>
      </c>
      <c r="O203" s="45">
        <f>IFERROR(MATCH(MAX(Sheet2!K203:S203),Sheet2!K203:S203,0)+1,0)</f>
        <v>3</v>
      </c>
      <c r="P203" s="45">
        <f>IF(IFERROR(MATCH(MAX(Sheet2!V203:AD203),Sheet2!V203:AD203,0)+1,0)-O203=0,0,IFERROR(MATCH(MAX(Sheet2!V203:AD203),Sheet2!V203:AD203,0)+1,0))</f>
        <v>0</v>
      </c>
      <c r="Q203" s="46" t="str">
        <f t="shared" si="24"/>
        <v>{3,1129,1}</v>
      </c>
      <c r="R203" s="46" t="str">
        <f t="shared" si="25"/>
        <v>{3,1131,1}</v>
      </c>
      <c r="S203" s="46" t="str">
        <f t="shared" si="26"/>
        <v/>
      </c>
      <c r="T203" s="46">
        <f>'exp 奖励，关卡等级'!O204</f>
        <v>0</v>
      </c>
      <c r="U203" s="46">
        <f>'exp 奖励，关卡等级'!P204</f>
        <v>0</v>
      </c>
      <c r="V203" t="str">
        <f>'exp 奖励，关卡等级'!Q204</f>
        <v>{3,1113,23}</v>
      </c>
      <c r="W203" t="e">
        <f t="array" ref="W203">[1]!LKnum(Q203:V203)</f>
        <v>#NAME?</v>
      </c>
      <c r="X203" s="45" t="e">
        <f>'exp 奖励，关卡等级'!R204</f>
        <v>#NAME?</v>
      </c>
    </row>
    <row r="204" spans="8:24">
      <c r="H204" s="39">
        <v>201</v>
      </c>
      <c r="I204" s="39">
        <v>5</v>
      </c>
      <c r="J204" s="39">
        <v>3</v>
      </c>
      <c r="K204">
        <f t="shared" si="22"/>
        <v>4</v>
      </c>
      <c r="L204">
        <f t="shared" si="23"/>
        <v>5</v>
      </c>
      <c r="M204">
        <f t="shared" si="27"/>
        <v>1</v>
      </c>
      <c r="N204" s="45">
        <v>1</v>
      </c>
      <c r="O204" s="45">
        <f>IFERROR(MATCH(MAX(Sheet2!K204:S204),Sheet2!K204:S204,0)+1,0)</f>
        <v>3</v>
      </c>
      <c r="P204" s="45">
        <f>IF(IFERROR(MATCH(MAX(Sheet2!V204:AD204),Sheet2!V204:AD204,0)+1,0)-O204=0,0,IFERROR(MATCH(MAX(Sheet2!V204:AD204),Sheet2!V204:AD204,0)+1,0))</f>
        <v>0</v>
      </c>
      <c r="Q204" s="46" t="str">
        <f t="shared" si="24"/>
        <v>{3,1129,1}</v>
      </c>
      <c r="R204" s="46" t="str">
        <f t="shared" si="25"/>
        <v>{3,1131,1}</v>
      </c>
      <c r="S204" s="46" t="str">
        <f t="shared" si="26"/>
        <v/>
      </c>
      <c r="T204" s="46">
        <f>'exp 奖励，关卡等级'!O205</f>
        <v>0</v>
      </c>
      <c r="U204" s="46">
        <f>'exp 奖励，关卡等级'!P205</f>
        <v>0</v>
      </c>
      <c r="V204" t="str">
        <f>'exp 奖励，关卡等级'!Q205</f>
        <v>{3,1113,26}</v>
      </c>
      <c r="W204" t="e">
        <f t="array" ref="W204">[1]!LKnum(Q204:V204)</f>
        <v>#NAME?</v>
      </c>
      <c r="X204" s="45" t="e">
        <f>'exp 奖励，关卡等级'!R205</f>
        <v>#NAME?</v>
      </c>
    </row>
    <row r="205" spans="8:24">
      <c r="H205" s="39">
        <v>202</v>
      </c>
      <c r="I205" s="39">
        <v>6</v>
      </c>
      <c r="J205" s="39">
        <v>3</v>
      </c>
      <c r="K205">
        <f t="shared" si="22"/>
        <v>4</v>
      </c>
      <c r="L205">
        <f t="shared" si="23"/>
        <v>5</v>
      </c>
      <c r="M205">
        <f t="shared" si="27"/>
        <v>1</v>
      </c>
      <c r="N205" s="45">
        <v>1</v>
      </c>
      <c r="O205" s="45">
        <f>IFERROR(MATCH(MAX(Sheet2!K205:S205),Sheet2!K205:S205,0)+1,0)</f>
        <v>4</v>
      </c>
      <c r="P205" s="45">
        <f>IF(IFERROR(MATCH(MAX(Sheet2!V205:AD205),Sheet2!V205:AD205,0)+1,0)-O205=0,0,IFERROR(MATCH(MAX(Sheet2!V205:AD205),Sheet2!V205:AD205,0)+1,0))</f>
        <v>0</v>
      </c>
      <c r="Q205" s="46" t="str">
        <f t="shared" si="24"/>
        <v>{3,1129,1}</v>
      </c>
      <c r="R205" s="46" t="str">
        <f t="shared" si="25"/>
        <v>{3,1132,1}</v>
      </c>
      <c r="S205" s="46" t="str">
        <f t="shared" si="26"/>
        <v/>
      </c>
      <c r="T205" s="46">
        <f>'exp 奖励，关卡等级'!O206</f>
        <v>0</v>
      </c>
      <c r="U205" s="46">
        <f>'exp 奖励，关卡等级'!P206</f>
        <v>0</v>
      </c>
      <c r="V205" t="str">
        <f>'exp 奖励，关卡等级'!Q206</f>
        <v>{3,1113,29}</v>
      </c>
      <c r="W205" t="e">
        <f t="array" ref="W205">[1]!LKnum(Q205:V205)</f>
        <v>#NAME?</v>
      </c>
      <c r="X205" s="45" t="e">
        <f>'exp 奖励，关卡等级'!R206</f>
        <v>#NAME?</v>
      </c>
    </row>
    <row r="206" spans="8:24">
      <c r="H206" s="39">
        <v>203</v>
      </c>
      <c r="I206" s="39">
        <v>7</v>
      </c>
      <c r="J206" s="39">
        <v>3</v>
      </c>
      <c r="K206">
        <f t="shared" si="22"/>
        <v>4</v>
      </c>
      <c r="L206">
        <f t="shared" si="23"/>
        <v>5</v>
      </c>
      <c r="M206">
        <f t="shared" si="27"/>
        <v>1</v>
      </c>
      <c r="N206" s="45">
        <v>1</v>
      </c>
      <c r="O206" s="45">
        <f>IFERROR(MATCH(MAX(Sheet2!K206:S206),Sheet2!K206:S206,0)+1,0)</f>
        <v>4</v>
      </c>
      <c r="P206" s="45">
        <f>IF(IFERROR(MATCH(MAX(Sheet2!V206:AD206),Sheet2!V206:AD206,0)+1,0)-O206=0,0,IFERROR(MATCH(MAX(Sheet2!V206:AD206),Sheet2!V206:AD206,0)+1,0))</f>
        <v>0</v>
      </c>
      <c r="Q206" s="46" t="str">
        <f t="shared" si="24"/>
        <v>{3,1129,1}</v>
      </c>
      <c r="R206" s="46" t="str">
        <f t="shared" si="25"/>
        <v>{3,1132,1}</v>
      </c>
      <c r="S206" s="46" t="str">
        <f t="shared" si="26"/>
        <v/>
      </c>
      <c r="T206" s="46">
        <f>'exp 奖励，关卡等级'!O207</f>
        <v>0</v>
      </c>
      <c r="U206" s="46">
        <f>'exp 奖励，关卡等级'!P207</f>
        <v>0</v>
      </c>
      <c r="V206" t="str">
        <f>'exp 奖励，关卡等级'!Q207</f>
        <v>{3,1113,33}</v>
      </c>
      <c r="W206" t="e">
        <f t="array" ref="W206">[1]!LKnum(Q206:V206)</f>
        <v>#NAME?</v>
      </c>
      <c r="X206" s="45" t="e">
        <f>'exp 奖励，关卡等级'!R207</f>
        <v>#NAME?</v>
      </c>
    </row>
    <row r="207" spans="8:24">
      <c r="H207" s="39">
        <v>204</v>
      </c>
      <c r="I207" s="39">
        <v>8</v>
      </c>
      <c r="J207" s="39">
        <v>3</v>
      </c>
      <c r="K207">
        <f t="shared" si="22"/>
        <v>4</v>
      </c>
      <c r="L207">
        <f t="shared" si="23"/>
        <v>5</v>
      </c>
      <c r="M207">
        <f t="shared" si="27"/>
        <v>1</v>
      </c>
      <c r="N207" s="45">
        <v>1</v>
      </c>
      <c r="O207" s="45">
        <f>IFERROR(MATCH(MAX(Sheet2!K207:S207),Sheet2!K207:S207,0)+1,0)</f>
        <v>4</v>
      </c>
      <c r="P207" s="45">
        <f>IF(IFERROR(MATCH(MAX(Sheet2!V207:AD207),Sheet2!V207:AD207,0)+1,0)-O207=0,0,IFERROR(MATCH(MAX(Sheet2!V207:AD207),Sheet2!V207:AD207,0)+1,0))</f>
        <v>0</v>
      </c>
      <c r="Q207" s="46" t="str">
        <f t="shared" si="24"/>
        <v>{3,1129,1}</v>
      </c>
      <c r="R207" s="46" t="str">
        <f t="shared" si="25"/>
        <v>{3,1132,1}</v>
      </c>
      <c r="S207" s="46" t="str">
        <f t="shared" si="26"/>
        <v/>
      </c>
      <c r="T207" s="46">
        <f>'exp 奖励，关卡等级'!O208</f>
        <v>0</v>
      </c>
      <c r="U207" s="46">
        <f>'exp 奖励，关卡等级'!P208</f>
        <v>0</v>
      </c>
      <c r="V207" t="str">
        <f>'exp 奖励，关卡等级'!Q208</f>
        <v>{3,1113,35}</v>
      </c>
      <c r="W207" t="e">
        <f t="array" ref="W207">[1]!LKnum(Q207:V207)</f>
        <v>#NAME?</v>
      </c>
      <c r="X207" s="45" t="e">
        <f>'exp 奖励，关卡等级'!R208</f>
        <v>#NAME?</v>
      </c>
    </row>
    <row r="208" spans="8:24">
      <c r="H208" s="39">
        <v>205</v>
      </c>
      <c r="I208" s="39">
        <v>9</v>
      </c>
      <c r="J208" s="39">
        <v>3</v>
      </c>
      <c r="K208">
        <f t="shared" si="22"/>
        <v>4</v>
      </c>
      <c r="L208">
        <f t="shared" si="23"/>
        <v>5</v>
      </c>
      <c r="M208">
        <f t="shared" si="27"/>
        <v>1</v>
      </c>
      <c r="N208" s="45">
        <v>1</v>
      </c>
      <c r="O208" s="45">
        <f>IFERROR(MATCH(MAX(Sheet2!K208:S208),Sheet2!K208:S208,0)+1,0)</f>
        <v>4</v>
      </c>
      <c r="P208" s="45">
        <f>IF(IFERROR(MATCH(MAX(Sheet2!V208:AD208),Sheet2!V208:AD208,0)+1,0)-O208=0,0,IFERROR(MATCH(MAX(Sheet2!V208:AD208),Sheet2!V208:AD208,0)+1,0))</f>
        <v>0</v>
      </c>
      <c r="Q208" s="46" t="str">
        <f t="shared" si="24"/>
        <v>{3,1129,1}</v>
      </c>
      <c r="R208" s="46" t="str">
        <f t="shared" si="25"/>
        <v>{3,1132,1}</v>
      </c>
      <c r="S208" s="46" t="str">
        <f t="shared" si="26"/>
        <v/>
      </c>
      <c r="T208" s="46">
        <f>'exp 奖励，关卡等级'!O209</f>
        <v>0</v>
      </c>
      <c r="U208" s="46">
        <f>'exp 奖励，关卡等级'!P209</f>
        <v>0</v>
      </c>
      <c r="V208" t="str">
        <f>'exp 奖励，关卡等级'!Q209</f>
        <v>{3,1113,40}</v>
      </c>
      <c r="W208" t="e">
        <f t="array" ref="W208">[1]!LKnum(Q208:V208)</f>
        <v>#NAME?</v>
      </c>
      <c r="X208" s="45" t="e">
        <f>'exp 奖励，关卡等级'!R209</f>
        <v>#NAME?</v>
      </c>
    </row>
    <row r="209" spans="8:24">
      <c r="H209" s="39">
        <v>206</v>
      </c>
      <c r="I209" s="39">
        <v>10</v>
      </c>
      <c r="J209" s="39">
        <v>3</v>
      </c>
      <c r="K209">
        <f t="shared" si="22"/>
        <v>4</v>
      </c>
      <c r="L209">
        <f t="shared" si="23"/>
        <v>5</v>
      </c>
      <c r="M209">
        <f t="shared" si="27"/>
        <v>1</v>
      </c>
      <c r="N209" s="45">
        <v>1</v>
      </c>
      <c r="O209" s="45">
        <f>IFERROR(MATCH(MAX(Sheet2!K209:S209),Sheet2!K209:S209,0)+1,0)</f>
        <v>4</v>
      </c>
      <c r="P209" s="45">
        <f>IF(IFERROR(MATCH(MAX(Sheet2!V209:AD209),Sheet2!V209:AD209,0)+1,0)-O209=0,0,IFERROR(MATCH(MAX(Sheet2!V209:AD209),Sheet2!V209:AD209,0)+1,0))</f>
        <v>0</v>
      </c>
      <c r="Q209" s="46" t="str">
        <f t="shared" si="24"/>
        <v>{3,1129,1}</v>
      </c>
      <c r="R209" s="46" t="str">
        <f t="shared" si="25"/>
        <v>{3,1132,1}</v>
      </c>
      <c r="S209" s="46" t="str">
        <f t="shared" si="26"/>
        <v/>
      </c>
      <c r="T209" s="46">
        <f>'exp 奖励，关卡等级'!O210</f>
        <v>0</v>
      </c>
      <c r="U209" s="46">
        <f>'exp 奖励，关卡等级'!P210</f>
        <v>0</v>
      </c>
      <c r="V209" t="str">
        <f>'exp 奖励，关卡等级'!Q210</f>
        <v>{3,1113,49}</v>
      </c>
      <c r="W209" t="e">
        <f t="array" ref="W209">[1]!LKnum(Q209:V209)</f>
        <v>#NAME?</v>
      </c>
      <c r="X209" s="45" t="e">
        <f>'exp 奖励，关卡等级'!R210</f>
        <v>#NAME?</v>
      </c>
    </row>
    <row r="210" spans="8:24">
      <c r="H210" s="39">
        <v>207</v>
      </c>
      <c r="I210" s="39">
        <v>11</v>
      </c>
      <c r="J210" s="39">
        <v>3</v>
      </c>
      <c r="K210">
        <f t="shared" si="22"/>
        <v>4</v>
      </c>
      <c r="L210">
        <f t="shared" si="23"/>
        <v>5</v>
      </c>
      <c r="M210">
        <f t="shared" si="27"/>
        <v>1</v>
      </c>
      <c r="N210" s="45">
        <v>1</v>
      </c>
      <c r="O210" s="45">
        <f>IFERROR(MATCH(MAX(Sheet2!K210:S210),Sheet2!K210:S210,0)+1,0)</f>
        <v>4</v>
      </c>
      <c r="P210" s="45">
        <f>IF(IFERROR(MATCH(MAX(Sheet2!V210:AD210),Sheet2!V210:AD210,0)+1,0)-O210=0,0,IFERROR(MATCH(MAX(Sheet2!V210:AD210),Sheet2!V210:AD210,0)+1,0))</f>
        <v>0</v>
      </c>
      <c r="Q210" s="46" t="str">
        <f t="shared" si="24"/>
        <v>{3,1129,1}</v>
      </c>
      <c r="R210" s="46" t="str">
        <f t="shared" si="25"/>
        <v>{3,1132,1}</v>
      </c>
      <c r="S210" s="46" t="str">
        <f t="shared" si="26"/>
        <v/>
      </c>
      <c r="T210" s="46">
        <f>'exp 奖励，关卡等级'!O211</f>
        <v>0</v>
      </c>
      <c r="U210" s="46">
        <f>'exp 奖励，关卡等级'!P211</f>
        <v>0</v>
      </c>
      <c r="V210" t="str">
        <f>'exp 奖励，关卡等级'!Q211</f>
        <v>{3,1113,57}</v>
      </c>
      <c r="W210" t="e">
        <f t="array" ref="W210">[1]!LKnum(Q210:V210)</f>
        <v>#NAME?</v>
      </c>
      <c r="X210" s="45" t="e">
        <f>'exp 奖励，关卡等级'!R211</f>
        <v>#NAME?</v>
      </c>
    </row>
    <row r="211" spans="8:24">
      <c r="H211" s="39">
        <v>208</v>
      </c>
      <c r="I211" s="39">
        <v>12</v>
      </c>
      <c r="J211" s="39">
        <v>3</v>
      </c>
      <c r="K211">
        <f t="shared" si="22"/>
        <v>4</v>
      </c>
      <c r="L211">
        <f t="shared" si="23"/>
        <v>5</v>
      </c>
      <c r="M211">
        <f t="shared" si="27"/>
        <v>1</v>
      </c>
      <c r="N211" s="45">
        <v>1</v>
      </c>
      <c r="O211" s="45">
        <f>IFERROR(MATCH(MAX(Sheet2!K211:S211),Sheet2!K211:S211,0)+1,0)</f>
        <v>4</v>
      </c>
      <c r="P211" s="45">
        <f>IF(IFERROR(MATCH(MAX(Sheet2!V211:AD211),Sheet2!V211:AD211,0)+1,0)-O211=0,0,IFERROR(MATCH(MAX(Sheet2!V211:AD211),Sheet2!V211:AD211,0)+1,0))</f>
        <v>0</v>
      </c>
      <c r="Q211" s="46" t="str">
        <f t="shared" si="24"/>
        <v>{3,1129,1}</v>
      </c>
      <c r="R211" s="46" t="str">
        <f t="shared" si="25"/>
        <v>{3,1132,1}</v>
      </c>
      <c r="S211" s="46" t="str">
        <f t="shared" si="26"/>
        <v/>
      </c>
      <c r="T211" s="46">
        <f>'exp 奖励，关卡等级'!O212</f>
        <v>0</v>
      </c>
      <c r="U211" s="46">
        <f>'exp 奖励，关卡等级'!P212</f>
        <v>0</v>
      </c>
      <c r="V211" t="str">
        <f>'exp 奖励，关卡等级'!Q212</f>
        <v>{3,1113,59}</v>
      </c>
      <c r="W211" t="e">
        <f t="array" ref="W211">[1]!LKnum(Q211:V211)</f>
        <v>#NAME?</v>
      </c>
      <c r="X211" s="45" t="e">
        <f>'exp 奖励，关卡等级'!R212</f>
        <v>#NAME?</v>
      </c>
    </row>
    <row r="212" spans="8:24">
      <c r="H212" s="39">
        <v>209</v>
      </c>
      <c r="I212" s="39">
        <v>13</v>
      </c>
      <c r="J212" s="39">
        <v>3</v>
      </c>
      <c r="K212">
        <f t="shared" si="22"/>
        <v>4</v>
      </c>
      <c r="L212">
        <f t="shared" si="23"/>
        <v>5</v>
      </c>
      <c r="M212">
        <f t="shared" si="27"/>
        <v>1</v>
      </c>
      <c r="N212" s="45">
        <v>1</v>
      </c>
      <c r="O212" s="45">
        <f>IFERROR(MATCH(MAX(Sheet2!K212:S212),Sheet2!K212:S212,0)+1,0)</f>
        <v>4</v>
      </c>
      <c r="P212" s="45">
        <f>IF(IFERROR(MATCH(MAX(Sheet2!V212:AD212),Sheet2!V212:AD212,0)+1,0)-O212=0,0,IFERROR(MATCH(MAX(Sheet2!V212:AD212),Sheet2!V212:AD212,0)+1,0))</f>
        <v>0</v>
      </c>
      <c r="Q212" s="46" t="str">
        <f t="shared" si="24"/>
        <v>{3,1129,1}</v>
      </c>
      <c r="R212" s="46" t="str">
        <f t="shared" si="25"/>
        <v>{3,1132,1}</v>
      </c>
      <c r="S212" s="46" t="str">
        <f t="shared" si="26"/>
        <v/>
      </c>
      <c r="T212" s="46">
        <f>'exp 奖励，关卡等级'!O213</f>
        <v>0</v>
      </c>
      <c r="U212" s="46">
        <f>'exp 奖励，关卡等级'!P213</f>
        <v>0</v>
      </c>
      <c r="V212" t="str">
        <f>'exp 奖励，关卡等级'!Q213</f>
        <v>{3,1113,62}</v>
      </c>
      <c r="W212" t="e">
        <f t="array" ref="W212">[1]!LKnum(Q212:V212)</f>
        <v>#NAME?</v>
      </c>
      <c r="X212" s="45" t="e">
        <f>'exp 奖励，关卡等级'!R213</f>
        <v>#NAME?</v>
      </c>
    </row>
    <row r="213" spans="8:24">
      <c r="H213" s="39">
        <v>210</v>
      </c>
      <c r="I213" s="39">
        <v>14</v>
      </c>
      <c r="J213" s="39">
        <v>3</v>
      </c>
      <c r="K213">
        <f t="shared" si="22"/>
        <v>4</v>
      </c>
      <c r="L213">
        <f t="shared" si="23"/>
        <v>5</v>
      </c>
      <c r="M213">
        <f t="shared" si="27"/>
        <v>1</v>
      </c>
      <c r="N213" s="45">
        <v>1</v>
      </c>
      <c r="O213" s="45">
        <f>IFERROR(MATCH(MAX(Sheet2!K213:S213),Sheet2!K213:S213,0)+1,0)</f>
        <v>4</v>
      </c>
      <c r="P213" s="45">
        <f>IF(IFERROR(MATCH(MAX(Sheet2!V213:AD213),Sheet2!V213:AD213,0)+1,0)-O213=0,0,IFERROR(MATCH(MAX(Sheet2!V213:AD213),Sheet2!V213:AD213,0)+1,0))</f>
        <v>0</v>
      </c>
      <c r="Q213" s="46" t="str">
        <f t="shared" si="24"/>
        <v>{3,1129,1}</v>
      </c>
      <c r="R213" s="46" t="str">
        <f t="shared" si="25"/>
        <v>{3,1132,1}</v>
      </c>
      <c r="S213" s="46" t="str">
        <f t="shared" si="26"/>
        <v/>
      </c>
      <c r="T213" s="46">
        <f>'exp 奖励，关卡等级'!O214</f>
        <v>0</v>
      </c>
      <c r="U213" s="46">
        <f>'exp 奖励，关卡等级'!P214</f>
        <v>0</v>
      </c>
      <c r="V213" t="str">
        <f>'exp 奖励，关卡等级'!Q214</f>
        <v>{3,1113,65}</v>
      </c>
      <c r="W213" t="e">
        <f t="array" ref="W213">[1]!LKnum(Q213:V213)</f>
        <v>#NAME?</v>
      </c>
      <c r="X213" s="45" t="e">
        <f>'exp 奖励，关卡等级'!R214</f>
        <v>#NAME?</v>
      </c>
    </row>
    <row r="214" spans="8:24">
      <c r="H214" s="39">
        <v>211</v>
      </c>
      <c r="I214" s="39">
        <v>15</v>
      </c>
      <c r="J214" s="39">
        <v>3</v>
      </c>
      <c r="K214">
        <f t="shared" si="22"/>
        <v>5</v>
      </c>
      <c r="L214">
        <f t="shared" si="23"/>
        <v>6</v>
      </c>
      <c r="M214">
        <f t="shared" si="27"/>
        <v>1</v>
      </c>
      <c r="N214" s="45">
        <v>1</v>
      </c>
      <c r="O214" s="45">
        <f>IFERROR(MATCH(MAX(Sheet2!K214:S214),Sheet2!K214:S214,0)+1,0)</f>
        <v>4</v>
      </c>
      <c r="P214" s="45">
        <f>IF(IFERROR(MATCH(MAX(Sheet2!V214:AD214),Sheet2!V214:AD214,0)+1,0)-O214=0,0,IFERROR(MATCH(MAX(Sheet2!V214:AD214),Sheet2!V214:AD214,0)+1,0))</f>
        <v>0</v>
      </c>
      <c r="Q214" s="46" t="str">
        <f t="shared" si="24"/>
        <v>{3,1129,1}</v>
      </c>
      <c r="R214" s="46" t="str">
        <f t="shared" si="25"/>
        <v>{3,1132,1}</v>
      </c>
      <c r="S214" s="46" t="str">
        <f t="shared" si="26"/>
        <v/>
      </c>
      <c r="T214" s="46">
        <f>'exp 奖励，关卡等级'!O215</f>
        <v>0</v>
      </c>
      <c r="U214" s="46">
        <f>'exp 奖励，关卡等级'!P215</f>
        <v>0</v>
      </c>
      <c r="V214" t="str">
        <f>'exp 奖励，关卡等级'!Q215</f>
        <v>{3,1113,73}</v>
      </c>
      <c r="W214" t="e">
        <f t="array" ref="W214">[1]!LKnum(Q214:V214)</f>
        <v>#NAME?</v>
      </c>
      <c r="X214" s="45" t="e">
        <f>'exp 奖励，关卡等级'!R215</f>
        <v>#NAME?</v>
      </c>
    </row>
    <row r="215" spans="8:24">
      <c r="H215" s="39">
        <v>212</v>
      </c>
      <c r="I215" s="39">
        <v>16</v>
      </c>
      <c r="J215" s="39">
        <v>3</v>
      </c>
      <c r="K215">
        <f t="shared" si="22"/>
        <v>5</v>
      </c>
      <c r="L215">
        <f t="shared" si="23"/>
        <v>6</v>
      </c>
      <c r="M215">
        <f t="shared" si="27"/>
        <v>1</v>
      </c>
      <c r="N215" s="45">
        <v>1</v>
      </c>
      <c r="O215" s="45">
        <f>IFERROR(MATCH(MAX(Sheet2!K215:S215),Sheet2!K215:S215,0)+1,0)</f>
        <v>4</v>
      </c>
      <c r="P215" s="45">
        <f>IF(IFERROR(MATCH(MAX(Sheet2!V215:AD215),Sheet2!V215:AD215,0)+1,0)-O215=0,0,IFERROR(MATCH(MAX(Sheet2!V215:AD215),Sheet2!V215:AD215,0)+1,0))</f>
        <v>0</v>
      </c>
      <c r="Q215" s="46" t="str">
        <f t="shared" si="24"/>
        <v>{3,1129,1}</v>
      </c>
      <c r="R215" s="46" t="str">
        <f t="shared" si="25"/>
        <v>{3,1132,1}</v>
      </c>
      <c r="S215" s="46" t="str">
        <f t="shared" si="26"/>
        <v/>
      </c>
      <c r="T215" s="46">
        <f>'exp 奖励，关卡等级'!O216</f>
        <v>0</v>
      </c>
      <c r="U215" s="46">
        <f>'exp 奖励，关卡等级'!P216</f>
        <v>0</v>
      </c>
      <c r="V215" t="str">
        <f>'exp 奖励，关卡等级'!Q216</f>
        <v>{3,1113,77}</v>
      </c>
      <c r="W215" t="e">
        <f t="array" ref="W215">[1]!LKnum(Q215:V215)</f>
        <v>#NAME?</v>
      </c>
      <c r="X215" s="45" t="e">
        <f>'exp 奖励，关卡等级'!R216</f>
        <v>#NAME?</v>
      </c>
    </row>
    <row r="216" spans="8:24">
      <c r="H216" s="39">
        <v>213</v>
      </c>
      <c r="I216" s="39">
        <v>17</v>
      </c>
      <c r="J216" s="39">
        <v>3</v>
      </c>
      <c r="K216">
        <f t="shared" si="22"/>
        <v>5</v>
      </c>
      <c r="L216">
        <f t="shared" si="23"/>
        <v>6</v>
      </c>
      <c r="M216">
        <f t="shared" si="27"/>
        <v>1</v>
      </c>
      <c r="N216" s="45">
        <v>1</v>
      </c>
      <c r="O216" s="45">
        <f>IFERROR(MATCH(MAX(Sheet2!K216:S216),Sheet2!K216:S216,0)+1,0)</f>
        <v>4</v>
      </c>
      <c r="P216" s="45">
        <f>IF(IFERROR(MATCH(MAX(Sheet2!V216:AD216),Sheet2!V216:AD216,0)+1,0)-O216=0,0,IFERROR(MATCH(MAX(Sheet2!V216:AD216),Sheet2!V216:AD216,0)+1,0))</f>
        <v>0</v>
      </c>
      <c r="Q216" s="46" t="str">
        <f t="shared" si="24"/>
        <v>{3,1129,1}</v>
      </c>
      <c r="R216" s="46" t="str">
        <f t="shared" si="25"/>
        <v>{3,1132,1}</v>
      </c>
      <c r="S216" s="46" t="str">
        <f t="shared" si="26"/>
        <v/>
      </c>
      <c r="T216" s="46">
        <f>'exp 奖励，关卡等级'!O217</f>
        <v>0</v>
      </c>
      <c r="U216" s="46">
        <f>'exp 奖励，关卡等级'!P217</f>
        <v>0</v>
      </c>
      <c r="V216" t="str">
        <f>'exp 奖励，关卡等级'!Q217</f>
        <v>{3,1113,81}</v>
      </c>
      <c r="W216" t="e">
        <f t="array" ref="W216">[1]!LKnum(Q216:V216)</f>
        <v>#NAME?</v>
      </c>
      <c r="X216" s="45" t="e">
        <f>'exp 奖励，关卡等级'!R217</f>
        <v>#NAME?</v>
      </c>
    </row>
    <row r="217" spans="8:24">
      <c r="H217" s="39">
        <v>214</v>
      </c>
      <c r="I217" s="39">
        <v>18</v>
      </c>
      <c r="J217" s="39">
        <v>3</v>
      </c>
      <c r="K217">
        <f t="shared" si="22"/>
        <v>5</v>
      </c>
      <c r="L217">
        <f t="shared" si="23"/>
        <v>6</v>
      </c>
      <c r="M217">
        <f t="shared" si="27"/>
        <v>1</v>
      </c>
      <c r="N217" s="45">
        <v>1</v>
      </c>
      <c r="O217" s="45">
        <f>IFERROR(MATCH(MAX(Sheet2!K217:S217),Sheet2!K217:S217,0)+1,0)</f>
        <v>4</v>
      </c>
      <c r="P217" s="45">
        <f>IF(IFERROR(MATCH(MAX(Sheet2!V217:AD217),Sheet2!V217:AD217,0)+1,0)-O217=0,0,IFERROR(MATCH(MAX(Sheet2!V217:AD217),Sheet2!V217:AD217,0)+1,0))</f>
        <v>0</v>
      </c>
      <c r="Q217" s="46" t="str">
        <f t="shared" si="24"/>
        <v>{3,1129,1}</v>
      </c>
      <c r="R217" s="46" t="str">
        <f t="shared" si="25"/>
        <v>{3,1132,1}</v>
      </c>
      <c r="S217" s="46" t="str">
        <f t="shared" si="26"/>
        <v/>
      </c>
      <c r="T217" s="46">
        <f>'exp 奖励，关卡等级'!O218</f>
        <v>0</v>
      </c>
      <c r="U217" s="46">
        <f>'exp 奖励，关卡等级'!P218</f>
        <v>0</v>
      </c>
      <c r="V217" t="str">
        <f>'exp 奖励，关卡等级'!Q218</f>
        <v>{3,1113,87}</v>
      </c>
      <c r="W217" t="e">
        <f t="array" ref="W217">[1]!LKnum(Q217:V217)</f>
        <v>#NAME?</v>
      </c>
      <c r="X217" s="45" t="e">
        <f>'exp 奖励，关卡等级'!R218</f>
        <v>#NAME?</v>
      </c>
    </row>
    <row r="218" spans="8:24">
      <c r="H218" s="39">
        <v>215</v>
      </c>
      <c r="I218" s="39">
        <v>19</v>
      </c>
      <c r="J218" s="39">
        <v>3</v>
      </c>
      <c r="K218">
        <f t="shared" si="22"/>
        <v>5</v>
      </c>
      <c r="L218">
        <f t="shared" si="23"/>
        <v>6</v>
      </c>
      <c r="M218">
        <f t="shared" si="27"/>
        <v>1</v>
      </c>
      <c r="N218" s="45">
        <v>1</v>
      </c>
      <c r="O218" s="45">
        <f>IFERROR(MATCH(MAX(Sheet2!K218:S218),Sheet2!K218:S218,0)+1,0)</f>
        <v>4</v>
      </c>
      <c r="P218" s="45">
        <f>IF(IFERROR(MATCH(MAX(Sheet2!V218:AD218),Sheet2!V218:AD218,0)+1,0)-O218=0,0,IFERROR(MATCH(MAX(Sheet2!V218:AD218),Sheet2!V218:AD218,0)+1,0))</f>
        <v>0</v>
      </c>
      <c r="Q218" s="46" t="str">
        <f t="shared" si="24"/>
        <v>{3,1129,1}</v>
      </c>
      <c r="R218" s="46" t="str">
        <f t="shared" si="25"/>
        <v>{3,1132,1}</v>
      </c>
      <c r="S218" s="46" t="str">
        <f t="shared" si="26"/>
        <v/>
      </c>
      <c r="T218" s="46">
        <f>'exp 奖励，关卡等级'!O219</f>
        <v>0</v>
      </c>
      <c r="U218" s="46">
        <f>'exp 奖励，关卡等级'!P219</f>
        <v>0</v>
      </c>
      <c r="V218" t="str">
        <f>'exp 奖励，关卡等级'!Q219</f>
        <v>{3,1113,93}</v>
      </c>
      <c r="W218" t="e">
        <f t="array" ref="W218">[1]!LKnum(Q218:V218)</f>
        <v>#NAME?</v>
      </c>
      <c r="X218" s="45" t="e">
        <f>'exp 奖励，关卡等级'!R219</f>
        <v>#NAME?</v>
      </c>
    </row>
    <row r="219" spans="8:24">
      <c r="H219" s="39">
        <v>216</v>
      </c>
      <c r="I219" s="39">
        <v>20</v>
      </c>
      <c r="J219" s="39">
        <v>3</v>
      </c>
      <c r="K219">
        <f t="shared" si="22"/>
        <v>5</v>
      </c>
      <c r="L219">
        <f t="shared" si="23"/>
        <v>6</v>
      </c>
      <c r="M219">
        <f t="shared" si="27"/>
        <v>1</v>
      </c>
      <c r="N219" s="45">
        <v>1</v>
      </c>
      <c r="O219" s="45">
        <f>IFERROR(MATCH(MAX(Sheet2!K219:S219),Sheet2!K219:S219,0)+1,0)</f>
        <v>4</v>
      </c>
      <c r="P219" s="45">
        <f>IF(IFERROR(MATCH(MAX(Sheet2!V219:AD219),Sheet2!V219:AD219,0)+1,0)-O219=0,0,IFERROR(MATCH(MAX(Sheet2!V219:AD219),Sheet2!V219:AD219,0)+1,0))</f>
        <v>0</v>
      </c>
      <c r="Q219" s="46" t="str">
        <f t="shared" si="24"/>
        <v>{3,1129,1}</v>
      </c>
      <c r="R219" s="46" t="str">
        <f t="shared" si="25"/>
        <v>{3,1132,1}</v>
      </c>
      <c r="S219" s="46" t="str">
        <f t="shared" si="26"/>
        <v/>
      </c>
      <c r="T219" s="46">
        <f>'exp 奖励，关卡等级'!O220</f>
        <v>0</v>
      </c>
      <c r="U219" s="46">
        <f>'exp 奖励，关卡等级'!P220</f>
        <v>0</v>
      </c>
      <c r="V219" t="str">
        <f>'exp 奖励，关卡等级'!Q220</f>
        <v>{3,1113,100}</v>
      </c>
      <c r="W219" t="e">
        <f t="array" ref="W219">[1]!LKnum(Q219:V219)</f>
        <v>#NAME?</v>
      </c>
      <c r="X219" s="45" t="e">
        <f>'exp 奖励，关卡等级'!R220</f>
        <v>#NAME?</v>
      </c>
    </row>
    <row r="220" spans="8:24">
      <c r="H220" s="39">
        <v>217</v>
      </c>
      <c r="I220" s="39">
        <v>21</v>
      </c>
      <c r="J220" s="39">
        <v>3</v>
      </c>
      <c r="K220">
        <f t="shared" si="22"/>
        <v>5</v>
      </c>
      <c r="L220">
        <f t="shared" si="23"/>
        <v>6</v>
      </c>
      <c r="M220">
        <f t="shared" si="27"/>
        <v>1</v>
      </c>
      <c r="N220" s="45">
        <v>1</v>
      </c>
      <c r="O220" s="45">
        <f>IFERROR(MATCH(MAX(Sheet2!K220:S220),Sheet2!K220:S220,0)+1,0)</f>
        <v>4</v>
      </c>
      <c r="P220" s="45">
        <f>IF(IFERROR(MATCH(MAX(Sheet2!V220:AD220),Sheet2!V220:AD220,0)+1,0)-O220=0,0,IFERROR(MATCH(MAX(Sheet2!V220:AD220),Sheet2!V220:AD220,0)+1,0))</f>
        <v>0</v>
      </c>
      <c r="Q220" s="46" t="str">
        <f t="shared" si="24"/>
        <v>{3,1129,1}</v>
      </c>
      <c r="R220" s="46" t="str">
        <f t="shared" si="25"/>
        <v>{3,1132,1}</v>
      </c>
      <c r="S220" s="46" t="str">
        <f t="shared" si="26"/>
        <v/>
      </c>
      <c r="T220" s="46">
        <f>'exp 奖励，关卡等级'!O221</f>
        <v>0</v>
      </c>
      <c r="U220" s="46">
        <f>'exp 奖励，关卡等级'!P221</f>
        <v>0</v>
      </c>
      <c r="V220" t="str">
        <f>'exp 奖励，关卡等级'!Q221</f>
        <v>{3,1113,104}</v>
      </c>
      <c r="W220" t="e">
        <f t="array" ref="W220">[1]!LKnum(Q220:V220)</f>
        <v>#NAME?</v>
      </c>
      <c r="X220" s="45" t="e">
        <f>'exp 奖励，关卡等级'!R221</f>
        <v>#NAME?</v>
      </c>
    </row>
    <row r="221" spans="8:24">
      <c r="H221" s="39">
        <v>218</v>
      </c>
      <c r="I221" s="39">
        <v>22</v>
      </c>
      <c r="J221" s="39">
        <v>3</v>
      </c>
      <c r="K221">
        <f t="shared" si="22"/>
        <v>5</v>
      </c>
      <c r="L221">
        <f t="shared" si="23"/>
        <v>6</v>
      </c>
      <c r="M221">
        <f t="shared" si="27"/>
        <v>1</v>
      </c>
      <c r="N221" s="45">
        <v>1</v>
      </c>
      <c r="O221" s="45">
        <f>IFERROR(MATCH(MAX(Sheet2!K221:S221),Sheet2!K221:S221,0)+1,0)</f>
        <v>4</v>
      </c>
      <c r="P221" s="45">
        <f>IF(IFERROR(MATCH(MAX(Sheet2!V221:AD221),Sheet2!V221:AD221,0)+1,0)-O221=0,0,IFERROR(MATCH(MAX(Sheet2!V221:AD221),Sheet2!V221:AD221,0)+1,0))</f>
        <v>0</v>
      </c>
      <c r="Q221" s="46" t="str">
        <f t="shared" si="24"/>
        <v>{3,1129,1}</v>
      </c>
      <c r="R221" s="46" t="str">
        <f t="shared" si="25"/>
        <v>{3,1132,1}</v>
      </c>
      <c r="S221" s="46" t="str">
        <f t="shared" si="26"/>
        <v/>
      </c>
      <c r="T221" s="46">
        <f>'exp 奖励，关卡等级'!O222</f>
        <v>0</v>
      </c>
      <c r="U221" s="46">
        <f>'exp 奖励，关卡等级'!P222</f>
        <v>0</v>
      </c>
      <c r="V221" t="str">
        <f>'exp 奖励，关卡等级'!Q222</f>
        <v>{3,1113,114}</v>
      </c>
      <c r="W221" t="e">
        <f t="array" ref="W221">[1]!LKnum(Q221:V221)</f>
        <v>#NAME?</v>
      </c>
      <c r="X221" s="45" t="e">
        <f>'exp 奖励，关卡等级'!R222</f>
        <v>#NAME?</v>
      </c>
    </row>
    <row r="222" spans="8:24">
      <c r="H222" s="39">
        <v>219</v>
      </c>
      <c r="I222" s="39">
        <v>23</v>
      </c>
      <c r="J222" s="39">
        <v>3</v>
      </c>
      <c r="K222">
        <f t="shared" si="22"/>
        <v>5</v>
      </c>
      <c r="L222">
        <f t="shared" si="23"/>
        <v>6</v>
      </c>
      <c r="M222">
        <f t="shared" si="27"/>
        <v>1</v>
      </c>
      <c r="N222" s="45">
        <v>1</v>
      </c>
      <c r="O222" s="45">
        <f>IFERROR(MATCH(MAX(Sheet2!K222:S222),Sheet2!K222:S222,0)+1,0)</f>
        <v>4</v>
      </c>
      <c r="P222" s="45">
        <f>IF(IFERROR(MATCH(MAX(Sheet2!V222:AD222),Sheet2!V222:AD222,0)+1,0)-O222=0,0,IFERROR(MATCH(MAX(Sheet2!V222:AD222),Sheet2!V222:AD222,0)+1,0))</f>
        <v>0</v>
      </c>
      <c r="Q222" s="46" t="str">
        <f t="shared" si="24"/>
        <v>{3,1129,1}</v>
      </c>
      <c r="R222" s="46" t="str">
        <f t="shared" si="25"/>
        <v>{3,1132,1}</v>
      </c>
      <c r="S222" s="46" t="str">
        <f t="shared" si="26"/>
        <v/>
      </c>
      <c r="T222" s="46">
        <f>'exp 奖励，关卡等级'!O223</f>
        <v>0</v>
      </c>
      <c r="U222" s="46">
        <f>'exp 奖励，关卡等级'!P223</f>
        <v>0</v>
      </c>
      <c r="V222" t="str">
        <f>'exp 奖励，关卡等级'!Q223</f>
        <v>{3,1113,118}</v>
      </c>
      <c r="W222" t="e">
        <f t="array" ref="W222">[1]!LKnum(Q222:V222)</f>
        <v>#NAME?</v>
      </c>
      <c r="X222" s="45" t="e">
        <f>'exp 奖励，关卡等级'!R223</f>
        <v>#NAME?</v>
      </c>
    </row>
    <row r="223" spans="8:24">
      <c r="H223" s="39">
        <v>220</v>
      </c>
      <c r="I223" s="39">
        <v>24</v>
      </c>
      <c r="J223" s="39">
        <v>3</v>
      </c>
      <c r="K223">
        <f t="shared" si="22"/>
        <v>5</v>
      </c>
      <c r="L223">
        <f t="shared" si="23"/>
        <v>6</v>
      </c>
      <c r="M223">
        <f t="shared" si="27"/>
        <v>1</v>
      </c>
      <c r="N223" s="45">
        <v>1</v>
      </c>
      <c r="O223" s="45">
        <f>IFERROR(MATCH(MAX(Sheet2!K223:S223),Sheet2!K223:S223,0)+1,0)</f>
        <v>4</v>
      </c>
      <c r="P223" s="45">
        <f>IF(IFERROR(MATCH(MAX(Sheet2!V223:AD223),Sheet2!V223:AD223,0)+1,0)-O223=0,0,IFERROR(MATCH(MAX(Sheet2!V223:AD223),Sheet2!V223:AD223,0)+1,0))</f>
        <v>0</v>
      </c>
      <c r="Q223" s="46" t="str">
        <f t="shared" si="24"/>
        <v>{3,1129,1}</v>
      </c>
      <c r="R223" s="46" t="str">
        <f t="shared" si="25"/>
        <v>{3,1132,1}</v>
      </c>
      <c r="S223" s="46" t="str">
        <f t="shared" si="26"/>
        <v/>
      </c>
      <c r="T223" s="46">
        <f>'exp 奖励，关卡等级'!O224</f>
        <v>0</v>
      </c>
      <c r="U223" s="46">
        <f>'exp 奖励，关卡等级'!P224</f>
        <v>0</v>
      </c>
      <c r="V223" t="str">
        <f>'exp 奖励，关卡等级'!Q224</f>
        <v>{3,1113,122}</v>
      </c>
      <c r="W223" t="e">
        <f t="array" ref="W223">[1]!LKnum(Q223:V223)</f>
        <v>#NAME?</v>
      </c>
      <c r="X223" s="45" t="e">
        <f>'exp 奖励，关卡等级'!R224</f>
        <v>#NAME?</v>
      </c>
    </row>
    <row r="224" spans="8:24">
      <c r="H224" s="39">
        <v>221</v>
      </c>
      <c r="I224" s="39">
        <v>25</v>
      </c>
      <c r="J224" s="39">
        <v>3</v>
      </c>
      <c r="K224">
        <f t="shared" si="22"/>
        <v>5</v>
      </c>
      <c r="L224">
        <f t="shared" si="23"/>
        <v>6</v>
      </c>
      <c r="M224">
        <f t="shared" si="27"/>
        <v>1</v>
      </c>
      <c r="N224" s="45">
        <v>1</v>
      </c>
      <c r="O224" s="45">
        <f>IFERROR(MATCH(MAX(Sheet2!K224:S224),Sheet2!K224:S224,0)+1,0)</f>
        <v>4</v>
      </c>
      <c r="P224" s="45">
        <f>IF(IFERROR(MATCH(MAX(Sheet2!V224:AD224),Sheet2!V224:AD224,0)+1,0)-O224=0,0,IFERROR(MATCH(MAX(Sheet2!V224:AD224),Sheet2!V224:AD224,0)+1,0))</f>
        <v>0</v>
      </c>
      <c r="Q224" s="46" t="str">
        <f t="shared" si="24"/>
        <v>{3,1129,1}</v>
      </c>
      <c r="R224" s="46" t="str">
        <f t="shared" si="25"/>
        <v>{3,1132,1}</v>
      </c>
      <c r="S224" s="46" t="str">
        <f t="shared" si="26"/>
        <v/>
      </c>
      <c r="T224" s="46">
        <f>'exp 奖励，关卡等级'!O225</f>
        <v>0</v>
      </c>
      <c r="U224" s="46">
        <f>'exp 奖励，关卡等级'!P225</f>
        <v>0</v>
      </c>
      <c r="V224" t="str">
        <f>'exp 奖励，关卡等级'!Q225</f>
        <v>{3,1113,130}</v>
      </c>
      <c r="W224" t="e">
        <f t="array" ref="W224">[1]!LKnum(Q224:V224)</f>
        <v>#NAME?</v>
      </c>
      <c r="X224" s="45" t="e">
        <f>'exp 奖励，关卡等级'!R225</f>
        <v>#NAME?</v>
      </c>
    </row>
    <row r="225" spans="8:24">
      <c r="H225" s="39">
        <v>222</v>
      </c>
      <c r="I225" s="39">
        <v>26</v>
      </c>
      <c r="J225" s="39">
        <v>3</v>
      </c>
      <c r="K225">
        <f t="shared" si="22"/>
        <v>5</v>
      </c>
      <c r="L225">
        <f t="shared" si="23"/>
        <v>6</v>
      </c>
      <c r="M225">
        <f t="shared" si="27"/>
        <v>1</v>
      </c>
      <c r="N225" s="45">
        <v>1</v>
      </c>
      <c r="O225" s="45">
        <f>IFERROR(MATCH(MAX(Sheet2!K225:S225),Sheet2!K225:S225,0)+1,0)</f>
        <v>4</v>
      </c>
      <c r="P225" s="45">
        <f>IF(IFERROR(MATCH(MAX(Sheet2!V225:AD225),Sheet2!V225:AD225,0)+1,0)-O225=0,0,IFERROR(MATCH(MAX(Sheet2!V225:AD225),Sheet2!V225:AD225,0)+1,0))</f>
        <v>0</v>
      </c>
      <c r="Q225" s="46" t="str">
        <f t="shared" si="24"/>
        <v>{3,1129,1}</v>
      </c>
      <c r="R225" s="46" t="str">
        <f t="shared" si="25"/>
        <v>{3,1132,1}</v>
      </c>
      <c r="S225" s="46" t="str">
        <f t="shared" si="26"/>
        <v/>
      </c>
      <c r="T225" s="46">
        <f>'exp 奖励，关卡等级'!O226</f>
        <v>0</v>
      </c>
      <c r="U225" s="46">
        <f>'exp 奖励，关卡等级'!P226</f>
        <v>0</v>
      </c>
      <c r="V225" t="str">
        <f>'exp 奖励，关卡等级'!Q226</f>
        <v>{3,1113,138}</v>
      </c>
      <c r="W225" t="e">
        <f t="array" ref="W225">[1]!LKnum(Q225:V225)</f>
        <v>#NAME?</v>
      </c>
      <c r="X225" s="45" t="e">
        <f>'exp 奖励，关卡等级'!R226</f>
        <v>#NAME?</v>
      </c>
    </row>
    <row r="226" spans="8:24">
      <c r="H226" s="39">
        <v>223</v>
      </c>
      <c r="I226" s="39">
        <v>27</v>
      </c>
      <c r="J226" s="39">
        <v>3</v>
      </c>
      <c r="K226">
        <f t="shared" si="22"/>
        <v>5</v>
      </c>
      <c r="L226">
        <f t="shared" si="23"/>
        <v>6</v>
      </c>
      <c r="M226">
        <f t="shared" si="27"/>
        <v>1</v>
      </c>
      <c r="N226" s="45">
        <v>1</v>
      </c>
      <c r="O226" s="45">
        <f>IFERROR(MATCH(MAX(Sheet2!K226:S226),Sheet2!K226:S226,0)+1,0)</f>
        <v>4</v>
      </c>
      <c r="P226" s="45">
        <f>IF(IFERROR(MATCH(MAX(Sheet2!V226:AD226),Sheet2!V226:AD226,0)+1,0)-O226=0,0,IFERROR(MATCH(MAX(Sheet2!V226:AD226),Sheet2!V226:AD226,0)+1,0))</f>
        <v>0</v>
      </c>
      <c r="Q226" s="46" t="str">
        <f t="shared" si="24"/>
        <v>{3,1129,1}</v>
      </c>
      <c r="R226" s="46" t="str">
        <f t="shared" si="25"/>
        <v>{3,1132,1}</v>
      </c>
      <c r="S226" s="46" t="str">
        <f t="shared" si="26"/>
        <v/>
      </c>
      <c r="T226" s="46">
        <f>'exp 奖励，关卡等级'!O227</f>
        <v>0</v>
      </c>
      <c r="U226" s="46">
        <f>'exp 奖励，关卡等级'!P227</f>
        <v>0</v>
      </c>
      <c r="V226" t="str">
        <f>'exp 奖励，关卡等级'!Q227</f>
        <v>{3,1113,142}</v>
      </c>
      <c r="W226" t="e">
        <f t="array" ref="W226">[1]!LKnum(Q226:V226)</f>
        <v>#NAME?</v>
      </c>
      <c r="X226" s="45" t="e">
        <f>'exp 奖励，关卡等级'!R227</f>
        <v>#NAME?</v>
      </c>
    </row>
    <row r="227" spans="8:24">
      <c r="H227" s="39">
        <v>224</v>
      </c>
      <c r="I227" s="39">
        <v>28</v>
      </c>
      <c r="J227" s="39">
        <v>3</v>
      </c>
      <c r="K227">
        <f t="shared" si="22"/>
        <v>5</v>
      </c>
      <c r="L227">
        <f t="shared" si="23"/>
        <v>6</v>
      </c>
      <c r="M227">
        <f t="shared" si="27"/>
        <v>1</v>
      </c>
      <c r="N227" s="45">
        <v>1</v>
      </c>
      <c r="O227" s="45">
        <f>IFERROR(MATCH(MAX(Sheet2!K227:S227),Sheet2!K227:S227,0)+1,0)</f>
        <v>4</v>
      </c>
      <c r="P227" s="45">
        <f>IF(IFERROR(MATCH(MAX(Sheet2!V227:AD227),Sheet2!V227:AD227,0)+1,0)-O227=0,0,IFERROR(MATCH(MAX(Sheet2!V227:AD227),Sheet2!V227:AD227,0)+1,0))</f>
        <v>0</v>
      </c>
      <c r="Q227" s="46" t="str">
        <f t="shared" si="24"/>
        <v>{3,1129,1}</v>
      </c>
      <c r="R227" s="46" t="str">
        <f t="shared" si="25"/>
        <v>{3,1132,1}</v>
      </c>
      <c r="S227" s="46" t="str">
        <f t="shared" si="26"/>
        <v/>
      </c>
      <c r="T227" s="46">
        <f>'exp 奖励，关卡等级'!O228</f>
        <v>0</v>
      </c>
      <c r="U227" s="46">
        <f>'exp 奖励，关卡等级'!P228</f>
        <v>0</v>
      </c>
      <c r="V227" t="str">
        <f>'exp 奖励，关卡等级'!Q228</f>
        <v>{3,1113,148}</v>
      </c>
      <c r="W227" t="e">
        <f t="array" ref="W227">[1]!LKnum(Q227:V227)</f>
        <v>#NAME?</v>
      </c>
      <c r="X227" s="45" t="e">
        <f>'exp 奖励，关卡等级'!R228</f>
        <v>#NAME?</v>
      </c>
    </row>
    <row r="228" spans="8:24">
      <c r="H228" s="39">
        <v>225</v>
      </c>
      <c r="I228" s="39">
        <v>29</v>
      </c>
      <c r="J228" s="39">
        <v>3</v>
      </c>
      <c r="K228">
        <f t="shared" si="22"/>
        <v>5</v>
      </c>
      <c r="L228">
        <f t="shared" si="23"/>
        <v>6</v>
      </c>
      <c r="M228">
        <f t="shared" si="27"/>
        <v>1</v>
      </c>
      <c r="N228" s="45">
        <v>1</v>
      </c>
      <c r="O228" s="45">
        <f>IFERROR(MATCH(MAX(Sheet2!K228:S228),Sheet2!K228:S228,0)+1,0)</f>
        <v>4</v>
      </c>
      <c r="P228" s="45">
        <f>IF(IFERROR(MATCH(MAX(Sheet2!V228:AD228),Sheet2!V228:AD228,0)+1,0)-O228=0,0,IFERROR(MATCH(MAX(Sheet2!V228:AD228),Sheet2!V228:AD228,0)+1,0))</f>
        <v>0</v>
      </c>
      <c r="Q228" s="46" t="str">
        <f t="shared" si="24"/>
        <v>{3,1129,1}</v>
      </c>
      <c r="R228" s="46" t="str">
        <f t="shared" si="25"/>
        <v>{3,1132,1}</v>
      </c>
      <c r="S228" s="46" t="str">
        <f t="shared" si="26"/>
        <v/>
      </c>
      <c r="T228" s="46">
        <f>'exp 奖励，关卡等级'!O229</f>
        <v>0</v>
      </c>
      <c r="U228" s="46">
        <f>'exp 奖励，关卡等级'!P229</f>
        <v>0</v>
      </c>
      <c r="V228" t="str">
        <f>'exp 奖励，关卡等级'!Q229</f>
        <v>{3,1113,157}</v>
      </c>
      <c r="W228" t="e">
        <f t="array" ref="W228">[1]!LKnum(Q228:V228)</f>
        <v>#NAME?</v>
      </c>
      <c r="X228" s="45" t="e">
        <f>'exp 奖励，关卡等级'!R229</f>
        <v>#NAME?</v>
      </c>
    </row>
    <row r="229" spans="8:24">
      <c r="H229" s="39">
        <v>226</v>
      </c>
      <c r="I229" s="39">
        <v>30</v>
      </c>
      <c r="J229" s="39">
        <v>3</v>
      </c>
      <c r="K229">
        <f t="shared" si="22"/>
        <v>6</v>
      </c>
      <c r="L229">
        <f t="shared" si="23"/>
        <v>7</v>
      </c>
      <c r="M229">
        <f t="shared" si="27"/>
        <v>1</v>
      </c>
      <c r="N229" s="45">
        <v>1</v>
      </c>
      <c r="O229" s="45">
        <f>IFERROR(MATCH(MAX(Sheet2!K229:S229),Sheet2!K229:S229,0)+1,0)</f>
        <v>4</v>
      </c>
      <c r="P229" s="45">
        <f>IF(IFERROR(MATCH(MAX(Sheet2!V229:AD229),Sheet2!V229:AD229,0)+1,0)-O229=0,0,IFERROR(MATCH(MAX(Sheet2!V229:AD229),Sheet2!V229:AD229,0)+1,0))</f>
        <v>0</v>
      </c>
      <c r="Q229" s="46" t="str">
        <f t="shared" si="24"/>
        <v>{3,1129,1}</v>
      </c>
      <c r="R229" s="46" t="str">
        <f t="shared" si="25"/>
        <v>{3,1132,1}</v>
      </c>
      <c r="S229" s="46" t="str">
        <f t="shared" si="26"/>
        <v/>
      </c>
      <c r="T229" s="46">
        <f>'exp 奖励，关卡等级'!O230</f>
        <v>0</v>
      </c>
      <c r="U229" s="46">
        <f>'exp 奖励，关卡等级'!P230</f>
        <v>0</v>
      </c>
      <c r="V229" t="str">
        <f>'exp 奖励，关卡等级'!Q230</f>
        <v>{3,1113,161}</v>
      </c>
      <c r="W229" t="e">
        <f t="array" ref="W229">[1]!LKnum(Q229:V229)</f>
        <v>#NAME?</v>
      </c>
      <c r="X229" s="45" t="e">
        <f>'exp 奖励，关卡等级'!R230</f>
        <v>#NAME?</v>
      </c>
    </row>
    <row r="230" spans="8:24">
      <c r="H230" s="39">
        <v>227</v>
      </c>
      <c r="I230" s="39">
        <v>31</v>
      </c>
      <c r="J230" s="39">
        <v>3</v>
      </c>
      <c r="K230">
        <f t="shared" si="22"/>
        <v>6</v>
      </c>
      <c r="L230">
        <f t="shared" si="23"/>
        <v>7</v>
      </c>
      <c r="M230">
        <f t="shared" si="27"/>
        <v>1</v>
      </c>
      <c r="N230" s="45">
        <v>1</v>
      </c>
      <c r="O230" s="45">
        <f>IFERROR(MATCH(MAX(Sheet2!K230:S230),Sheet2!K230:S230,0)+1,0)</f>
        <v>4</v>
      </c>
      <c r="P230" s="45">
        <f>IF(IFERROR(MATCH(MAX(Sheet2!V230:AD230),Sheet2!V230:AD230,0)+1,0)-O230=0,0,IFERROR(MATCH(MAX(Sheet2!V230:AD230),Sheet2!V230:AD230,0)+1,0))</f>
        <v>0</v>
      </c>
      <c r="Q230" s="46" t="str">
        <f t="shared" si="24"/>
        <v>{3,1129,1}</v>
      </c>
      <c r="R230" s="46" t="str">
        <f t="shared" si="25"/>
        <v>{3,1132,1}</v>
      </c>
      <c r="S230" s="46" t="str">
        <f t="shared" si="26"/>
        <v/>
      </c>
      <c r="T230" s="46">
        <f>'exp 奖励，关卡等级'!O231</f>
        <v>0</v>
      </c>
      <c r="U230" s="46">
        <f>'exp 奖励，关卡等级'!P231</f>
        <v>0</v>
      </c>
      <c r="V230" t="str">
        <f>'exp 奖励，关卡等级'!Q231</f>
        <v>{3,1113,168}</v>
      </c>
      <c r="W230" t="e">
        <f t="array" ref="W230">[1]!LKnum(Q230:V230)</f>
        <v>#NAME?</v>
      </c>
      <c r="X230" s="45" t="e">
        <f>'exp 奖励，关卡等级'!R231</f>
        <v>#NAME?</v>
      </c>
    </row>
    <row r="231" spans="8:24">
      <c r="H231" s="39">
        <v>228</v>
      </c>
      <c r="I231" s="39">
        <v>32</v>
      </c>
      <c r="J231" s="39">
        <v>3</v>
      </c>
      <c r="K231">
        <f t="shared" si="22"/>
        <v>6</v>
      </c>
      <c r="L231">
        <f t="shared" si="23"/>
        <v>7</v>
      </c>
      <c r="M231">
        <f t="shared" si="27"/>
        <v>1</v>
      </c>
      <c r="N231" s="45">
        <v>1</v>
      </c>
      <c r="O231" s="45">
        <f>IFERROR(MATCH(MAX(Sheet2!K231:S231),Sheet2!K231:S231,0)+1,0)</f>
        <v>4</v>
      </c>
      <c r="P231" s="45">
        <f>IF(IFERROR(MATCH(MAX(Sheet2!V231:AD231),Sheet2!V231:AD231,0)+1,0)-O231=0,0,IFERROR(MATCH(MAX(Sheet2!V231:AD231),Sheet2!V231:AD231,0)+1,0))</f>
        <v>0</v>
      </c>
      <c r="Q231" s="46" t="str">
        <f t="shared" si="24"/>
        <v>{3,1129,1}</v>
      </c>
      <c r="R231" s="46" t="str">
        <f t="shared" si="25"/>
        <v>{3,1132,1}</v>
      </c>
      <c r="S231" s="46" t="str">
        <f t="shared" si="26"/>
        <v/>
      </c>
      <c r="T231" s="46">
        <f>'exp 奖励，关卡等级'!O232</f>
        <v>0</v>
      </c>
      <c r="U231" s="46">
        <f>'exp 奖励，关卡等级'!P232</f>
        <v>0</v>
      </c>
      <c r="V231" t="str">
        <f>'exp 奖励，关卡等级'!Q232</f>
        <v>{3,1113,177}</v>
      </c>
      <c r="W231" t="e">
        <f t="array" ref="W231">[1]!LKnum(Q231:V231)</f>
        <v>#NAME?</v>
      </c>
      <c r="X231" s="45" t="e">
        <f>'exp 奖励，关卡等级'!R232</f>
        <v>#NAME?</v>
      </c>
    </row>
    <row r="232" spans="8:24">
      <c r="H232" s="39">
        <v>229</v>
      </c>
      <c r="I232" s="39">
        <v>33</v>
      </c>
      <c r="J232" s="39">
        <v>3</v>
      </c>
      <c r="K232">
        <f t="shared" si="22"/>
        <v>6</v>
      </c>
      <c r="L232">
        <f t="shared" si="23"/>
        <v>7</v>
      </c>
      <c r="M232">
        <f t="shared" si="27"/>
        <v>1</v>
      </c>
      <c r="N232" s="45">
        <v>1</v>
      </c>
      <c r="O232" s="45">
        <f>IFERROR(MATCH(MAX(Sheet2!K232:S232),Sheet2!K232:S232,0)+1,0)</f>
        <v>4</v>
      </c>
      <c r="P232" s="45">
        <f>IF(IFERROR(MATCH(MAX(Sheet2!V232:AD232),Sheet2!V232:AD232,0)+1,0)-O232=0,0,IFERROR(MATCH(MAX(Sheet2!V232:AD232),Sheet2!V232:AD232,0)+1,0))</f>
        <v>0</v>
      </c>
      <c r="Q232" s="46" t="str">
        <f t="shared" si="24"/>
        <v>{3,1129,1}</v>
      </c>
      <c r="R232" s="46" t="str">
        <f t="shared" si="25"/>
        <v>{3,1132,1}</v>
      </c>
      <c r="S232" s="46" t="str">
        <f t="shared" si="26"/>
        <v/>
      </c>
      <c r="T232" s="46">
        <f>'exp 奖励，关卡等级'!O233</f>
        <v>0</v>
      </c>
      <c r="U232" s="46">
        <f>'exp 奖励，关卡等级'!P233</f>
        <v>0</v>
      </c>
      <c r="V232" t="str">
        <f>'exp 奖励，关卡等级'!Q233</f>
        <v>{3,1113,180}</v>
      </c>
      <c r="W232" t="e">
        <f t="array" ref="W232">[1]!LKnum(Q232:V232)</f>
        <v>#NAME?</v>
      </c>
      <c r="X232" s="45" t="e">
        <f>'exp 奖励，关卡等级'!R233</f>
        <v>#NAME?</v>
      </c>
    </row>
    <row r="233" spans="8:24">
      <c r="H233" s="39">
        <v>230</v>
      </c>
      <c r="I233" s="39">
        <v>34</v>
      </c>
      <c r="J233" s="39">
        <v>3</v>
      </c>
      <c r="K233">
        <f t="shared" si="22"/>
        <v>6</v>
      </c>
      <c r="L233">
        <f t="shared" si="23"/>
        <v>7</v>
      </c>
      <c r="M233">
        <f t="shared" si="27"/>
        <v>1</v>
      </c>
      <c r="N233" s="45">
        <v>1</v>
      </c>
      <c r="O233" s="45">
        <f>IFERROR(MATCH(MAX(Sheet2!K233:S233),Sheet2!K233:S233,0)+1,0)</f>
        <v>4</v>
      </c>
      <c r="P233" s="45">
        <f>IF(IFERROR(MATCH(MAX(Sheet2!V233:AD233),Sheet2!V233:AD233,0)+1,0)-O233=0,0,IFERROR(MATCH(MAX(Sheet2!V233:AD233),Sheet2!V233:AD233,0)+1,0))</f>
        <v>0</v>
      </c>
      <c r="Q233" s="46" t="str">
        <f t="shared" si="24"/>
        <v>{3,1129,1}</v>
      </c>
      <c r="R233" s="46" t="str">
        <f t="shared" si="25"/>
        <v>{3,1132,1}</v>
      </c>
      <c r="S233" s="46" t="str">
        <f t="shared" si="26"/>
        <v/>
      </c>
      <c r="T233" s="46">
        <f>'exp 奖励，关卡等级'!O234</f>
        <v>0</v>
      </c>
      <c r="U233" s="46">
        <f>'exp 奖励，关卡等级'!P234</f>
        <v>0</v>
      </c>
      <c r="V233" t="str">
        <f>'exp 奖励，关卡等级'!Q234</f>
        <v>{3,1113,189}</v>
      </c>
      <c r="W233" t="e">
        <f t="array" ref="W233">[1]!LKnum(Q233:V233)</f>
        <v>#NAME?</v>
      </c>
      <c r="X233" s="45" t="e">
        <f>'exp 奖励，关卡等级'!R234</f>
        <v>#NAME?</v>
      </c>
    </row>
    <row r="234" spans="8:24">
      <c r="H234" s="39">
        <v>231</v>
      </c>
      <c r="I234" s="39">
        <v>35</v>
      </c>
      <c r="J234" s="39">
        <v>3</v>
      </c>
      <c r="K234">
        <f t="shared" si="22"/>
        <v>6</v>
      </c>
      <c r="L234">
        <f t="shared" si="23"/>
        <v>7</v>
      </c>
      <c r="M234">
        <f t="shared" si="27"/>
        <v>1</v>
      </c>
      <c r="N234" s="45">
        <v>1</v>
      </c>
      <c r="O234" s="45">
        <f>IFERROR(MATCH(MAX(Sheet2!K234:S234),Sheet2!K234:S234,0)+1,0)</f>
        <v>4</v>
      </c>
      <c r="P234" s="45">
        <f>IF(IFERROR(MATCH(MAX(Sheet2!V234:AD234),Sheet2!V234:AD234,0)+1,0)-O234=0,0,IFERROR(MATCH(MAX(Sheet2!V234:AD234),Sheet2!V234:AD234,0)+1,0))</f>
        <v>0</v>
      </c>
      <c r="Q234" s="46" t="str">
        <f t="shared" si="24"/>
        <v>{3,1129,1}</v>
      </c>
      <c r="R234" s="46" t="str">
        <f t="shared" si="25"/>
        <v>{3,1132,1}</v>
      </c>
      <c r="S234" s="46" t="str">
        <f t="shared" si="26"/>
        <v/>
      </c>
      <c r="T234" s="46">
        <f>'exp 奖励，关卡等级'!O235</f>
        <v>0</v>
      </c>
      <c r="U234" s="46" t="str">
        <f>'exp 奖励，关卡等级'!P235</f>
        <v>{3,1114,1}</v>
      </c>
      <c r="V234">
        <f>'exp 奖励，关卡等级'!Q235</f>
        <v>0</v>
      </c>
      <c r="W234" t="e">
        <f t="array" ref="W234">[1]!LKnum(Q234:V234)</f>
        <v>#NAME?</v>
      </c>
      <c r="X234" s="45" t="e">
        <f>'exp 奖励，关卡等级'!R235</f>
        <v>#NAME?</v>
      </c>
    </row>
    <row r="235" spans="8:24">
      <c r="H235" s="39">
        <v>232</v>
      </c>
      <c r="I235" s="39">
        <v>36</v>
      </c>
      <c r="J235" s="39">
        <v>3</v>
      </c>
      <c r="K235">
        <f t="shared" si="22"/>
        <v>6</v>
      </c>
      <c r="L235">
        <f t="shared" si="23"/>
        <v>7</v>
      </c>
      <c r="M235">
        <f t="shared" si="27"/>
        <v>1</v>
      </c>
      <c r="N235" s="45">
        <v>1</v>
      </c>
      <c r="O235" s="45">
        <f>IFERROR(MATCH(MAX(Sheet2!K235:S235),Sheet2!K235:S235,0)+1,0)</f>
        <v>4</v>
      </c>
      <c r="P235" s="45">
        <f>IF(IFERROR(MATCH(MAX(Sheet2!V235:AD235),Sheet2!V235:AD235,0)+1,0)-O235=0,0,IFERROR(MATCH(MAX(Sheet2!V235:AD235),Sheet2!V235:AD235,0)+1,0))</f>
        <v>0</v>
      </c>
      <c r="Q235" s="46" t="str">
        <f t="shared" si="24"/>
        <v>{3,1129,1}</v>
      </c>
      <c r="R235" s="46" t="str">
        <f t="shared" si="25"/>
        <v>{3,1132,1}</v>
      </c>
      <c r="S235" s="46" t="str">
        <f t="shared" si="26"/>
        <v/>
      </c>
      <c r="T235" s="46">
        <f>'exp 奖励，关卡等级'!O236</f>
        <v>0</v>
      </c>
      <c r="U235" s="46" t="str">
        <f>'exp 奖励，关卡等级'!P236</f>
        <v>{3,1114,1}</v>
      </c>
      <c r="V235" t="str">
        <f>'exp 奖励，关卡等级'!Q236</f>
        <v>{3,1113,5}</v>
      </c>
      <c r="W235" t="e">
        <f t="array" ref="W235">[1]!LKnum(Q235:V235)</f>
        <v>#NAME?</v>
      </c>
      <c r="X235" s="45" t="e">
        <f>'exp 奖励，关卡等级'!R236</f>
        <v>#NAME?</v>
      </c>
    </row>
    <row r="236" spans="8:24">
      <c r="H236" s="39">
        <v>233</v>
      </c>
      <c r="I236" s="39">
        <v>37</v>
      </c>
      <c r="J236" s="39">
        <v>3</v>
      </c>
      <c r="K236">
        <f t="shared" si="22"/>
        <v>6</v>
      </c>
      <c r="L236">
        <f t="shared" si="23"/>
        <v>7</v>
      </c>
      <c r="M236">
        <f t="shared" si="27"/>
        <v>1</v>
      </c>
      <c r="N236" s="45">
        <v>1</v>
      </c>
      <c r="O236" s="45">
        <f>IFERROR(MATCH(MAX(Sheet2!K236:S236),Sheet2!K236:S236,0)+1,0)</f>
        <v>4</v>
      </c>
      <c r="P236" s="45">
        <f>IF(IFERROR(MATCH(MAX(Sheet2!V236:AD236),Sheet2!V236:AD236,0)+1,0)-O236=0,0,IFERROR(MATCH(MAX(Sheet2!V236:AD236),Sheet2!V236:AD236,0)+1,0))</f>
        <v>0</v>
      </c>
      <c r="Q236" s="46" t="str">
        <f t="shared" si="24"/>
        <v>{3,1129,1}</v>
      </c>
      <c r="R236" s="46" t="str">
        <f t="shared" si="25"/>
        <v>{3,1132,1}</v>
      </c>
      <c r="S236" s="46" t="str">
        <f t="shared" si="26"/>
        <v/>
      </c>
      <c r="T236" s="46">
        <f>'exp 奖励，关卡等级'!O237</f>
        <v>0</v>
      </c>
      <c r="U236" s="46" t="str">
        <f>'exp 奖励，关卡等级'!P237</f>
        <v>{3,1114,1}</v>
      </c>
      <c r="V236" t="str">
        <f>'exp 奖励，关卡等级'!Q237</f>
        <v>{3,1113,13}</v>
      </c>
      <c r="W236" t="e">
        <f t="array" ref="W236">[1]!LKnum(Q236:V236)</f>
        <v>#NAME?</v>
      </c>
      <c r="X236" s="45" t="e">
        <f>'exp 奖励，关卡等级'!R237</f>
        <v>#NAME?</v>
      </c>
    </row>
    <row r="237" spans="8:24">
      <c r="H237" s="39">
        <v>234</v>
      </c>
      <c r="I237" s="39">
        <v>38</v>
      </c>
      <c r="J237" s="39">
        <v>3</v>
      </c>
      <c r="K237">
        <f t="shared" si="22"/>
        <v>6</v>
      </c>
      <c r="L237">
        <f t="shared" si="23"/>
        <v>7</v>
      </c>
      <c r="M237">
        <f t="shared" si="27"/>
        <v>1</v>
      </c>
      <c r="N237" s="45">
        <v>1</v>
      </c>
      <c r="O237" s="45">
        <f>IFERROR(MATCH(MAX(Sheet2!K237:S237),Sheet2!K237:S237,0)+1,0)</f>
        <v>5</v>
      </c>
      <c r="P237" s="45">
        <f>IF(IFERROR(MATCH(MAX(Sheet2!V237:AD237),Sheet2!V237:AD237,0)+1,0)-O237=0,0,IFERROR(MATCH(MAX(Sheet2!V237:AD237),Sheet2!V237:AD237,0)+1,0))</f>
        <v>0</v>
      </c>
      <c r="Q237" s="46" t="str">
        <f t="shared" si="24"/>
        <v>{3,1129,1}</v>
      </c>
      <c r="R237" s="46" t="str">
        <f t="shared" si="25"/>
        <v>{3,1133,1}</v>
      </c>
      <c r="S237" s="46" t="str">
        <f t="shared" si="26"/>
        <v/>
      </c>
      <c r="T237" s="46">
        <f>'exp 奖励，关卡等级'!O238</f>
        <v>0</v>
      </c>
      <c r="U237" s="46" t="str">
        <f>'exp 奖励，关卡等级'!P238</f>
        <v>{3,1114,1}</v>
      </c>
      <c r="V237" t="str">
        <f>'exp 奖励，关卡等级'!Q238</f>
        <v>{3,1113,25}</v>
      </c>
      <c r="W237" t="e">
        <f t="array" ref="W237">[1]!LKnum(Q237:V237)</f>
        <v>#NAME?</v>
      </c>
      <c r="X237" s="45" t="e">
        <f>'exp 奖励，关卡等级'!R238</f>
        <v>#NAME?</v>
      </c>
    </row>
    <row r="238" spans="8:24">
      <c r="H238" s="39">
        <v>235</v>
      </c>
      <c r="I238" s="39">
        <v>39</v>
      </c>
      <c r="J238" s="39">
        <v>3</v>
      </c>
      <c r="K238">
        <f t="shared" si="22"/>
        <v>6</v>
      </c>
      <c r="L238">
        <f t="shared" si="23"/>
        <v>7</v>
      </c>
      <c r="M238">
        <f t="shared" si="27"/>
        <v>1</v>
      </c>
      <c r="N238" s="45">
        <v>1</v>
      </c>
      <c r="O238" s="45">
        <f>IFERROR(MATCH(MAX(Sheet2!K238:S238),Sheet2!K238:S238,0)+1,0)</f>
        <v>5</v>
      </c>
      <c r="P238" s="45">
        <f>IF(IFERROR(MATCH(MAX(Sheet2!V238:AD238),Sheet2!V238:AD238,0)+1,0)-O238=0,0,IFERROR(MATCH(MAX(Sheet2!V238:AD238),Sheet2!V238:AD238,0)+1,0))</f>
        <v>0</v>
      </c>
      <c r="Q238" s="46" t="str">
        <f t="shared" si="24"/>
        <v>{3,1129,1}</v>
      </c>
      <c r="R238" s="46" t="str">
        <f t="shared" si="25"/>
        <v>{3,1133,1}</v>
      </c>
      <c r="S238" s="46" t="str">
        <f t="shared" si="26"/>
        <v/>
      </c>
      <c r="T238" s="46">
        <f>'exp 奖励，关卡等级'!O239</f>
        <v>0</v>
      </c>
      <c r="U238" s="46" t="str">
        <f>'exp 奖励，关卡等级'!P239</f>
        <v>{3,1114,1}</v>
      </c>
      <c r="V238" t="str">
        <f>'exp 奖励，关卡等级'!Q239</f>
        <v>{3,1113,30}</v>
      </c>
      <c r="W238" t="e">
        <f t="array" ref="W238">[1]!LKnum(Q238:V238)</f>
        <v>#NAME?</v>
      </c>
      <c r="X238" s="45" t="e">
        <f>'exp 奖励，关卡等级'!R239</f>
        <v>#NAME?</v>
      </c>
    </row>
    <row r="239" spans="8:24">
      <c r="H239" s="39">
        <v>236</v>
      </c>
      <c r="I239" s="39">
        <v>40</v>
      </c>
      <c r="J239" s="39">
        <v>3</v>
      </c>
      <c r="K239">
        <f t="shared" si="22"/>
        <v>6</v>
      </c>
      <c r="L239">
        <f t="shared" si="23"/>
        <v>7</v>
      </c>
      <c r="M239">
        <f t="shared" si="27"/>
        <v>1</v>
      </c>
      <c r="N239" s="45">
        <v>1</v>
      </c>
      <c r="O239" s="45">
        <f>IFERROR(MATCH(MAX(Sheet2!K239:S239),Sheet2!K239:S239,0)+1,0)</f>
        <v>5</v>
      </c>
      <c r="P239" s="45">
        <f>IF(IFERROR(MATCH(MAX(Sheet2!V239:AD239),Sheet2!V239:AD239,0)+1,0)-O239=0,0,IFERROR(MATCH(MAX(Sheet2!V239:AD239),Sheet2!V239:AD239,0)+1,0))</f>
        <v>0</v>
      </c>
      <c r="Q239" s="46" t="str">
        <f t="shared" si="24"/>
        <v>{3,1129,1}</v>
      </c>
      <c r="R239" s="46" t="str">
        <f t="shared" si="25"/>
        <v>{3,1133,1}</v>
      </c>
      <c r="S239" s="46" t="str">
        <f t="shared" si="26"/>
        <v/>
      </c>
      <c r="T239" s="46">
        <f>'exp 奖励，关卡等级'!O240</f>
        <v>0</v>
      </c>
      <c r="U239" s="46" t="str">
        <f>'exp 奖励，关卡等级'!P240</f>
        <v>{3,1114,1}</v>
      </c>
      <c r="V239" t="str">
        <f>'exp 奖励，关卡等级'!Q240</f>
        <v>{3,1113,39}</v>
      </c>
      <c r="W239" t="e">
        <f t="array" ref="W239">[1]!LKnum(Q239:V239)</f>
        <v>#NAME?</v>
      </c>
      <c r="X239" s="45" t="e">
        <f>'exp 奖励，关卡等级'!R240</f>
        <v>#NAME?</v>
      </c>
    </row>
    <row r="240" spans="8:24">
      <c r="H240" s="39">
        <v>237</v>
      </c>
      <c r="I240" s="39">
        <v>41</v>
      </c>
      <c r="J240" s="39">
        <v>3</v>
      </c>
      <c r="K240">
        <f t="shared" si="22"/>
        <v>6</v>
      </c>
      <c r="L240">
        <f t="shared" si="23"/>
        <v>7</v>
      </c>
      <c r="M240">
        <f t="shared" si="27"/>
        <v>1</v>
      </c>
      <c r="N240" s="45">
        <v>1</v>
      </c>
      <c r="O240" s="45">
        <f>IFERROR(MATCH(MAX(Sheet2!K240:S240),Sheet2!K240:S240,0)+1,0)</f>
        <v>5</v>
      </c>
      <c r="P240" s="45">
        <f>IF(IFERROR(MATCH(MAX(Sheet2!V240:AD240),Sheet2!V240:AD240,0)+1,0)-O240=0,0,IFERROR(MATCH(MAX(Sheet2!V240:AD240),Sheet2!V240:AD240,0)+1,0))</f>
        <v>0</v>
      </c>
      <c r="Q240" s="46" t="str">
        <f t="shared" si="24"/>
        <v>{3,1129,1}</v>
      </c>
      <c r="R240" s="46" t="str">
        <f t="shared" si="25"/>
        <v>{3,1133,1}</v>
      </c>
      <c r="S240" s="46" t="str">
        <f t="shared" si="26"/>
        <v/>
      </c>
      <c r="T240" s="46">
        <f>'exp 奖励，关卡等级'!O241</f>
        <v>0</v>
      </c>
      <c r="U240" s="46" t="str">
        <f>'exp 奖励，关卡等级'!P241</f>
        <v>{3,1114,1}</v>
      </c>
      <c r="V240" t="str">
        <f>'exp 奖励，关卡等级'!Q241</f>
        <v>{3,1113,51}</v>
      </c>
      <c r="W240" t="e">
        <f t="array" ref="W240">[1]!LKnum(Q240:V240)</f>
        <v>#NAME?</v>
      </c>
      <c r="X240" s="45" t="e">
        <f>'exp 奖励，关卡等级'!R241</f>
        <v>#NAME?</v>
      </c>
    </row>
    <row r="241" spans="8:24">
      <c r="H241" s="39">
        <v>238</v>
      </c>
      <c r="I241" s="39">
        <v>42</v>
      </c>
      <c r="J241" s="39">
        <v>3</v>
      </c>
      <c r="K241">
        <f t="shared" si="22"/>
        <v>6</v>
      </c>
      <c r="L241">
        <f t="shared" si="23"/>
        <v>7</v>
      </c>
      <c r="M241">
        <f t="shared" si="27"/>
        <v>1</v>
      </c>
      <c r="N241" s="45">
        <v>1</v>
      </c>
      <c r="O241" s="45">
        <f>IFERROR(MATCH(MAX(Sheet2!K241:S241),Sheet2!K241:S241,0)+1,0)</f>
        <v>5</v>
      </c>
      <c r="P241" s="45">
        <f>IF(IFERROR(MATCH(MAX(Sheet2!V241:AD241),Sheet2!V241:AD241,0)+1,0)-O241=0,0,IFERROR(MATCH(MAX(Sheet2!V241:AD241),Sheet2!V241:AD241,0)+1,0))</f>
        <v>0</v>
      </c>
      <c r="Q241" s="46" t="str">
        <f t="shared" si="24"/>
        <v>{3,1129,1}</v>
      </c>
      <c r="R241" s="46" t="str">
        <f t="shared" si="25"/>
        <v>{3,1133,1}</v>
      </c>
      <c r="S241" s="46" t="str">
        <f t="shared" si="26"/>
        <v/>
      </c>
      <c r="T241" s="46">
        <f>'exp 奖励，关卡等级'!O242</f>
        <v>0</v>
      </c>
      <c r="U241" s="46" t="str">
        <f>'exp 奖励，关卡等级'!P242</f>
        <v>{3,1114,1}</v>
      </c>
      <c r="V241" t="str">
        <f>'exp 奖励，关卡等级'!Q242</f>
        <v>{3,1113,58}</v>
      </c>
      <c r="W241" t="e">
        <f t="array" ref="W241">[1]!LKnum(Q241:V241)</f>
        <v>#NAME?</v>
      </c>
      <c r="X241" s="45" t="e">
        <f>'exp 奖励，关卡等级'!R242</f>
        <v>#NAME?</v>
      </c>
    </row>
    <row r="242" spans="8:24">
      <c r="H242" s="39">
        <v>239</v>
      </c>
      <c r="I242" s="39">
        <v>43</v>
      </c>
      <c r="J242" s="39">
        <v>3</v>
      </c>
      <c r="K242">
        <f t="shared" si="22"/>
        <v>6</v>
      </c>
      <c r="L242">
        <f t="shared" si="23"/>
        <v>7</v>
      </c>
      <c r="M242">
        <f t="shared" si="27"/>
        <v>1</v>
      </c>
      <c r="N242" s="45">
        <v>1</v>
      </c>
      <c r="O242" s="45">
        <f>IFERROR(MATCH(MAX(Sheet2!K242:S242),Sheet2!K242:S242,0)+1,0)</f>
        <v>5</v>
      </c>
      <c r="P242" s="45">
        <f>IF(IFERROR(MATCH(MAX(Sheet2!V242:AD242),Sheet2!V242:AD242,0)+1,0)-O242=0,0,IFERROR(MATCH(MAX(Sheet2!V242:AD242),Sheet2!V242:AD242,0)+1,0))</f>
        <v>0</v>
      </c>
      <c r="Q242" s="46" t="str">
        <f t="shared" si="24"/>
        <v>{3,1129,1}</v>
      </c>
      <c r="R242" s="46" t="str">
        <f t="shared" si="25"/>
        <v>{3,1133,1}</v>
      </c>
      <c r="S242" s="46" t="str">
        <f t="shared" si="26"/>
        <v/>
      </c>
      <c r="T242" s="46">
        <f>'exp 奖励，关卡等级'!O243</f>
        <v>0</v>
      </c>
      <c r="U242" s="46" t="str">
        <f>'exp 奖励，关卡等级'!P243</f>
        <v>{3,1114,1}</v>
      </c>
      <c r="V242" t="str">
        <f>'exp 奖励，关卡等级'!Q243</f>
        <v>{3,1113,68}</v>
      </c>
      <c r="W242" t="e">
        <f t="array" ref="W242">[1]!LKnum(Q242:V242)</f>
        <v>#NAME?</v>
      </c>
      <c r="X242" s="45" t="e">
        <f>'exp 奖励，关卡等级'!R243</f>
        <v>#NAME?</v>
      </c>
    </row>
    <row r="243" spans="8:24">
      <c r="H243" s="39">
        <v>240</v>
      </c>
      <c r="I243" s="39">
        <v>44</v>
      </c>
      <c r="J243" s="39">
        <v>3</v>
      </c>
      <c r="K243">
        <f t="shared" si="22"/>
        <v>6</v>
      </c>
      <c r="L243">
        <f t="shared" si="23"/>
        <v>7</v>
      </c>
      <c r="M243">
        <f t="shared" si="27"/>
        <v>1</v>
      </c>
      <c r="N243" s="45">
        <v>1</v>
      </c>
      <c r="O243" s="45">
        <f>IFERROR(MATCH(MAX(Sheet2!K243:S243),Sheet2!K243:S243,0)+1,0)</f>
        <v>5</v>
      </c>
      <c r="P243" s="45">
        <f>IF(IFERROR(MATCH(MAX(Sheet2!V243:AD243),Sheet2!V243:AD243,0)+1,0)-O243=0,0,IFERROR(MATCH(MAX(Sheet2!V243:AD243),Sheet2!V243:AD243,0)+1,0))</f>
        <v>0</v>
      </c>
      <c r="Q243" s="46" t="str">
        <f t="shared" si="24"/>
        <v>{3,1129,1}</v>
      </c>
      <c r="R243" s="46" t="str">
        <f t="shared" si="25"/>
        <v>{3,1133,1}</v>
      </c>
      <c r="S243" s="46" t="str">
        <f t="shared" si="26"/>
        <v/>
      </c>
      <c r="T243" s="46">
        <f>'exp 奖励，关卡等级'!O244</f>
        <v>0</v>
      </c>
      <c r="U243" s="46" t="str">
        <f>'exp 奖励，关卡等级'!P244</f>
        <v>{3,1114,1}</v>
      </c>
      <c r="V243" t="str">
        <f>'exp 奖励，关卡等级'!Q244</f>
        <v>{3,1113,78}</v>
      </c>
      <c r="W243" t="e">
        <f t="array" ref="W243">[1]!LKnum(Q243:V243)</f>
        <v>#NAME?</v>
      </c>
      <c r="X243" s="45" t="e">
        <f>'exp 奖励，关卡等级'!R244</f>
        <v>#NAME?</v>
      </c>
    </row>
    <row r="244" spans="8:24">
      <c r="H244" s="39">
        <v>241</v>
      </c>
      <c r="I244" s="39">
        <v>45</v>
      </c>
      <c r="J244" s="39">
        <v>3</v>
      </c>
      <c r="K244">
        <f t="shared" si="22"/>
        <v>6</v>
      </c>
      <c r="L244">
        <f t="shared" si="23"/>
        <v>7</v>
      </c>
      <c r="M244">
        <f t="shared" si="27"/>
        <v>1</v>
      </c>
      <c r="N244" s="45">
        <v>1</v>
      </c>
      <c r="O244" s="45">
        <f>IFERROR(MATCH(MAX(Sheet2!K244:S244),Sheet2!K244:S244,0)+1,0)</f>
        <v>5</v>
      </c>
      <c r="P244" s="45">
        <f>IF(IFERROR(MATCH(MAX(Sheet2!V244:AD244),Sheet2!V244:AD244,0)+1,0)-O244=0,0,IFERROR(MATCH(MAX(Sheet2!V244:AD244),Sheet2!V244:AD244,0)+1,0))</f>
        <v>0</v>
      </c>
      <c r="Q244" s="46" t="str">
        <f t="shared" si="24"/>
        <v>{3,1129,1}</v>
      </c>
      <c r="R244" s="46" t="str">
        <f t="shared" si="25"/>
        <v>{3,1133,1}</v>
      </c>
      <c r="S244" s="46" t="str">
        <f t="shared" si="26"/>
        <v/>
      </c>
      <c r="T244" s="46">
        <f>'exp 奖励，关卡等级'!O245</f>
        <v>0</v>
      </c>
      <c r="U244" s="46" t="str">
        <f>'exp 奖励，关卡等级'!P245</f>
        <v>{3,1114,1}</v>
      </c>
      <c r="V244" t="str">
        <f>'exp 奖励，关卡等级'!Q245</f>
        <v>{3,1113,90}</v>
      </c>
      <c r="W244" t="e">
        <f t="array" ref="W244">[1]!LKnum(Q244:V244)</f>
        <v>#NAME?</v>
      </c>
      <c r="X244" s="45" t="e">
        <f>'exp 奖励，关卡等级'!R245</f>
        <v>#NAME?</v>
      </c>
    </row>
    <row r="245" spans="8:24">
      <c r="H245" s="39">
        <v>242</v>
      </c>
      <c r="I245" s="39">
        <v>46</v>
      </c>
      <c r="J245" s="39">
        <v>3</v>
      </c>
      <c r="K245">
        <f t="shared" si="22"/>
        <v>6</v>
      </c>
      <c r="L245">
        <f t="shared" si="23"/>
        <v>7</v>
      </c>
      <c r="M245">
        <f t="shared" si="27"/>
        <v>1</v>
      </c>
      <c r="N245" s="45">
        <v>1</v>
      </c>
      <c r="O245" s="45">
        <f>IFERROR(MATCH(MAX(Sheet2!K245:S245),Sheet2!K245:S245,0)+1,0)</f>
        <v>5</v>
      </c>
      <c r="P245" s="45">
        <f>IF(IFERROR(MATCH(MAX(Sheet2!V245:AD245),Sheet2!V245:AD245,0)+1,0)-O245=0,0,IFERROR(MATCH(MAX(Sheet2!V245:AD245),Sheet2!V245:AD245,0)+1,0))</f>
        <v>0</v>
      </c>
      <c r="Q245" s="46" t="str">
        <f t="shared" si="24"/>
        <v>{3,1129,1}</v>
      </c>
      <c r="R245" s="46" t="str">
        <f t="shared" si="25"/>
        <v>{3,1133,1}</v>
      </c>
      <c r="S245" s="46" t="str">
        <f t="shared" si="26"/>
        <v/>
      </c>
      <c r="T245" s="46">
        <f>'exp 奖励，关卡等级'!O246</f>
        <v>0</v>
      </c>
      <c r="U245" s="46" t="str">
        <f>'exp 奖励，关卡等级'!P246</f>
        <v>{3,1114,1}</v>
      </c>
      <c r="V245" t="str">
        <f>'exp 奖励，关卡等级'!Q246</f>
        <v>{3,1113,104}</v>
      </c>
      <c r="W245" t="e">
        <f t="array" ref="W245">[1]!LKnum(Q245:V245)</f>
        <v>#NAME?</v>
      </c>
      <c r="X245" s="45" t="e">
        <f>'exp 奖励，关卡等级'!R246</f>
        <v>#NAME?</v>
      </c>
    </row>
    <row r="246" spans="8:24">
      <c r="H246" s="39">
        <v>243</v>
      </c>
      <c r="I246" s="39">
        <v>47</v>
      </c>
      <c r="J246" s="39">
        <v>3</v>
      </c>
      <c r="K246">
        <f t="shared" si="22"/>
        <v>6</v>
      </c>
      <c r="L246">
        <f t="shared" si="23"/>
        <v>7</v>
      </c>
      <c r="M246">
        <f t="shared" si="27"/>
        <v>1</v>
      </c>
      <c r="N246" s="45">
        <v>1</v>
      </c>
      <c r="O246" s="45">
        <f>IFERROR(MATCH(MAX(Sheet2!K246:S246),Sheet2!K246:S246,0)+1,0)</f>
        <v>6</v>
      </c>
      <c r="P246" s="45">
        <f>IF(IFERROR(MATCH(MAX(Sheet2!V246:AD246),Sheet2!V246:AD246,0)+1,0)-O246=0,0,IFERROR(MATCH(MAX(Sheet2!V246:AD246),Sheet2!V246:AD246,0)+1,0))</f>
        <v>0</v>
      </c>
      <c r="Q246" s="46" t="str">
        <f t="shared" si="24"/>
        <v>{3,1129,1}</v>
      </c>
      <c r="R246" s="46" t="str">
        <f t="shared" si="25"/>
        <v>{3,1134,1}</v>
      </c>
      <c r="S246" s="46" t="str">
        <f t="shared" si="26"/>
        <v/>
      </c>
      <c r="T246" s="46">
        <f>'exp 奖励，关卡等级'!O247</f>
        <v>0</v>
      </c>
      <c r="U246" s="46" t="str">
        <f>'exp 奖励，关卡等级'!P247</f>
        <v>{3,1114,1}</v>
      </c>
      <c r="V246" t="str">
        <f>'exp 奖励，关卡等级'!Q247</f>
        <v>{3,1113,120}</v>
      </c>
      <c r="W246" t="e">
        <f t="array" ref="W246">[1]!LKnum(Q246:V246)</f>
        <v>#NAME?</v>
      </c>
      <c r="X246" s="45" t="e">
        <f>'exp 奖励，关卡等级'!R247</f>
        <v>#NAME?</v>
      </c>
    </row>
    <row r="247" spans="8:24">
      <c r="H247" s="39">
        <v>244</v>
      </c>
      <c r="I247" s="39">
        <v>48</v>
      </c>
      <c r="J247" s="39">
        <v>3</v>
      </c>
      <c r="K247">
        <f t="shared" si="22"/>
        <v>6</v>
      </c>
      <c r="L247">
        <f t="shared" si="23"/>
        <v>7</v>
      </c>
      <c r="M247">
        <f t="shared" si="27"/>
        <v>1</v>
      </c>
      <c r="N247" s="45">
        <v>1</v>
      </c>
      <c r="O247" s="45">
        <f>IFERROR(MATCH(MAX(Sheet2!K247:S247),Sheet2!K247:S247,0)+1,0)</f>
        <v>6</v>
      </c>
      <c r="P247" s="45">
        <f>IF(IFERROR(MATCH(MAX(Sheet2!V247:AD247),Sheet2!V247:AD247,0)+1,0)-O247=0,0,IFERROR(MATCH(MAX(Sheet2!V247:AD247),Sheet2!V247:AD247,0)+1,0))</f>
        <v>0</v>
      </c>
      <c r="Q247" s="46" t="str">
        <f t="shared" si="24"/>
        <v>{3,1129,1}</v>
      </c>
      <c r="R247" s="46" t="str">
        <f t="shared" si="25"/>
        <v>{3,1134,1}</v>
      </c>
      <c r="S247" s="46" t="str">
        <f t="shared" si="26"/>
        <v/>
      </c>
      <c r="T247" s="46">
        <f>'exp 奖励，关卡等级'!O248</f>
        <v>0</v>
      </c>
      <c r="U247" s="46" t="str">
        <f>'exp 奖励，关卡等级'!P248</f>
        <v>{3,1114,1}</v>
      </c>
      <c r="V247" t="str">
        <f>'exp 奖励，关卡等级'!Q248</f>
        <v>{3,1113,136}</v>
      </c>
      <c r="W247" t="e">
        <f t="array" ref="W247">[1]!LKnum(Q247:V247)</f>
        <v>#NAME?</v>
      </c>
      <c r="X247" s="45" t="e">
        <f>'exp 奖励，关卡等级'!R248</f>
        <v>#NAME?</v>
      </c>
    </row>
    <row r="248" spans="8:24">
      <c r="H248" s="39">
        <v>245</v>
      </c>
      <c r="I248" s="39">
        <v>49</v>
      </c>
      <c r="J248" s="39">
        <v>3</v>
      </c>
      <c r="K248">
        <f t="shared" si="22"/>
        <v>6</v>
      </c>
      <c r="L248">
        <f t="shared" si="23"/>
        <v>7</v>
      </c>
      <c r="M248">
        <f t="shared" si="27"/>
        <v>1</v>
      </c>
      <c r="N248" s="45">
        <v>1</v>
      </c>
      <c r="O248" s="45">
        <f>IFERROR(MATCH(MAX(Sheet2!K248:S248),Sheet2!K248:S248,0)+1,0)</f>
        <v>6</v>
      </c>
      <c r="P248" s="45">
        <f>IF(IFERROR(MATCH(MAX(Sheet2!V248:AD248),Sheet2!V248:AD248,0)+1,0)-O248=0,0,IFERROR(MATCH(MAX(Sheet2!V248:AD248),Sheet2!V248:AD248,0)+1,0))</f>
        <v>0</v>
      </c>
      <c r="Q248" s="46" t="str">
        <f t="shared" si="24"/>
        <v>{3,1129,1}</v>
      </c>
      <c r="R248" s="46" t="str">
        <f t="shared" si="25"/>
        <v>{3,1134,1}</v>
      </c>
      <c r="S248" s="46" t="str">
        <f t="shared" si="26"/>
        <v/>
      </c>
      <c r="T248" s="46">
        <f>'exp 奖励，关卡等级'!O249</f>
        <v>0</v>
      </c>
      <c r="U248" s="46" t="str">
        <f>'exp 奖励，关卡等级'!P249</f>
        <v>{3,1114,1}</v>
      </c>
      <c r="V248" t="str">
        <f>'exp 奖励，关卡等级'!Q249</f>
        <v>{3,1113,155}</v>
      </c>
      <c r="W248" t="e">
        <f t="array" ref="W248">[1]!LKnum(Q248:V248)</f>
        <v>#NAME?</v>
      </c>
      <c r="X248" s="45" t="e">
        <f>'exp 奖励，关卡等级'!R249</f>
        <v>#NAME?</v>
      </c>
    </row>
    <row r="249" spans="8:24">
      <c r="H249" s="39">
        <v>246</v>
      </c>
      <c r="I249" s="39">
        <v>50</v>
      </c>
      <c r="J249" s="39">
        <v>3</v>
      </c>
      <c r="K249">
        <f t="shared" si="22"/>
        <v>7</v>
      </c>
      <c r="L249">
        <f t="shared" si="23"/>
        <v>7</v>
      </c>
      <c r="M249">
        <f t="shared" si="27"/>
        <v>0</v>
      </c>
      <c r="N249" s="45">
        <v>1</v>
      </c>
      <c r="O249" s="45">
        <f>IFERROR(MATCH(MAX(Sheet2!K249:S249),Sheet2!K249:S249,0)+1,0)</f>
        <v>6</v>
      </c>
      <c r="P249" s="45">
        <f>IF(IFERROR(MATCH(MAX(Sheet2!V249:AD249),Sheet2!V249:AD249,0)+1,0)-O249=0,0,IFERROR(MATCH(MAX(Sheet2!V249:AD249),Sheet2!V249:AD249,0)+1,0))</f>
        <v>0</v>
      </c>
      <c r="Q249" s="46" t="str">
        <f t="shared" si="24"/>
        <v>{3,1129,1}</v>
      </c>
      <c r="R249" s="46" t="str">
        <f t="shared" si="25"/>
        <v>{3,1134,1}</v>
      </c>
      <c r="S249" s="46" t="str">
        <f t="shared" si="26"/>
        <v/>
      </c>
      <c r="T249" s="46">
        <f>'exp 奖励，关卡等级'!O250</f>
        <v>0</v>
      </c>
      <c r="U249" s="46" t="str">
        <f>'exp 奖励，关卡等级'!P250</f>
        <v>{3,1114,1}</v>
      </c>
      <c r="V249" t="str">
        <f>'exp 奖励，关卡等级'!Q250</f>
        <v>{3,1113,180}</v>
      </c>
      <c r="W249" t="e">
        <f t="array" ref="W249">[1]!LKnum(Q249:V249)</f>
        <v>#NAME?</v>
      </c>
      <c r="X249" s="45" t="e">
        <f>'exp 奖励，关卡等级'!R250</f>
        <v>#NAME?</v>
      </c>
    </row>
    <row r="250" spans="8:24">
      <c r="H250" s="39">
        <v>247</v>
      </c>
      <c r="I250" s="39">
        <v>51</v>
      </c>
      <c r="J250" s="39">
        <v>3</v>
      </c>
      <c r="K250">
        <f t="shared" si="22"/>
        <v>7</v>
      </c>
      <c r="L250">
        <f t="shared" si="23"/>
        <v>7</v>
      </c>
      <c r="M250">
        <f t="shared" si="27"/>
        <v>0</v>
      </c>
      <c r="N250" s="45">
        <v>1</v>
      </c>
      <c r="O250" s="45">
        <f>IFERROR(MATCH(MAX(Sheet2!K250:S250),Sheet2!K250:S250,0)+1,0)</f>
        <v>6</v>
      </c>
      <c r="P250" s="45">
        <f>IF(IFERROR(MATCH(MAX(Sheet2!V250:AD250),Sheet2!V250:AD250,0)+1,0)-O250=0,0,IFERROR(MATCH(MAX(Sheet2!V250:AD250),Sheet2!V250:AD250,0)+1,0))</f>
        <v>0</v>
      </c>
      <c r="Q250" s="46" t="str">
        <f t="shared" si="24"/>
        <v>{3,1129,1}</v>
      </c>
      <c r="R250" s="46" t="str">
        <f t="shared" si="25"/>
        <v>{3,1134,1}</v>
      </c>
      <c r="S250" s="46" t="str">
        <f t="shared" si="26"/>
        <v/>
      </c>
      <c r="T250" s="46">
        <f>'exp 奖励，关卡等级'!O251</f>
        <v>0</v>
      </c>
      <c r="U250" s="46" t="str">
        <f>'exp 奖励，关卡等级'!P251</f>
        <v>{3,1114,2}</v>
      </c>
      <c r="V250" t="str">
        <f>'exp 奖励，关卡等级'!Q251</f>
        <v>{3,1113,7}</v>
      </c>
      <c r="W250" t="e">
        <f t="array" ref="W250">[1]!LKnum(Q250:V250)</f>
        <v>#NAME?</v>
      </c>
      <c r="X250" s="45" t="e">
        <f>'exp 奖励，关卡等级'!R251</f>
        <v>#NAME?</v>
      </c>
    </row>
    <row r="251" spans="8:24">
      <c r="H251" s="39">
        <v>248</v>
      </c>
      <c r="I251" s="39">
        <v>52</v>
      </c>
      <c r="J251" s="39">
        <v>3</v>
      </c>
      <c r="K251">
        <f t="shared" si="22"/>
        <v>7</v>
      </c>
      <c r="L251">
        <f t="shared" si="23"/>
        <v>7</v>
      </c>
      <c r="M251">
        <f t="shared" si="27"/>
        <v>0</v>
      </c>
      <c r="N251" s="45">
        <v>1</v>
      </c>
      <c r="O251" s="45">
        <f>IFERROR(MATCH(MAX(Sheet2!K251:S251),Sheet2!K251:S251,0)+1,0)</f>
        <v>6</v>
      </c>
      <c r="P251" s="45">
        <f>IF(IFERROR(MATCH(MAX(Sheet2!V251:AD251),Sheet2!V251:AD251,0)+1,0)-O251=0,0,IFERROR(MATCH(MAX(Sheet2!V251:AD251),Sheet2!V251:AD251,0)+1,0))</f>
        <v>0</v>
      </c>
      <c r="Q251" s="46" t="str">
        <f t="shared" si="24"/>
        <v>{3,1129,1}</v>
      </c>
      <c r="R251" s="46" t="str">
        <f t="shared" si="25"/>
        <v>{3,1134,1}</v>
      </c>
      <c r="S251" s="46" t="str">
        <f t="shared" si="26"/>
        <v/>
      </c>
      <c r="T251" s="46">
        <f>'exp 奖励，关卡等级'!O252</f>
        <v>0</v>
      </c>
      <c r="U251" s="46" t="str">
        <f>'exp 奖励，关卡等级'!P252</f>
        <v>{3,1114,2}</v>
      </c>
      <c r="V251" t="str">
        <f>'exp 奖励，关卡等级'!Q252</f>
        <v>{3,1113,33}</v>
      </c>
      <c r="W251" t="e">
        <f t="array" ref="W251">[1]!LKnum(Q251:V251)</f>
        <v>#NAME?</v>
      </c>
      <c r="X251" s="45" t="e">
        <f>'exp 奖励，关卡等级'!R252</f>
        <v>#NAME?</v>
      </c>
    </row>
    <row r="252" spans="8:24">
      <c r="H252" s="39">
        <v>249</v>
      </c>
      <c r="I252" s="39">
        <v>53</v>
      </c>
      <c r="J252" s="39">
        <v>3</v>
      </c>
      <c r="K252">
        <f t="shared" si="22"/>
        <v>7</v>
      </c>
      <c r="L252">
        <f t="shared" si="23"/>
        <v>7</v>
      </c>
      <c r="M252">
        <f t="shared" si="27"/>
        <v>0</v>
      </c>
      <c r="N252" s="45">
        <v>1</v>
      </c>
      <c r="O252" s="45">
        <f>IFERROR(MATCH(MAX(Sheet2!K252:S252),Sheet2!K252:S252,0)+1,0)</f>
        <v>6</v>
      </c>
      <c r="P252" s="45">
        <f>IF(IFERROR(MATCH(MAX(Sheet2!V252:AD252),Sheet2!V252:AD252,0)+1,0)-O252=0,0,IFERROR(MATCH(MAX(Sheet2!V252:AD252),Sheet2!V252:AD252,0)+1,0))</f>
        <v>0</v>
      </c>
      <c r="Q252" s="46" t="str">
        <f t="shared" si="24"/>
        <v>{3,1129,1}</v>
      </c>
      <c r="R252" s="46" t="str">
        <f t="shared" si="25"/>
        <v>{3,1134,1}</v>
      </c>
      <c r="S252" s="46" t="str">
        <f t="shared" si="26"/>
        <v/>
      </c>
      <c r="T252" s="46">
        <f>'exp 奖励，关卡等级'!O253</f>
        <v>0</v>
      </c>
      <c r="U252" s="46" t="str">
        <f>'exp 奖励，关卡等级'!P253</f>
        <v>{3,1114,2}</v>
      </c>
      <c r="V252" t="str">
        <f>'exp 奖励，关卡等级'!Q253</f>
        <v>{3,1113,70}</v>
      </c>
      <c r="W252" t="e">
        <f t="array" ref="W252">[1]!LKnum(Q252:V252)</f>
        <v>#NAME?</v>
      </c>
      <c r="X252" s="45" t="e">
        <f>'exp 奖励，关卡等级'!R253</f>
        <v>#NAME?</v>
      </c>
    </row>
    <row r="253" spans="8:24">
      <c r="H253" s="39">
        <v>250</v>
      </c>
      <c r="I253" s="39">
        <v>54</v>
      </c>
      <c r="J253" s="39">
        <v>3</v>
      </c>
      <c r="K253">
        <f t="shared" si="22"/>
        <v>7</v>
      </c>
      <c r="L253">
        <f t="shared" si="23"/>
        <v>7</v>
      </c>
      <c r="M253">
        <f t="shared" si="27"/>
        <v>0</v>
      </c>
      <c r="N253" s="45">
        <v>1</v>
      </c>
      <c r="O253" s="45">
        <f>IFERROR(MATCH(MAX(Sheet2!K253:S253),Sheet2!K253:S253,0)+1,0)</f>
        <v>6</v>
      </c>
      <c r="P253" s="45">
        <f>IF(IFERROR(MATCH(MAX(Sheet2!V253:AD253),Sheet2!V253:AD253,0)+1,0)-O253=0,0,IFERROR(MATCH(MAX(Sheet2!V253:AD253),Sheet2!V253:AD253,0)+1,0))</f>
        <v>0</v>
      </c>
      <c r="Q253" s="46" t="str">
        <f t="shared" si="24"/>
        <v>{3,1129,1}</v>
      </c>
      <c r="R253" s="46" t="str">
        <f t="shared" si="25"/>
        <v>{3,1134,1}</v>
      </c>
      <c r="S253" s="46" t="str">
        <f t="shared" si="26"/>
        <v/>
      </c>
      <c r="T253" s="46">
        <f>'exp 奖励，关卡等级'!O254</f>
        <v>0</v>
      </c>
      <c r="U253" s="46" t="str">
        <f>'exp 奖励，关卡等级'!P254</f>
        <v>{3,1114,2}</v>
      </c>
      <c r="V253" t="str">
        <f>'exp 奖励，关卡等级'!Q254</f>
        <v>{3,1113,113}</v>
      </c>
      <c r="W253" t="e">
        <f t="array" ref="W253">[1]!LKnum(Q253:V253)</f>
        <v>#NAME?</v>
      </c>
      <c r="X253" s="45" t="e">
        <f>'exp 奖励，关卡等级'!R254</f>
        <v>#NAME?</v>
      </c>
    </row>
    <row r="254" spans="8:24">
      <c r="H254" s="39">
        <v>251</v>
      </c>
      <c r="I254" s="39">
        <v>55</v>
      </c>
      <c r="J254" s="39">
        <v>3</v>
      </c>
      <c r="K254">
        <f t="shared" si="22"/>
        <v>7</v>
      </c>
      <c r="L254">
        <f t="shared" si="23"/>
        <v>7</v>
      </c>
      <c r="M254">
        <f t="shared" si="27"/>
        <v>0</v>
      </c>
      <c r="N254" s="45">
        <v>1</v>
      </c>
      <c r="O254" s="45">
        <f>IFERROR(MATCH(MAX(Sheet2!K254:S254),Sheet2!K254:S254,0)+1,0)</f>
        <v>7</v>
      </c>
      <c r="P254" s="45">
        <f>IF(IFERROR(MATCH(MAX(Sheet2!V254:AD254),Sheet2!V254:AD254,0)+1,0)-O254=0,0,IFERROR(MATCH(MAX(Sheet2!V254:AD254),Sheet2!V254:AD254,0)+1,0))</f>
        <v>0</v>
      </c>
      <c r="Q254" s="46" t="str">
        <f t="shared" si="24"/>
        <v>{3,1129,1}</v>
      </c>
      <c r="R254" s="46" t="str">
        <f t="shared" si="25"/>
        <v>{3,1135,1}</v>
      </c>
      <c r="S254" s="46" t="str">
        <f t="shared" si="26"/>
        <v/>
      </c>
      <c r="T254" s="46">
        <f>'exp 奖励，关卡等级'!O255</f>
        <v>0</v>
      </c>
      <c r="U254" s="46" t="str">
        <f>'exp 奖励，关卡等级'!P255</f>
        <v>{3,1114,2}</v>
      </c>
      <c r="V254" t="str">
        <f>'exp 奖励，关卡等级'!Q255</f>
        <v>{3,1113,164}</v>
      </c>
      <c r="W254" t="e">
        <f t="array" ref="W254">[1]!LKnum(Q254:V254)</f>
        <v>#NAME?</v>
      </c>
      <c r="X254" s="45" t="e">
        <f>'exp 奖励，关卡等级'!R255</f>
        <v>#NAME?</v>
      </c>
    </row>
    <row r="255" spans="8:24">
      <c r="H255" s="39">
        <v>252</v>
      </c>
      <c r="I255" s="39">
        <v>56</v>
      </c>
      <c r="J255" s="39">
        <v>3</v>
      </c>
      <c r="K255">
        <f t="shared" si="22"/>
        <v>7</v>
      </c>
      <c r="L255">
        <f t="shared" si="23"/>
        <v>7</v>
      </c>
      <c r="M255">
        <f t="shared" si="27"/>
        <v>0</v>
      </c>
      <c r="N255" s="45">
        <v>1</v>
      </c>
      <c r="O255" s="45">
        <f>IFERROR(MATCH(MAX(Sheet2!K255:S255),Sheet2!K255:S255,0)+1,0)</f>
        <v>7</v>
      </c>
      <c r="P255" s="45">
        <f>IF(IFERROR(MATCH(MAX(Sheet2!V255:AD255),Sheet2!V255:AD255,0)+1,0)-O255=0,0,IFERROR(MATCH(MAX(Sheet2!V255:AD255),Sheet2!V255:AD255,0)+1,0))</f>
        <v>0</v>
      </c>
      <c r="Q255" s="46" t="str">
        <f t="shared" si="24"/>
        <v>{3,1129,1}</v>
      </c>
      <c r="R255" s="46" t="str">
        <f t="shared" si="25"/>
        <v>{3,1135,1}</v>
      </c>
      <c r="S255" s="46" t="str">
        <f t="shared" si="26"/>
        <v/>
      </c>
      <c r="T255" s="46">
        <f>'exp 奖励，关卡等级'!O256</f>
        <v>0</v>
      </c>
      <c r="U255" s="46" t="str">
        <f>'exp 奖励，关卡等级'!P256</f>
        <v>{3,1114,3}</v>
      </c>
      <c r="V255" t="str">
        <f>'exp 奖励，关卡等级'!Q256</f>
        <v>{3,1113,17}</v>
      </c>
      <c r="W255" t="e">
        <f t="array" ref="W255">[1]!LKnum(Q255:V255)</f>
        <v>#NAME?</v>
      </c>
      <c r="X255" s="45" t="e">
        <f>'exp 奖励，关卡等级'!R256</f>
        <v>#NAME?</v>
      </c>
    </row>
    <row r="256" spans="8:24">
      <c r="H256" s="39">
        <v>253</v>
      </c>
      <c r="I256" s="39">
        <v>57</v>
      </c>
      <c r="J256" s="39">
        <v>3</v>
      </c>
      <c r="K256">
        <f t="shared" si="22"/>
        <v>7</v>
      </c>
      <c r="L256">
        <f t="shared" si="23"/>
        <v>7</v>
      </c>
      <c r="M256">
        <f t="shared" si="27"/>
        <v>0</v>
      </c>
      <c r="N256" s="45">
        <v>1</v>
      </c>
      <c r="O256" s="45">
        <f>IFERROR(MATCH(MAX(Sheet2!K256:S256),Sheet2!K256:S256,0)+1,0)</f>
        <v>7</v>
      </c>
      <c r="P256" s="45">
        <f>IF(IFERROR(MATCH(MAX(Sheet2!V256:AD256),Sheet2!V256:AD256,0)+1,0)-O256=0,0,IFERROR(MATCH(MAX(Sheet2!V256:AD256),Sheet2!V256:AD256,0)+1,0))</f>
        <v>0</v>
      </c>
      <c r="Q256" s="46" t="str">
        <f t="shared" si="24"/>
        <v>{3,1129,1}</v>
      </c>
      <c r="R256" s="46" t="str">
        <f t="shared" si="25"/>
        <v>{3,1135,1}</v>
      </c>
      <c r="S256" s="46" t="str">
        <f t="shared" si="26"/>
        <v/>
      </c>
      <c r="T256" s="46">
        <f>'exp 奖励，关卡等级'!O257</f>
        <v>0</v>
      </c>
      <c r="U256" s="46" t="str">
        <f>'exp 奖励，关卡等级'!P257</f>
        <v>{3,1114,3}</v>
      </c>
      <c r="V256" t="str">
        <f>'exp 奖励，关卡等级'!Q257</f>
        <v>{3,1113,114}</v>
      </c>
      <c r="W256" t="e">
        <f t="array" ref="W256">[1]!LKnum(Q256:V256)</f>
        <v>#NAME?</v>
      </c>
      <c r="X256" s="45" t="e">
        <f>'exp 奖励，关卡等级'!R257</f>
        <v>#NAME?</v>
      </c>
    </row>
    <row r="257" spans="8:24">
      <c r="H257" s="39">
        <v>254</v>
      </c>
      <c r="I257" s="39">
        <v>58</v>
      </c>
      <c r="J257" s="39">
        <v>3</v>
      </c>
      <c r="K257">
        <f t="shared" si="22"/>
        <v>7</v>
      </c>
      <c r="L257">
        <f t="shared" si="23"/>
        <v>7</v>
      </c>
      <c r="M257">
        <f t="shared" si="27"/>
        <v>0</v>
      </c>
      <c r="N257" s="45">
        <v>1</v>
      </c>
      <c r="O257" s="45">
        <f>IFERROR(MATCH(MAX(Sheet2!K257:S257),Sheet2!K257:S257,0)+1,0)</f>
        <v>7</v>
      </c>
      <c r="P257" s="45">
        <f>IF(IFERROR(MATCH(MAX(Sheet2!V257:AD257),Sheet2!V257:AD257,0)+1,0)-O257=0,0,IFERROR(MATCH(MAX(Sheet2!V257:AD257),Sheet2!V257:AD257,0)+1,0))</f>
        <v>0</v>
      </c>
      <c r="Q257" s="46" t="str">
        <f t="shared" si="24"/>
        <v>{3,1129,1}</v>
      </c>
      <c r="R257" s="46" t="str">
        <f t="shared" si="25"/>
        <v>{3,1135,1}</v>
      </c>
      <c r="S257" s="46" t="str">
        <f t="shared" si="26"/>
        <v/>
      </c>
      <c r="T257" s="46">
        <f>'exp 奖励，关卡等级'!O258</f>
        <v>0</v>
      </c>
      <c r="U257" s="46" t="str">
        <f>'exp 奖励，关卡等级'!P258</f>
        <v>{3,1114,3}</v>
      </c>
      <c r="V257" t="str">
        <f>'exp 奖励，关卡等级'!Q258</f>
        <v>{3,1113,167}</v>
      </c>
      <c r="W257" t="e">
        <f t="array" ref="W257">[1]!LKnum(Q257:V257)</f>
        <v>#NAME?</v>
      </c>
      <c r="X257" s="45" t="e">
        <f>'exp 奖励，关卡等级'!R258</f>
        <v>#NAME?</v>
      </c>
    </row>
    <row r="258" spans="8:24">
      <c r="H258" s="39">
        <v>255</v>
      </c>
      <c r="I258" s="39">
        <v>59</v>
      </c>
      <c r="J258" s="39">
        <v>3</v>
      </c>
      <c r="K258">
        <f t="shared" si="22"/>
        <v>7</v>
      </c>
      <c r="L258">
        <f t="shared" si="23"/>
        <v>7</v>
      </c>
      <c r="M258">
        <f t="shared" si="27"/>
        <v>0</v>
      </c>
      <c r="N258" s="45">
        <v>1</v>
      </c>
      <c r="O258" s="45">
        <f>IFERROR(MATCH(MAX(Sheet2!K258:S258),Sheet2!K258:S258,0)+1,0)</f>
        <v>7</v>
      </c>
      <c r="P258" s="45">
        <f>IF(IFERROR(MATCH(MAX(Sheet2!V258:AD258),Sheet2!V258:AD258,0)+1,0)-O258=0,0,IFERROR(MATCH(MAX(Sheet2!V258:AD258),Sheet2!V258:AD258,0)+1,0))</f>
        <v>0</v>
      </c>
      <c r="Q258" s="46" t="str">
        <f t="shared" si="24"/>
        <v>{3,1129,1}</v>
      </c>
      <c r="R258" s="46" t="str">
        <f t="shared" si="25"/>
        <v>{3,1135,1}</v>
      </c>
      <c r="S258" s="46" t="str">
        <f t="shared" si="26"/>
        <v/>
      </c>
      <c r="T258" s="46">
        <f>'exp 奖励，关卡等级'!O259</f>
        <v>0</v>
      </c>
      <c r="U258" s="46" t="str">
        <f>'exp 奖励，关卡等级'!P259</f>
        <v>{3,1114,4}</v>
      </c>
      <c r="V258" t="str">
        <f>'exp 奖励，关卡等级'!Q259</f>
        <v>{3,1113,20}</v>
      </c>
      <c r="W258" t="e">
        <f t="array" ref="W258">[1]!LKnum(Q258:V258)</f>
        <v>#NAME?</v>
      </c>
      <c r="X258" s="45" t="e">
        <f>'exp 奖励，关卡等级'!R259</f>
        <v>#NAME?</v>
      </c>
    </row>
    <row r="259" spans="8:24">
      <c r="H259" s="39">
        <v>256</v>
      </c>
      <c r="I259" s="39">
        <v>60</v>
      </c>
      <c r="J259" s="39">
        <v>3</v>
      </c>
      <c r="K259">
        <f t="shared" si="22"/>
        <v>7</v>
      </c>
      <c r="L259">
        <f t="shared" si="23"/>
        <v>8</v>
      </c>
      <c r="M259">
        <f t="shared" si="27"/>
        <v>1</v>
      </c>
      <c r="N259" s="45">
        <v>1</v>
      </c>
      <c r="O259" s="45">
        <f>IFERROR(MATCH(MAX(Sheet2!K259:S259),Sheet2!K259:S259,0)+1,0)</f>
        <v>7</v>
      </c>
      <c r="P259" s="45">
        <f>IF(IFERROR(MATCH(MAX(Sheet2!V259:AD259),Sheet2!V259:AD259,0)+1,0)-O259=0,0,IFERROR(MATCH(MAX(Sheet2!V259:AD259),Sheet2!V259:AD259,0)+1,0))</f>
        <v>0</v>
      </c>
      <c r="Q259" s="46" t="str">
        <f t="shared" si="24"/>
        <v>{3,1129,1}</v>
      </c>
      <c r="R259" s="46" t="str">
        <f t="shared" si="25"/>
        <v>{3,1135,1}</v>
      </c>
      <c r="S259" s="46" t="str">
        <f t="shared" si="26"/>
        <v/>
      </c>
      <c r="T259" s="46">
        <f>'exp 奖励，关卡等级'!O260</f>
        <v>0</v>
      </c>
      <c r="U259" s="46" t="str">
        <f>'exp 奖励，关卡等级'!P260</f>
        <v>{3,1114,4}</v>
      </c>
      <c r="V259" t="str">
        <f>'exp 奖励，关卡等级'!Q260</f>
        <v>{3,1113,71}</v>
      </c>
      <c r="W259" t="e">
        <f t="array" ref="W259">[1]!LKnum(Q259:V259)</f>
        <v>#NAME?</v>
      </c>
      <c r="X259" s="45" t="e">
        <f>'exp 奖励，关卡等级'!R260</f>
        <v>#NAME?</v>
      </c>
    </row>
    <row r="260" spans="8:24">
      <c r="H260" s="39">
        <v>257</v>
      </c>
      <c r="I260" s="39">
        <v>61</v>
      </c>
      <c r="J260" s="39">
        <v>3</v>
      </c>
      <c r="K260">
        <f t="shared" ref="K260:K297" si="28">VLOOKUP(I260,$AG$5:$AM$24,J260+4,1)</f>
        <v>7</v>
      </c>
      <c r="L260">
        <f t="shared" ref="L260:L297" si="29">VLOOKUP(I260,$AG$5:$AM$24,J260+1,1)</f>
        <v>8</v>
      </c>
      <c r="M260">
        <f t="shared" si="27"/>
        <v>1</v>
      </c>
      <c r="N260" s="45">
        <v>1</v>
      </c>
      <c r="O260" s="45">
        <f>IFERROR(MATCH(MAX(Sheet2!K260:S260),Sheet2!K260:S260,0)+1,0)</f>
        <v>8</v>
      </c>
      <c r="P260" s="45">
        <f>IF(IFERROR(MATCH(MAX(Sheet2!V260:AD260),Sheet2!V260:AD260,0)+1,0)-O260=0,0,IFERROR(MATCH(MAX(Sheet2!V260:AD260),Sheet2!V260:AD260,0)+1,0))</f>
        <v>0</v>
      </c>
      <c r="Q260" s="46" t="str">
        <f t="shared" ref="Q260:Q297" si="30">IFERROR($Q$2&amp;_xlfn.XLOOKUP(N260,$AC$3:$AC$12,$Y$3:$Y$12)*IF(N260="",0,1)&amp;$Q$1,"")</f>
        <v>{3,1129,1}</v>
      </c>
      <c r="R260" s="46" t="str">
        <f t="shared" ref="R260:R297" si="31">IFERROR($Q$2&amp;_xlfn.XLOOKUP(O260,$AC$3:$AC$12,$Y$3:$Y$12)*IF(O260="",0,1)&amp;$Q$1,"")</f>
        <v>{3,1136,1}</v>
      </c>
      <c r="S260" s="46" t="str">
        <f t="shared" ref="S260:S297" si="32">IFERROR($Q$2&amp;_xlfn.XLOOKUP(P260,$AC$3:$AC$12,$Y$3:$Y$12)*IF(P260="",0,1)&amp;$Q$1,"")</f>
        <v/>
      </c>
      <c r="T260" s="46">
        <f>'exp 奖励，关卡等级'!O261</f>
        <v>0</v>
      </c>
      <c r="U260" s="46" t="str">
        <f>'exp 奖励，关卡等级'!P261</f>
        <v>{3,1114,4}</v>
      </c>
      <c r="V260" t="str">
        <f>'exp 奖励，关卡等级'!Q261</f>
        <v>{3,1113,125}</v>
      </c>
      <c r="W260" t="e">
        <f t="array" ref="W260">[1]!LKnum(Q260:V260)</f>
        <v>#NAME?</v>
      </c>
      <c r="X260" s="45" t="e">
        <f>'exp 奖励，关卡等级'!R261</f>
        <v>#NAME?</v>
      </c>
    </row>
    <row r="261" spans="8:24">
      <c r="H261" s="39">
        <v>258</v>
      </c>
      <c r="I261" s="39">
        <v>62</v>
      </c>
      <c r="J261" s="39">
        <v>3</v>
      </c>
      <c r="K261">
        <f t="shared" si="28"/>
        <v>7</v>
      </c>
      <c r="L261">
        <f t="shared" si="29"/>
        <v>8</v>
      </c>
      <c r="M261">
        <f t="shared" ref="M261:M297" si="33">L261-K261</f>
        <v>1</v>
      </c>
      <c r="N261" s="45">
        <v>1</v>
      </c>
      <c r="O261" s="45">
        <f>IFERROR(MATCH(MAX(Sheet2!K261:S261),Sheet2!K261:S261,0)+1,0)</f>
        <v>8</v>
      </c>
      <c r="P261" s="45">
        <f>IF(IFERROR(MATCH(MAX(Sheet2!V261:AD261),Sheet2!V261:AD261,0)+1,0)-O261=0,0,IFERROR(MATCH(MAX(Sheet2!V261:AD261),Sheet2!V261:AD261,0)+1,0))</f>
        <v>0</v>
      </c>
      <c r="Q261" s="46" t="str">
        <f t="shared" si="30"/>
        <v>{3,1129,1}</v>
      </c>
      <c r="R261" s="46" t="str">
        <f t="shared" si="31"/>
        <v>{3,1136,1}</v>
      </c>
      <c r="S261" s="46" t="str">
        <f t="shared" si="32"/>
        <v/>
      </c>
      <c r="T261" s="46">
        <f>'exp 奖励，关卡等级'!O262</f>
        <v>0</v>
      </c>
      <c r="U261" s="46" t="str">
        <f>'exp 奖励，关卡等级'!P262</f>
        <v>{3,1114,4}</v>
      </c>
      <c r="V261" t="str">
        <f>'exp 奖励，关卡等级'!Q262</f>
        <v>{3,1113,184}</v>
      </c>
      <c r="W261" t="e">
        <f t="array" ref="W261">[1]!LKnum(Q261:V261)</f>
        <v>#NAME?</v>
      </c>
      <c r="X261" s="45" t="e">
        <f>'exp 奖励，关卡等级'!R262</f>
        <v>#NAME?</v>
      </c>
    </row>
    <row r="262" spans="8:24">
      <c r="H262" s="39">
        <v>259</v>
      </c>
      <c r="I262" s="39">
        <v>63</v>
      </c>
      <c r="J262" s="39">
        <v>3</v>
      </c>
      <c r="K262">
        <f t="shared" si="28"/>
        <v>7</v>
      </c>
      <c r="L262">
        <f t="shared" si="29"/>
        <v>8</v>
      </c>
      <c r="M262">
        <f t="shared" si="33"/>
        <v>1</v>
      </c>
      <c r="N262" s="45">
        <v>1</v>
      </c>
      <c r="O262" s="45">
        <f>IFERROR(MATCH(MAX(Sheet2!K262:S262),Sheet2!K262:S262,0)+1,0)</f>
        <v>8</v>
      </c>
      <c r="P262" s="45">
        <f>IF(IFERROR(MATCH(MAX(Sheet2!V262:AD262),Sheet2!V262:AD262,0)+1,0)-O262=0,0,IFERROR(MATCH(MAX(Sheet2!V262:AD262),Sheet2!V262:AD262,0)+1,0))</f>
        <v>0</v>
      </c>
      <c r="Q262" s="46" t="str">
        <f t="shared" si="30"/>
        <v>{3,1129,1}</v>
      </c>
      <c r="R262" s="46" t="str">
        <f t="shared" si="31"/>
        <v>{3,1136,1}</v>
      </c>
      <c r="S262" s="46" t="str">
        <f t="shared" si="32"/>
        <v/>
      </c>
      <c r="T262" s="46">
        <f>'exp 奖励，关卡等级'!O263</f>
        <v>0</v>
      </c>
      <c r="U262" s="46" t="str">
        <f>'exp 奖励，关卡等级'!P263</f>
        <v>{3,1114,5}</v>
      </c>
      <c r="V262" t="str">
        <f>'exp 奖励，关卡等级'!Q263</f>
        <v>{3,1113,48}</v>
      </c>
      <c r="W262" t="e">
        <f t="array" ref="W262">[1]!LKnum(Q262:V262)</f>
        <v>#NAME?</v>
      </c>
      <c r="X262" s="45" t="e">
        <f>'exp 奖励，关卡等级'!R263</f>
        <v>#NAME?</v>
      </c>
    </row>
    <row r="263" spans="8:24">
      <c r="H263" s="39">
        <v>260</v>
      </c>
      <c r="I263" s="39">
        <v>64</v>
      </c>
      <c r="J263" s="39">
        <v>3</v>
      </c>
      <c r="K263">
        <f t="shared" si="28"/>
        <v>7</v>
      </c>
      <c r="L263">
        <f t="shared" si="29"/>
        <v>8</v>
      </c>
      <c r="M263">
        <f t="shared" si="33"/>
        <v>1</v>
      </c>
      <c r="N263" s="45">
        <v>1</v>
      </c>
      <c r="O263" s="45">
        <f>IFERROR(MATCH(MAX(Sheet2!K263:S263),Sheet2!K263:S263,0)+1,0)</f>
        <v>8</v>
      </c>
      <c r="P263" s="45">
        <f>IF(IFERROR(MATCH(MAX(Sheet2!V263:AD263),Sheet2!V263:AD263,0)+1,0)-O263=0,0,IFERROR(MATCH(MAX(Sheet2!V263:AD263),Sheet2!V263:AD263,0)+1,0))</f>
        <v>0</v>
      </c>
      <c r="Q263" s="46" t="str">
        <f t="shared" si="30"/>
        <v>{3,1129,1}</v>
      </c>
      <c r="R263" s="46" t="str">
        <f t="shared" si="31"/>
        <v>{3,1136,1}</v>
      </c>
      <c r="S263" s="46" t="str">
        <f t="shared" si="32"/>
        <v/>
      </c>
      <c r="T263" s="46">
        <f>'exp 奖励，关卡等级'!O264</f>
        <v>0</v>
      </c>
      <c r="U263" s="46" t="str">
        <f>'exp 奖励，关卡等级'!P264</f>
        <v>{3,1114,5}</v>
      </c>
      <c r="V263" t="str">
        <f>'exp 奖励，关卡等级'!Q264</f>
        <v>{3,1113,118}</v>
      </c>
      <c r="W263" t="e">
        <f t="array" ref="W263">[1]!LKnum(Q263:V263)</f>
        <v>#NAME?</v>
      </c>
      <c r="X263" s="45" t="e">
        <f>'exp 奖励，关卡等级'!R264</f>
        <v>#NAME?</v>
      </c>
    </row>
    <row r="264" spans="8:24">
      <c r="H264" s="39">
        <v>261</v>
      </c>
      <c r="I264" s="39">
        <v>65</v>
      </c>
      <c r="J264" s="39">
        <v>3</v>
      </c>
      <c r="K264">
        <f t="shared" si="28"/>
        <v>7</v>
      </c>
      <c r="L264">
        <f t="shared" si="29"/>
        <v>8</v>
      </c>
      <c r="M264">
        <f t="shared" si="33"/>
        <v>1</v>
      </c>
      <c r="N264" s="45">
        <v>1</v>
      </c>
      <c r="O264" s="45">
        <f>IFERROR(MATCH(MAX(Sheet2!K264:S264),Sheet2!K264:S264,0)+1,0)</f>
        <v>8</v>
      </c>
      <c r="P264" s="45">
        <f>IF(IFERROR(MATCH(MAX(Sheet2!V264:AD264),Sheet2!V264:AD264,0)+1,0)-O264=0,0,IFERROR(MATCH(MAX(Sheet2!V264:AD264),Sheet2!V264:AD264,0)+1,0))</f>
        <v>0</v>
      </c>
      <c r="Q264" s="46" t="str">
        <f t="shared" si="30"/>
        <v>{3,1129,1}</v>
      </c>
      <c r="R264" s="46" t="str">
        <f t="shared" si="31"/>
        <v>{3,1136,1}</v>
      </c>
      <c r="S264" s="46" t="str">
        <f t="shared" si="32"/>
        <v/>
      </c>
      <c r="T264" s="46">
        <f>'exp 奖励，关卡等级'!O265</f>
        <v>0</v>
      </c>
      <c r="U264" s="46" t="str">
        <f>'exp 奖励，关卡等级'!P265</f>
        <v>{3,1114,5}</v>
      </c>
      <c r="V264" t="str">
        <f>'exp 奖励，关卡等级'!Q265</f>
        <v>{3,1113,193}</v>
      </c>
      <c r="W264" t="e">
        <f t="array" ref="W264">[1]!LKnum(Q264:V264)</f>
        <v>#NAME?</v>
      </c>
      <c r="X264" s="45" t="e">
        <f>'exp 奖励，关卡等级'!R265</f>
        <v>#NAME?</v>
      </c>
    </row>
    <row r="265" spans="8:24">
      <c r="H265" s="39">
        <v>262</v>
      </c>
      <c r="I265" s="39">
        <v>66</v>
      </c>
      <c r="J265" s="39">
        <v>3</v>
      </c>
      <c r="K265">
        <f t="shared" si="28"/>
        <v>7</v>
      </c>
      <c r="L265">
        <f t="shared" si="29"/>
        <v>8</v>
      </c>
      <c r="M265">
        <f t="shared" si="33"/>
        <v>1</v>
      </c>
      <c r="N265" s="45">
        <v>1</v>
      </c>
      <c r="O265" s="45">
        <f>IFERROR(MATCH(MAX(Sheet2!K265:S265),Sheet2!K265:S265,0)+1,0)</f>
        <v>8</v>
      </c>
      <c r="P265" s="45">
        <f>IF(IFERROR(MATCH(MAX(Sheet2!V265:AD265),Sheet2!V265:AD265,0)+1,0)-O265=0,0,IFERROR(MATCH(MAX(Sheet2!V265:AD265),Sheet2!V265:AD265,0)+1,0))</f>
        <v>0</v>
      </c>
      <c r="Q265" s="46" t="str">
        <f t="shared" si="30"/>
        <v>{3,1129,1}</v>
      </c>
      <c r="R265" s="46" t="str">
        <f t="shared" si="31"/>
        <v>{3,1136,1}</v>
      </c>
      <c r="S265" s="46" t="str">
        <f t="shared" si="32"/>
        <v/>
      </c>
      <c r="T265" s="46">
        <f>'exp 奖励，关卡等级'!O266</f>
        <v>0</v>
      </c>
      <c r="U265" s="46" t="str">
        <f>'exp 奖励，关卡等级'!P266</f>
        <v>{3,1114,6}</v>
      </c>
      <c r="V265" t="str">
        <f>'exp 奖励，关卡等级'!Q266</f>
        <v>{3,1113,76}</v>
      </c>
      <c r="W265" t="e">
        <f t="array" ref="W265">[1]!LKnum(Q265:V265)</f>
        <v>#NAME?</v>
      </c>
      <c r="X265" s="45" t="e">
        <f>'exp 奖励，关卡等级'!R266</f>
        <v>#NAME?</v>
      </c>
    </row>
    <row r="266" spans="8:24">
      <c r="H266" s="39">
        <v>263</v>
      </c>
      <c r="I266" s="39">
        <v>67</v>
      </c>
      <c r="J266" s="39">
        <v>3</v>
      </c>
      <c r="K266">
        <f t="shared" si="28"/>
        <v>7</v>
      </c>
      <c r="L266">
        <f t="shared" si="29"/>
        <v>8</v>
      </c>
      <c r="M266">
        <f t="shared" si="33"/>
        <v>1</v>
      </c>
      <c r="N266" s="45">
        <v>1</v>
      </c>
      <c r="O266" s="45">
        <f>IFERROR(MATCH(MAX(Sheet2!K266:S266),Sheet2!K266:S266,0)+1,0)</f>
        <v>8</v>
      </c>
      <c r="P266" s="45">
        <f>IF(IFERROR(MATCH(MAX(Sheet2!V266:AD266),Sheet2!V266:AD266,0)+1,0)-O266=0,0,IFERROR(MATCH(MAX(Sheet2!V266:AD266),Sheet2!V266:AD266,0)+1,0))</f>
        <v>0</v>
      </c>
      <c r="Q266" s="46" t="str">
        <f t="shared" si="30"/>
        <v>{3,1129,1}</v>
      </c>
      <c r="R266" s="46" t="str">
        <f t="shared" si="31"/>
        <v>{3,1136,1}</v>
      </c>
      <c r="S266" s="46" t="str">
        <f t="shared" si="32"/>
        <v/>
      </c>
      <c r="T266" s="46">
        <f>'exp 奖励，关卡等级'!O267</f>
        <v>0</v>
      </c>
      <c r="U266" s="46" t="str">
        <f>'exp 奖励，关卡等级'!P267</f>
        <v>{3,1114,6}</v>
      </c>
      <c r="V266" t="str">
        <f>'exp 奖励，关卡等级'!Q267</f>
        <v>{3,1113,166}</v>
      </c>
      <c r="W266" t="e">
        <f t="array" ref="W266">[1]!LKnum(Q266:V266)</f>
        <v>#NAME?</v>
      </c>
      <c r="X266" s="45" t="e">
        <f>'exp 奖励，关卡等级'!R267</f>
        <v>#NAME?</v>
      </c>
    </row>
    <row r="267" spans="8:24">
      <c r="H267" s="39">
        <v>264</v>
      </c>
      <c r="I267" s="39">
        <v>68</v>
      </c>
      <c r="J267" s="39">
        <v>3</v>
      </c>
      <c r="K267">
        <f t="shared" si="28"/>
        <v>7</v>
      </c>
      <c r="L267">
        <f t="shared" si="29"/>
        <v>8</v>
      </c>
      <c r="M267">
        <f t="shared" si="33"/>
        <v>1</v>
      </c>
      <c r="N267" s="45">
        <v>1</v>
      </c>
      <c r="O267" s="45">
        <f>IFERROR(MATCH(MAX(Sheet2!K267:S267),Sheet2!K267:S267,0)+1,0)</f>
        <v>8</v>
      </c>
      <c r="P267" s="45">
        <f>IF(IFERROR(MATCH(MAX(Sheet2!V267:AD267),Sheet2!V267:AD267,0)+1,0)-O267=0,0,IFERROR(MATCH(MAX(Sheet2!V267:AD267),Sheet2!V267:AD267,0)+1,0))</f>
        <v>0</v>
      </c>
      <c r="Q267" s="46" t="str">
        <f t="shared" si="30"/>
        <v>{3,1129,1}</v>
      </c>
      <c r="R267" s="46" t="str">
        <f t="shared" si="31"/>
        <v>{3,1136,1}</v>
      </c>
      <c r="S267" s="46" t="str">
        <f t="shared" si="32"/>
        <v/>
      </c>
      <c r="T267" s="46">
        <f>'exp 奖励，关卡等级'!O268</f>
        <v>0</v>
      </c>
      <c r="U267" s="46" t="str">
        <f>'exp 奖励，关卡等级'!P268</f>
        <v>{3,1114,7}</v>
      </c>
      <c r="V267" t="str">
        <f>'exp 奖励，关卡等级'!Q268</f>
        <v>{3,1113,63}</v>
      </c>
      <c r="W267" t="e">
        <f t="array" ref="W267">[1]!LKnum(Q267:V267)</f>
        <v>#NAME?</v>
      </c>
      <c r="X267" s="45" t="e">
        <f>'exp 奖励，关卡等级'!R268</f>
        <v>#NAME?</v>
      </c>
    </row>
    <row r="268" spans="8:24">
      <c r="H268" s="39">
        <v>265</v>
      </c>
      <c r="I268" s="39">
        <v>69</v>
      </c>
      <c r="J268" s="39">
        <v>3</v>
      </c>
      <c r="K268">
        <f t="shared" si="28"/>
        <v>7</v>
      </c>
      <c r="L268">
        <f t="shared" si="29"/>
        <v>8</v>
      </c>
      <c r="M268">
        <f t="shared" si="33"/>
        <v>1</v>
      </c>
      <c r="N268" s="45">
        <v>1</v>
      </c>
      <c r="O268" s="45">
        <f>IFERROR(MATCH(MAX(Sheet2!K268:S268),Sheet2!K268:S268,0)+1,0)</f>
        <v>8</v>
      </c>
      <c r="P268" s="45">
        <f>IF(IFERROR(MATCH(MAX(Sheet2!V268:AD268),Sheet2!V268:AD268,0)+1,0)-O268=0,0,IFERROR(MATCH(MAX(Sheet2!V268:AD268),Sheet2!V268:AD268,0)+1,0))</f>
        <v>0</v>
      </c>
      <c r="Q268" s="46" t="str">
        <f t="shared" si="30"/>
        <v>{3,1129,1}</v>
      </c>
      <c r="R268" s="46" t="str">
        <f t="shared" si="31"/>
        <v>{3,1136,1}</v>
      </c>
      <c r="S268" s="46" t="str">
        <f t="shared" si="32"/>
        <v/>
      </c>
      <c r="T268" s="46">
        <f>'exp 奖励，关卡等级'!O269</f>
        <v>0</v>
      </c>
      <c r="U268" s="46" t="str">
        <f>'exp 奖励，关卡等级'!P269</f>
        <v>{3,1114,7}</v>
      </c>
      <c r="V268" t="str">
        <f>'exp 奖励，关卡等级'!Q269</f>
        <v>{3,1113,170}</v>
      </c>
      <c r="W268" t="e">
        <f t="array" ref="W268">[1]!LKnum(Q268:V268)</f>
        <v>#NAME?</v>
      </c>
      <c r="X268" s="45" t="e">
        <f>'exp 奖励，关卡等级'!R269</f>
        <v>#NAME?</v>
      </c>
    </row>
    <row r="269" spans="8:24">
      <c r="H269" s="39">
        <v>266</v>
      </c>
      <c r="I269" s="39">
        <v>70</v>
      </c>
      <c r="J269" s="39">
        <v>3</v>
      </c>
      <c r="K269">
        <f t="shared" si="28"/>
        <v>7</v>
      </c>
      <c r="L269">
        <f t="shared" si="29"/>
        <v>8</v>
      </c>
      <c r="M269">
        <f t="shared" si="33"/>
        <v>1</v>
      </c>
      <c r="N269" s="45">
        <v>1</v>
      </c>
      <c r="O269" s="45">
        <f>IFERROR(MATCH(MAX(Sheet2!K269:S269),Sheet2!K269:S269,0)+1,0)</f>
        <v>8</v>
      </c>
      <c r="P269" s="45">
        <f>IF(IFERROR(MATCH(MAX(Sheet2!V269:AD269),Sheet2!V269:AD269,0)+1,0)-O269=0,0,IFERROR(MATCH(MAX(Sheet2!V269:AD269),Sheet2!V269:AD269,0)+1,0))</f>
        <v>0</v>
      </c>
      <c r="Q269" s="46" t="str">
        <f t="shared" si="30"/>
        <v>{3,1129,1}</v>
      </c>
      <c r="R269" s="46" t="str">
        <f t="shared" si="31"/>
        <v>{3,1136,1}</v>
      </c>
      <c r="S269" s="46" t="str">
        <f t="shared" si="32"/>
        <v/>
      </c>
      <c r="T269" s="46">
        <f>'exp 奖励，关卡等级'!O270</f>
        <v>0</v>
      </c>
      <c r="U269" s="46" t="str">
        <f>'exp 奖励，关卡等级'!P270</f>
        <v>{3,1114,8}</v>
      </c>
      <c r="V269" t="str">
        <f>'exp 奖励，关卡等级'!Q270</f>
        <v>{3,1113,86}</v>
      </c>
      <c r="W269" t="e">
        <f t="array" ref="W269">[1]!LKnum(Q269:V269)</f>
        <v>#NAME?</v>
      </c>
      <c r="X269" s="45" t="e">
        <f>'exp 奖励，关卡等级'!R270</f>
        <v>#NAME?</v>
      </c>
    </row>
    <row r="270" spans="8:24">
      <c r="H270" s="39">
        <v>267</v>
      </c>
      <c r="I270" s="39">
        <v>71</v>
      </c>
      <c r="J270" s="39">
        <v>3</v>
      </c>
      <c r="K270">
        <f t="shared" si="28"/>
        <v>7</v>
      </c>
      <c r="L270">
        <f t="shared" si="29"/>
        <v>8</v>
      </c>
      <c r="M270">
        <f t="shared" si="33"/>
        <v>1</v>
      </c>
      <c r="N270" s="45">
        <v>1</v>
      </c>
      <c r="O270" s="45">
        <f>IFERROR(MATCH(MAX(Sheet2!K270:S270),Sheet2!K270:S270,0)+1,0)</f>
        <v>8</v>
      </c>
      <c r="P270" s="45">
        <f>IF(IFERROR(MATCH(MAX(Sheet2!V270:AD270),Sheet2!V270:AD270,0)+1,0)-O270=0,0,IFERROR(MATCH(MAX(Sheet2!V270:AD270),Sheet2!V270:AD270,0)+1,0))</f>
        <v>9</v>
      </c>
      <c r="Q270" s="46" t="str">
        <f t="shared" si="30"/>
        <v>{3,1129,1}</v>
      </c>
      <c r="R270" s="46" t="str">
        <f t="shared" si="31"/>
        <v>{3,1136,1}</v>
      </c>
      <c r="S270" s="46" t="str">
        <f t="shared" si="32"/>
        <v>{3,1137,1}</v>
      </c>
      <c r="T270" s="46">
        <f>'exp 奖励，关卡等级'!O271</f>
        <v>0</v>
      </c>
      <c r="U270" s="46" t="str">
        <f>'exp 奖励，关卡等级'!P271</f>
        <v>{3,1114,9}</v>
      </c>
      <c r="V270" t="str">
        <f>'exp 奖励，关卡等级'!Q271</f>
        <v>{3,1113,12}</v>
      </c>
      <c r="W270" t="e">
        <f t="array" ref="W270">[1]!LKnum(Q270:V270)</f>
        <v>#NAME?</v>
      </c>
      <c r="X270" s="45" t="e">
        <f>'exp 奖励，关卡等级'!R271</f>
        <v>#NAME?</v>
      </c>
    </row>
    <row r="271" spans="8:24">
      <c r="H271" s="39">
        <v>268</v>
      </c>
      <c r="I271" s="39">
        <v>72</v>
      </c>
      <c r="J271" s="39">
        <v>3</v>
      </c>
      <c r="K271">
        <f t="shared" si="28"/>
        <v>7</v>
      </c>
      <c r="L271">
        <f t="shared" si="29"/>
        <v>8</v>
      </c>
      <c r="M271">
        <f t="shared" si="33"/>
        <v>1</v>
      </c>
      <c r="N271" s="45">
        <v>1</v>
      </c>
      <c r="O271" s="45">
        <f>IFERROR(MATCH(MAX(Sheet2!K271:S271),Sheet2!K271:S271,0)+1,0)</f>
        <v>8</v>
      </c>
      <c r="P271" s="45">
        <f>IF(IFERROR(MATCH(MAX(Sheet2!V271:AD271),Sheet2!V271:AD271,0)+1,0)-O271=0,0,IFERROR(MATCH(MAX(Sheet2!V271:AD271),Sheet2!V271:AD271,0)+1,0))</f>
        <v>9</v>
      </c>
      <c r="Q271" s="46" t="str">
        <f t="shared" si="30"/>
        <v>{3,1129,1}</v>
      </c>
      <c r="R271" s="46" t="str">
        <f t="shared" si="31"/>
        <v>{3,1136,1}</v>
      </c>
      <c r="S271" s="46" t="str">
        <f t="shared" si="32"/>
        <v>{3,1137,1}</v>
      </c>
      <c r="T271" s="46">
        <f>'exp 奖励，关卡等级'!O272</f>
        <v>0</v>
      </c>
      <c r="U271" s="46" t="str">
        <f>'exp 奖励，关卡等级'!P272</f>
        <v>{3,1114,9}</v>
      </c>
      <c r="V271" t="str">
        <f>'exp 奖励，关卡等级'!Q272</f>
        <v>{3,1113,150}</v>
      </c>
      <c r="W271" t="e">
        <f t="array" ref="W271">[1]!LKnum(Q271:V271)</f>
        <v>#NAME?</v>
      </c>
      <c r="X271" s="45" t="e">
        <f>'exp 奖励，关卡等级'!R272</f>
        <v>#NAME?</v>
      </c>
    </row>
    <row r="272" spans="8:24">
      <c r="H272" s="39">
        <v>269</v>
      </c>
      <c r="I272" s="39">
        <v>73</v>
      </c>
      <c r="J272" s="39">
        <v>3</v>
      </c>
      <c r="K272">
        <f t="shared" si="28"/>
        <v>7</v>
      </c>
      <c r="L272">
        <f t="shared" si="29"/>
        <v>8</v>
      </c>
      <c r="M272">
        <f t="shared" si="33"/>
        <v>1</v>
      </c>
      <c r="N272" s="45">
        <v>1</v>
      </c>
      <c r="O272" s="45">
        <f>IFERROR(MATCH(MAX(Sheet2!K272:S272),Sheet2!K272:S272,0)+1,0)</f>
        <v>8</v>
      </c>
      <c r="P272" s="45">
        <f>IF(IFERROR(MATCH(MAX(Sheet2!V272:AD272),Sheet2!V272:AD272,0)+1,0)-O272=0,0,IFERROR(MATCH(MAX(Sheet2!V272:AD272),Sheet2!V272:AD272,0)+1,0))</f>
        <v>9</v>
      </c>
      <c r="Q272" s="46" t="str">
        <f t="shared" si="30"/>
        <v>{3,1129,1}</v>
      </c>
      <c r="R272" s="46" t="str">
        <f t="shared" si="31"/>
        <v>{3,1136,1}</v>
      </c>
      <c r="S272" s="46" t="str">
        <f t="shared" si="32"/>
        <v>{3,1137,1}</v>
      </c>
      <c r="T272" s="46">
        <f>'exp 奖励，关卡等级'!O273</f>
        <v>0</v>
      </c>
      <c r="U272" s="46" t="str">
        <f>'exp 奖励，关卡等级'!P273</f>
        <v>{3,1114,10}</v>
      </c>
      <c r="V272" t="str">
        <f>'exp 奖励，关卡等级'!Q273</f>
        <v>{3,1113,154}</v>
      </c>
      <c r="W272" t="e">
        <f t="array" ref="W272">[1]!LKnum(Q272:V272)</f>
        <v>#NAME?</v>
      </c>
      <c r="X272" s="45" t="e">
        <f>'exp 奖励，关卡等级'!R273</f>
        <v>#NAME?</v>
      </c>
    </row>
    <row r="273" spans="8:24">
      <c r="H273" s="39">
        <v>270</v>
      </c>
      <c r="I273" s="39">
        <v>74</v>
      </c>
      <c r="J273" s="39">
        <v>3</v>
      </c>
      <c r="K273">
        <f t="shared" si="28"/>
        <v>7</v>
      </c>
      <c r="L273">
        <f t="shared" si="29"/>
        <v>8</v>
      </c>
      <c r="M273">
        <f t="shared" si="33"/>
        <v>1</v>
      </c>
      <c r="N273" s="45">
        <v>1</v>
      </c>
      <c r="O273" s="45">
        <f>IFERROR(MATCH(MAX(Sheet2!K273:S273),Sheet2!K273:S273,0)+1,0)</f>
        <v>8</v>
      </c>
      <c r="P273" s="45">
        <f>IF(IFERROR(MATCH(MAX(Sheet2!V273:AD273),Sheet2!V273:AD273,0)+1,0)-O273=0,0,IFERROR(MATCH(MAX(Sheet2!V273:AD273),Sheet2!V273:AD273,0)+1,0))</f>
        <v>9</v>
      </c>
      <c r="Q273" s="46" t="str">
        <f t="shared" si="30"/>
        <v>{3,1129,1}</v>
      </c>
      <c r="R273" s="46" t="str">
        <f t="shared" si="31"/>
        <v>{3,1136,1}</v>
      </c>
      <c r="S273" s="46" t="str">
        <f t="shared" si="32"/>
        <v>{3,1137,1}</v>
      </c>
      <c r="T273" s="46">
        <f>'exp 奖励，关卡等级'!O274</f>
        <v>0</v>
      </c>
      <c r="U273" s="46" t="str">
        <f>'exp 奖励，关卡等级'!P274</f>
        <v>{3,1114,11}</v>
      </c>
      <c r="V273" t="str">
        <f>'exp 奖励，关卡等级'!Q274</f>
        <v>{3,1113,66}</v>
      </c>
      <c r="W273" t="e">
        <f t="array" ref="W273">[1]!LKnum(Q273:V273)</f>
        <v>#NAME?</v>
      </c>
      <c r="X273" s="45" t="e">
        <f>'exp 奖励，关卡等级'!R274</f>
        <v>#NAME?</v>
      </c>
    </row>
    <row r="274" spans="8:24">
      <c r="H274" s="39">
        <v>271</v>
      </c>
      <c r="I274" s="39">
        <v>75</v>
      </c>
      <c r="J274" s="39">
        <v>3</v>
      </c>
      <c r="K274">
        <f t="shared" si="28"/>
        <v>7</v>
      </c>
      <c r="L274">
        <f t="shared" si="29"/>
        <v>8</v>
      </c>
      <c r="M274">
        <f t="shared" si="33"/>
        <v>1</v>
      </c>
      <c r="N274" s="45">
        <v>1</v>
      </c>
      <c r="O274" s="45">
        <f>IFERROR(MATCH(MAX(Sheet2!K274:S274),Sheet2!K274:S274,0)+1,0)</f>
        <v>8</v>
      </c>
      <c r="P274" s="45">
        <f>IF(IFERROR(MATCH(MAX(Sheet2!V274:AD274),Sheet2!V274:AD274,0)+1,0)-O274=0,0,IFERROR(MATCH(MAX(Sheet2!V274:AD274),Sheet2!V274:AD274,0)+1,0))</f>
        <v>9</v>
      </c>
      <c r="Q274" s="46" t="str">
        <f t="shared" si="30"/>
        <v>{3,1129,1}</v>
      </c>
      <c r="R274" s="46" t="str">
        <f t="shared" si="31"/>
        <v>{3,1136,1}</v>
      </c>
      <c r="S274" s="46" t="str">
        <f t="shared" si="32"/>
        <v>{3,1137,1}</v>
      </c>
      <c r="T274" s="46">
        <f>'exp 奖励，关卡等级'!O275</f>
        <v>0</v>
      </c>
      <c r="U274" s="46" t="str">
        <f>'exp 奖励，关卡等级'!P275</f>
        <v>{3,1114,12}</v>
      </c>
      <c r="V274" t="str">
        <f>'exp 奖励，关卡等级'!Q275</f>
        <v>{3,1113,77}</v>
      </c>
      <c r="W274" t="e">
        <f t="array" ref="W274">[1]!LKnum(Q274:V274)</f>
        <v>#NAME?</v>
      </c>
      <c r="X274" s="45" t="e">
        <f>'exp 奖励，关卡等级'!R275</f>
        <v>#NAME?</v>
      </c>
    </row>
    <row r="275" spans="8:24">
      <c r="H275" s="39">
        <v>272</v>
      </c>
      <c r="I275" s="39">
        <v>76</v>
      </c>
      <c r="J275" s="39">
        <v>3</v>
      </c>
      <c r="K275">
        <f t="shared" si="28"/>
        <v>7</v>
      </c>
      <c r="L275">
        <f t="shared" si="29"/>
        <v>8</v>
      </c>
      <c r="M275">
        <f t="shared" si="33"/>
        <v>1</v>
      </c>
      <c r="N275" s="45">
        <v>1</v>
      </c>
      <c r="O275" s="45">
        <f>IFERROR(MATCH(MAX(Sheet2!K275:S275),Sheet2!K275:S275,0)+1,0)</f>
        <v>8</v>
      </c>
      <c r="P275" s="45">
        <f>IF(IFERROR(MATCH(MAX(Sheet2!V275:AD275),Sheet2!V275:AD275,0)+1,0)-O275=0,0,IFERROR(MATCH(MAX(Sheet2!V275:AD275),Sheet2!V275:AD275,0)+1,0))</f>
        <v>9</v>
      </c>
      <c r="Q275" s="46" t="str">
        <f t="shared" si="30"/>
        <v>{3,1129,1}</v>
      </c>
      <c r="R275" s="46" t="str">
        <f t="shared" si="31"/>
        <v>{3,1136,1}</v>
      </c>
      <c r="S275" s="46" t="str">
        <f t="shared" si="32"/>
        <v>{3,1137,1}</v>
      </c>
      <c r="T275" s="46">
        <f>'exp 奖励，关卡等级'!O276</f>
        <v>0</v>
      </c>
      <c r="U275" s="46" t="str">
        <f>'exp 奖励，关卡等级'!P276</f>
        <v>{3,1114,12}</v>
      </c>
      <c r="V275" t="str">
        <f>'exp 奖励，关卡等级'!Q276</f>
        <v>{3,1113,174}</v>
      </c>
      <c r="W275" t="e">
        <f t="array" ref="W275">[1]!LKnum(Q275:V275)</f>
        <v>#NAME?</v>
      </c>
      <c r="X275" s="45" t="e">
        <f>'exp 奖励，关卡等级'!R276</f>
        <v>#NAME?</v>
      </c>
    </row>
    <row r="276" spans="8:24">
      <c r="H276" s="39">
        <v>273</v>
      </c>
      <c r="I276" s="39">
        <v>77</v>
      </c>
      <c r="J276" s="39">
        <v>3</v>
      </c>
      <c r="K276">
        <f t="shared" si="28"/>
        <v>7</v>
      </c>
      <c r="L276">
        <f t="shared" si="29"/>
        <v>8</v>
      </c>
      <c r="M276">
        <f t="shared" si="33"/>
        <v>1</v>
      </c>
      <c r="N276" s="45">
        <v>1</v>
      </c>
      <c r="O276" s="45">
        <f>IFERROR(MATCH(MAX(Sheet2!K276:S276),Sheet2!K276:S276,0)+1,0)</f>
        <v>8</v>
      </c>
      <c r="P276" s="45">
        <f>IF(IFERROR(MATCH(MAX(Sheet2!V276:AD276),Sheet2!V276:AD276,0)+1,0)-O276=0,0,IFERROR(MATCH(MAX(Sheet2!V276:AD276),Sheet2!V276:AD276,0)+1,0))</f>
        <v>9</v>
      </c>
      <c r="Q276" s="46" t="str">
        <f t="shared" si="30"/>
        <v>{3,1129,1}</v>
      </c>
      <c r="R276" s="46" t="str">
        <f t="shared" si="31"/>
        <v>{3,1136,1}</v>
      </c>
      <c r="S276" s="46" t="str">
        <f t="shared" si="32"/>
        <v>{3,1137,1}</v>
      </c>
      <c r="T276" s="46">
        <f>'exp 奖励，关卡等级'!O277</f>
        <v>0</v>
      </c>
      <c r="U276" s="46" t="str">
        <f>'exp 奖励，关卡等级'!P277</f>
        <v>{3,1114,13}</v>
      </c>
      <c r="V276" t="str">
        <f>'exp 奖励，关卡等级'!Q277</f>
        <v>{3,1113,183}</v>
      </c>
      <c r="W276" t="e">
        <f t="array" ref="W276">[1]!LKnum(Q276:V276)</f>
        <v>#NAME?</v>
      </c>
      <c r="X276" s="45" t="e">
        <f>'exp 奖励，关卡等级'!R277</f>
        <v>#NAME?</v>
      </c>
    </row>
    <row r="277" spans="8:24">
      <c r="H277" s="39">
        <v>274</v>
      </c>
      <c r="I277" s="39">
        <v>78</v>
      </c>
      <c r="J277" s="39">
        <v>3</v>
      </c>
      <c r="K277">
        <f t="shared" si="28"/>
        <v>7</v>
      </c>
      <c r="L277">
        <f t="shared" si="29"/>
        <v>8</v>
      </c>
      <c r="M277">
        <f t="shared" si="33"/>
        <v>1</v>
      </c>
      <c r="N277" s="45">
        <v>1</v>
      </c>
      <c r="O277" s="45">
        <f>IFERROR(MATCH(MAX(Sheet2!K277:S277),Sheet2!K277:S277,0)+1,0)</f>
        <v>8</v>
      </c>
      <c r="P277" s="45">
        <f>IF(IFERROR(MATCH(MAX(Sheet2!V277:AD277),Sheet2!V277:AD277,0)+1,0)-O277=0,0,IFERROR(MATCH(MAX(Sheet2!V277:AD277),Sheet2!V277:AD277,0)+1,0))</f>
        <v>9</v>
      </c>
      <c r="Q277" s="46" t="str">
        <f t="shared" si="30"/>
        <v>{3,1129,1}</v>
      </c>
      <c r="R277" s="46" t="str">
        <f t="shared" si="31"/>
        <v>{3,1136,1}</v>
      </c>
      <c r="S277" s="46" t="str">
        <f t="shared" si="32"/>
        <v>{3,1137,1}</v>
      </c>
      <c r="T277" s="46">
        <f>'exp 奖励，关卡等级'!O278</f>
        <v>0</v>
      </c>
      <c r="U277" s="46" t="str">
        <f>'exp 奖励，关卡等级'!P278</f>
        <v>{3,1114,14}</v>
      </c>
      <c r="V277" t="str">
        <f>'exp 奖励，关卡等级'!Q278</f>
        <v>{3,1113,94}</v>
      </c>
      <c r="W277" t="e">
        <f t="array" ref="W277">[1]!LKnum(Q277:V277)</f>
        <v>#NAME?</v>
      </c>
      <c r="X277" s="45" t="e">
        <f>'exp 奖励，关卡等级'!R278</f>
        <v>#NAME?</v>
      </c>
    </row>
    <row r="278" spans="8:24">
      <c r="H278" s="39">
        <v>275</v>
      </c>
      <c r="I278" s="39">
        <v>79</v>
      </c>
      <c r="J278" s="39">
        <v>3</v>
      </c>
      <c r="K278">
        <f t="shared" si="28"/>
        <v>7</v>
      </c>
      <c r="L278">
        <f t="shared" si="29"/>
        <v>8</v>
      </c>
      <c r="M278">
        <f t="shared" si="33"/>
        <v>1</v>
      </c>
      <c r="N278" s="45">
        <v>1</v>
      </c>
      <c r="O278" s="45">
        <f>IFERROR(MATCH(MAX(Sheet2!K278:S278),Sheet2!K278:S278,0)+1,0)</f>
        <v>8</v>
      </c>
      <c r="P278" s="45">
        <f>IF(IFERROR(MATCH(MAX(Sheet2!V278:AD278),Sheet2!V278:AD278,0)+1,0)-O278=0,0,IFERROR(MATCH(MAX(Sheet2!V278:AD278),Sheet2!V278:AD278,0)+1,0))</f>
        <v>9</v>
      </c>
      <c r="Q278" s="46" t="str">
        <f t="shared" si="30"/>
        <v>{3,1129,1}</v>
      </c>
      <c r="R278" s="46" t="str">
        <f t="shared" si="31"/>
        <v>{3,1136,1}</v>
      </c>
      <c r="S278" s="46" t="str">
        <f t="shared" si="32"/>
        <v>{3,1137,1}</v>
      </c>
      <c r="T278" s="46">
        <f>'exp 奖励，关卡等级'!O279</f>
        <v>0</v>
      </c>
      <c r="U278" s="46" t="str">
        <f>'exp 奖励，关卡等级'!P279</f>
        <v>{3,1114,15}</v>
      </c>
      <c r="V278" t="str">
        <f>'exp 奖励，关卡等级'!Q279</f>
        <v>{3,1113,132}</v>
      </c>
      <c r="W278" t="e">
        <f t="array" ref="W278">[1]!LKnum(Q278:V278)</f>
        <v>#NAME?</v>
      </c>
      <c r="X278" s="45" t="e">
        <f>'exp 奖励，关卡等级'!R279</f>
        <v>#NAME?</v>
      </c>
    </row>
    <row r="279" spans="8:24">
      <c r="H279" s="39">
        <v>276</v>
      </c>
      <c r="I279" s="39">
        <v>80</v>
      </c>
      <c r="J279" s="39">
        <v>3</v>
      </c>
      <c r="K279">
        <f t="shared" si="28"/>
        <v>7</v>
      </c>
      <c r="L279">
        <f t="shared" si="29"/>
        <v>8</v>
      </c>
      <c r="M279">
        <f t="shared" si="33"/>
        <v>1</v>
      </c>
      <c r="N279" s="45">
        <v>1</v>
      </c>
      <c r="O279" s="45">
        <f>IFERROR(MATCH(MAX(Sheet2!K279:S279),Sheet2!K279:S279,0)+1,0)</f>
        <v>8</v>
      </c>
      <c r="P279" s="45">
        <f>IF(IFERROR(MATCH(MAX(Sheet2!V279:AD279),Sheet2!V279:AD279,0)+1,0)-O279=0,0,IFERROR(MATCH(MAX(Sheet2!V279:AD279),Sheet2!V279:AD279,0)+1,0))</f>
        <v>9</v>
      </c>
      <c r="Q279" s="46" t="str">
        <f t="shared" si="30"/>
        <v>{3,1129,1}</v>
      </c>
      <c r="R279" s="46" t="str">
        <f t="shared" si="31"/>
        <v>{3,1136,1}</v>
      </c>
      <c r="S279" s="46" t="str">
        <f t="shared" si="32"/>
        <v>{3,1137,1}</v>
      </c>
      <c r="T279" s="46">
        <f>'exp 奖励，关卡等级'!O280</f>
        <v>0</v>
      </c>
      <c r="U279" s="46" t="str">
        <f>'exp 奖励，关卡等级'!P280</f>
        <v>{3,1114,16}</v>
      </c>
      <c r="V279" t="str">
        <f>'exp 奖励，关卡等级'!Q280</f>
        <v>{3,1113,59}</v>
      </c>
      <c r="W279" t="e">
        <f t="array" ref="W279">[1]!LKnum(Q279:V279)</f>
        <v>#NAME?</v>
      </c>
      <c r="X279" s="45" t="e">
        <f>'exp 奖励，关卡等级'!R280</f>
        <v>#NAME?</v>
      </c>
    </row>
    <row r="280" spans="8:24">
      <c r="H280" s="39">
        <v>277</v>
      </c>
      <c r="I280" s="39">
        <v>81</v>
      </c>
      <c r="J280" s="39">
        <v>3</v>
      </c>
      <c r="K280">
        <f t="shared" si="28"/>
        <v>7</v>
      </c>
      <c r="L280">
        <f t="shared" si="29"/>
        <v>8</v>
      </c>
      <c r="M280">
        <f t="shared" si="33"/>
        <v>1</v>
      </c>
      <c r="N280" s="45">
        <v>1</v>
      </c>
      <c r="O280" s="45">
        <f>IFERROR(MATCH(MAX(Sheet2!K280:S280),Sheet2!K280:S280,0)+1,0)</f>
        <v>8</v>
      </c>
      <c r="P280" s="45">
        <f>IF(IFERROR(MATCH(MAX(Sheet2!V280:AD280),Sheet2!V280:AD280,0)+1,0)-O280=0,0,IFERROR(MATCH(MAX(Sheet2!V280:AD280),Sheet2!V280:AD280,0)+1,0))</f>
        <v>9</v>
      </c>
      <c r="Q280" s="46" t="str">
        <f t="shared" si="30"/>
        <v>{3,1129,1}</v>
      </c>
      <c r="R280" s="46" t="str">
        <f t="shared" si="31"/>
        <v>{3,1136,1}</v>
      </c>
      <c r="S280" s="46" t="str">
        <f t="shared" si="32"/>
        <v>{3,1137,1}</v>
      </c>
      <c r="T280" s="46">
        <f>'exp 奖励，关卡等级'!O281</f>
        <v>0</v>
      </c>
      <c r="U280" s="46" t="str">
        <f>'exp 奖励，关卡等级'!P281</f>
        <v>{3,1114,17}</v>
      </c>
      <c r="V280" t="str">
        <f>'exp 奖励，关卡等级'!Q281</f>
        <v>{3,1113,131}</v>
      </c>
      <c r="W280" t="e">
        <f t="array" ref="W280">[1]!LKnum(Q280:V280)</f>
        <v>#NAME?</v>
      </c>
      <c r="X280" s="45" t="e">
        <f>'exp 奖励，关卡等级'!R281</f>
        <v>#NAME?</v>
      </c>
    </row>
    <row r="281" spans="8:24">
      <c r="H281" s="39">
        <v>278</v>
      </c>
      <c r="I281" s="39">
        <v>82</v>
      </c>
      <c r="J281" s="39">
        <v>3</v>
      </c>
      <c r="K281">
        <f t="shared" si="28"/>
        <v>7</v>
      </c>
      <c r="L281">
        <f t="shared" si="29"/>
        <v>8</v>
      </c>
      <c r="M281">
        <f t="shared" si="33"/>
        <v>1</v>
      </c>
      <c r="N281" s="45">
        <v>1</v>
      </c>
      <c r="O281" s="45">
        <f>IFERROR(MATCH(MAX(Sheet2!K281:S281),Sheet2!K281:S281,0)+1,0)</f>
        <v>8</v>
      </c>
      <c r="P281" s="45">
        <f>IF(IFERROR(MATCH(MAX(Sheet2!V281:AD281),Sheet2!V281:AD281,0)+1,0)-O281=0,0,IFERROR(MATCH(MAX(Sheet2!V281:AD281),Sheet2!V281:AD281,0)+1,0))</f>
        <v>9</v>
      </c>
      <c r="Q281" s="46" t="str">
        <f t="shared" si="30"/>
        <v>{3,1129,1}</v>
      </c>
      <c r="R281" s="46" t="str">
        <f t="shared" si="31"/>
        <v>{3,1136,1}</v>
      </c>
      <c r="S281" s="46" t="str">
        <f t="shared" si="32"/>
        <v>{3,1137,1}</v>
      </c>
      <c r="T281" s="46">
        <f>'exp 奖励，关卡等级'!O282</f>
        <v>0</v>
      </c>
      <c r="U281" s="46" t="str">
        <f>'exp 奖励，关卡等级'!P282</f>
        <v>{3,1114,18}</v>
      </c>
      <c r="V281" t="str">
        <f>'exp 奖励，关卡等级'!Q282</f>
        <v>{3,1113,76}</v>
      </c>
      <c r="W281" t="e">
        <f t="array" ref="W281">[1]!LKnum(Q281:V281)</f>
        <v>#NAME?</v>
      </c>
      <c r="X281" s="45" t="e">
        <f>'exp 奖励，关卡等级'!R282</f>
        <v>#NAME?</v>
      </c>
    </row>
    <row r="282" spans="8:24">
      <c r="H282" s="39">
        <v>279</v>
      </c>
      <c r="I282" s="39">
        <v>83</v>
      </c>
      <c r="J282" s="39">
        <v>3</v>
      </c>
      <c r="K282">
        <f t="shared" si="28"/>
        <v>7</v>
      </c>
      <c r="L282">
        <f t="shared" si="29"/>
        <v>8</v>
      </c>
      <c r="M282">
        <f t="shared" si="33"/>
        <v>1</v>
      </c>
      <c r="N282" s="45">
        <v>1</v>
      </c>
      <c r="O282" s="45">
        <f>IFERROR(MATCH(MAX(Sheet2!K282:S282),Sheet2!K282:S282,0)+1,0)</f>
        <v>8</v>
      </c>
      <c r="P282" s="45">
        <f>IF(IFERROR(MATCH(MAX(Sheet2!V282:AD282),Sheet2!V282:AD282,0)+1,0)-O282=0,0,IFERROR(MATCH(MAX(Sheet2!V282:AD282),Sheet2!V282:AD282,0)+1,0))</f>
        <v>9</v>
      </c>
      <c r="Q282" s="46" t="str">
        <f t="shared" si="30"/>
        <v>{3,1129,1}</v>
      </c>
      <c r="R282" s="46" t="str">
        <f t="shared" si="31"/>
        <v>{3,1136,1}</v>
      </c>
      <c r="S282" s="46" t="str">
        <f t="shared" si="32"/>
        <v>{3,1137,1}</v>
      </c>
      <c r="T282" s="46">
        <f>'exp 奖励，关卡等级'!O283</f>
        <v>0</v>
      </c>
      <c r="U282" s="46" t="str">
        <f>'exp 奖励，关卡等级'!P283</f>
        <v>{3,1114,19}</v>
      </c>
      <c r="V282" t="str">
        <f>'exp 奖励，关卡等级'!Q283</f>
        <v>{3,1113,80}</v>
      </c>
      <c r="W282" t="e">
        <f t="array" ref="W282">[1]!LKnum(Q282:V282)</f>
        <v>#NAME?</v>
      </c>
      <c r="X282" s="45" t="e">
        <f>'exp 奖励，关卡等级'!R283</f>
        <v>#NAME?</v>
      </c>
    </row>
    <row r="283" spans="8:24">
      <c r="H283" s="39">
        <v>280</v>
      </c>
      <c r="I283" s="39">
        <v>84</v>
      </c>
      <c r="J283" s="39">
        <v>3</v>
      </c>
      <c r="K283">
        <f t="shared" si="28"/>
        <v>7</v>
      </c>
      <c r="L283">
        <f t="shared" si="29"/>
        <v>8</v>
      </c>
      <c r="M283">
        <f t="shared" si="33"/>
        <v>1</v>
      </c>
      <c r="N283" s="45">
        <v>1</v>
      </c>
      <c r="O283" s="45">
        <f>IFERROR(MATCH(MAX(Sheet2!K283:S283),Sheet2!K283:S283,0)+1,0)</f>
        <v>8</v>
      </c>
      <c r="P283" s="45">
        <f>IF(IFERROR(MATCH(MAX(Sheet2!V283:AD283),Sheet2!V283:AD283,0)+1,0)-O283=0,0,IFERROR(MATCH(MAX(Sheet2!V283:AD283),Sheet2!V283:AD283,0)+1,0))</f>
        <v>9</v>
      </c>
      <c r="Q283" s="46" t="str">
        <f t="shared" si="30"/>
        <v>{3,1129,1}</v>
      </c>
      <c r="R283" s="46" t="str">
        <f t="shared" si="31"/>
        <v>{3,1136,1}</v>
      </c>
      <c r="S283" s="46" t="str">
        <f t="shared" si="32"/>
        <v>{3,1137,1}</v>
      </c>
      <c r="T283" s="46">
        <f>'exp 奖励，关卡等级'!O284</f>
        <v>0</v>
      </c>
      <c r="U283" s="46" t="str">
        <f>'exp 奖励，关卡等级'!P284</f>
        <v>{3,1114,20}</v>
      </c>
      <c r="V283" t="str">
        <f>'exp 奖励，关卡等级'!Q284</f>
        <v>{3,1113,154}</v>
      </c>
      <c r="W283" t="e">
        <f t="array" ref="W283">[1]!LKnum(Q283:V283)</f>
        <v>#NAME?</v>
      </c>
      <c r="X283" s="45" t="e">
        <f>'exp 奖励，关卡等级'!R284</f>
        <v>#NAME?</v>
      </c>
    </row>
    <row r="284" spans="8:24">
      <c r="H284" s="39">
        <v>281</v>
      </c>
      <c r="I284" s="39">
        <v>85</v>
      </c>
      <c r="J284" s="39">
        <v>3</v>
      </c>
      <c r="K284">
        <f t="shared" si="28"/>
        <v>7</v>
      </c>
      <c r="L284">
        <f t="shared" si="29"/>
        <v>8</v>
      </c>
      <c r="M284">
        <f t="shared" si="33"/>
        <v>1</v>
      </c>
      <c r="N284" s="45">
        <v>1</v>
      </c>
      <c r="O284" s="45">
        <f>IFERROR(MATCH(MAX(Sheet2!K284:S284),Sheet2!K284:S284,0)+1,0)</f>
        <v>8</v>
      </c>
      <c r="P284" s="45">
        <f>IF(IFERROR(MATCH(MAX(Sheet2!V284:AD284),Sheet2!V284:AD284,0)+1,0)-O284=0,0,IFERROR(MATCH(MAX(Sheet2!V284:AD284),Sheet2!V284:AD284,0)+1,0))</f>
        <v>9</v>
      </c>
      <c r="Q284" s="46" t="str">
        <f t="shared" si="30"/>
        <v>{3,1129,1}</v>
      </c>
      <c r="R284" s="46" t="str">
        <f t="shared" si="31"/>
        <v>{3,1136,1}</v>
      </c>
      <c r="S284" s="46" t="str">
        <f t="shared" si="32"/>
        <v>{3,1137,1}</v>
      </c>
      <c r="T284" s="46">
        <f>'exp 奖励，关卡等级'!O285</f>
        <v>0</v>
      </c>
      <c r="U284" s="46" t="str">
        <f>'exp 奖励，关卡等级'!P285</f>
        <v>{3,1114,21}</v>
      </c>
      <c r="V284" t="str">
        <f>'exp 奖励，关卡等级'!Q285</f>
        <v>{3,1113,187}</v>
      </c>
      <c r="W284" t="e">
        <f t="array" ref="W284">[1]!LKnum(Q284:V284)</f>
        <v>#NAME?</v>
      </c>
      <c r="X284" s="45" t="e">
        <f>'exp 奖励，关卡等级'!R285</f>
        <v>#NAME?</v>
      </c>
    </row>
    <row r="285" spans="8:24">
      <c r="H285" s="39">
        <v>282</v>
      </c>
      <c r="I285" s="39">
        <v>86</v>
      </c>
      <c r="J285" s="39">
        <v>3</v>
      </c>
      <c r="K285">
        <f t="shared" si="28"/>
        <v>7</v>
      </c>
      <c r="L285">
        <f t="shared" si="29"/>
        <v>8</v>
      </c>
      <c r="M285">
        <f t="shared" si="33"/>
        <v>1</v>
      </c>
      <c r="N285" s="45">
        <v>1</v>
      </c>
      <c r="O285" s="45">
        <f>IFERROR(MATCH(MAX(Sheet2!K285:S285),Sheet2!K285:S285,0)+1,0)</f>
        <v>8</v>
      </c>
      <c r="P285" s="45">
        <f>IF(IFERROR(MATCH(MAX(Sheet2!V285:AD285),Sheet2!V285:AD285,0)+1,0)-O285=0,0,IFERROR(MATCH(MAX(Sheet2!V285:AD285),Sheet2!V285:AD285,0)+1,0))</f>
        <v>9</v>
      </c>
      <c r="Q285" s="46" t="str">
        <f t="shared" si="30"/>
        <v>{3,1129,1}</v>
      </c>
      <c r="R285" s="46" t="str">
        <f t="shared" si="31"/>
        <v>{3,1136,1}</v>
      </c>
      <c r="S285" s="46" t="str">
        <f t="shared" si="32"/>
        <v>{3,1137,1}</v>
      </c>
      <c r="T285" s="46">
        <f>'exp 奖励，关卡等级'!O286</f>
        <v>0</v>
      </c>
      <c r="U285" s="46" t="str">
        <f>'exp 奖励，关卡等级'!P286</f>
        <v>{3,1114,23}</v>
      </c>
      <c r="V285" t="str">
        <f>'exp 奖励，关卡等级'!Q286</f>
        <v>{3,1113,100}</v>
      </c>
      <c r="W285" t="e">
        <f t="array" ref="W285">[1]!LKnum(Q285:V285)</f>
        <v>#NAME?</v>
      </c>
      <c r="X285" s="45" t="e">
        <f>'exp 奖励，关卡等级'!R286</f>
        <v>#NAME?</v>
      </c>
    </row>
    <row r="286" spans="8:24">
      <c r="H286" s="39">
        <v>283</v>
      </c>
      <c r="I286" s="39">
        <v>87</v>
      </c>
      <c r="J286" s="39">
        <v>3</v>
      </c>
      <c r="K286">
        <f t="shared" si="28"/>
        <v>7</v>
      </c>
      <c r="L286">
        <f t="shared" si="29"/>
        <v>8</v>
      </c>
      <c r="M286">
        <f t="shared" si="33"/>
        <v>1</v>
      </c>
      <c r="N286" s="45">
        <v>1</v>
      </c>
      <c r="O286" s="45">
        <f>IFERROR(MATCH(MAX(Sheet2!K286:S286),Sheet2!K286:S286,0)+1,0)</f>
        <v>8</v>
      </c>
      <c r="P286" s="45">
        <f>IF(IFERROR(MATCH(MAX(Sheet2!V286:AD286),Sheet2!V286:AD286,0)+1,0)-O286=0,0,IFERROR(MATCH(MAX(Sheet2!V286:AD286),Sheet2!V286:AD286,0)+1,0))</f>
        <v>9</v>
      </c>
      <c r="Q286" s="46" t="str">
        <f t="shared" si="30"/>
        <v>{3,1129,1}</v>
      </c>
      <c r="R286" s="46" t="str">
        <f t="shared" si="31"/>
        <v>{3,1136,1}</v>
      </c>
      <c r="S286" s="46" t="str">
        <f t="shared" si="32"/>
        <v>{3,1137,1}</v>
      </c>
      <c r="T286" s="46">
        <f>'exp 奖励，关卡等级'!O287</f>
        <v>0</v>
      </c>
      <c r="U286" s="46" t="str">
        <f>'exp 奖励，关卡等级'!P287</f>
        <v>{3,1114,24}</v>
      </c>
      <c r="V286" t="str">
        <f>'exp 奖励，关卡等级'!Q287</f>
        <v>{3,1113,167}</v>
      </c>
      <c r="W286" t="e">
        <f t="array" ref="W286">[1]!LKnum(Q286:V286)</f>
        <v>#NAME?</v>
      </c>
      <c r="X286" s="45" t="e">
        <f>'exp 奖励，关卡等级'!R287</f>
        <v>#NAME?</v>
      </c>
    </row>
    <row r="287" spans="8:24">
      <c r="H287" s="39">
        <v>284</v>
      </c>
      <c r="I287" s="39">
        <v>88</v>
      </c>
      <c r="J287" s="39">
        <v>3</v>
      </c>
      <c r="K287">
        <f t="shared" si="28"/>
        <v>7</v>
      </c>
      <c r="L287">
        <f t="shared" si="29"/>
        <v>8</v>
      </c>
      <c r="M287">
        <f t="shared" si="33"/>
        <v>1</v>
      </c>
      <c r="N287" s="45">
        <v>1</v>
      </c>
      <c r="O287" s="45">
        <f>IFERROR(MATCH(MAX(Sheet2!K287:S287),Sheet2!K287:S287,0)+1,0)</f>
        <v>8</v>
      </c>
      <c r="P287" s="45">
        <f>IF(IFERROR(MATCH(MAX(Sheet2!V287:AD287),Sheet2!V287:AD287,0)+1,0)-O287=0,0,IFERROR(MATCH(MAX(Sheet2!V287:AD287),Sheet2!V287:AD287,0)+1,0))</f>
        <v>9</v>
      </c>
      <c r="Q287" s="46" t="str">
        <f t="shared" si="30"/>
        <v>{3,1129,1}</v>
      </c>
      <c r="R287" s="46" t="str">
        <f t="shared" si="31"/>
        <v>{3,1136,1}</v>
      </c>
      <c r="S287" s="46" t="str">
        <f t="shared" si="32"/>
        <v>{3,1137,1}</v>
      </c>
      <c r="T287" s="46">
        <f>'exp 奖励，关卡等级'!O288</f>
        <v>0</v>
      </c>
      <c r="U287" s="46" t="str">
        <f>'exp 奖励，关卡等级'!P288</f>
        <v>{3,1114,26}</v>
      </c>
      <c r="V287" t="str">
        <f>'exp 奖励，关卡等级'!Q288</f>
        <v>{3,1113,124}</v>
      </c>
      <c r="W287" t="e">
        <f t="array" ref="W287">[1]!LKnum(Q287:V287)</f>
        <v>#NAME?</v>
      </c>
      <c r="X287" s="45" t="e">
        <f>'exp 奖励，关卡等级'!R288</f>
        <v>#NAME?</v>
      </c>
    </row>
    <row r="288" spans="8:24">
      <c r="H288" s="39">
        <v>285</v>
      </c>
      <c r="I288" s="39">
        <v>89</v>
      </c>
      <c r="J288" s="39">
        <v>3</v>
      </c>
      <c r="K288">
        <f t="shared" si="28"/>
        <v>7</v>
      </c>
      <c r="L288">
        <f t="shared" si="29"/>
        <v>8</v>
      </c>
      <c r="M288">
        <f t="shared" si="33"/>
        <v>1</v>
      </c>
      <c r="N288" s="45">
        <v>1</v>
      </c>
      <c r="O288" s="45">
        <f>IFERROR(MATCH(MAX(Sheet2!K288:S288),Sheet2!K288:S288,0)+1,0)</f>
        <v>8</v>
      </c>
      <c r="P288" s="45">
        <f>IF(IFERROR(MATCH(MAX(Sheet2!V288:AD288),Sheet2!V288:AD288,0)+1,0)-O288=0,0,IFERROR(MATCH(MAX(Sheet2!V288:AD288),Sheet2!V288:AD288,0)+1,0))</f>
        <v>9</v>
      </c>
      <c r="Q288" s="46" t="str">
        <f t="shared" si="30"/>
        <v>{3,1129,1}</v>
      </c>
      <c r="R288" s="46" t="str">
        <f t="shared" si="31"/>
        <v>{3,1136,1}</v>
      </c>
      <c r="S288" s="46" t="str">
        <f t="shared" si="32"/>
        <v>{3,1137,1}</v>
      </c>
      <c r="T288" s="46">
        <f>'exp 奖励，关卡等级'!O289</f>
        <v>0</v>
      </c>
      <c r="U288" s="46" t="str">
        <f>'exp 奖励，关卡等级'!P289</f>
        <v>{3,1114,28}</v>
      </c>
      <c r="V288" t="str">
        <f>'exp 奖励，关卡等级'!Q289</f>
        <v>{3,1113,30}</v>
      </c>
      <c r="W288" t="e">
        <f t="array" ref="W288">[1]!LKnum(Q288:V288)</f>
        <v>#NAME?</v>
      </c>
      <c r="X288" s="45" t="e">
        <f>'exp 奖励，关卡等级'!R289</f>
        <v>#NAME?</v>
      </c>
    </row>
    <row r="289" spans="8:24">
      <c r="H289" s="39">
        <v>286</v>
      </c>
      <c r="I289" s="39">
        <v>90</v>
      </c>
      <c r="J289" s="39">
        <v>3</v>
      </c>
      <c r="K289">
        <f t="shared" si="28"/>
        <v>7</v>
      </c>
      <c r="L289">
        <f t="shared" si="29"/>
        <v>9</v>
      </c>
      <c r="M289">
        <f t="shared" si="33"/>
        <v>2</v>
      </c>
      <c r="N289" s="45">
        <v>1</v>
      </c>
      <c r="O289" s="45">
        <f>IFERROR(MATCH(MAX(Sheet2!K289:S289),Sheet2!K289:S289,0)+1,0)</f>
        <v>8</v>
      </c>
      <c r="P289" s="45">
        <f>IF(IFERROR(MATCH(MAX(Sheet2!V289:AD289),Sheet2!V289:AD289,0)+1,0)-O289=0,0,IFERROR(MATCH(MAX(Sheet2!V289:AD289),Sheet2!V289:AD289,0)+1,0))</f>
        <v>9</v>
      </c>
      <c r="Q289" s="46" t="str">
        <f t="shared" si="30"/>
        <v>{3,1129,1}</v>
      </c>
      <c r="R289" s="46" t="str">
        <f t="shared" si="31"/>
        <v>{3,1136,1}</v>
      </c>
      <c r="S289" s="46" t="str">
        <f t="shared" si="32"/>
        <v>{3,1137,1}</v>
      </c>
      <c r="T289" s="46">
        <f>'exp 奖励，关卡等级'!O290</f>
        <v>0</v>
      </c>
      <c r="U289" s="46" t="str">
        <f>'exp 奖励，关卡等级'!P290</f>
        <v>{3,1114,30}</v>
      </c>
      <c r="V289" t="str">
        <f>'exp 奖励，关卡等级'!Q290</f>
        <v>{3,1113,40}</v>
      </c>
      <c r="W289" t="e">
        <f t="array" ref="W289">[1]!LKnum(Q289:V289)</f>
        <v>#NAME?</v>
      </c>
      <c r="X289" s="45" t="e">
        <f>'exp 奖励，关卡等级'!R290</f>
        <v>#NAME?</v>
      </c>
    </row>
    <row r="290" spans="8:24">
      <c r="H290" s="39">
        <v>287</v>
      </c>
      <c r="I290" s="39">
        <v>91</v>
      </c>
      <c r="J290" s="39">
        <v>3</v>
      </c>
      <c r="K290">
        <f t="shared" si="28"/>
        <v>7</v>
      </c>
      <c r="L290">
        <f t="shared" si="29"/>
        <v>9</v>
      </c>
      <c r="M290">
        <f t="shared" si="33"/>
        <v>2</v>
      </c>
      <c r="N290" s="45">
        <v>1</v>
      </c>
      <c r="O290" s="45">
        <f>IFERROR(MATCH(MAX(Sheet2!K290:S290),Sheet2!K290:S290,0)+1,0)</f>
        <v>8</v>
      </c>
      <c r="P290" s="45">
        <f>IF(IFERROR(MATCH(MAX(Sheet2!V290:AD290),Sheet2!V290:AD290,0)+1,0)-O290=0,0,IFERROR(MATCH(MAX(Sheet2!V290:AD290),Sheet2!V290:AD290,0)+1,0))</f>
        <v>9</v>
      </c>
      <c r="Q290" s="46" t="str">
        <f t="shared" si="30"/>
        <v>{3,1129,1}</v>
      </c>
      <c r="R290" s="46" t="str">
        <f t="shared" si="31"/>
        <v>{3,1136,1}</v>
      </c>
      <c r="S290" s="46" t="str">
        <f t="shared" si="32"/>
        <v>{3,1137,1}</v>
      </c>
      <c r="T290" s="46">
        <f>'exp 奖励，关卡等级'!O291</f>
        <v>0</v>
      </c>
      <c r="U290" s="46" t="str">
        <f>'exp 奖励，关卡等级'!P291</f>
        <v>{3,1114,31}</v>
      </c>
      <c r="V290" t="str">
        <f>'exp 奖励，关卡等级'!Q291</f>
        <v>{3,1113,190}</v>
      </c>
      <c r="W290" t="e">
        <f t="array" ref="W290">[1]!LKnum(Q290:V290)</f>
        <v>#NAME?</v>
      </c>
      <c r="X290" s="45" t="e">
        <f>'exp 奖励，关卡等级'!R291</f>
        <v>#NAME?</v>
      </c>
    </row>
    <row r="291" spans="8:24">
      <c r="H291" s="39">
        <v>288</v>
      </c>
      <c r="I291" s="39">
        <v>92</v>
      </c>
      <c r="J291" s="39">
        <v>3</v>
      </c>
      <c r="K291">
        <f t="shared" si="28"/>
        <v>7</v>
      </c>
      <c r="L291">
        <f t="shared" si="29"/>
        <v>9</v>
      </c>
      <c r="M291">
        <f t="shared" si="33"/>
        <v>2</v>
      </c>
      <c r="N291" s="45">
        <v>1</v>
      </c>
      <c r="O291" s="45">
        <f>IFERROR(MATCH(MAX(Sheet2!K291:S291),Sheet2!K291:S291,0)+1,0)</f>
        <v>8</v>
      </c>
      <c r="P291" s="45">
        <f>IF(IFERROR(MATCH(MAX(Sheet2!V291:AD291),Sheet2!V291:AD291,0)+1,0)-O291=0,0,IFERROR(MATCH(MAX(Sheet2!V291:AD291),Sheet2!V291:AD291,0)+1,0))</f>
        <v>9</v>
      </c>
      <c r="Q291" s="46" t="str">
        <f t="shared" si="30"/>
        <v>{3,1129,1}</v>
      </c>
      <c r="R291" s="46" t="str">
        <f t="shared" si="31"/>
        <v>{3,1136,1}</v>
      </c>
      <c r="S291" s="46" t="str">
        <f t="shared" si="32"/>
        <v>{3,1137,1}</v>
      </c>
      <c r="T291" s="46">
        <f>'exp 奖励，关卡等级'!O292</f>
        <v>0</v>
      </c>
      <c r="U291" s="46" t="str">
        <f>'exp 奖励，关卡等级'!P292</f>
        <v>{3,1114,33}</v>
      </c>
      <c r="V291" t="str">
        <f>'exp 奖励，关卡等级'!Q292</f>
        <v>{3,1113,67}</v>
      </c>
      <c r="W291" t="e">
        <f t="array" ref="W291">[1]!LKnum(Q291:V291)</f>
        <v>#NAME?</v>
      </c>
      <c r="X291" s="45" t="e">
        <f>'exp 奖励，关卡等级'!R292</f>
        <v>#NAME?</v>
      </c>
    </row>
    <row r="292" spans="8:24">
      <c r="H292" s="39">
        <v>289</v>
      </c>
      <c r="I292" s="39">
        <v>93</v>
      </c>
      <c r="J292" s="39">
        <v>3</v>
      </c>
      <c r="K292">
        <f t="shared" si="28"/>
        <v>7</v>
      </c>
      <c r="L292">
        <f t="shared" si="29"/>
        <v>9</v>
      </c>
      <c r="M292">
        <f t="shared" si="33"/>
        <v>2</v>
      </c>
      <c r="N292" s="45">
        <v>1</v>
      </c>
      <c r="O292" s="45">
        <f>IFERROR(MATCH(MAX(Sheet2!K292:S292),Sheet2!K292:S292,0)+1,0)</f>
        <v>8</v>
      </c>
      <c r="P292" s="45">
        <f>IF(IFERROR(MATCH(MAX(Sheet2!V292:AD292),Sheet2!V292:AD292,0)+1,0)-O292=0,0,IFERROR(MATCH(MAX(Sheet2!V292:AD292),Sheet2!V292:AD292,0)+1,0))</f>
        <v>9</v>
      </c>
      <c r="Q292" s="46" t="str">
        <f t="shared" si="30"/>
        <v>{3,1129,1}</v>
      </c>
      <c r="R292" s="46" t="str">
        <f t="shared" si="31"/>
        <v>{3,1136,1}</v>
      </c>
      <c r="S292" s="46" t="str">
        <f t="shared" si="32"/>
        <v>{3,1137,1}</v>
      </c>
      <c r="T292" s="46">
        <f>'exp 奖励，关卡等级'!O293</f>
        <v>0</v>
      </c>
      <c r="U292" s="46" t="str">
        <f>'exp 奖励，关卡等级'!P293</f>
        <v>{3,1114,34}</v>
      </c>
      <c r="V292" t="str">
        <f>'exp 奖励，关卡等级'!Q293</f>
        <v>{3,1113,156}</v>
      </c>
      <c r="W292" t="e">
        <f t="array" ref="W292">[1]!LKnum(Q292:V292)</f>
        <v>#NAME?</v>
      </c>
      <c r="X292" s="45" t="e">
        <f>'exp 奖励，关卡等级'!R293</f>
        <v>#NAME?</v>
      </c>
    </row>
    <row r="293" spans="8:24">
      <c r="H293" s="39">
        <v>290</v>
      </c>
      <c r="I293" s="39">
        <v>94</v>
      </c>
      <c r="J293" s="39">
        <v>3</v>
      </c>
      <c r="K293">
        <f t="shared" si="28"/>
        <v>7</v>
      </c>
      <c r="L293">
        <f t="shared" si="29"/>
        <v>9</v>
      </c>
      <c r="M293">
        <f t="shared" si="33"/>
        <v>2</v>
      </c>
      <c r="N293" s="45">
        <v>1</v>
      </c>
      <c r="O293" s="45">
        <f>IFERROR(MATCH(MAX(Sheet2!K293:S293),Sheet2!K293:S293,0)+1,0)</f>
        <v>8</v>
      </c>
      <c r="P293" s="45">
        <f>IF(IFERROR(MATCH(MAX(Sheet2!V293:AD293),Sheet2!V293:AD293,0)+1,0)-O293=0,0,IFERROR(MATCH(MAX(Sheet2!V293:AD293),Sheet2!V293:AD293,0)+1,0))</f>
        <v>9</v>
      </c>
      <c r="Q293" s="46" t="str">
        <f t="shared" si="30"/>
        <v>{3,1129,1}</v>
      </c>
      <c r="R293" s="46" t="str">
        <f t="shared" si="31"/>
        <v>{3,1136,1}</v>
      </c>
      <c r="S293" s="46" t="str">
        <f t="shared" si="32"/>
        <v>{3,1137,1}</v>
      </c>
      <c r="T293" s="46">
        <f>'exp 奖励，关卡等级'!O294</f>
        <v>0</v>
      </c>
      <c r="U293" s="46" t="str">
        <f>'exp 奖励，关卡等级'!P294</f>
        <v>{3,1114,36}</v>
      </c>
      <c r="V293" t="str">
        <f>'exp 奖励，关卡等级'!Q294</f>
        <v>{3,1113,60}</v>
      </c>
      <c r="W293" t="e">
        <f t="array" ref="W293">[1]!LKnum(Q293:V293)</f>
        <v>#NAME?</v>
      </c>
      <c r="X293" s="45" t="e">
        <f>'exp 奖励，关卡等级'!R294</f>
        <v>#NAME?</v>
      </c>
    </row>
    <row r="294" spans="8:24">
      <c r="H294" s="39">
        <v>291</v>
      </c>
      <c r="I294" s="39">
        <v>95</v>
      </c>
      <c r="J294" s="39">
        <v>3</v>
      </c>
      <c r="K294">
        <f t="shared" si="28"/>
        <v>7</v>
      </c>
      <c r="L294">
        <f t="shared" si="29"/>
        <v>9</v>
      </c>
      <c r="M294">
        <f t="shared" si="33"/>
        <v>2</v>
      </c>
      <c r="N294" s="45">
        <v>1</v>
      </c>
      <c r="O294" s="45">
        <f>IFERROR(MATCH(MAX(Sheet2!K294:S294),Sheet2!K294:S294,0)+1,0)</f>
        <v>8</v>
      </c>
      <c r="P294" s="45">
        <f>IF(IFERROR(MATCH(MAX(Sheet2!V294:AD294),Sheet2!V294:AD294,0)+1,0)-O294=0,0,IFERROR(MATCH(MAX(Sheet2!V294:AD294),Sheet2!V294:AD294,0)+1,0))</f>
        <v>9</v>
      </c>
      <c r="Q294" s="46" t="str">
        <f t="shared" si="30"/>
        <v>{3,1129,1}</v>
      </c>
      <c r="R294" s="46" t="str">
        <f t="shared" si="31"/>
        <v>{3,1136,1}</v>
      </c>
      <c r="S294" s="46" t="str">
        <f t="shared" si="32"/>
        <v>{3,1137,1}</v>
      </c>
      <c r="T294" s="46">
        <f>'exp 奖励，关卡等级'!O295</f>
        <v>0</v>
      </c>
      <c r="U294" s="46" t="str">
        <f>'exp 奖励，关卡等级'!P295</f>
        <v>{3,1114,37}</v>
      </c>
      <c r="V294" t="str">
        <f>'exp 奖励，关卡等级'!Q295</f>
        <v>{3,1113,177}</v>
      </c>
      <c r="W294" t="e">
        <f t="array" ref="W294">[1]!LKnum(Q294:V294)</f>
        <v>#NAME?</v>
      </c>
      <c r="X294" s="45" t="e">
        <f>'exp 奖励，关卡等级'!R295</f>
        <v>#NAME?</v>
      </c>
    </row>
    <row r="295" spans="8:24">
      <c r="H295" s="39">
        <v>292</v>
      </c>
      <c r="I295" s="39">
        <v>96</v>
      </c>
      <c r="J295" s="39">
        <v>3</v>
      </c>
      <c r="K295">
        <f t="shared" si="28"/>
        <v>7</v>
      </c>
      <c r="L295">
        <f t="shared" si="29"/>
        <v>9</v>
      </c>
      <c r="M295">
        <f t="shared" si="33"/>
        <v>2</v>
      </c>
      <c r="N295" s="45">
        <v>1</v>
      </c>
      <c r="O295" s="45">
        <f>IFERROR(MATCH(MAX(Sheet2!K295:S295),Sheet2!K295:S295,0)+1,0)</f>
        <v>8</v>
      </c>
      <c r="P295" s="45">
        <f>IF(IFERROR(MATCH(MAX(Sheet2!V295:AD295),Sheet2!V295:AD295,0)+1,0)-O295=0,0,IFERROR(MATCH(MAX(Sheet2!V295:AD295),Sheet2!V295:AD295,0)+1,0))</f>
        <v>9</v>
      </c>
      <c r="Q295" s="46" t="str">
        <f t="shared" si="30"/>
        <v>{3,1129,1}</v>
      </c>
      <c r="R295" s="46" t="str">
        <f t="shared" si="31"/>
        <v>{3,1136,1}</v>
      </c>
      <c r="S295" s="46" t="str">
        <f t="shared" si="32"/>
        <v>{3,1137,1}</v>
      </c>
      <c r="T295" s="46">
        <f>'exp 奖励，关卡等级'!O296</f>
        <v>0</v>
      </c>
      <c r="U295" s="46" t="str">
        <f>'exp 奖励，关卡等级'!P296</f>
        <v>{3,1114,38}</v>
      </c>
      <c r="V295" t="str">
        <f>'exp 奖励，关卡等级'!Q296</f>
        <v>{3,1113,196}</v>
      </c>
      <c r="W295" t="e">
        <f t="array" ref="W295">[1]!LKnum(Q295:V295)</f>
        <v>#NAME?</v>
      </c>
      <c r="X295" s="45" t="e">
        <f>'exp 奖励，关卡等级'!R296</f>
        <v>#NAME?</v>
      </c>
    </row>
    <row r="296" spans="8:24">
      <c r="H296" s="39">
        <v>293</v>
      </c>
      <c r="I296" s="39">
        <v>97</v>
      </c>
      <c r="J296" s="39">
        <v>3</v>
      </c>
      <c r="K296">
        <f t="shared" si="28"/>
        <v>7</v>
      </c>
      <c r="L296">
        <f t="shared" si="29"/>
        <v>9</v>
      </c>
      <c r="M296">
        <f t="shared" si="33"/>
        <v>2</v>
      </c>
      <c r="N296" s="45">
        <v>1</v>
      </c>
      <c r="O296" s="45">
        <f>IFERROR(MATCH(MAX(Sheet2!K296:S296),Sheet2!K296:S296,0)+1,0)</f>
        <v>8</v>
      </c>
      <c r="P296" s="45">
        <f>IF(IFERROR(MATCH(MAX(Sheet2!V296:AD296),Sheet2!V296:AD296,0)+1,0)-O296=0,0,IFERROR(MATCH(MAX(Sheet2!V296:AD296),Sheet2!V296:AD296,0)+1,0))</f>
        <v>9</v>
      </c>
      <c r="Q296" s="46" t="str">
        <f t="shared" si="30"/>
        <v>{3,1129,1}</v>
      </c>
      <c r="R296" s="46" t="str">
        <f t="shared" si="31"/>
        <v>{3,1136,1}</v>
      </c>
      <c r="S296" s="46" t="str">
        <f t="shared" si="32"/>
        <v>{3,1137,1}</v>
      </c>
      <c r="T296" s="46">
        <f>'exp 奖励，关卡等级'!O297</f>
        <v>0</v>
      </c>
      <c r="U296" s="46" t="str">
        <f>'exp 奖励，关卡等级'!P297</f>
        <v>{3,1114,39}</v>
      </c>
      <c r="V296" t="str">
        <f>'exp 奖励，关卡等级'!Q297</f>
        <v>{3,1113,108}</v>
      </c>
      <c r="W296" t="e">
        <f t="array" ref="W296">[1]!LKnum(Q296:V296)</f>
        <v>#NAME?</v>
      </c>
      <c r="X296" s="45" t="e">
        <f>'exp 奖励，关卡等级'!R297</f>
        <v>#NAME?</v>
      </c>
    </row>
    <row r="297" spans="8:24">
      <c r="H297" s="39">
        <v>294</v>
      </c>
      <c r="I297" s="39">
        <v>98</v>
      </c>
      <c r="J297" s="39">
        <v>3</v>
      </c>
      <c r="K297">
        <f t="shared" si="28"/>
        <v>7</v>
      </c>
      <c r="L297">
        <f t="shared" si="29"/>
        <v>9</v>
      </c>
      <c r="M297">
        <f t="shared" si="33"/>
        <v>2</v>
      </c>
      <c r="N297" s="45">
        <v>1</v>
      </c>
      <c r="O297" s="45">
        <f>IFERROR(MATCH(MAX(Sheet2!K297:S297),Sheet2!K297:S297,0)+1,0)</f>
        <v>8</v>
      </c>
      <c r="P297" s="45">
        <f>IF(IFERROR(MATCH(MAX(Sheet2!V297:AD297),Sheet2!V297:AD297,0)+1,0)-O297=0,0,IFERROR(MATCH(MAX(Sheet2!V297:AD297),Sheet2!V297:AD297,0)+1,0))</f>
        <v>9</v>
      </c>
      <c r="Q297" s="46" t="str">
        <f t="shared" si="30"/>
        <v>{3,1129,1}</v>
      </c>
      <c r="R297" s="46" t="str">
        <f t="shared" si="31"/>
        <v>{3,1136,1}</v>
      </c>
      <c r="S297" s="46" t="str">
        <f t="shared" si="32"/>
        <v>{3,1137,1}</v>
      </c>
      <c r="T297" s="46">
        <f>'exp 奖励，关卡等级'!O298</f>
        <v>0</v>
      </c>
      <c r="U297" s="46" t="str">
        <f>'exp 奖励，关卡等级'!P298</f>
        <v>{3,1114,40}</v>
      </c>
      <c r="V297" t="str">
        <f>'exp 奖励，关卡等级'!Q298</f>
        <v>{3,1113,22}</v>
      </c>
      <c r="W297" t="e">
        <f t="array" ref="W297">[1]!LKnum(Q297:V297)</f>
        <v>#NAME?</v>
      </c>
      <c r="X297" s="45" t="e">
        <f>'exp 奖励，关卡等级'!R298</f>
        <v>#NAME?</v>
      </c>
    </row>
  </sheetData>
  <mergeCells count="3">
    <mergeCell ref="N3:P3"/>
    <mergeCell ref="AH4:AJ4"/>
    <mergeCell ref="AK4:AM4"/>
  </mergeCells>
  <conditionalFormatting sqref="Y3:Y8">
    <cfRule type="duplicateValues" dxfId="0" priority="1"/>
    <cfRule type="duplicateValues" dxfId="0" priority="2"/>
  </conditionalFormatting>
  <conditionalFormatting sqref="AA3:AB8">
    <cfRule type="duplicateValues" dxfId="2" priority="3"/>
  </conditionalFormatting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298"/>
  <sheetViews>
    <sheetView workbookViewId="0">
      <selection activeCell="K5" sqref="K5:K298"/>
    </sheetView>
  </sheetViews>
  <sheetFormatPr defaultColWidth="9" defaultRowHeight="13.5"/>
  <cols>
    <col min="8" max="8" width="10" customWidth="1"/>
    <col min="9" max="10" width="7.75" customWidth="1"/>
    <col min="11" max="11" width="8.5" customWidth="1"/>
    <col min="12" max="12" width="16.125" customWidth="1"/>
    <col min="13" max="14" width="22.75" customWidth="1"/>
    <col min="16" max="16" width="12.75" customWidth="1"/>
    <col min="17" max="17" width="13.875" customWidth="1"/>
    <col min="18" max="18" width="29.375" customWidth="1"/>
  </cols>
  <sheetData>
    <row r="2" spans="13:13">
      <c r="M2" s="1" t="s">
        <v>363</v>
      </c>
    </row>
    <row r="3" spans="13:14">
      <c r="M3" s="1" t="s">
        <v>364</v>
      </c>
      <c r="N3" s="1" t="s">
        <v>365</v>
      </c>
    </row>
    <row r="4" spans="8:14">
      <c r="H4" s="37" t="s">
        <v>322</v>
      </c>
      <c r="I4" s="37" t="s">
        <v>323</v>
      </c>
      <c r="J4" s="37" t="s">
        <v>366</v>
      </c>
      <c r="K4" s="37" t="s">
        <v>326</v>
      </c>
      <c r="L4" s="37" t="s">
        <v>367</v>
      </c>
      <c r="M4" s="37" t="s">
        <v>368</v>
      </c>
      <c r="N4" s="37" t="s">
        <v>369</v>
      </c>
    </row>
    <row r="5" spans="3:18">
      <c r="C5">
        <v>10</v>
      </c>
      <c r="D5">
        <v>23</v>
      </c>
      <c r="H5" s="38">
        <v>1</v>
      </c>
      <c r="I5" s="38">
        <v>1</v>
      </c>
      <c r="J5" s="38">
        <v>1</v>
      </c>
      <c r="K5" s="41">
        <f>_xlfn.XLOOKUP(H5,Sheet2!G:G,Sheet2!F:F)</f>
        <v>23</v>
      </c>
      <c r="L5" s="41">
        <f t="shared" ref="L5:L68" si="0">_xlfn.XLOOKUP(K5,D:D,C:C)</f>
        <v>10</v>
      </c>
      <c r="M5" s="41">
        <f>IF(L5&gt;999,INT(L5/1000),0)</f>
        <v>0</v>
      </c>
      <c r="N5" s="41">
        <f>(L5-1000*M5)/5</f>
        <v>2</v>
      </c>
      <c r="P5">
        <f>IF(M5=0,0,M$3&amp;M5&amp;$M$2)</f>
        <v>0</v>
      </c>
      <c r="Q5" t="str">
        <f>IF(N5=0,0,N$3&amp;N5&amp;$M$2)</f>
        <v>{3,1113,2}</v>
      </c>
      <c r="R5" t="e">
        <f t="array" ref="R5">[1]!LKnum(P5:Q5)</f>
        <v>#NAME?</v>
      </c>
    </row>
    <row r="6" spans="3:18">
      <c r="C6">
        <v>15</v>
      </c>
      <c r="D6">
        <v>24</v>
      </c>
      <c r="H6" s="39">
        <v>2</v>
      </c>
      <c r="I6" s="39">
        <v>2</v>
      </c>
      <c r="J6" s="39">
        <v>1</v>
      </c>
      <c r="K6" s="41">
        <f>_xlfn.XLOOKUP(H6,Sheet2!G:G,Sheet2!F:F)</f>
        <v>24</v>
      </c>
      <c r="L6" s="41">
        <f t="shared" si="0"/>
        <v>15</v>
      </c>
      <c r="M6" s="41">
        <f t="shared" ref="M6:M69" si="1">IF(L6&gt;999,INT(L6/1000),0)</f>
        <v>0</v>
      </c>
      <c r="N6" s="41">
        <f t="shared" ref="N6:N69" si="2">(L6-1000*M6)/5</f>
        <v>3</v>
      </c>
      <c r="P6">
        <f t="shared" ref="P6:P69" si="3">IF(M6=0,0,M$3&amp;M6&amp;$M$2)</f>
        <v>0</v>
      </c>
      <c r="Q6" t="str">
        <f t="shared" ref="Q6:Q69" si="4">IF(N6=0,0,N$3&amp;N6&amp;$M$2)</f>
        <v>{3,1113,3}</v>
      </c>
      <c r="R6" t="e">
        <f t="array" ref="R6">[1]!LKnum(P6:Q6)</f>
        <v>#NAME?</v>
      </c>
    </row>
    <row r="7" spans="3:18">
      <c r="C7">
        <v>20</v>
      </c>
      <c r="D7">
        <v>25</v>
      </c>
      <c r="H7" s="40">
        <v>3</v>
      </c>
      <c r="I7" s="40">
        <v>3</v>
      </c>
      <c r="J7" s="40">
        <v>1</v>
      </c>
      <c r="K7" s="41">
        <f>_xlfn.XLOOKUP(H7,Sheet2!G:G,Sheet2!F:F)</f>
        <v>25</v>
      </c>
      <c r="L7" s="41">
        <f t="shared" si="0"/>
        <v>20</v>
      </c>
      <c r="M7" s="41">
        <f t="shared" si="1"/>
        <v>0</v>
      </c>
      <c r="N7" s="41">
        <f t="shared" si="2"/>
        <v>4</v>
      </c>
      <c r="P7">
        <f t="shared" si="3"/>
        <v>0</v>
      </c>
      <c r="Q7" t="str">
        <f t="shared" si="4"/>
        <v>{3,1113,4}</v>
      </c>
      <c r="R7" t="e">
        <f t="array" ref="R7">[1]!LKnum(P7:Q7)</f>
        <v>#NAME?</v>
      </c>
    </row>
    <row r="8" spans="3:18">
      <c r="C8">
        <v>25</v>
      </c>
      <c r="D8">
        <v>26</v>
      </c>
      <c r="H8" s="39">
        <v>4</v>
      </c>
      <c r="I8" s="39">
        <v>4</v>
      </c>
      <c r="J8" s="39">
        <v>1</v>
      </c>
      <c r="K8" s="41">
        <f>_xlfn.XLOOKUP(H8,Sheet2!G:G,Sheet2!F:F)</f>
        <v>26</v>
      </c>
      <c r="L8" s="41">
        <f t="shared" si="0"/>
        <v>25</v>
      </c>
      <c r="M8" s="41">
        <f t="shared" si="1"/>
        <v>0</v>
      </c>
      <c r="N8" s="41">
        <f t="shared" si="2"/>
        <v>5</v>
      </c>
      <c r="P8">
        <f t="shared" si="3"/>
        <v>0</v>
      </c>
      <c r="Q8" t="str">
        <f t="shared" si="4"/>
        <v>{3,1113,5}</v>
      </c>
      <c r="R8" t="e">
        <f t="array" ref="R8">[1]!LKnum(P8:Q8)</f>
        <v>#NAME?</v>
      </c>
    </row>
    <row r="9" spans="3:18">
      <c r="C9">
        <v>30</v>
      </c>
      <c r="D9">
        <v>35</v>
      </c>
      <c r="H9" s="40">
        <v>5</v>
      </c>
      <c r="I9" s="40">
        <v>5</v>
      </c>
      <c r="J9" s="40">
        <v>1</v>
      </c>
      <c r="K9" s="41">
        <f>_xlfn.XLOOKUP(H9,Sheet2!G:G,Sheet2!F:F)</f>
        <v>55</v>
      </c>
      <c r="L9" s="41">
        <f t="shared" si="0"/>
        <v>35</v>
      </c>
      <c r="M9" s="41">
        <f t="shared" si="1"/>
        <v>0</v>
      </c>
      <c r="N9" s="41">
        <f t="shared" si="2"/>
        <v>7</v>
      </c>
      <c r="P9">
        <f t="shared" si="3"/>
        <v>0</v>
      </c>
      <c r="Q9" t="str">
        <f t="shared" si="4"/>
        <v>{3,1113,7}</v>
      </c>
      <c r="R9" t="e">
        <f t="array" ref="R9">[1]!LKnum(P9:Q9)</f>
        <v>#NAME?</v>
      </c>
    </row>
    <row r="10" spans="3:18">
      <c r="C10">
        <v>35</v>
      </c>
      <c r="D10">
        <v>55</v>
      </c>
      <c r="H10" s="39">
        <v>6</v>
      </c>
      <c r="I10" s="39">
        <v>6</v>
      </c>
      <c r="J10" s="39">
        <v>1</v>
      </c>
      <c r="K10" s="41">
        <f>_xlfn.XLOOKUP(H10,Sheet2!G:G,Sheet2!F:F)</f>
        <v>65</v>
      </c>
      <c r="L10" s="41">
        <f t="shared" si="0"/>
        <v>45</v>
      </c>
      <c r="M10" s="41">
        <f t="shared" si="1"/>
        <v>0</v>
      </c>
      <c r="N10" s="41">
        <f t="shared" si="2"/>
        <v>9</v>
      </c>
      <c r="P10">
        <f t="shared" si="3"/>
        <v>0</v>
      </c>
      <c r="Q10" t="str">
        <f t="shared" si="4"/>
        <v>{3,1113,9}</v>
      </c>
      <c r="R10" t="e">
        <f t="array" ref="R10">[1]!LKnum(P10:Q10)</f>
        <v>#NAME?</v>
      </c>
    </row>
    <row r="11" spans="3:18">
      <c r="C11">
        <v>40</v>
      </c>
      <c r="D11">
        <v>60</v>
      </c>
      <c r="H11" s="40">
        <v>7</v>
      </c>
      <c r="I11" s="40">
        <v>7</v>
      </c>
      <c r="J11" s="40">
        <v>1</v>
      </c>
      <c r="K11" s="41">
        <f>_xlfn.XLOOKUP(H11,Sheet2!G:G,Sheet2!F:F)</f>
        <v>75</v>
      </c>
      <c r="L11" s="41">
        <f t="shared" si="0"/>
        <v>55</v>
      </c>
      <c r="M11" s="41">
        <f t="shared" si="1"/>
        <v>0</v>
      </c>
      <c r="N11" s="41">
        <f t="shared" si="2"/>
        <v>11</v>
      </c>
      <c r="P11">
        <f t="shared" si="3"/>
        <v>0</v>
      </c>
      <c r="Q11" t="str">
        <f t="shared" si="4"/>
        <v>{3,1113,11}</v>
      </c>
      <c r="R11" t="e">
        <f t="array" ref="R11">[1]!LKnum(P11:Q11)</f>
        <v>#NAME?</v>
      </c>
    </row>
    <row r="12" spans="3:18">
      <c r="C12">
        <v>45</v>
      </c>
      <c r="D12">
        <v>65</v>
      </c>
      <c r="H12" s="39">
        <v>8</v>
      </c>
      <c r="I12" s="39">
        <v>8</v>
      </c>
      <c r="J12" s="39">
        <v>1</v>
      </c>
      <c r="K12" s="41">
        <f>_xlfn.XLOOKUP(H12,Sheet2!G:G,Sheet2!F:F)</f>
        <v>95</v>
      </c>
      <c r="L12" s="41">
        <f t="shared" si="0"/>
        <v>65</v>
      </c>
      <c r="M12" s="41">
        <f t="shared" si="1"/>
        <v>0</v>
      </c>
      <c r="N12" s="41">
        <f t="shared" si="2"/>
        <v>13</v>
      </c>
      <c r="P12">
        <f t="shared" si="3"/>
        <v>0</v>
      </c>
      <c r="Q12" t="str">
        <f t="shared" si="4"/>
        <v>{3,1113,13}</v>
      </c>
      <c r="R12" t="e">
        <f t="array" ref="R12">[1]!LKnum(P12:Q12)</f>
        <v>#NAME?</v>
      </c>
    </row>
    <row r="13" spans="3:18">
      <c r="C13">
        <v>50</v>
      </c>
      <c r="D13">
        <v>70</v>
      </c>
      <c r="H13" s="40">
        <v>9</v>
      </c>
      <c r="I13" s="40">
        <v>9</v>
      </c>
      <c r="J13" s="40">
        <v>1</v>
      </c>
      <c r="K13" s="41">
        <f>_xlfn.XLOOKUP(H13,Sheet2!G:G,Sheet2!F:F)</f>
        <v>110</v>
      </c>
      <c r="L13" s="41">
        <f t="shared" si="0"/>
        <v>80</v>
      </c>
      <c r="M13" s="41">
        <f t="shared" si="1"/>
        <v>0</v>
      </c>
      <c r="N13" s="41">
        <f t="shared" si="2"/>
        <v>16</v>
      </c>
      <c r="P13">
        <f t="shared" si="3"/>
        <v>0</v>
      </c>
      <c r="Q13" t="str">
        <f t="shared" si="4"/>
        <v>{3,1113,16}</v>
      </c>
      <c r="R13" t="e">
        <f t="array" ref="R13">[1]!LKnum(P13:Q13)</f>
        <v>#NAME?</v>
      </c>
    </row>
    <row r="14" spans="3:18">
      <c r="C14">
        <v>55</v>
      </c>
      <c r="D14">
        <v>75</v>
      </c>
      <c r="H14" s="39">
        <v>10</v>
      </c>
      <c r="I14" s="39">
        <v>10</v>
      </c>
      <c r="J14" s="39">
        <v>1</v>
      </c>
      <c r="K14" s="41">
        <f>_xlfn.XLOOKUP(H14,Sheet2!G:G,Sheet2!F:F)</f>
        <v>125</v>
      </c>
      <c r="L14" s="41">
        <f t="shared" si="0"/>
        <v>95</v>
      </c>
      <c r="M14" s="41">
        <f t="shared" si="1"/>
        <v>0</v>
      </c>
      <c r="N14" s="41">
        <f t="shared" si="2"/>
        <v>19</v>
      </c>
      <c r="P14">
        <f t="shared" si="3"/>
        <v>0</v>
      </c>
      <c r="Q14" t="str">
        <f t="shared" si="4"/>
        <v>{3,1113,19}</v>
      </c>
      <c r="R14" t="e">
        <f t="array" ref="R14">[1]!LKnum(P14:Q14)</f>
        <v>#NAME?</v>
      </c>
    </row>
    <row r="15" spans="3:18">
      <c r="C15">
        <v>60</v>
      </c>
      <c r="D15">
        <v>90</v>
      </c>
      <c r="H15" s="40">
        <v>11</v>
      </c>
      <c r="I15" s="40">
        <v>11</v>
      </c>
      <c r="J15" s="40">
        <v>1</v>
      </c>
      <c r="K15" s="41">
        <f>_xlfn.XLOOKUP(H15,Sheet2!G:G,Sheet2!F:F)</f>
        <v>145</v>
      </c>
      <c r="L15" s="41">
        <f t="shared" si="0"/>
        <v>110</v>
      </c>
      <c r="M15" s="41">
        <f t="shared" si="1"/>
        <v>0</v>
      </c>
      <c r="N15" s="41">
        <f t="shared" si="2"/>
        <v>22</v>
      </c>
      <c r="P15">
        <f t="shared" si="3"/>
        <v>0</v>
      </c>
      <c r="Q15" t="str">
        <f t="shared" si="4"/>
        <v>{3,1113,22}</v>
      </c>
      <c r="R15" t="e">
        <f t="array" ref="R15">[1]!LKnum(P15:Q15)</f>
        <v>#NAME?</v>
      </c>
    </row>
    <row r="16" spans="3:18">
      <c r="C16">
        <v>65</v>
      </c>
      <c r="D16">
        <v>95</v>
      </c>
      <c r="H16" s="39">
        <v>12</v>
      </c>
      <c r="I16" s="39">
        <v>12</v>
      </c>
      <c r="J16" s="39">
        <v>1</v>
      </c>
      <c r="K16" s="41">
        <f>_xlfn.XLOOKUP(H16,Sheet2!G:G,Sheet2!F:F)</f>
        <v>175</v>
      </c>
      <c r="L16" s="41">
        <f t="shared" si="0"/>
        <v>125</v>
      </c>
      <c r="M16" s="41">
        <f t="shared" si="1"/>
        <v>0</v>
      </c>
      <c r="N16" s="41">
        <f t="shared" si="2"/>
        <v>25</v>
      </c>
      <c r="P16">
        <f t="shared" si="3"/>
        <v>0</v>
      </c>
      <c r="Q16" t="str">
        <f t="shared" si="4"/>
        <v>{3,1113,25}</v>
      </c>
      <c r="R16" t="e">
        <f t="array" ref="R16">[1]!LKnum(P16:Q16)</f>
        <v>#NAME?</v>
      </c>
    </row>
    <row r="17" spans="3:18">
      <c r="C17">
        <v>70</v>
      </c>
      <c r="D17">
        <v>100</v>
      </c>
      <c r="H17" s="40">
        <v>13</v>
      </c>
      <c r="I17" s="40">
        <v>13</v>
      </c>
      <c r="J17" s="40">
        <v>1</v>
      </c>
      <c r="K17" s="41">
        <f>_xlfn.XLOOKUP(H17,Sheet2!G:G,Sheet2!F:F)</f>
        <v>190</v>
      </c>
      <c r="L17" s="41">
        <f t="shared" si="0"/>
        <v>140</v>
      </c>
      <c r="M17" s="41">
        <f t="shared" si="1"/>
        <v>0</v>
      </c>
      <c r="N17" s="41">
        <f t="shared" si="2"/>
        <v>28</v>
      </c>
      <c r="P17">
        <f t="shared" si="3"/>
        <v>0</v>
      </c>
      <c r="Q17" t="str">
        <f t="shared" si="4"/>
        <v>{3,1113,28}</v>
      </c>
      <c r="R17" t="e">
        <f t="array" ref="R17">[1]!LKnum(P17:Q17)</f>
        <v>#NAME?</v>
      </c>
    </row>
    <row r="18" spans="3:18">
      <c r="C18">
        <v>75</v>
      </c>
      <c r="D18">
        <v>105</v>
      </c>
      <c r="H18" s="39">
        <v>14</v>
      </c>
      <c r="I18" s="39">
        <v>14</v>
      </c>
      <c r="J18" s="39">
        <v>1</v>
      </c>
      <c r="K18" s="41">
        <f>_xlfn.XLOOKUP(H18,Sheet2!G:G,Sheet2!F:F)</f>
        <v>205</v>
      </c>
      <c r="L18" s="41">
        <f t="shared" si="0"/>
        <v>155</v>
      </c>
      <c r="M18" s="41">
        <f t="shared" si="1"/>
        <v>0</v>
      </c>
      <c r="N18" s="41">
        <f t="shared" si="2"/>
        <v>31</v>
      </c>
      <c r="P18">
        <f t="shared" si="3"/>
        <v>0</v>
      </c>
      <c r="Q18" t="str">
        <f t="shared" si="4"/>
        <v>{3,1113,31}</v>
      </c>
      <c r="R18" t="e">
        <f t="array" ref="R18">[1]!LKnum(P18:Q18)</f>
        <v>#NAME?</v>
      </c>
    </row>
    <row r="19" spans="3:18">
      <c r="C19">
        <v>80</v>
      </c>
      <c r="D19">
        <v>110</v>
      </c>
      <c r="H19" s="40">
        <v>15</v>
      </c>
      <c r="I19" s="40">
        <v>15</v>
      </c>
      <c r="J19" s="40">
        <v>1</v>
      </c>
      <c r="K19" s="41">
        <f>_xlfn.XLOOKUP(H19,Sheet2!G:G,Sheet2!F:F)</f>
        <v>225</v>
      </c>
      <c r="L19" s="41">
        <f t="shared" si="0"/>
        <v>175</v>
      </c>
      <c r="M19" s="41">
        <f t="shared" si="1"/>
        <v>0</v>
      </c>
      <c r="N19" s="41">
        <f t="shared" si="2"/>
        <v>35</v>
      </c>
      <c r="P19">
        <f t="shared" si="3"/>
        <v>0</v>
      </c>
      <c r="Q19" t="str">
        <f t="shared" si="4"/>
        <v>{3,1113,35}</v>
      </c>
      <c r="R19" t="e">
        <f t="array" ref="R19">[1]!LKnum(P19:Q19)</f>
        <v>#NAME?</v>
      </c>
    </row>
    <row r="20" spans="3:18">
      <c r="C20">
        <v>85</v>
      </c>
      <c r="D20">
        <v>115</v>
      </c>
      <c r="H20" s="39">
        <v>16</v>
      </c>
      <c r="I20" s="39">
        <v>16</v>
      </c>
      <c r="J20" s="39">
        <v>1</v>
      </c>
      <c r="K20" s="41">
        <f>_xlfn.XLOOKUP(H20,Sheet2!G:G,Sheet2!F:F)</f>
        <v>238</v>
      </c>
      <c r="L20" s="41">
        <f t="shared" si="0"/>
        <v>190</v>
      </c>
      <c r="M20" s="41">
        <f t="shared" si="1"/>
        <v>0</v>
      </c>
      <c r="N20" s="41">
        <f t="shared" si="2"/>
        <v>38</v>
      </c>
      <c r="P20">
        <f t="shared" si="3"/>
        <v>0</v>
      </c>
      <c r="Q20" t="str">
        <f t="shared" si="4"/>
        <v>{3,1113,38}</v>
      </c>
      <c r="R20" t="e">
        <f t="array" ref="R20">[1]!LKnum(P20:Q20)</f>
        <v>#NAME?</v>
      </c>
    </row>
    <row r="21" spans="3:18">
      <c r="C21">
        <v>90</v>
      </c>
      <c r="D21">
        <v>120</v>
      </c>
      <c r="H21" s="40">
        <v>17</v>
      </c>
      <c r="I21" s="40">
        <v>17</v>
      </c>
      <c r="J21" s="40">
        <v>1</v>
      </c>
      <c r="K21" s="41">
        <f>_xlfn.XLOOKUP(H21,Sheet2!G:G,Sheet2!F:F)</f>
        <v>250</v>
      </c>
      <c r="L21" s="41">
        <f t="shared" si="0"/>
        <v>210</v>
      </c>
      <c r="M21" s="41">
        <f t="shared" si="1"/>
        <v>0</v>
      </c>
      <c r="N21" s="41">
        <f t="shared" si="2"/>
        <v>42</v>
      </c>
      <c r="P21">
        <f t="shared" si="3"/>
        <v>0</v>
      </c>
      <c r="Q21" t="str">
        <f t="shared" si="4"/>
        <v>{3,1113,42}</v>
      </c>
      <c r="R21" t="e">
        <f t="array" ref="R21">[1]!LKnum(P21:Q21)</f>
        <v>#NAME?</v>
      </c>
    </row>
    <row r="22" spans="3:18">
      <c r="C22">
        <v>95</v>
      </c>
      <c r="D22">
        <v>125</v>
      </c>
      <c r="H22" s="39">
        <v>18</v>
      </c>
      <c r="I22" s="39">
        <v>18</v>
      </c>
      <c r="J22" s="39">
        <v>1</v>
      </c>
      <c r="K22" s="41">
        <f>_xlfn.XLOOKUP(H22,Sheet2!G:G,Sheet2!F:F)</f>
        <v>260</v>
      </c>
      <c r="L22" s="41">
        <f t="shared" si="0"/>
        <v>260</v>
      </c>
      <c r="M22" s="41">
        <f t="shared" si="1"/>
        <v>0</v>
      </c>
      <c r="N22" s="41">
        <f t="shared" si="2"/>
        <v>52</v>
      </c>
      <c r="P22">
        <f t="shared" si="3"/>
        <v>0</v>
      </c>
      <c r="Q22" t="str">
        <f t="shared" si="4"/>
        <v>{3,1113,52}</v>
      </c>
      <c r="R22" t="e">
        <f t="array" ref="R22">[1]!LKnum(P22:Q22)</f>
        <v>#NAME?</v>
      </c>
    </row>
    <row r="23" spans="3:18">
      <c r="C23">
        <v>100</v>
      </c>
      <c r="D23">
        <v>130</v>
      </c>
      <c r="H23" s="40">
        <v>19</v>
      </c>
      <c r="I23" s="40">
        <v>19</v>
      </c>
      <c r="J23" s="40">
        <v>1</v>
      </c>
      <c r="K23" s="41">
        <f>_xlfn.XLOOKUP(H23,Sheet2!G:G,Sheet2!F:F)</f>
        <v>263</v>
      </c>
      <c r="L23" s="41">
        <f t="shared" si="0"/>
        <v>260</v>
      </c>
      <c r="M23" s="41">
        <f t="shared" si="1"/>
        <v>0</v>
      </c>
      <c r="N23" s="41">
        <f t="shared" si="2"/>
        <v>52</v>
      </c>
      <c r="P23">
        <f t="shared" si="3"/>
        <v>0</v>
      </c>
      <c r="Q23" t="str">
        <f t="shared" si="4"/>
        <v>{3,1113,52}</v>
      </c>
      <c r="R23" t="e">
        <f t="array" ref="R23">[1]!LKnum(P23:Q23)</f>
        <v>#NAME?</v>
      </c>
    </row>
    <row r="24" spans="3:18">
      <c r="C24">
        <v>105</v>
      </c>
      <c r="D24">
        <v>135</v>
      </c>
      <c r="H24" s="39">
        <v>20</v>
      </c>
      <c r="I24" s="39">
        <v>20</v>
      </c>
      <c r="J24" s="39">
        <v>1</v>
      </c>
      <c r="K24" s="41">
        <f>_xlfn.XLOOKUP(H24,Sheet2!G:G,Sheet2!F:F)</f>
        <v>273</v>
      </c>
      <c r="L24" s="41">
        <f t="shared" si="0"/>
        <v>295</v>
      </c>
      <c r="M24" s="41">
        <f t="shared" si="1"/>
        <v>0</v>
      </c>
      <c r="N24" s="41">
        <f t="shared" si="2"/>
        <v>59</v>
      </c>
      <c r="P24">
        <f t="shared" si="3"/>
        <v>0</v>
      </c>
      <c r="Q24" t="str">
        <f t="shared" si="4"/>
        <v>{3,1113,59}</v>
      </c>
      <c r="R24" t="e">
        <f t="array" ref="R24">[1]!LKnum(P24:Q24)</f>
        <v>#NAME?</v>
      </c>
    </row>
    <row r="25" spans="3:18">
      <c r="C25">
        <v>110</v>
      </c>
      <c r="D25">
        <v>145</v>
      </c>
      <c r="H25" s="40">
        <v>21</v>
      </c>
      <c r="I25" s="40">
        <v>21</v>
      </c>
      <c r="J25" s="40">
        <v>1</v>
      </c>
      <c r="K25" s="41">
        <f>_xlfn.XLOOKUP(H25,Sheet2!G:G,Sheet2!F:F)</f>
        <v>277</v>
      </c>
      <c r="L25" s="41">
        <f t="shared" si="0"/>
        <v>320</v>
      </c>
      <c r="M25" s="41">
        <f t="shared" si="1"/>
        <v>0</v>
      </c>
      <c r="N25" s="41">
        <f t="shared" si="2"/>
        <v>64</v>
      </c>
      <c r="P25">
        <f t="shared" si="3"/>
        <v>0</v>
      </c>
      <c r="Q25" t="str">
        <f t="shared" si="4"/>
        <v>{3,1113,64}</v>
      </c>
      <c r="R25" t="e">
        <f t="array" ref="R25">[1]!LKnum(P25:Q25)</f>
        <v>#NAME?</v>
      </c>
    </row>
    <row r="26" spans="3:18">
      <c r="C26">
        <v>115</v>
      </c>
      <c r="D26">
        <v>155</v>
      </c>
      <c r="H26" s="39">
        <v>22</v>
      </c>
      <c r="I26" s="39">
        <v>22</v>
      </c>
      <c r="J26" s="39">
        <v>1</v>
      </c>
      <c r="K26" s="41">
        <f>_xlfn.XLOOKUP(H26,Sheet2!G:G,Sheet2!F:F)</f>
        <v>283</v>
      </c>
      <c r="L26" s="41">
        <f t="shared" si="0"/>
        <v>335</v>
      </c>
      <c r="M26" s="41">
        <f t="shared" si="1"/>
        <v>0</v>
      </c>
      <c r="N26" s="41">
        <f t="shared" si="2"/>
        <v>67</v>
      </c>
      <c r="P26">
        <f t="shared" si="3"/>
        <v>0</v>
      </c>
      <c r="Q26" t="str">
        <f t="shared" si="4"/>
        <v>{3,1113,67}</v>
      </c>
      <c r="R26" t="e">
        <f t="array" ref="R26">[1]!LKnum(P26:Q26)</f>
        <v>#NAME?</v>
      </c>
    </row>
    <row r="27" spans="3:18">
      <c r="C27">
        <v>120</v>
      </c>
      <c r="D27">
        <v>165</v>
      </c>
      <c r="H27" s="40">
        <v>23</v>
      </c>
      <c r="I27" s="40">
        <v>23</v>
      </c>
      <c r="J27" s="40">
        <v>1</v>
      </c>
      <c r="K27" s="41">
        <f>_xlfn.XLOOKUP(H27,Sheet2!G:G,Sheet2!F:F)</f>
        <v>287</v>
      </c>
      <c r="L27" s="41">
        <f t="shared" si="0"/>
        <v>355</v>
      </c>
      <c r="M27" s="41">
        <f t="shared" si="1"/>
        <v>0</v>
      </c>
      <c r="N27" s="41">
        <f t="shared" si="2"/>
        <v>71</v>
      </c>
      <c r="P27">
        <f t="shared" si="3"/>
        <v>0</v>
      </c>
      <c r="Q27" t="str">
        <f t="shared" si="4"/>
        <v>{3,1113,71}</v>
      </c>
      <c r="R27" t="e">
        <f t="array" ref="R27">[1]!LKnum(P27:Q27)</f>
        <v>#NAME?</v>
      </c>
    </row>
    <row r="28" spans="3:18">
      <c r="C28">
        <v>125</v>
      </c>
      <c r="D28">
        <v>175</v>
      </c>
      <c r="H28" s="39">
        <v>24</v>
      </c>
      <c r="I28" s="39">
        <v>24</v>
      </c>
      <c r="J28" s="39">
        <v>1</v>
      </c>
      <c r="K28" s="41">
        <f>_xlfn.XLOOKUP(H28,Sheet2!G:G,Sheet2!F:F)</f>
        <v>297</v>
      </c>
      <c r="L28" s="41">
        <f t="shared" si="0"/>
        <v>405</v>
      </c>
      <c r="M28" s="41">
        <f t="shared" si="1"/>
        <v>0</v>
      </c>
      <c r="N28" s="41">
        <f t="shared" si="2"/>
        <v>81</v>
      </c>
      <c r="P28">
        <f t="shared" si="3"/>
        <v>0</v>
      </c>
      <c r="Q28" t="str">
        <f t="shared" si="4"/>
        <v>{3,1113,81}</v>
      </c>
      <c r="R28" t="e">
        <f t="array" ref="R28">[1]!LKnum(P28:Q28)</f>
        <v>#NAME?</v>
      </c>
    </row>
    <row r="29" spans="3:18">
      <c r="C29">
        <v>130</v>
      </c>
      <c r="D29">
        <v>180</v>
      </c>
      <c r="H29" s="40">
        <v>25</v>
      </c>
      <c r="I29" s="40">
        <v>25</v>
      </c>
      <c r="J29" s="40">
        <v>1</v>
      </c>
      <c r="K29" s="41">
        <f>_xlfn.XLOOKUP(H29,Sheet2!G:G,Sheet2!F:F)</f>
        <v>301</v>
      </c>
      <c r="L29" s="41">
        <f t="shared" si="0"/>
        <v>410</v>
      </c>
      <c r="M29" s="41">
        <f t="shared" si="1"/>
        <v>0</v>
      </c>
      <c r="N29" s="41">
        <f t="shared" si="2"/>
        <v>82</v>
      </c>
      <c r="P29">
        <f t="shared" si="3"/>
        <v>0</v>
      </c>
      <c r="Q29" t="str">
        <f t="shared" si="4"/>
        <v>{3,1113,82}</v>
      </c>
      <c r="R29" t="e">
        <f t="array" ref="R29">[1]!LKnum(P29:Q29)</f>
        <v>#NAME?</v>
      </c>
    </row>
    <row r="30" spans="3:18">
      <c r="C30">
        <v>135</v>
      </c>
      <c r="D30">
        <v>185</v>
      </c>
      <c r="H30" s="39">
        <v>26</v>
      </c>
      <c r="I30" s="39">
        <v>26</v>
      </c>
      <c r="J30" s="39">
        <v>1</v>
      </c>
      <c r="K30" s="41">
        <f>_xlfn.XLOOKUP(H30,Sheet2!G:G,Sheet2!F:F)</f>
        <v>312</v>
      </c>
      <c r="L30" s="41">
        <f t="shared" si="0"/>
        <v>445</v>
      </c>
      <c r="M30" s="41">
        <f t="shared" si="1"/>
        <v>0</v>
      </c>
      <c r="N30" s="41">
        <f t="shared" si="2"/>
        <v>89</v>
      </c>
      <c r="P30">
        <f t="shared" si="3"/>
        <v>0</v>
      </c>
      <c r="Q30" t="str">
        <f t="shared" si="4"/>
        <v>{3,1113,89}</v>
      </c>
      <c r="R30" t="e">
        <f t="array" ref="R30">[1]!LKnum(P30:Q30)</f>
        <v>#NAME?</v>
      </c>
    </row>
    <row r="31" spans="3:18">
      <c r="C31">
        <v>140</v>
      </c>
      <c r="D31">
        <v>190</v>
      </c>
      <c r="H31" s="40">
        <v>27</v>
      </c>
      <c r="I31" s="40">
        <v>27</v>
      </c>
      <c r="J31" s="40">
        <v>1</v>
      </c>
      <c r="K31" s="41">
        <f>_xlfn.XLOOKUP(H31,Sheet2!G:G,Sheet2!F:F)</f>
        <v>315</v>
      </c>
      <c r="L31" s="41">
        <f t="shared" si="0"/>
        <v>470</v>
      </c>
      <c r="M31" s="41">
        <f t="shared" si="1"/>
        <v>0</v>
      </c>
      <c r="N31" s="41">
        <f t="shared" si="2"/>
        <v>94</v>
      </c>
      <c r="P31">
        <f t="shared" si="3"/>
        <v>0</v>
      </c>
      <c r="Q31" t="str">
        <f t="shared" si="4"/>
        <v>{3,1113,94}</v>
      </c>
      <c r="R31" t="e">
        <f t="array" ref="R31">[1]!LKnum(P31:Q31)</f>
        <v>#NAME?</v>
      </c>
    </row>
    <row r="32" spans="3:18">
      <c r="C32">
        <v>145</v>
      </c>
      <c r="D32">
        <v>195</v>
      </c>
      <c r="H32" s="39">
        <v>28</v>
      </c>
      <c r="I32" s="39">
        <v>28</v>
      </c>
      <c r="J32" s="39">
        <v>1</v>
      </c>
      <c r="K32" s="41">
        <f>_xlfn.XLOOKUP(H32,Sheet2!G:G,Sheet2!F:F)</f>
        <v>319</v>
      </c>
      <c r="L32" s="41">
        <f t="shared" si="0"/>
        <v>510</v>
      </c>
      <c r="M32" s="41">
        <f t="shared" si="1"/>
        <v>0</v>
      </c>
      <c r="N32" s="41">
        <f t="shared" si="2"/>
        <v>102</v>
      </c>
      <c r="P32">
        <f t="shared" si="3"/>
        <v>0</v>
      </c>
      <c r="Q32" t="str">
        <f t="shared" si="4"/>
        <v>{3,1113,102}</v>
      </c>
      <c r="R32" t="e">
        <f t="array" ref="R32">[1]!LKnum(P32:Q32)</f>
        <v>#NAME?</v>
      </c>
    </row>
    <row r="33" spans="3:18">
      <c r="C33">
        <v>150</v>
      </c>
      <c r="D33">
        <v>200</v>
      </c>
      <c r="H33" s="40">
        <v>29</v>
      </c>
      <c r="I33" s="40">
        <v>29</v>
      </c>
      <c r="J33" s="40">
        <v>1</v>
      </c>
      <c r="K33" s="41">
        <f>_xlfn.XLOOKUP(H33,Sheet2!G:G,Sheet2!F:F)</f>
        <v>321</v>
      </c>
      <c r="L33" s="41">
        <f t="shared" si="0"/>
        <v>525</v>
      </c>
      <c r="M33" s="41">
        <f t="shared" si="1"/>
        <v>0</v>
      </c>
      <c r="N33" s="41">
        <f t="shared" si="2"/>
        <v>105</v>
      </c>
      <c r="P33">
        <f t="shared" si="3"/>
        <v>0</v>
      </c>
      <c r="Q33" t="str">
        <f t="shared" si="4"/>
        <v>{3,1113,105}</v>
      </c>
      <c r="R33" t="e">
        <f t="array" ref="R33">[1]!LKnum(P33:Q33)</f>
        <v>#NAME?</v>
      </c>
    </row>
    <row r="34" spans="3:18">
      <c r="C34">
        <v>155</v>
      </c>
      <c r="D34">
        <v>205</v>
      </c>
      <c r="H34" s="39">
        <v>30</v>
      </c>
      <c r="I34" s="39">
        <v>30</v>
      </c>
      <c r="J34" s="39">
        <v>1</v>
      </c>
      <c r="K34" s="41">
        <f>_xlfn.XLOOKUP(H34,Sheet2!G:G,Sheet2!F:F)</f>
        <v>324</v>
      </c>
      <c r="L34" s="41">
        <f t="shared" si="0"/>
        <v>555</v>
      </c>
      <c r="M34" s="41">
        <f t="shared" si="1"/>
        <v>0</v>
      </c>
      <c r="N34" s="41">
        <f t="shared" si="2"/>
        <v>111</v>
      </c>
      <c r="P34">
        <f t="shared" si="3"/>
        <v>0</v>
      </c>
      <c r="Q34" t="str">
        <f t="shared" si="4"/>
        <v>{3,1113,111}</v>
      </c>
      <c r="R34" t="e">
        <f t="array" ref="R34">[1]!LKnum(P34:Q34)</f>
        <v>#NAME?</v>
      </c>
    </row>
    <row r="35" spans="3:18">
      <c r="C35">
        <v>165</v>
      </c>
      <c r="D35">
        <v>210</v>
      </c>
      <c r="H35" s="40">
        <v>31</v>
      </c>
      <c r="I35" s="40">
        <v>31</v>
      </c>
      <c r="J35" s="40">
        <v>1</v>
      </c>
      <c r="K35" s="41">
        <f>_xlfn.XLOOKUP(H35,Sheet2!G:G,Sheet2!F:F)</f>
        <v>329</v>
      </c>
      <c r="L35" s="41">
        <f t="shared" si="0"/>
        <v>600</v>
      </c>
      <c r="M35" s="41">
        <f t="shared" si="1"/>
        <v>0</v>
      </c>
      <c r="N35" s="41">
        <f t="shared" si="2"/>
        <v>120</v>
      </c>
      <c r="P35">
        <f t="shared" si="3"/>
        <v>0</v>
      </c>
      <c r="Q35" t="str">
        <f t="shared" si="4"/>
        <v>{3,1113,120}</v>
      </c>
      <c r="R35" t="e">
        <f t="array" ref="R35">[1]!LKnum(P35:Q35)</f>
        <v>#NAME?</v>
      </c>
    </row>
    <row r="36" spans="3:18">
      <c r="C36">
        <v>165</v>
      </c>
      <c r="D36">
        <v>215</v>
      </c>
      <c r="H36" s="39">
        <v>32</v>
      </c>
      <c r="I36" s="39">
        <v>32</v>
      </c>
      <c r="J36" s="39">
        <v>1</v>
      </c>
      <c r="K36" s="41">
        <f>_xlfn.XLOOKUP(H36,Sheet2!G:G,Sheet2!F:F)</f>
        <v>331</v>
      </c>
      <c r="L36" s="41">
        <f t="shared" si="0"/>
        <v>620</v>
      </c>
      <c r="M36" s="41">
        <f t="shared" si="1"/>
        <v>0</v>
      </c>
      <c r="N36" s="41">
        <f t="shared" si="2"/>
        <v>124</v>
      </c>
      <c r="P36">
        <f t="shared" si="3"/>
        <v>0</v>
      </c>
      <c r="Q36" t="str">
        <f t="shared" si="4"/>
        <v>{3,1113,124}</v>
      </c>
      <c r="R36" t="e">
        <f t="array" ref="R36">[1]!LKnum(P36:Q36)</f>
        <v>#NAME?</v>
      </c>
    </row>
    <row r="37" spans="3:18">
      <c r="C37">
        <v>175</v>
      </c>
      <c r="D37">
        <v>225</v>
      </c>
      <c r="H37" s="40">
        <v>33</v>
      </c>
      <c r="I37" s="40">
        <v>33</v>
      </c>
      <c r="J37" s="40">
        <v>1</v>
      </c>
      <c r="K37" s="41">
        <f>_xlfn.XLOOKUP(H37,Sheet2!G:G,Sheet2!F:F)</f>
        <v>335</v>
      </c>
      <c r="L37" s="41">
        <f t="shared" si="0"/>
        <v>660</v>
      </c>
      <c r="M37" s="41">
        <f t="shared" si="1"/>
        <v>0</v>
      </c>
      <c r="N37" s="41">
        <f t="shared" si="2"/>
        <v>132</v>
      </c>
      <c r="P37">
        <f t="shared" si="3"/>
        <v>0</v>
      </c>
      <c r="Q37" t="str">
        <f t="shared" si="4"/>
        <v>{3,1113,132}</v>
      </c>
      <c r="R37" t="e">
        <f t="array" ref="R37">[1]!LKnum(P37:Q37)</f>
        <v>#NAME?</v>
      </c>
    </row>
    <row r="38" spans="3:18">
      <c r="C38">
        <v>175</v>
      </c>
      <c r="D38">
        <v>230</v>
      </c>
      <c r="H38" s="39">
        <v>34</v>
      </c>
      <c r="I38" s="39">
        <v>34</v>
      </c>
      <c r="J38" s="39">
        <v>1</v>
      </c>
      <c r="K38" s="41">
        <f>_xlfn.XLOOKUP(H38,Sheet2!G:G,Sheet2!F:F)</f>
        <v>339</v>
      </c>
      <c r="L38" s="41">
        <f t="shared" si="0"/>
        <v>695</v>
      </c>
      <c r="M38" s="41">
        <f t="shared" si="1"/>
        <v>0</v>
      </c>
      <c r="N38" s="41">
        <f t="shared" si="2"/>
        <v>139</v>
      </c>
      <c r="P38">
        <f t="shared" si="3"/>
        <v>0</v>
      </c>
      <c r="Q38" t="str">
        <f t="shared" si="4"/>
        <v>{3,1113,139}</v>
      </c>
      <c r="R38" t="e">
        <f t="array" ref="R38">[1]!LKnum(P38:Q38)</f>
        <v>#NAME?</v>
      </c>
    </row>
    <row r="39" spans="3:18">
      <c r="C39">
        <v>190</v>
      </c>
      <c r="D39">
        <v>234</v>
      </c>
      <c r="H39" s="40">
        <v>35</v>
      </c>
      <c r="I39" s="40">
        <v>35</v>
      </c>
      <c r="J39" s="40">
        <v>1</v>
      </c>
      <c r="K39" s="41">
        <f>_xlfn.XLOOKUP(H39,Sheet2!G:G,Sheet2!F:F)</f>
        <v>344</v>
      </c>
      <c r="L39" s="41">
        <f t="shared" si="0"/>
        <v>730</v>
      </c>
      <c r="M39" s="41">
        <f t="shared" si="1"/>
        <v>0</v>
      </c>
      <c r="N39" s="41">
        <f t="shared" si="2"/>
        <v>146</v>
      </c>
      <c r="P39">
        <f t="shared" si="3"/>
        <v>0</v>
      </c>
      <c r="Q39" t="str">
        <f t="shared" si="4"/>
        <v>{3,1113,146}</v>
      </c>
      <c r="R39" t="e">
        <f t="array" ref="R39">[1]!LKnum(P39:Q39)</f>
        <v>#NAME?</v>
      </c>
    </row>
    <row r="40" spans="3:18">
      <c r="C40">
        <v>190</v>
      </c>
      <c r="D40">
        <v>238</v>
      </c>
      <c r="H40" s="39">
        <v>36</v>
      </c>
      <c r="I40" s="39">
        <v>36</v>
      </c>
      <c r="J40" s="39">
        <v>1</v>
      </c>
      <c r="K40" s="41">
        <f>_xlfn.XLOOKUP(H40,Sheet2!G:G,Sheet2!F:F)</f>
        <v>346</v>
      </c>
      <c r="L40" s="41">
        <f t="shared" si="0"/>
        <v>745</v>
      </c>
      <c r="M40" s="41">
        <f t="shared" si="1"/>
        <v>0</v>
      </c>
      <c r="N40" s="41">
        <f t="shared" si="2"/>
        <v>149</v>
      </c>
      <c r="P40">
        <f t="shared" si="3"/>
        <v>0</v>
      </c>
      <c r="Q40" t="str">
        <f t="shared" si="4"/>
        <v>{3,1113,149}</v>
      </c>
      <c r="R40" t="e">
        <f t="array" ref="R40">[1]!LKnum(P40:Q40)</f>
        <v>#NAME?</v>
      </c>
    </row>
    <row r="41" spans="3:18">
      <c r="C41">
        <v>200</v>
      </c>
      <c r="D41">
        <v>240</v>
      </c>
      <c r="H41" s="40">
        <v>37</v>
      </c>
      <c r="I41" s="40">
        <v>37</v>
      </c>
      <c r="J41" s="40">
        <v>1</v>
      </c>
      <c r="K41" s="41">
        <f>_xlfn.XLOOKUP(H41,Sheet2!G:G,Sheet2!F:F)</f>
        <v>352</v>
      </c>
      <c r="L41" s="41">
        <f t="shared" si="0"/>
        <v>790</v>
      </c>
      <c r="M41" s="41">
        <f t="shared" si="1"/>
        <v>0</v>
      </c>
      <c r="N41" s="41">
        <f t="shared" si="2"/>
        <v>158</v>
      </c>
      <c r="P41">
        <f t="shared" si="3"/>
        <v>0</v>
      </c>
      <c r="Q41" t="str">
        <f t="shared" si="4"/>
        <v>{3,1113,158}</v>
      </c>
      <c r="R41" t="e">
        <f t="array" ref="R41">[1]!LKnum(P41:Q41)</f>
        <v>#NAME?</v>
      </c>
    </row>
    <row r="42" spans="3:18">
      <c r="C42">
        <v>210</v>
      </c>
      <c r="D42">
        <v>246</v>
      </c>
      <c r="H42" s="39">
        <v>38</v>
      </c>
      <c r="I42" s="39">
        <v>38</v>
      </c>
      <c r="J42" s="39">
        <v>1</v>
      </c>
      <c r="K42" s="41">
        <f>_xlfn.XLOOKUP(H42,Sheet2!G:G,Sheet2!F:F)</f>
        <v>355</v>
      </c>
      <c r="L42" s="41">
        <f t="shared" si="0"/>
        <v>820</v>
      </c>
      <c r="M42" s="41">
        <f t="shared" si="1"/>
        <v>0</v>
      </c>
      <c r="N42" s="41">
        <f t="shared" si="2"/>
        <v>164</v>
      </c>
      <c r="P42">
        <f t="shared" si="3"/>
        <v>0</v>
      </c>
      <c r="Q42" t="str">
        <f t="shared" si="4"/>
        <v>{3,1113,164}</v>
      </c>
      <c r="R42" t="e">
        <f t="array" ref="R42">[1]!LKnum(P42:Q42)</f>
        <v>#NAME?</v>
      </c>
    </row>
    <row r="43" spans="3:18">
      <c r="C43">
        <v>210</v>
      </c>
      <c r="D43">
        <v>250</v>
      </c>
      <c r="H43" s="40">
        <v>39</v>
      </c>
      <c r="I43" s="40">
        <v>39</v>
      </c>
      <c r="J43" s="40">
        <v>1</v>
      </c>
      <c r="K43" s="41">
        <f>_xlfn.XLOOKUP(H43,Sheet2!G:G,Sheet2!F:F)</f>
        <v>359</v>
      </c>
      <c r="L43" s="41">
        <f t="shared" si="0"/>
        <v>850</v>
      </c>
      <c r="M43" s="41">
        <f t="shared" si="1"/>
        <v>0</v>
      </c>
      <c r="N43" s="41">
        <f t="shared" si="2"/>
        <v>170</v>
      </c>
      <c r="P43">
        <f t="shared" si="3"/>
        <v>0</v>
      </c>
      <c r="Q43" t="str">
        <f t="shared" si="4"/>
        <v>{3,1113,170}</v>
      </c>
      <c r="R43" t="e">
        <f t="array" ref="R43">[1]!LKnum(P43:Q43)</f>
        <v>#NAME?</v>
      </c>
    </row>
    <row r="44" spans="3:18">
      <c r="C44">
        <v>245</v>
      </c>
      <c r="D44">
        <v>255</v>
      </c>
      <c r="H44" s="39">
        <v>40</v>
      </c>
      <c r="I44" s="39">
        <v>40</v>
      </c>
      <c r="J44" s="39">
        <v>1</v>
      </c>
      <c r="K44" s="41">
        <f>_xlfn.XLOOKUP(H44,Sheet2!G:G,Sheet2!F:F)</f>
        <v>365</v>
      </c>
      <c r="L44" s="41">
        <f t="shared" si="0"/>
        <v>895</v>
      </c>
      <c r="M44" s="41">
        <f t="shared" si="1"/>
        <v>0</v>
      </c>
      <c r="N44" s="41">
        <f t="shared" si="2"/>
        <v>179</v>
      </c>
      <c r="P44">
        <f t="shared" si="3"/>
        <v>0</v>
      </c>
      <c r="Q44" t="str">
        <f t="shared" si="4"/>
        <v>{3,1113,179}</v>
      </c>
      <c r="R44" t="e">
        <f t="array" ref="R44">[1]!LKnum(P44:Q44)</f>
        <v>#NAME?</v>
      </c>
    </row>
    <row r="45" spans="3:18">
      <c r="C45">
        <v>245</v>
      </c>
      <c r="D45">
        <v>258</v>
      </c>
      <c r="H45" s="40">
        <v>41</v>
      </c>
      <c r="I45" s="40">
        <v>41</v>
      </c>
      <c r="J45" s="40">
        <v>1</v>
      </c>
      <c r="K45" s="41">
        <f>_xlfn.XLOOKUP(H45,Sheet2!G:G,Sheet2!F:F)</f>
        <v>368</v>
      </c>
      <c r="L45" s="41">
        <f t="shared" si="0"/>
        <v>920</v>
      </c>
      <c r="M45" s="41">
        <f t="shared" si="1"/>
        <v>0</v>
      </c>
      <c r="N45" s="41">
        <f t="shared" si="2"/>
        <v>184</v>
      </c>
      <c r="P45">
        <f t="shared" si="3"/>
        <v>0</v>
      </c>
      <c r="Q45" t="str">
        <f t="shared" si="4"/>
        <v>{3,1113,184}</v>
      </c>
      <c r="R45" t="e">
        <f t="array" ref="R45">[1]!LKnum(P45:Q45)</f>
        <v>#NAME?</v>
      </c>
    </row>
    <row r="46" spans="3:18">
      <c r="C46">
        <v>260</v>
      </c>
      <c r="D46">
        <v>260</v>
      </c>
      <c r="H46" s="39">
        <v>42</v>
      </c>
      <c r="I46" s="39">
        <v>42</v>
      </c>
      <c r="J46" s="39">
        <v>1</v>
      </c>
      <c r="K46" s="41">
        <f>_xlfn.XLOOKUP(H46,Sheet2!G:G,Sheet2!F:F)</f>
        <v>374</v>
      </c>
      <c r="L46" s="41">
        <f t="shared" si="0"/>
        <v>960</v>
      </c>
      <c r="M46" s="41">
        <f t="shared" si="1"/>
        <v>0</v>
      </c>
      <c r="N46" s="41">
        <f t="shared" si="2"/>
        <v>192</v>
      </c>
      <c r="P46">
        <f t="shared" si="3"/>
        <v>0</v>
      </c>
      <c r="Q46" t="str">
        <f t="shared" si="4"/>
        <v>{3,1113,192}</v>
      </c>
      <c r="R46" t="e">
        <f t="array" ref="R46">[1]!LKnum(P46:Q46)</f>
        <v>#NAME?</v>
      </c>
    </row>
    <row r="47" spans="3:18">
      <c r="C47">
        <v>260</v>
      </c>
      <c r="D47">
        <v>263</v>
      </c>
      <c r="H47" s="40">
        <v>43</v>
      </c>
      <c r="I47" s="40">
        <v>43</v>
      </c>
      <c r="J47" s="40">
        <v>1</v>
      </c>
      <c r="K47" s="41">
        <f>_xlfn.XLOOKUP(H47,Sheet2!G:G,Sheet2!F:F)</f>
        <v>382</v>
      </c>
      <c r="L47" s="41">
        <f t="shared" si="0"/>
        <v>1010</v>
      </c>
      <c r="M47" s="41">
        <f t="shared" si="1"/>
        <v>1</v>
      </c>
      <c r="N47" s="41">
        <f t="shared" si="2"/>
        <v>2</v>
      </c>
      <c r="P47" t="str">
        <f t="shared" si="3"/>
        <v>{3,1114,1}</v>
      </c>
      <c r="Q47" t="str">
        <f t="shared" si="4"/>
        <v>{3,1113,2}</v>
      </c>
      <c r="R47" t="e">
        <f t="array" ref="R47">[1]!LKnum(P47:Q47)</f>
        <v>#NAME?</v>
      </c>
    </row>
    <row r="48" spans="3:18">
      <c r="C48">
        <v>275</v>
      </c>
      <c r="D48">
        <v>265</v>
      </c>
      <c r="H48" s="39">
        <v>44</v>
      </c>
      <c r="I48" s="39">
        <v>44</v>
      </c>
      <c r="J48" s="39">
        <v>1</v>
      </c>
      <c r="K48" s="41">
        <f>_xlfn.XLOOKUP(H48,Sheet2!G:G,Sheet2!F:F)</f>
        <v>386</v>
      </c>
      <c r="L48" s="41">
        <f t="shared" si="0"/>
        <v>1040</v>
      </c>
      <c r="M48" s="41">
        <f t="shared" si="1"/>
        <v>1</v>
      </c>
      <c r="N48" s="41">
        <f t="shared" si="2"/>
        <v>8</v>
      </c>
      <c r="P48" t="str">
        <f t="shared" si="3"/>
        <v>{3,1114,1}</v>
      </c>
      <c r="Q48" t="str">
        <f t="shared" si="4"/>
        <v>{3,1113,8}</v>
      </c>
      <c r="R48" t="e">
        <f t="array" ref="R48">[1]!LKnum(P48:Q48)</f>
        <v>#NAME?</v>
      </c>
    </row>
    <row r="49" spans="3:18">
      <c r="C49">
        <v>275</v>
      </c>
      <c r="D49">
        <v>267</v>
      </c>
      <c r="H49" s="40">
        <v>45</v>
      </c>
      <c r="I49" s="40">
        <v>45</v>
      </c>
      <c r="J49" s="40">
        <v>1</v>
      </c>
      <c r="K49" s="41">
        <f>_xlfn.XLOOKUP(H49,Sheet2!G:G,Sheet2!F:F)</f>
        <v>392</v>
      </c>
      <c r="L49" s="41">
        <f t="shared" si="0"/>
        <v>1085</v>
      </c>
      <c r="M49" s="41">
        <f t="shared" si="1"/>
        <v>1</v>
      </c>
      <c r="N49" s="41">
        <f t="shared" si="2"/>
        <v>17</v>
      </c>
      <c r="P49" t="str">
        <f t="shared" si="3"/>
        <v>{3,1114,1}</v>
      </c>
      <c r="Q49" t="str">
        <f t="shared" si="4"/>
        <v>{3,1113,17}</v>
      </c>
      <c r="R49" t="e">
        <f t="array" ref="R49">[1]!LKnum(P49:Q49)</f>
        <v>#NAME?</v>
      </c>
    </row>
    <row r="50" spans="3:18">
      <c r="C50">
        <v>285</v>
      </c>
      <c r="D50">
        <v>269</v>
      </c>
      <c r="H50" s="39">
        <v>46</v>
      </c>
      <c r="I50" s="39">
        <v>46</v>
      </c>
      <c r="J50" s="39">
        <v>1</v>
      </c>
      <c r="K50" s="41">
        <f>_xlfn.XLOOKUP(H50,Sheet2!G:G,Sheet2!F:F)</f>
        <v>400</v>
      </c>
      <c r="L50" s="41">
        <f t="shared" si="0"/>
        <v>1135</v>
      </c>
      <c r="M50" s="41">
        <f t="shared" si="1"/>
        <v>1</v>
      </c>
      <c r="N50" s="41">
        <f t="shared" si="2"/>
        <v>27</v>
      </c>
      <c r="P50" t="str">
        <f t="shared" si="3"/>
        <v>{3,1114,1}</v>
      </c>
      <c r="Q50" t="str">
        <f t="shared" si="4"/>
        <v>{3,1113,27}</v>
      </c>
      <c r="R50" t="e">
        <f t="array" ref="R50">[1]!LKnum(P50:Q50)</f>
        <v>#NAME?</v>
      </c>
    </row>
    <row r="51" spans="3:18">
      <c r="C51">
        <v>295</v>
      </c>
      <c r="D51">
        <v>271</v>
      </c>
      <c r="H51" s="40">
        <v>47</v>
      </c>
      <c r="I51" s="40">
        <v>47</v>
      </c>
      <c r="J51" s="40">
        <v>1</v>
      </c>
      <c r="K51" s="41">
        <f>_xlfn.XLOOKUP(H51,Sheet2!G:G,Sheet2!F:F)</f>
        <v>404</v>
      </c>
      <c r="L51" s="41">
        <f t="shared" si="0"/>
        <v>1165</v>
      </c>
      <c r="M51" s="41">
        <f t="shared" si="1"/>
        <v>1</v>
      </c>
      <c r="N51" s="41">
        <f t="shared" si="2"/>
        <v>33</v>
      </c>
      <c r="P51" t="str">
        <f t="shared" si="3"/>
        <v>{3,1114,1}</v>
      </c>
      <c r="Q51" t="str">
        <f t="shared" si="4"/>
        <v>{3,1113,33}</v>
      </c>
      <c r="R51" t="e">
        <f t="array" ref="R51">[1]!LKnum(P51:Q51)</f>
        <v>#NAME?</v>
      </c>
    </row>
    <row r="52" spans="3:18">
      <c r="C52">
        <v>295</v>
      </c>
      <c r="D52">
        <v>273</v>
      </c>
      <c r="H52" s="39">
        <v>48</v>
      </c>
      <c r="I52" s="39">
        <v>48</v>
      </c>
      <c r="J52" s="39">
        <v>1</v>
      </c>
      <c r="K52" s="41">
        <f>_xlfn.XLOOKUP(H52,Sheet2!G:G,Sheet2!F:F)</f>
        <v>410</v>
      </c>
      <c r="L52" s="41">
        <f t="shared" si="0"/>
        <v>1210</v>
      </c>
      <c r="M52" s="41">
        <f t="shared" si="1"/>
        <v>1</v>
      </c>
      <c r="N52" s="41">
        <f t="shared" si="2"/>
        <v>42</v>
      </c>
      <c r="P52" t="str">
        <f t="shared" si="3"/>
        <v>{3,1114,1}</v>
      </c>
      <c r="Q52" t="str">
        <f t="shared" si="4"/>
        <v>{3,1113,42}</v>
      </c>
      <c r="R52" t="e">
        <f t="array" ref="R52">[1]!LKnum(P52:Q52)</f>
        <v>#NAME?</v>
      </c>
    </row>
    <row r="53" spans="3:18">
      <c r="C53">
        <v>310</v>
      </c>
      <c r="D53">
        <v>275</v>
      </c>
      <c r="H53" s="40">
        <v>49</v>
      </c>
      <c r="I53" s="40">
        <v>49</v>
      </c>
      <c r="J53" s="40">
        <v>1</v>
      </c>
      <c r="K53" s="41">
        <f>_xlfn.XLOOKUP(H53,Sheet2!G:G,Sheet2!F:F)</f>
        <v>418</v>
      </c>
      <c r="L53" s="41">
        <f t="shared" si="0"/>
        <v>1270</v>
      </c>
      <c r="M53" s="41">
        <f t="shared" si="1"/>
        <v>1</v>
      </c>
      <c r="N53" s="41">
        <f t="shared" si="2"/>
        <v>54</v>
      </c>
      <c r="P53" t="str">
        <f t="shared" si="3"/>
        <v>{3,1114,1}</v>
      </c>
      <c r="Q53" t="str">
        <f t="shared" si="4"/>
        <v>{3,1113,54}</v>
      </c>
      <c r="R53" t="e">
        <f t="array" ref="R53">[1]!LKnum(P53:Q53)</f>
        <v>#NAME?</v>
      </c>
    </row>
    <row r="54" spans="3:18">
      <c r="C54">
        <v>320</v>
      </c>
      <c r="D54">
        <v>277</v>
      </c>
      <c r="H54" s="39">
        <v>50</v>
      </c>
      <c r="I54" s="39">
        <v>50</v>
      </c>
      <c r="J54" s="39">
        <v>1</v>
      </c>
      <c r="K54" s="41">
        <f>_xlfn.XLOOKUP(H54,Sheet2!G:G,Sheet2!F:F)</f>
        <v>424</v>
      </c>
      <c r="L54" s="41">
        <f t="shared" si="0"/>
        <v>1325</v>
      </c>
      <c r="M54" s="41">
        <f t="shared" si="1"/>
        <v>1</v>
      </c>
      <c r="N54" s="41">
        <f t="shared" si="2"/>
        <v>65</v>
      </c>
      <c r="P54" t="str">
        <f t="shared" si="3"/>
        <v>{3,1114,1}</v>
      </c>
      <c r="Q54" t="str">
        <f t="shared" si="4"/>
        <v>{3,1113,65}</v>
      </c>
      <c r="R54" t="e">
        <f t="array" ref="R54">[1]!LKnum(P54:Q54)</f>
        <v>#NAME?</v>
      </c>
    </row>
    <row r="55" spans="3:18">
      <c r="C55">
        <v>325</v>
      </c>
      <c r="D55">
        <v>279</v>
      </c>
      <c r="H55" s="40">
        <v>51</v>
      </c>
      <c r="I55" s="40">
        <v>51</v>
      </c>
      <c r="J55" s="40">
        <v>1</v>
      </c>
      <c r="K55" s="41">
        <f>_xlfn.XLOOKUP(H55,Sheet2!G:G,Sheet2!F:F)</f>
        <v>429</v>
      </c>
      <c r="L55" s="41">
        <f t="shared" si="0"/>
        <v>1370</v>
      </c>
      <c r="M55" s="41">
        <f t="shared" si="1"/>
        <v>1</v>
      </c>
      <c r="N55" s="41">
        <f t="shared" si="2"/>
        <v>74</v>
      </c>
      <c r="P55" t="str">
        <f t="shared" si="3"/>
        <v>{3,1114,1}</v>
      </c>
      <c r="Q55" t="str">
        <f t="shared" si="4"/>
        <v>{3,1113,74}</v>
      </c>
      <c r="R55" t="e">
        <f t="array" ref="R55">[1]!LKnum(P55:Q55)</f>
        <v>#NAME?</v>
      </c>
    </row>
    <row r="56" spans="3:18">
      <c r="C56">
        <v>325</v>
      </c>
      <c r="D56">
        <v>281</v>
      </c>
      <c r="H56" s="39">
        <v>52</v>
      </c>
      <c r="I56" s="39">
        <v>52</v>
      </c>
      <c r="J56" s="39">
        <v>1</v>
      </c>
      <c r="K56" s="41">
        <f>_xlfn.XLOOKUP(H56,Sheet2!G:G,Sheet2!F:F)</f>
        <v>437</v>
      </c>
      <c r="L56" s="41">
        <f t="shared" si="0"/>
        <v>1430</v>
      </c>
      <c r="M56" s="41">
        <f t="shared" si="1"/>
        <v>1</v>
      </c>
      <c r="N56" s="41">
        <f t="shared" si="2"/>
        <v>86</v>
      </c>
      <c r="P56" t="str">
        <f t="shared" si="3"/>
        <v>{3,1114,1}</v>
      </c>
      <c r="Q56" t="str">
        <f t="shared" si="4"/>
        <v>{3,1113,86}</v>
      </c>
      <c r="R56" t="e">
        <f t="array" ref="R56">[1]!LKnum(P56:Q56)</f>
        <v>#NAME?</v>
      </c>
    </row>
    <row r="57" spans="3:18">
      <c r="C57">
        <v>335</v>
      </c>
      <c r="D57">
        <v>283</v>
      </c>
      <c r="H57" s="40">
        <v>53</v>
      </c>
      <c r="I57" s="40">
        <v>53</v>
      </c>
      <c r="J57" s="40">
        <v>1</v>
      </c>
      <c r="K57" s="41">
        <f>_xlfn.XLOOKUP(H57,Sheet2!G:G,Sheet2!F:F)</f>
        <v>445</v>
      </c>
      <c r="L57" s="41">
        <f t="shared" si="0"/>
        <v>1500</v>
      </c>
      <c r="M57" s="41">
        <f t="shared" si="1"/>
        <v>1</v>
      </c>
      <c r="N57" s="41">
        <f t="shared" si="2"/>
        <v>100</v>
      </c>
      <c r="P57" t="str">
        <f t="shared" si="3"/>
        <v>{3,1114,1}</v>
      </c>
      <c r="Q57" t="str">
        <f t="shared" si="4"/>
        <v>{3,1113,100}</v>
      </c>
      <c r="R57" t="e">
        <f t="array" ref="R57">[1]!LKnum(P57:Q57)</f>
        <v>#NAME?</v>
      </c>
    </row>
    <row r="58" spans="3:18">
      <c r="C58">
        <v>345</v>
      </c>
      <c r="D58">
        <v>285</v>
      </c>
      <c r="H58" s="39">
        <v>54</v>
      </c>
      <c r="I58" s="39">
        <v>54</v>
      </c>
      <c r="J58" s="39">
        <v>1</v>
      </c>
      <c r="K58" s="41">
        <f>_xlfn.XLOOKUP(H58,Sheet2!G:G,Sheet2!F:F)</f>
        <v>452</v>
      </c>
      <c r="L58" s="41">
        <f t="shared" si="0"/>
        <v>1565</v>
      </c>
      <c r="M58" s="41">
        <f t="shared" si="1"/>
        <v>1</v>
      </c>
      <c r="N58" s="41">
        <f t="shared" si="2"/>
        <v>113</v>
      </c>
      <c r="P58" t="str">
        <f t="shared" si="3"/>
        <v>{3,1114,1}</v>
      </c>
      <c r="Q58" t="str">
        <f t="shared" si="4"/>
        <v>{3,1113,113}</v>
      </c>
      <c r="R58" t="e">
        <f t="array" ref="R58">[1]!LKnum(P58:Q58)</f>
        <v>#NAME?</v>
      </c>
    </row>
    <row r="59" spans="3:18">
      <c r="C59">
        <v>355</v>
      </c>
      <c r="D59">
        <v>287</v>
      </c>
      <c r="H59" s="40">
        <v>55</v>
      </c>
      <c r="I59" s="40">
        <v>55</v>
      </c>
      <c r="J59" s="40">
        <v>1</v>
      </c>
      <c r="K59" s="41">
        <f>_xlfn.XLOOKUP(H59,Sheet2!G:G,Sheet2!F:F)</f>
        <v>459</v>
      </c>
      <c r="L59" s="41">
        <f t="shared" si="0"/>
        <v>1645</v>
      </c>
      <c r="M59" s="41">
        <f t="shared" si="1"/>
        <v>1</v>
      </c>
      <c r="N59" s="41">
        <f t="shared" si="2"/>
        <v>129</v>
      </c>
      <c r="P59" t="str">
        <f t="shared" si="3"/>
        <v>{3,1114,1}</v>
      </c>
      <c r="Q59" t="str">
        <f t="shared" si="4"/>
        <v>{3,1113,129}</v>
      </c>
      <c r="R59" t="e">
        <f t="array" ref="R59">[1]!LKnum(P59:Q59)</f>
        <v>#NAME?</v>
      </c>
    </row>
    <row r="60" spans="3:18">
      <c r="C60">
        <v>365</v>
      </c>
      <c r="D60">
        <v>289</v>
      </c>
      <c r="H60" s="39">
        <v>56</v>
      </c>
      <c r="I60" s="39">
        <v>56</v>
      </c>
      <c r="J60" s="39">
        <v>1</v>
      </c>
      <c r="K60" s="41">
        <f>_xlfn.XLOOKUP(H60,Sheet2!G:G,Sheet2!F:F)</f>
        <v>467</v>
      </c>
      <c r="L60" s="41">
        <f t="shared" si="0"/>
        <v>1750</v>
      </c>
      <c r="M60" s="41">
        <f t="shared" si="1"/>
        <v>1</v>
      </c>
      <c r="N60" s="41">
        <f t="shared" si="2"/>
        <v>150</v>
      </c>
      <c r="P60" t="str">
        <f t="shared" si="3"/>
        <v>{3,1114,1}</v>
      </c>
      <c r="Q60" t="str">
        <f t="shared" si="4"/>
        <v>{3,1113,150}</v>
      </c>
      <c r="R60" t="e">
        <f t="array" ref="R60">[1]!LKnum(P60:Q60)</f>
        <v>#NAME?</v>
      </c>
    </row>
    <row r="61" spans="3:18">
      <c r="C61">
        <v>365</v>
      </c>
      <c r="D61">
        <v>291</v>
      </c>
      <c r="H61" s="40">
        <v>57</v>
      </c>
      <c r="I61" s="40">
        <v>57</v>
      </c>
      <c r="J61" s="40">
        <v>1</v>
      </c>
      <c r="K61" s="41">
        <f>_xlfn.XLOOKUP(H61,Sheet2!G:G,Sheet2!F:F)</f>
        <v>475</v>
      </c>
      <c r="L61" s="41">
        <f t="shared" si="0"/>
        <v>1865</v>
      </c>
      <c r="M61" s="41">
        <f t="shared" si="1"/>
        <v>1</v>
      </c>
      <c r="N61" s="41">
        <f t="shared" si="2"/>
        <v>173</v>
      </c>
      <c r="P61" t="str">
        <f t="shared" si="3"/>
        <v>{3,1114,1}</v>
      </c>
      <c r="Q61" t="str">
        <f t="shared" si="4"/>
        <v>{3,1113,173}</v>
      </c>
      <c r="R61" t="e">
        <f t="array" ref="R61">[1]!LKnum(P61:Q61)</f>
        <v>#NAME?</v>
      </c>
    </row>
    <row r="62" spans="3:18">
      <c r="C62">
        <v>375</v>
      </c>
      <c r="D62">
        <v>293</v>
      </c>
      <c r="H62" s="39">
        <v>58</v>
      </c>
      <c r="I62" s="39">
        <v>58</v>
      </c>
      <c r="J62" s="39">
        <v>1</v>
      </c>
      <c r="K62" s="41">
        <f>_xlfn.XLOOKUP(H62,Sheet2!G:G,Sheet2!F:F)</f>
        <v>482</v>
      </c>
      <c r="L62" s="41">
        <f t="shared" si="0"/>
        <v>1975</v>
      </c>
      <c r="M62" s="41">
        <f t="shared" si="1"/>
        <v>1</v>
      </c>
      <c r="N62" s="41">
        <f t="shared" si="2"/>
        <v>195</v>
      </c>
      <c r="P62" t="str">
        <f t="shared" si="3"/>
        <v>{3,1114,1}</v>
      </c>
      <c r="Q62" t="str">
        <f t="shared" si="4"/>
        <v>{3,1113,195}</v>
      </c>
      <c r="R62" t="e">
        <f t="array" ref="R62">[1]!LKnum(P62:Q62)</f>
        <v>#NAME?</v>
      </c>
    </row>
    <row r="63" spans="3:18">
      <c r="C63">
        <v>385</v>
      </c>
      <c r="D63">
        <v>295</v>
      </c>
      <c r="H63" s="40">
        <v>59</v>
      </c>
      <c r="I63" s="40">
        <v>59</v>
      </c>
      <c r="J63" s="40">
        <v>1</v>
      </c>
      <c r="K63" s="41">
        <f>_xlfn.XLOOKUP(H63,Sheet2!G:G,Sheet2!F:F)</f>
        <v>489</v>
      </c>
      <c r="L63" s="41">
        <f t="shared" si="0"/>
        <v>2120</v>
      </c>
      <c r="M63" s="41">
        <f t="shared" si="1"/>
        <v>2</v>
      </c>
      <c r="N63" s="41">
        <f t="shared" si="2"/>
        <v>24</v>
      </c>
      <c r="P63" t="str">
        <f t="shared" si="3"/>
        <v>{3,1114,2}</v>
      </c>
      <c r="Q63" t="str">
        <f t="shared" si="4"/>
        <v>{3,1113,24}</v>
      </c>
      <c r="R63" t="e">
        <f t="array" ref="R63">[1]!LKnum(P63:Q63)</f>
        <v>#NAME?</v>
      </c>
    </row>
    <row r="64" spans="3:18">
      <c r="C64">
        <v>405</v>
      </c>
      <c r="D64">
        <v>297</v>
      </c>
      <c r="H64" s="39">
        <v>60</v>
      </c>
      <c r="I64" s="39">
        <v>60</v>
      </c>
      <c r="J64" s="39">
        <v>1</v>
      </c>
      <c r="K64" s="41">
        <f>_xlfn.XLOOKUP(H64,Sheet2!G:G,Sheet2!F:F)</f>
        <v>497</v>
      </c>
      <c r="L64" s="41">
        <f t="shared" si="0"/>
        <v>2295</v>
      </c>
      <c r="M64" s="41">
        <f t="shared" si="1"/>
        <v>2</v>
      </c>
      <c r="N64" s="41">
        <f t="shared" si="2"/>
        <v>59</v>
      </c>
      <c r="P64" t="str">
        <f t="shared" si="3"/>
        <v>{3,1114,2}</v>
      </c>
      <c r="Q64" t="str">
        <f t="shared" si="4"/>
        <v>{3,1113,59}</v>
      </c>
      <c r="R64" t="e">
        <f t="array" ref="R64">[1]!LKnum(P64:Q64)</f>
        <v>#NAME?</v>
      </c>
    </row>
    <row r="65" spans="3:18">
      <c r="C65">
        <v>405</v>
      </c>
      <c r="D65">
        <v>299</v>
      </c>
      <c r="H65" s="40">
        <v>61</v>
      </c>
      <c r="I65" s="40">
        <v>61</v>
      </c>
      <c r="J65" s="40">
        <v>1</v>
      </c>
      <c r="K65" s="41">
        <f>_xlfn.XLOOKUP(H65,Sheet2!G:G,Sheet2!F:F)</f>
        <v>505</v>
      </c>
      <c r="L65" s="41">
        <f t="shared" si="0"/>
        <v>2500</v>
      </c>
      <c r="M65" s="41">
        <f t="shared" si="1"/>
        <v>2</v>
      </c>
      <c r="N65" s="41">
        <f t="shared" si="2"/>
        <v>100</v>
      </c>
      <c r="P65" t="str">
        <f t="shared" si="3"/>
        <v>{3,1114,2}</v>
      </c>
      <c r="Q65" t="str">
        <f t="shared" si="4"/>
        <v>{3,1113,100}</v>
      </c>
      <c r="R65" t="e">
        <f t="array" ref="R65">[1]!LKnum(P65:Q65)</f>
        <v>#NAME?</v>
      </c>
    </row>
    <row r="66" spans="3:18">
      <c r="C66">
        <v>410</v>
      </c>
      <c r="D66">
        <v>301</v>
      </c>
      <c r="H66" s="39">
        <v>62</v>
      </c>
      <c r="I66" s="39">
        <v>62</v>
      </c>
      <c r="J66" s="39">
        <v>1</v>
      </c>
      <c r="K66" s="41">
        <f>_xlfn.XLOOKUP(H66,Sheet2!G:G,Sheet2!F:F)</f>
        <v>512</v>
      </c>
      <c r="L66" s="41">
        <f t="shared" si="0"/>
        <v>2705</v>
      </c>
      <c r="M66" s="41">
        <f t="shared" si="1"/>
        <v>2</v>
      </c>
      <c r="N66" s="41">
        <f t="shared" si="2"/>
        <v>141</v>
      </c>
      <c r="P66" t="str">
        <f t="shared" si="3"/>
        <v>{3,1114,2}</v>
      </c>
      <c r="Q66" t="str">
        <f t="shared" si="4"/>
        <v>{3,1113,141}</v>
      </c>
      <c r="R66" t="e">
        <f t="array" ref="R66">[1]!LKnum(P66:Q66)</f>
        <v>#NAME?</v>
      </c>
    </row>
    <row r="67" spans="3:18">
      <c r="C67">
        <v>420</v>
      </c>
      <c r="D67">
        <v>309</v>
      </c>
      <c r="H67" s="40">
        <v>63</v>
      </c>
      <c r="I67" s="40">
        <v>63</v>
      </c>
      <c r="J67" s="40">
        <v>1</v>
      </c>
      <c r="K67" s="41">
        <f>_xlfn.XLOOKUP(H67,Sheet2!G:G,Sheet2!F:F)</f>
        <v>519</v>
      </c>
      <c r="L67" s="41">
        <f t="shared" si="0"/>
        <v>2995</v>
      </c>
      <c r="M67" s="41">
        <f t="shared" si="1"/>
        <v>2</v>
      </c>
      <c r="N67" s="41">
        <f t="shared" si="2"/>
        <v>199</v>
      </c>
      <c r="P67" t="str">
        <f t="shared" si="3"/>
        <v>{3,1114,2}</v>
      </c>
      <c r="Q67" t="str">
        <f t="shared" si="4"/>
        <v>{3,1113,199}</v>
      </c>
      <c r="R67" t="e">
        <f t="array" ref="R67">[1]!LKnum(P67:Q67)</f>
        <v>#NAME?</v>
      </c>
    </row>
    <row r="68" spans="3:18">
      <c r="C68">
        <v>430</v>
      </c>
      <c r="D68">
        <v>310</v>
      </c>
      <c r="H68" s="39">
        <v>64</v>
      </c>
      <c r="I68" s="39">
        <v>64</v>
      </c>
      <c r="J68" s="39">
        <v>1</v>
      </c>
      <c r="K68" s="41">
        <f>_xlfn.XLOOKUP(H68,Sheet2!G:G,Sheet2!F:F)</f>
        <v>529</v>
      </c>
      <c r="L68" s="41">
        <f t="shared" si="0"/>
        <v>3455</v>
      </c>
      <c r="M68" s="41">
        <f t="shared" si="1"/>
        <v>3</v>
      </c>
      <c r="N68" s="41">
        <f t="shared" si="2"/>
        <v>91</v>
      </c>
      <c r="P68" t="str">
        <f t="shared" si="3"/>
        <v>{3,1114,3}</v>
      </c>
      <c r="Q68" t="str">
        <f t="shared" si="4"/>
        <v>{3,1113,91}</v>
      </c>
      <c r="R68" t="e">
        <f t="array" ref="R68">[1]!LKnum(P68:Q68)</f>
        <v>#NAME?</v>
      </c>
    </row>
    <row r="69" spans="3:18">
      <c r="C69">
        <v>435</v>
      </c>
      <c r="D69">
        <v>311</v>
      </c>
      <c r="H69" s="40">
        <v>65</v>
      </c>
      <c r="I69" s="40">
        <v>65</v>
      </c>
      <c r="J69" s="40">
        <v>1</v>
      </c>
      <c r="K69" s="41">
        <f>_xlfn.XLOOKUP(H69,Sheet2!G:G,Sheet2!F:F)</f>
        <v>535</v>
      </c>
      <c r="L69" s="41">
        <f t="shared" ref="L69:L132" si="5">_xlfn.XLOOKUP(K69,D:D,C:C)</f>
        <v>3760</v>
      </c>
      <c r="M69" s="41">
        <f t="shared" si="1"/>
        <v>3</v>
      </c>
      <c r="N69" s="41">
        <f t="shared" si="2"/>
        <v>152</v>
      </c>
      <c r="P69" t="str">
        <f t="shared" si="3"/>
        <v>{3,1114,3}</v>
      </c>
      <c r="Q69" t="str">
        <f t="shared" si="4"/>
        <v>{3,1113,152}</v>
      </c>
      <c r="R69" t="e">
        <f t="array" ref="R69">[1]!LKnum(P69:Q69)</f>
        <v>#NAME?</v>
      </c>
    </row>
    <row r="70" spans="3:18">
      <c r="C70">
        <v>445</v>
      </c>
      <c r="D70">
        <v>312</v>
      </c>
      <c r="H70" s="39">
        <v>66</v>
      </c>
      <c r="I70" s="39">
        <v>66</v>
      </c>
      <c r="J70" s="39">
        <v>1</v>
      </c>
      <c r="K70" s="41">
        <f>_xlfn.XLOOKUP(H70,Sheet2!G:G,Sheet2!F:F)</f>
        <v>542</v>
      </c>
      <c r="L70" s="41">
        <f t="shared" si="5"/>
        <v>3985</v>
      </c>
      <c r="M70" s="41">
        <f t="shared" ref="M70:M133" si="6">IF(L70&gt;999,INT(L70/1000),0)</f>
        <v>3</v>
      </c>
      <c r="N70" s="41">
        <f t="shared" ref="N70:N133" si="7">(L70-1000*M70)/5</f>
        <v>197</v>
      </c>
      <c r="P70" t="str">
        <f t="shared" ref="P70:P133" si="8">IF(M70=0,0,M$3&amp;M70&amp;$M$2)</f>
        <v>{3,1114,3}</v>
      </c>
      <c r="Q70" t="str">
        <f t="shared" ref="Q70:Q133" si="9">IF(N70=0,0,N$3&amp;N70&amp;$M$2)</f>
        <v>{3,1113,197}</v>
      </c>
      <c r="R70" t="e">
        <f t="array" ref="R70">[1]!LKnum(P70:Q70)</f>
        <v>#NAME?</v>
      </c>
    </row>
    <row r="71" spans="3:18">
      <c r="C71">
        <v>465</v>
      </c>
      <c r="D71">
        <v>314</v>
      </c>
      <c r="H71" s="40">
        <v>67</v>
      </c>
      <c r="I71" s="40">
        <v>67</v>
      </c>
      <c r="J71" s="40">
        <v>1</v>
      </c>
      <c r="K71" s="41">
        <f>_xlfn.XLOOKUP(H71,Sheet2!G:G,Sheet2!F:F)</f>
        <v>550</v>
      </c>
      <c r="L71" s="41">
        <f t="shared" si="5"/>
        <v>4265</v>
      </c>
      <c r="M71" s="41">
        <f t="shared" si="6"/>
        <v>4</v>
      </c>
      <c r="N71" s="41">
        <f t="shared" si="7"/>
        <v>53</v>
      </c>
      <c r="P71" t="str">
        <f t="shared" si="8"/>
        <v>{3,1114,4}</v>
      </c>
      <c r="Q71" t="str">
        <f t="shared" si="9"/>
        <v>{3,1113,53}</v>
      </c>
      <c r="R71" t="e">
        <f t="array" ref="R71">[1]!LKnum(P71:Q71)</f>
        <v>#NAME?</v>
      </c>
    </row>
    <row r="72" spans="3:18">
      <c r="C72">
        <v>470</v>
      </c>
      <c r="D72">
        <v>315</v>
      </c>
      <c r="H72" s="39">
        <v>68</v>
      </c>
      <c r="I72" s="39">
        <v>68</v>
      </c>
      <c r="J72" s="39">
        <v>1</v>
      </c>
      <c r="K72" s="41">
        <f>_xlfn.XLOOKUP(H72,Sheet2!G:G,Sheet2!F:F)</f>
        <v>560</v>
      </c>
      <c r="L72" s="41">
        <f t="shared" si="5"/>
        <v>4530</v>
      </c>
      <c r="M72" s="41">
        <f t="shared" si="6"/>
        <v>4</v>
      </c>
      <c r="N72" s="41">
        <f t="shared" si="7"/>
        <v>106</v>
      </c>
      <c r="P72" t="str">
        <f t="shared" si="8"/>
        <v>{3,1114,4}</v>
      </c>
      <c r="Q72" t="str">
        <f t="shared" si="9"/>
        <v>{3,1113,106}</v>
      </c>
      <c r="R72" t="e">
        <f t="array" ref="R72">[1]!LKnum(P72:Q72)</f>
        <v>#NAME?</v>
      </c>
    </row>
    <row r="73" spans="3:18">
      <c r="C73">
        <v>480</v>
      </c>
      <c r="D73">
        <v>316</v>
      </c>
      <c r="H73" s="40">
        <v>69</v>
      </c>
      <c r="I73" s="40">
        <v>69</v>
      </c>
      <c r="J73" s="40">
        <v>1</v>
      </c>
      <c r="K73" s="41">
        <f>_xlfn.XLOOKUP(H73,Sheet2!G:G,Sheet2!F:F)</f>
        <v>570</v>
      </c>
      <c r="L73" s="41">
        <f t="shared" si="5"/>
        <v>4820</v>
      </c>
      <c r="M73" s="41">
        <f t="shared" si="6"/>
        <v>4</v>
      </c>
      <c r="N73" s="41">
        <f t="shared" si="7"/>
        <v>164</v>
      </c>
      <c r="P73" t="str">
        <f t="shared" si="8"/>
        <v>{3,1114,4}</v>
      </c>
      <c r="Q73" t="str">
        <f t="shared" si="9"/>
        <v>{3,1113,164}</v>
      </c>
      <c r="R73" t="e">
        <f t="array" ref="R73">[1]!LKnum(P73:Q73)</f>
        <v>#NAME?</v>
      </c>
    </row>
    <row r="74" spans="3:18">
      <c r="C74">
        <v>490</v>
      </c>
      <c r="D74">
        <v>317</v>
      </c>
      <c r="H74" s="39">
        <v>70</v>
      </c>
      <c r="I74" s="39">
        <v>70</v>
      </c>
      <c r="J74" s="39">
        <v>1</v>
      </c>
      <c r="K74" s="41">
        <f>_xlfn.XLOOKUP(H74,Sheet2!G:G,Sheet2!F:F)</f>
        <v>580</v>
      </c>
      <c r="L74" s="41">
        <f t="shared" si="5"/>
        <v>5130</v>
      </c>
      <c r="M74" s="41">
        <f t="shared" si="6"/>
        <v>5</v>
      </c>
      <c r="N74" s="41">
        <f t="shared" si="7"/>
        <v>26</v>
      </c>
      <c r="P74" t="str">
        <f t="shared" si="8"/>
        <v>{3,1114,5}</v>
      </c>
      <c r="Q74" t="str">
        <f t="shared" si="9"/>
        <v>{3,1113,26}</v>
      </c>
      <c r="R74" t="e">
        <f t="array" ref="R74">[1]!LKnum(P74:Q74)</f>
        <v>#NAME?</v>
      </c>
    </row>
    <row r="75" spans="3:18">
      <c r="C75">
        <v>500</v>
      </c>
      <c r="D75">
        <v>318</v>
      </c>
      <c r="H75" s="40">
        <v>71</v>
      </c>
      <c r="I75" s="40">
        <v>71</v>
      </c>
      <c r="J75" s="40">
        <v>1</v>
      </c>
      <c r="K75" s="41">
        <f>_xlfn.XLOOKUP(H75,Sheet2!G:G,Sheet2!F:F)</f>
        <v>590</v>
      </c>
      <c r="L75" s="41">
        <f t="shared" si="5"/>
        <v>5470</v>
      </c>
      <c r="M75" s="41">
        <f t="shared" si="6"/>
        <v>5</v>
      </c>
      <c r="N75" s="41">
        <f t="shared" si="7"/>
        <v>94</v>
      </c>
      <c r="P75" t="str">
        <f t="shared" si="8"/>
        <v>{3,1114,5}</v>
      </c>
      <c r="Q75" t="str">
        <f t="shared" si="9"/>
        <v>{3,1113,94}</v>
      </c>
      <c r="R75" t="e">
        <f t="array" ref="R75">[1]!LKnum(P75:Q75)</f>
        <v>#NAME?</v>
      </c>
    </row>
    <row r="76" spans="3:18">
      <c r="C76">
        <v>510</v>
      </c>
      <c r="D76">
        <v>319</v>
      </c>
      <c r="H76" s="39">
        <v>72</v>
      </c>
      <c r="I76" s="39">
        <v>72</v>
      </c>
      <c r="J76" s="39">
        <v>1</v>
      </c>
      <c r="K76" s="41">
        <f>_xlfn.XLOOKUP(H76,Sheet2!G:G,Sheet2!F:F)</f>
        <v>600</v>
      </c>
      <c r="L76" s="41">
        <f t="shared" si="5"/>
        <v>5840</v>
      </c>
      <c r="M76" s="41">
        <f t="shared" si="6"/>
        <v>5</v>
      </c>
      <c r="N76" s="41">
        <f t="shared" si="7"/>
        <v>168</v>
      </c>
      <c r="P76" t="str">
        <f t="shared" si="8"/>
        <v>{3,1114,5}</v>
      </c>
      <c r="Q76" t="str">
        <f t="shared" si="9"/>
        <v>{3,1113,168}</v>
      </c>
      <c r="R76" t="e">
        <f t="array" ref="R76">[1]!LKnum(P76:Q76)</f>
        <v>#NAME?</v>
      </c>
    </row>
    <row r="77" spans="3:18">
      <c r="C77">
        <v>520</v>
      </c>
      <c r="D77">
        <v>320</v>
      </c>
      <c r="H77" s="40">
        <v>73</v>
      </c>
      <c r="I77" s="40">
        <v>73</v>
      </c>
      <c r="J77" s="40">
        <v>1</v>
      </c>
      <c r="K77" s="41">
        <f>_xlfn.XLOOKUP(H77,Sheet2!G:G,Sheet2!F:F)</f>
        <v>610</v>
      </c>
      <c r="L77" s="41">
        <f t="shared" si="5"/>
        <v>6240</v>
      </c>
      <c r="M77" s="41">
        <f t="shared" si="6"/>
        <v>6</v>
      </c>
      <c r="N77" s="41">
        <f t="shared" si="7"/>
        <v>48</v>
      </c>
      <c r="P77" t="str">
        <f t="shared" si="8"/>
        <v>{3,1114,6}</v>
      </c>
      <c r="Q77" t="str">
        <f t="shared" si="9"/>
        <v>{3,1113,48}</v>
      </c>
      <c r="R77" t="e">
        <f t="array" ref="R77">[1]!LKnum(P77:Q77)</f>
        <v>#NAME?</v>
      </c>
    </row>
    <row r="78" spans="3:18">
      <c r="C78">
        <v>525</v>
      </c>
      <c r="D78">
        <v>321</v>
      </c>
      <c r="H78" s="39">
        <v>74</v>
      </c>
      <c r="I78" s="39">
        <v>74</v>
      </c>
      <c r="J78" s="39">
        <v>1</v>
      </c>
      <c r="K78" s="41">
        <f>_xlfn.XLOOKUP(H78,Sheet2!G:G,Sheet2!F:F)</f>
        <v>620</v>
      </c>
      <c r="L78" s="41">
        <f t="shared" si="5"/>
        <v>6675</v>
      </c>
      <c r="M78" s="41">
        <f t="shared" si="6"/>
        <v>6</v>
      </c>
      <c r="N78" s="41">
        <f t="shared" si="7"/>
        <v>135</v>
      </c>
      <c r="P78" t="str">
        <f t="shared" si="8"/>
        <v>{3,1114,6}</v>
      </c>
      <c r="Q78" t="str">
        <f t="shared" si="9"/>
        <v>{3,1113,135}</v>
      </c>
      <c r="R78" t="e">
        <f t="array" ref="R78">[1]!LKnum(P78:Q78)</f>
        <v>#NAME?</v>
      </c>
    </row>
    <row r="79" spans="3:18">
      <c r="C79">
        <v>535</v>
      </c>
      <c r="D79">
        <v>322</v>
      </c>
      <c r="H79" s="40">
        <v>75</v>
      </c>
      <c r="I79" s="40">
        <v>75</v>
      </c>
      <c r="J79" s="40">
        <v>1</v>
      </c>
      <c r="K79" s="41">
        <f>_xlfn.XLOOKUP(H79,Sheet2!G:G,Sheet2!F:F)</f>
        <v>630</v>
      </c>
      <c r="L79" s="41">
        <f t="shared" si="5"/>
        <v>7150</v>
      </c>
      <c r="M79" s="41">
        <f t="shared" si="6"/>
        <v>7</v>
      </c>
      <c r="N79" s="41">
        <f t="shared" si="7"/>
        <v>30</v>
      </c>
      <c r="P79" t="str">
        <f t="shared" si="8"/>
        <v>{3,1114,7}</v>
      </c>
      <c r="Q79" t="str">
        <f t="shared" si="9"/>
        <v>{3,1113,30}</v>
      </c>
      <c r="R79" t="e">
        <f t="array" ref="R79">[1]!LKnum(P79:Q79)</f>
        <v>#NAME?</v>
      </c>
    </row>
    <row r="80" spans="3:18">
      <c r="C80">
        <v>555</v>
      </c>
      <c r="D80">
        <v>324</v>
      </c>
      <c r="H80" s="39">
        <v>76</v>
      </c>
      <c r="I80" s="39">
        <v>76</v>
      </c>
      <c r="J80" s="39">
        <v>1</v>
      </c>
      <c r="K80" s="41">
        <f>_xlfn.XLOOKUP(H80,Sheet2!G:G,Sheet2!F:F)</f>
        <v>640</v>
      </c>
      <c r="L80" s="41">
        <f t="shared" si="5"/>
        <v>7665</v>
      </c>
      <c r="M80" s="41">
        <f t="shared" si="6"/>
        <v>7</v>
      </c>
      <c r="N80" s="41">
        <f t="shared" si="7"/>
        <v>133</v>
      </c>
      <c r="P80" t="str">
        <f t="shared" si="8"/>
        <v>{3,1114,7}</v>
      </c>
      <c r="Q80" t="str">
        <f t="shared" si="9"/>
        <v>{3,1113,133}</v>
      </c>
      <c r="R80" t="e">
        <f t="array" ref="R80">[1]!LKnum(P80:Q80)</f>
        <v>#NAME?</v>
      </c>
    </row>
    <row r="81" spans="3:18">
      <c r="C81">
        <v>565</v>
      </c>
      <c r="D81">
        <v>325</v>
      </c>
      <c r="H81" s="40">
        <v>77</v>
      </c>
      <c r="I81" s="40">
        <v>77</v>
      </c>
      <c r="J81" s="40">
        <v>1</v>
      </c>
      <c r="K81" s="41">
        <f>_xlfn.XLOOKUP(H81,Sheet2!G:G,Sheet2!F:F)</f>
        <v>650</v>
      </c>
      <c r="L81" s="41">
        <f t="shared" si="5"/>
        <v>8230</v>
      </c>
      <c r="M81" s="41">
        <f t="shared" si="6"/>
        <v>8</v>
      </c>
      <c r="N81" s="41">
        <f t="shared" si="7"/>
        <v>46</v>
      </c>
      <c r="P81" t="str">
        <f t="shared" si="8"/>
        <v>{3,1114,8}</v>
      </c>
      <c r="Q81" t="str">
        <f t="shared" si="9"/>
        <v>{3,1113,46}</v>
      </c>
      <c r="R81" t="e">
        <f t="array" ref="R81">[1]!LKnum(P81:Q81)</f>
        <v>#NAME?</v>
      </c>
    </row>
    <row r="82" spans="3:18">
      <c r="C82">
        <v>570</v>
      </c>
      <c r="D82">
        <v>326</v>
      </c>
      <c r="H82" s="39">
        <v>78</v>
      </c>
      <c r="I82" s="39">
        <v>78</v>
      </c>
      <c r="J82" s="39">
        <v>1</v>
      </c>
      <c r="K82" s="41">
        <f>_xlfn.XLOOKUP(H82,Sheet2!G:G,Sheet2!F:F)</f>
        <v>660</v>
      </c>
      <c r="L82" s="41">
        <f t="shared" si="5"/>
        <v>8845</v>
      </c>
      <c r="M82" s="41">
        <f t="shared" si="6"/>
        <v>8</v>
      </c>
      <c r="N82" s="41">
        <f t="shared" si="7"/>
        <v>169</v>
      </c>
      <c r="P82" t="str">
        <f t="shared" si="8"/>
        <v>{3,1114,8}</v>
      </c>
      <c r="Q82" t="str">
        <f t="shared" si="9"/>
        <v>{3,1113,169}</v>
      </c>
      <c r="R82" t="e">
        <f t="array" ref="R82">[1]!LKnum(P82:Q82)</f>
        <v>#NAME?</v>
      </c>
    </row>
    <row r="83" spans="3:18">
      <c r="C83">
        <v>580</v>
      </c>
      <c r="D83">
        <v>327</v>
      </c>
      <c r="H83" s="40">
        <v>79</v>
      </c>
      <c r="I83" s="40">
        <v>79</v>
      </c>
      <c r="J83" s="40">
        <v>1</v>
      </c>
      <c r="K83" s="41">
        <f>_xlfn.XLOOKUP(H83,Sheet2!G:G,Sheet2!F:F)</f>
        <v>670</v>
      </c>
      <c r="L83" s="41">
        <f t="shared" si="5"/>
        <v>9515</v>
      </c>
      <c r="M83" s="41">
        <f t="shared" si="6"/>
        <v>9</v>
      </c>
      <c r="N83" s="41">
        <f t="shared" si="7"/>
        <v>103</v>
      </c>
      <c r="P83" t="str">
        <f t="shared" si="8"/>
        <v>{3,1114,9}</v>
      </c>
      <c r="Q83" t="str">
        <f t="shared" si="9"/>
        <v>{3,1113,103}</v>
      </c>
      <c r="R83" t="e">
        <f t="array" ref="R83">[1]!LKnum(P83:Q83)</f>
        <v>#NAME?</v>
      </c>
    </row>
    <row r="84" spans="3:18">
      <c r="C84">
        <v>590</v>
      </c>
      <c r="D84">
        <v>328</v>
      </c>
      <c r="H84" s="39">
        <v>80</v>
      </c>
      <c r="I84" s="39">
        <v>80</v>
      </c>
      <c r="J84" s="39">
        <v>1</v>
      </c>
      <c r="K84" s="41">
        <f>_xlfn.XLOOKUP(H84,Sheet2!G:G,Sheet2!F:F)</f>
        <v>680</v>
      </c>
      <c r="L84" s="41">
        <f t="shared" si="5"/>
        <v>10245</v>
      </c>
      <c r="M84" s="41">
        <f t="shared" si="6"/>
        <v>10</v>
      </c>
      <c r="N84" s="41">
        <f t="shared" si="7"/>
        <v>49</v>
      </c>
      <c r="P84" t="str">
        <f t="shared" si="8"/>
        <v>{3,1114,10}</v>
      </c>
      <c r="Q84" t="str">
        <f t="shared" si="9"/>
        <v>{3,1113,49}</v>
      </c>
      <c r="R84" t="e">
        <f t="array" ref="R84">[1]!LKnum(P84:Q84)</f>
        <v>#NAME?</v>
      </c>
    </row>
    <row r="85" spans="3:18">
      <c r="C85">
        <v>600</v>
      </c>
      <c r="D85">
        <v>329</v>
      </c>
      <c r="H85" s="40">
        <v>81</v>
      </c>
      <c r="I85" s="40">
        <v>81</v>
      </c>
      <c r="J85" s="40">
        <v>1</v>
      </c>
      <c r="K85" s="41">
        <f>_xlfn.XLOOKUP(H85,Sheet2!G:G,Sheet2!F:F)</f>
        <v>690</v>
      </c>
      <c r="L85" s="41">
        <f t="shared" si="5"/>
        <v>11045</v>
      </c>
      <c r="M85" s="41">
        <f t="shared" si="6"/>
        <v>11</v>
      </c>
      <c r="N85" s="41">
        <f t="shared" si="7"/>
        <v>9</v>
      </c>
      <c r="P85" t="str">
        <f t="shared" si="8"/>
        <v>{3,1114,11}</v>
      </c>
      <c r="Q85" t="str">
        <f t="shared" si="9"/>
        <v>{3,1113,9}</v>
      </c>
      <c r="R85" t="e">
        <f t="array" ref="R85">[1]!LKnum(P85:Q85)</f>
        <v>#NAME?</v>
      </c>
    </row>
    <row r="86" spans="3:18">
      <c r="C86">
        <v>610</v>
      </c>
      <c r="D86">
        <v>330</v>
      </c>
      <c r="H86" s="39">
        <v>82</v>
      </c>
      <c r="I86" s="39">
        <v>82</v>
      </c>
      <c r="J86" s="39">
        <v>1</v>
      </c>
      <c r="K86" s="41">
        <f>_xlfn.XLOOKUP(H86,Sheet2!G:G,Sheet2!F:F)</f>
        <v>701</v>
      </c>
      <c r="L86" s="41">
        <f t="shared" si="5"/>
        <v>11920</v>
      </c>
      <c r="M86" s="41">
        <f t="shared" si="6"/>
        <v>11</v>
      </c>
      <c r="N86" s="41">
        <f t="shared" si="7"/>
        <v>184</v>
      </c>
      <c r="P86" t="str">
        <f t="shared" si="8"/>
        <v>{3,1114,11}</v>
      </c>
      <c r="Q86" t="str">
        <f t="shared" si="9"/>
        <v>{3,1113,184}</v>
      </c>
      <c r="R86" t="e">
        <f t="array" ref="R86">[1]!LKnum(P86:Q86)</f>
        <v>#NAME?</v>
      </c>
    </row>
    <row r="87" spans="3:18">
      <c r="C87">
        <v>620</v>
      </c>
      <c r="D87">
        <v>331</v>
      </c>
      <c r="H87" s="40">
        <v>83</v>
      </c>
      <c r="I87" s="40">
        <v>83</v>
      </c>
      <c r="J87" s="40">
        <v>1</v>
      </c>
      <c r="K87" s="41">
        <f>_xlfn.XLOOKUP(H87,Sheet2!G:G,Sheet2!F:F)</f>
        <v>714</v>
      </c>
      <c r="L87" s="41">
        <f t="shared" si="5"/>
        <v>12545</v>
      </c>
      <c r="M87" s="41">
        <f t="shared" si="6"/>
        <v>12</v>
      </c>
      <c r="N87" s="41">
        <f t="shared" si="7"/>
        <v>109</v>
      </c>
      <c r="P87" t="str">
        <f t="shared" si="8"/>
        <v>{3,1114,12}</v>
      </c>
      <c r="Q87" t="str">
        <f t="shared" si="9"/>
        <v>{3,1113,109}</v>
      </c>
      <c r="R87" t="e">
        <f t="array" ref="R87">[1]!LKnum(P87:Q87)</f>
        <v>#NAME?</v>
      </c>
    </row>
    <row r="88" spans="3:18">
      <c r="C88">
        <v>630</v>
      </c>
      <c r="D88">
        <v>332</v>
      </c>
      <c r="H88" s="39">
        <v>84</v>
      </c>
      <c r="I88" s="39">
        <v>84</v>
      </c>
      <c r="J88" s="39">
        <v>1</v>
      </c>
      <c r="K88" s="41">
        <f>_xlfn.XLOOKUP(H88,Sheet2!G:G,Sheet2!F:F)</f>
        <v>731</v>
      </c>
      <c r="L88" s="41">
        <f t="shared" si="5"/>
        <v>13380</v>
      </c>
      <c r="M88" s="41">
        <f t="shared" si="6"/>
        <v>13</v>
      </c>
      <c r="N88" s="41">
        <f t="shared" si="7"/>
        <v>76</v>
      </c>
      <c r="P88" t="str">
        <f t="shared" si="8"/>
        <v>{3,1114,13}</v>
      </c>
      <c r="Q88" t="str">
        <f t="shared" si="9"/>
        <v>{3,1113,76}</v>
      </c>
      <c r="R88" t="e">
        <f t="array" ref="R88">[1]!LKnum(P88:Q88)</f>
        <v>#NAME?</v>
      </c>
    </row>
    <row r="89" spans="3:18">
      <c r="C89">
        <v>650</v>
      </c>
      <c r="D89">
        <v>334</v>
      </c>
      <c r="H89" s="40">
        <v>85</v>
      </c>
      <c r="I89" s="40">
        <v>85</v>
      </c>
      <c r="J89" s="40">
        <v>1</v>
      </c>
      <c r="K89" s="41">
        <f>_xlfn.XLOOKUP(H89,Sheet2!G:G,Sheet2!F:F)</f>
        <v>744</v>
      </c>
      <c r="L89" s="41">
        <f t="shared" si="5"/>
        <v>14095</v>
      </c>
      <c r="M89" s="41">
        <f t="shared" si="6"/>
        <v>14</v>
      </c>
      <c r="N89" s="41">
        <f t="shared" si="7"/>
        <v>19</v>
      </c>
      <c r="P89" t="str">
        <f t="shared" si="8"/>
        <v>{3,1114,14}</v>
      </c>
      <c r="Q89" t="str">
        <f t="shared" si="9"/>
        <v>{3,1113,19}</v>
      </c>
      <c r="R89" t="e">
        <f t="array" ref="R89">[1]!LKnum(P89:Q89)</f>
        <v>#NAME?</v>
      </c>
    </row>
    <row r="90" spans="3:18">
      <c r="C90">
        <v>660</v>
      </c>
      <c r="D90">
        <v>335</v>
      </c>
      <c r="H90" s="39">
        <v>86</v>
      </c>
      <c r="I90" s="39">
        <v>86</v>
      </c>
      <c r="J90" s="39">
        <v>1</v>
      </c>
      <c r="K90" s="41">
        <f>_xlfn.XLOOKUP(H90,Sheet2!G:G,Sheet2!F:F)</f>
        <v>761</v>
      </c>
      <c r="L90" s="41">
        <f t="shared" si="5"/>
        <v>15050</v>
      </c>
      <c r="M90" s="41">
        <f t="shared" si="6"/>
        <v>15</v>
      </c>
      <c r="N90" s="41">
        <f t="shared" si="7"/>
        <v>10</v>
      </c>
      <c r="P90" t="str">
        <f t="shared" si="8"/>
        <v>{3,1114,15}</v>
      </c>
      <c r="Q90" t="str">
        <f t="shared" si="9"/>
        <v>{3,1113,10}</v>
      </c>
      <c r="R90" t="e">
        <f t="array" ref="R90">[1]!LKnum(P90:Q90)</f>
        <v>#NAME?</v>
      </c>
    </row>
    <row r="91" spans="3:18">
      <c r="C91">
        <v>665</v>
      </c>
      <c r="D91">
        <v>336</v>
      </c>
      <c r="H91" s="40">
        <v>87</v>
      </c>
      <c r="I91" s="40">
        <v>87</v>
      </c>
      <c r="J91" s="40">
        <v>1</v>
      </c>
      <c r="K91" s="41">
        <f>_xlfn.XLOOKUP(H91,Sheet2!G:G,Sheet2!F:F)</f>
        <v>774</v>
      </c>
      <c r="L91" s="41">
        <f t="shared" si="5"/>
        <v>15865</v>
      </c>
      <c r="M91" s="41">
        <f t="shared" si="6"/>
        <v>15</v>
      </c>
      <c r="N91" s="41">
        <f t="shared" si="7"/>
        <v>173</v>
      </c>
      <c r="P91" t="str">
        <f t="shared" si="8"/>
        <v>{3,1114,15}</v>
      </c>
      <c r="Q91" t="str">
        <f t="shared" si="9"/>
        <v>{3,1113,173}</v>
      </c>
      <c r="R91" t="e">
        <f t="array" ref="R91">[1]!LKnum(P91:Q91)</f>
        <v>#NAME?</v>
      </c>
    </row>
    <row r="92" spans="3:18">
      <c r="C92">
        <v>675</v>
      </c>
      <c r="D92">
        <v>337</v>
      </c>
      <c r="H92" s="39">
        <v>88</v>
      </c>
      <c r="I92" s="39">
        <v>88</v>
      </c>
      <c r="J92" s="39">
        <v>1</v>
      </c>
      <c r="K92" s="41">
        <f>_xlfn.XLOOKUP(H92,Sheet2!G:G,Sheet2!F:F)</f>
        <v>791</v>
      </c>
      <c r="L92" s="41">
        <f t="shared" si="5"/>
        <v>16960</v>
      </c>
      <c r="M92" s="41">
        <f t="shared" si="6"/>
        <v>16</v>
      </c>
      <c r="N92" s="41">
        <f t="shared" si="7"/>
        <v>192</v>
      </c>
      <c r="P92" t="str">
        <f t="shared" si="8"/>
        <v>{3,1114,16}</v>
      </c>
      <c r="Q92" t="str">
        <f t="shared" si="9"/>
        <v>{3,1113,192}</v>
      </c>
      <c r="R92" t="e">
        <f t="array" ref="R92">[1]!LKnum(P92:Q92)</f>
        <v>#NAME?</v>
      </c>
    </row>
    <row r="93" spans="3:18">
      <c r="C93">
        <v>690</v>
      </c>
      <c r="D93">
        <v>338</v>
      </c>
      <c r="H93" s="40">
        <v>89</v>
      </c>
      <c r="I93" s="40">
        <v>89</v>
      </c>
      <c r="J93" s="40">
        <v>1</v>
      </c>
      <c r="K93" s="41">
        <f>_xlfn.XLOOKUP(H93,Sheet2!G:G,Sheet2!F:F)</f>
        <v>804</v>
      </c>
      <c r="L93" s="41">
        <f t="shared" si="5"/>
        <v>17895</v>
      </c>
      <c r="M93" s="41">
        <f t="shared" si="6"/>
        <v>17</v>
      </c>
      <c r="N93" s="41">
        <f t="shared" si="7"/>
        <v>179</v>
      </c>
      <c r="P93" t="str">
        <f t="shared" si="8"/>
        <v>{3,1114,17}</v>
      </c>
      <c r="Q93" t="str">
        <f t="shared" si="9"/>
        <v>{3,1113,179}</v>
      </c>
      <c r="R93" t="e">
        <f t="array" ref="R93">[1]!LKnum(P93:Q93)</f>
        <v>#NAME?</v>
      </c>
    </row>
    <row r="94" spans="3:18">
      <c r="C94">
        <v>695</v>
      </c>
      <c r="D94">
        <v>339</v>
      </c>
      <c r="H94" s="39">
        <v>90</v>
      </c>
      <c r="I94" s="39">
        <v>90</v>
      </c>
      <c r="J94" s="39">
        <v>1</v>
      </c>
      <c r="K94" s="41">
        <f>_xlfn.XLOOKUP(H94,Sheet2!G:G,Sheet2!F:F)</f>
        <v>821</v>
      </c>
      <c r="L94" s="41">
        <f t="shared" si="5"/>
        <v>19140</v>
      </c>
      <c r="M94" s="41">
        <f t="shared" si="6"/>
        <v>19</v>
      </c>
      <c r="N94" s="41">
        <f t="shared" si="7"/>
        <v>28</v>
      </c>
      <c r="P94" t="str">
        <f t="shared" si="8"/>
        <v>{3,1114,19}</v>
      </c>
      <c r="Q94" t="str">
        <f t="shared" si="9"/>
        <v>{3,1113,28}</v>
      </c>
      <c r="R94" t="e">
        <f t="array" ref="R94">[1]!LKnum(P94:Q94)</f>
        <v>#NAME?</v>
      </c>
    </row>
    <row r="95" spans="3:18">
      <c r="C95">
        <v>710</v>
      </c>
      <c r="D95">
        <v>341</v>
      </c>
      <c r="H95" s="40">
        <v>91</v>
      </c>
      <c r="I95" s="40">
        <v>91</v>
      </c>
      <c r="J95" s="40">
        <v>1</v>
      </c>
      <c r="K95" s="41">
        <f>_xlfn.XLOOKUP(H95,Sheet2!G:G,Sheet2!F:F)</f>
        <v>834</v>
      </c>
      <c r="L95" s="41">
        <f t="shared" si="5"/>
        <v>20210</v>
      </c>
      <c r="M95" s="41">
        <f t="shared" si="6"/>
        <v>20</v>
      </c>
      <c r="N95" s="41">
        <f t="shared" si="7"/>
        <v>42</v>
      </c>
      <c r="P95" t="str">
        <f t="shared" si="8"/>
        <v>{3,1114,20}</v>
      </c>
      <c r="Q95" t="str">
        <f t="shared" si="9"/>
        <v>{3,1113,42}</v>
      </c>
      <c r="R95" t="e">
        <f t="array" ref="R95">[1]!LKnum(P95:Q95)</f>
        <v>#NAME?</v>
      </c>
    </row>
    <row r="96" spans="3:18">
      <c r="C96">
        <v>715</v>
      </c>
      <c r="D96">
        <v>342</v>
      </c>
      <c r="H96" s="39">
        <v>92</v>
      </c>
      <c r="I96" s="39">
        <v>92</v>
      </c>
      <c r="J96" s="39">
        <v>1</v>
      </c>
      <c r="K96" s="41">
        <f>_xlfn.XLOOKUP(H96,Sheet2!G:G,Sheet2!F:F)</f>
        <v>851</v>
      </c>
      <c r="L96" s="41">
        <f t="shared" si="5"/>
        <v>21635</v>
      </c>
      <c r="M96" s="41">
        <f t="shared" si="6"/>
        <v>21</v>
      </c>
      <c r="N96" s="41">
        <f t="shared" si="7"/>
        <v>127</v>
      </c>
      <c r="P96" t="str">
        <f t="shared" si="8"/>
        <v>{3,1114,21}</v>
      </c>
      <c r="Q96" t="str">
        <f t="shared" si="9"/>
        <v>{3,1113,127}</v>
      </c>
      <c r="R96" t="e">
        <f t="array" ref="R96">[1]!LKnum(P96:Q96)</f>
        <v>#NAME?</v>
      </c>
    </row>
    <row r="97" spans="3:18">
      <c r="C97">
        <v>730</v>
      </c>
      <c r="D97">
        <v>344</v>
      </c>
      <c r="H97" s="40">
        <v>93</v>
      </c>
      <c r="I97" s="40">
        <v>93</v>
      </c>
      <c r="J97" s="40">
        <v>1</v>
      </c>
      <c r="K97" s="41">
        <f>_xlfn.XLOOKUP(H97,Sheet2!G:G,Sheet2!F:F)</f>
        <v>864</v>
      </c>
      <c r="L97" s="41">
        <f t="shared" si="5"/>
        <v>22860</v>
      </c>
      <c r="M97" s="41">
        <f t="shared" si="6"/>
        <v>22</v>
      </c>
      <c r="N97" s="41">
        <f t="shared" si="7"/>
        <v>172</v>
      </c>
      <c r="P97" t="str">
        <f t="shared" si="8"/>
        <v>{3,1114,22}</v>
      </c>
      <c r="Q97" t="str">
        <f t="shared" si="9"/>
        <v>{3,1113,172}</v>
      </c>
      <c r="R97" t="e">
        <f t="array" ref="R97">[1]!LKnum(P97:Q97)</f>
        <v>#NAME?</v>
      </c>
    </row>
    <row r="98" spans="3:18">
      <c r="C98">
        <v>740</v>
      </c>
      <c r="D98">
        <v>345</v>
      </c>
      <c r="H98" s="39">
        <v>94</v>
      </c>
      <c r="I98" s="39">
        <v>94</v>
      </c>
      <c r="J98" s="39">
        <v>1</v>
      </c>
      <c r="K98" s="41">
        <f>_xlfn.XLOOKUP(H98,Sheet2!G:G,Sheet2!F:F)</f>
        <v>881</v>
      </c>
      <c r="L98" s="41">
        <f t="shared" si="5"/>
        <v>24495</v>
      </c>
      <c r="M98" s="41">
        <f t="shared" si="6"/>
        <v>24</v>
      </c>
      <c r="N98" s="41">
        <f t="shared" si="7"/>
        <v>99</v>
      </c>
      <c r="P98" t="str">
        <f t="shared" si="8"/>
        <v>{3,1114,24}</v>
      </c>
      <c r="Q98" t="str">
        <f t="shared" si="9"/>
        <v>{3,1113,99}</v>
      </c>
      <c r="R98" t="e">
        <f t="array" ref="R98">[1]!LKnum(P98:Q98)</f>
        <v>#NAME?</v>
      </c>
    </row>
    <row r="99" spans="3:18">
      <c r="C99">
        <v>745</v>
      </c>
      <c r="D99">
        <v>346</v>
      </c>
      <c r="H99" s="40">
        <v>95</v>
      </c>
      <c r="I99" s="40">
        <v>95</v>
      </c>
      <c r="J99" s="40">
        <v>1</v>
      </c>
      <c r="K99" s="41">
        <f>_xlfn.XLOOKUP(H99,Sheet2!G:G,Sheet2!F:F)</f>
        <v>894</v>
      </c>
      <c r="L99" s="41">
        <f t="shared" si="5"/>
        <v>25890</v>
      </c>
      <c r="M99" s="41">
        <f t="shared" si="6"/>
        <v>25</v>
      </c>
      <c r="N99" s="41">
        <f t="shared" si="7"/>
        <v>178</v>
      </c>
      <c r="P99" t="str">
        <f t="shared" si="8"/>
        <v>{3,1114,25}</v>
      </c>
      <c r="Q99" t="str">
        <f t="shared" si="9"/>
        <v>{3,1113,178}</v>
      </c>
      <c r="R99" t="e">
        <f t="array" ref="R99">[1]!LKnum(P99:Q99)</f>
        <v>#NAME?</v>
      </c>
    </row>
    <row r="100" spans="3:18">
      <c r="C100">
        <v>760</v>
      </c>
      <c r="D100">
        <v>348</v>
      </c>
      <c r="H100" s="39">
        <v>96</v>
      </c>
      <c r="I100" s="39">
        <v>96</v>
      </c>
      <c r="J100" s="39">
        <v>1</v>
      </c>
      <c r="K100" s="41">
        <f>_xlfn.XLOOKUP(H100,Sheet2!G:G,Sheet2!F:F)</f>
        <v>911</v>
      </c>
      <c r="L100" s="41">
        <f t="shared" si="5"/>
        <v>27760</v>
      </c>
      <c r="M100" s="41">
        <f t="shared" si="6"/>
        <v>27</v>
      </c>
      <c r="N100" s="41">
        <f t="shared" si="7"/>
        <v>152</v>
      </c>
      <c r="P100" t="str">
        <f t="shared" si="8"/>
        <v>{3,1114,27}</v>
      </c>
      <c r="Q100" t="str">
        <f t="shared" si="9"/>
        <v>{3,1113,152}</v>
      </c>
      <c r="R100" t="e">
        <f t="array" ref="R100">[1]!LKnum(P100:Q100)</f>
        <v>#NAME?</v>
      </c>
    </row>
    <row r="101" spans="3:18">
      <c r="C101">
        <v>770</v>
      </c>
      <c r="D101">
        <v>349</v>
      </c>
      <c r="H101" s="40">
        <v>97</v>
      </c>
      <c r="I101" s="40">
        <v>97</v>
      </c>
      <c r="J101" s="40">
        <v>1</v>
      </c>
      <c r="K101" s="41">
        <f>_xlfn.XLOOKUP(H101,Sheet2!G:G,Sheet2!F:F)</f>
        <v>924</v>
      </c>
      <c r="L101" s="41">
        <f t="shared" si="5"/>
        <v>29360</v>
      </c>
      <c r="M101" s="41">
        <f t="shared" si="6"/>
        <v>29</v>
      </c>
      <c r="N101" s="41">
        <f t="shared" si="7"/>
        <v>72</v>
      </c>
      <c r="P101" t="str">
        <f t="shared" si="8"/>
        <v>{3,1114,29}</v>
      </c>
      <c r="Q101" t="str">
        <f t="shared" si="9"/>
        <v>{3,1113,72}</v>
      </c>
      <c r="R101" t="e">
        <f t="array" ref="R101">[1]!LKnum(P101:Q101)</f>
        <v>#NAME?</v>
      </c>
    </row>
    <row r="102" spans="3:18">
      <c r="C102">
        <v>785</v>
      </c>
      <c r="D102">
        <v>351</v>
      </c>
      <c r="H102" s="39">
        <v>98</v>
      </c>
      <c r="I102" s="39">
        <v>98</v>
      </c>
      <c r="J102" s="39">
        <v>1</v>
      </c>
      <c r="K102" s="41">
        <f>_xlfn.XLOOKUP(H102,Sheet2!G:G,Sheet2!F:F)</f>
        <v>941</v>
      </c>
      <c r="L102" s="41">
        <f t="shared" si="5"/>
        <v>31500</v>
      </c>
      <c r="M102" s="41">
        <f t="shared" si="6"/>
        <v>31</v>
      </c>
      <c r="N102" s="41">
        <f t="shared" si="7"/>
        <v>100</v>
      </c>
      <c r="P102" t="str">
        <f t="shared" si="8"/>
        <v>{3,1114,31}</v>
      </c>
      <c r="Q102" t="str">
        <f t="shared" si="9"/>
        <v>{3,1113,100}</v>
      </c>
      <c r="R102" t="e">
        <f t="array" ref="R102">[1]!LKnum(P102:Q102)</f>
        <v>#NAME?</v>
      </c>
    </row>
    <row r="103" spans="3:18">
      <c r="C103">
        <v>790</v>
      </c>
      <c r="D103">
        <v>352</v>
      </c>
      <c r="H103" s="40">
        <v>99</v>
      </c>
      <c r="I103" s="40">
        <v>1</v>
      </c>
      <c r="J103" s="40">
        <v>2</v>
      </c>
      <c r="K103" s="41">
        <f>_xlfn.XLOOKUP(H103,Sheet2!G:G,Sheet2!F:F)</f>
        <v>35</v>
      </c>
      <c r="L103" s="41">
        <f t="shared" si="5"/>
        <v>30</v>
      </c>
      <c r="M103" s="41">
        <f t="shared" si="6"/>
        <v>0</v>
      </c>
      <c r="N103" s="41">
        <f t="shared" si="7"/>
        <v>6</v>
      </c>
      <c r="P103">
        <f t="shared" si="8"/>
        <v>0</v>
      </c>
      <c r="Q103" t="str">
        <f t="shared" si="9"/>
        <v>{3,1113,6}</v>
      </c>
      <c r="R103" t="e">
        <f t="array" ref="R103">[1]!LKnum(P103:Q103)</f>
        <v>#NAME?</v>
      </c>
    </row>
    <row r="104" spans="3:18">
      <c r="C104">
        <v>805</v>
      </c>
      <c r="D104">
        <v>354</v>
      </c>
      <c r="H104" s="39">
        <v>100</v>
      </c>
      <c r="I104" s="39">
        <v>2</v>
      </c>
      <c r="J104" s="39">
        <v>2</v>
      </c>
      <c r="K104" s="41">
        <f>_xlfn.XLOOKUP(H104,Sheet2!G:G,Sheet2!F:F)</f>
        <v>60</v>
      </c>
      <c r="L104" s="41">
        <f t="shared" si="5"/>
        <v>40</v>
      </c>
      <c r="M104" s="41">
        <f t="shared" si="6"/>
        <v>0</v>
      </c>
      <c r="N104" s="41">
        <f t="shared" si="7"/>
        <v>8</v>
      </c>
      <c r="P104">
        <f t="shared" si="8"/>
        <v>0</v>
      </c>
      <c r="Q104" t="str">
        <f t="shared" si="9"/>
        <v>{3,1113,8}</v>
      </c>
      <c r="R104" t="e">
        <f t="array" ref="R104">[1]!LKnum(P104:Q104)</f>
        <v>#NAME?</v>
      </c>
    </row>
    <row r="105" spans="3:18">
      <c r="C105">
        <v>820</v>
      </c>
      <c r="D105">
        <v>355</v>
      </c>
      <c r="H105" s="40">
        <v>101</v>
      </c>
      <c r="I105" s="40">
        <v>3</v>
      </c>
      <c r="J105" s="40">
        <v>2</v>
      </c>
      <c r="K105" s="41">
        <f>_xlfn.XLOOKUP(H105,Sheet2!G:G,Sheet2!F:F)</f>
        <v>70</v>
      </c>
      <c r="L105" s="41">
        <f t="shared" si="5"/>
        <v>50</v>
      </c>
      <c r="M105" s="41">
        <f t="shared" si="6"/>
        <v>0</v>
      </c>
      <c r="N105" s="41">
        <f t="shared" si="7"/>
        <v>10</v>
      </c>
      <c r="P105">
        <f t="shared" si="8"/>
        <v>0</v>
      </c>
      <c r="Q105" t="str">
        <f t="shared" si="9"/>
        <v>{3,1113,10}</v>
      </c>
      <c r="R105" t="e">
        <f t="array" ref="R105">[1]!LKnum(P105:Q105)</f>
        <v>#NAME?</v>
      </c>
    </row>
    <row r="106" spans="3:18">
      <c r="C106">
        <v>825</v>
      </c>
      <c r="D106">
        <v>356</v>
      </c>
      <c r="H106" s="39">
        <v>102</v>
      </c>
      <c r="I106" s="39">
        <v>4</v>
      </c>
      <c r="J106" s="39">
        <v>2</v>
      </c>
      <c r="K106" s="41">
        <f>_xlfn.XLOOKUP(H106,Sheet2!G:G,Sheet2!F:F)</f>
        <v>90</v>
      </c>
      <c r="L106" s="41">
        <f t="shared" si="5"/>
        <v>60</v>
      </c>
      <c r="M106" s="41">
        <f t="shared" si="6"/>
        <v>0</v>
      </c>
      <c r="N106" s="41">
        <f t="shared" si="7"/>
        <v>12</v>
      </c>
      <c r="P106">
        <f t="shared" si="8"/>
        <v>0</v>
      </c>
      <c r="Q106" t="str">
        <f t="shared" si="9"/>
        <v>{3,1113,12}</v>
      </c>
      <c r="R106" t="e">
        <f t="array" ref="R106">[1]!LKnum(P106:Q106)</f>
        <v>#NAME?</v>
      </c>
    </row>
    <row r="107" spans="3:18">
      <c r="C107">
        <v>840</v>
      </c>
      <c r="D107">
        <v>358</v>
      </c>
      <c r="H107" s="40">
        <v>103</v>
      </c>
      <c r="I107" s="40">
        <v>5</v>
      </c>
      <c r="J107" s="40">
        <v>2</v>
      </c>
      <c r="K107" s="41">
        <f>_xlfn.XLOOKUP(H107,Sheet2!G:G,Sheet2!F:F)</f>
        <v>105</v>
      </c>
      <c r="L107" s="41">
        <f t="shared" si="5"/>
        <v>75</v>
      </c>
      <c r="M107" s="41">
        <f t="shared" si="6"/>
        <v>0</v>
      </c>
      <c r="N107" s="41">
        <f t="shared" si="7"/>
        <v>15</v>
      </c>
      <c r="P107">
        <f t="shared" si="8"/>
        <v>0</v>
      </c>
      <c r="Q107" t="str">
        <f t="shared" si="9"/>
        <v>{3,1113,15}</v>
      </c>
      <c r="R107" t="e">
        <f t="array" ref="R107">[1]!LKnum(P107:Q107)</f>
        <v>#NAME?</v>
      </c>
    </row>
    <row r="108" spans="3:18">
      <c r="C108">
        <v>850</v>
      </c>
      <c r="D108">
        <v>359</v>
      </c>
      <c r="H108" s="39">
        <v>104</v>
      </c>
      <c r="I108" s="39">
        <v>6</v>
      </c>
      <c r="J108" s="39">
        <v>2</v>
      </c>
      <c r="K108" s="41">
        <f>_xlfn.XLOOKUP(H108,Sheet2!G:G,Sheet2!F:F)</f>
        <v>120</v>
      </c>
      <c r="L108" s="41">
        <f t="shared" si="5"/>
        <v>90</v>
      </c>
      <c r="M108" s="41">
        <f t="shared" si="6"/>
        <v>0</v>
      </c>
      <c r="N108" s="41">
        <f t="shared" si="7"/>
        <v>18</v>
      </c>
      <c r="P108">
        <f t="shared" si="8"/>
        <v>0</v>
      </c>
      <c r="Q108" t="str">
        <f t="shared" si="9"/>
        <v>{3,1113,18}</v>
      </c>
      <c r="R108" t="e">
        <f t="array" ref="R108">[1]!LKnum(P108:Q108)</f>
        <v>#NAME?</v>
      </c>
    </row>
    <row r="109" spans="3:18">
      <c r="C109">
        <v>865</v>
      </c>
      <c r="D109">
        <v>361</v>
      </c>
      <c r="H109" s="40">
        <v>105</v>
      </c>
      <c r="I109" s="40">
        <v>7</v>
      </c>
      <c r="J109" s="40">
        <v>2</v>
      </c>
      <c r="K109" s="41">
        <f>_xlfn.XLOOKUP(H109,Sheet2!G:G,Sheet2!F:F)</f>
        <v>135</v>
      </c>
      <c r="L109" s="41">
        <f t="shared" si="5"/>
        <v>105</v>
      </c>
      <c r="M109" s="41">
        <f t="shared" si="6"/>
        <v>0</v>
      </c>
      <c r="N109" s="41">
        <f t="shared" si="7"/>
        <v>21</v>
      </c>
      <c r="P109">
        <f t="shared" si="8"/>
        <v>0</v>
      </c>
      <c r="Q109" t="str">
        <f t="shared" si="9"/>
        <v>{3,1113,21}</v>
      </c>
      <c r="R109" t="e">
        <f t="array" ref="R109">[1]!LKnum(P109:Q109)</f>
        <v>#NAME?</v>
      </c>
    </row>
    <row r="110" spans="3:18">
      <c r="C110">
        <v>875</v>
      </c>
      <c r="D110">
        <v>362</v>
      </c>
      <c r="H110" s="39">
        <v>106</v>
      </c>
      <c r="I110" s="39">
        <v>8</v>
      </c>
      <c r="J110" s="39">
        <v>2</v>
      </c>
      <c r="K110" s="41">
        <f>_xlfn.XLOOKUP(H110,Sheet2!G:G,Sheet2!F:F)</f>
        <v>165</v>
      </c>
      <c r="L110" s="41">
        <f t="shared" si="5"/>
        <v>120</v>
      </c>
      <c r="M110" s="41">
        <f t="shared" si="6"/>
        <v>0</v>
      </c>
      <c r="N110" s="41">
        <f t="shared" si="7"/>
        <v>24</v>
      </c>
      <c r="P110">
        <f t="shared" si="8"/>
        <v>0</v>
      </c>
      <c r="Q110" t="str">
        <f t="shared" si="9"/>
        <v>{3,1113,24}</v>
      </c>
      <c r="R110" t="e">
        <f t="array" ref="R110">[1]!LKnum(P110:Q110)</f>
        <v>#NAME?</v>
      </c>
    </row>
    <row r="111" spans="3:18">
      <c r="C111">
        <v>885</v>
      </c>
      <c r="D111">
        <v>364</v>
      </c>
      <c r="H111" s="40">
        <v>107</v>
      </c>
      <c r="I111" s="40">
        <v>9</v>
      </c>
      <c r="J111" s="40">
        <v>2</v>
      </c>
      <c r="K111" s="41">
        <f>_xlfn.XLOOKUP(H111,Sheet2!G:G,Sheet2!F:F)</f>
        <v>185</v>
      </c>
      <c r="L111" s="41">
        <f t="shared" si="5"/>
        <v>135</v>
      </c>
      <c r="M111" s="41">
        <f t="shared" si="6"/>
        <v>0</v>
      </c>
      <c r="N111" s="41">
        <f t="shared" si="7"/>
        <v>27</v>
      </c>
      <c r="P111">
        <f t="shared" si="8"/>
        <v>0</v>
      </c>
      <c r="Q111" t="str">
        <f t="shared" si="9"/>
        <v>{3,1113,27}</v>
      </c>
      <c r="R111" t="e">
        <f t="array" ref="R111">[1]!LKnum(P111:Q111)</f>
        <v>#NAME?</v>
      </c>
    </row>
    <row r="112" spans="3:18">
      <c r="C112">
        <v>895</v>
      </c>
      <c r="D112">
        <v>365</v>
      </c>
      <c r="H112" s="39">
        <v>108</v>
      </c>
      <c r="I112" s="39">
        <v>10</v>
      </c>
      <c r="J112" s="39">
        <v>2</v>
      </c>
      <c r="K112" s="41">
        <f>_xlfn.XLOOKUP(H112,Sheet2!G:G,Sheet2!F:F)</f>
        <v>200</v>
      </c>
      <c r="L112" s="41">
        <f t="shared" si="5"/>
        <v>150</v>
      </c>
      <c r="M112" s="41">
        <f t="shared" si="6"/>
        <v>0</v>
      </c>
      <c r="N112" s="41">
        <f t="shared" si="7"/>
        <v>30</v>
      </c>
      <c r="P112">
        <f t="shared" si="8"/>
        <v>0</v>
      </c>
      <c r="Q112" t="str">
        <f t="shared" si="9"/>
        <v>{3,1113,30}</v>
      </c>
      <c r="R112" t="e">
        <f t="array" ref="R112">[1]!LKnum(P112:Q112)</f>
        <v>#NAME?</v>
      </c>
    </row>
    <row r="113" spans="3:18">
      <c r="C113">
        <v>900</v>
      </c>
      <c r="D113">
        <v>366</v>
      </c>
      <c r="H113" s="40">
        <v>109</v>
      </c>
      <c r="I113" s="40">
        <v>11</v>
      </c>
      <c r="J113" s="40">
        <v>2</v>
      </c>
      <c r="K113" s="41">
        <f>_xlfn.XLOOKUP(H113,Sheet2!G:G,Sheet2!F:F)</f>
        <v>215</v>
      </c>
      <c r="L113" s="41">
        <f t="shared" si="5"/>
        <v>165</v>
      </c>
      <c r="M113" s="41">
        <f t="shared" si="6"/>
        <v>0</v>
      </c>
      <c r="N113" s="41">
        <f t="shared" si="7"/>
        <v>33</v>
      </c>
      <c r="P113">
        <f t="shared" si="8"/>
        <v>0</v>
      </c>
      <c r="Q113" t="str">
        <f t="shared" si="9"/>
        <v>{3,1113,33}</v>
      </c>
      <c r="R113" t="e">
        <f t="array" ref="R113">[1]!LKnum(P113:Q113)</f>
        <v>#NAME?</v>
      </c>
    </row>
    <row r="114" spans="3:18">
      <c r="C114">
        <v>920</v>
      </c>
      <c r="D114">
        <v>368</v>
      </c>
      <c r="H114" s="39">
        <v>110</v>
      </c>
      <c r="I114" s="39">
        <v>12</v>
      </c>
      <c r="J114" s="39">
        <v>2</v>
      </c>
      <c r="K114" s="41">
        <f>_xlfn.XLOOKUP(H114,Sheet2!G:G,Sheet2!F:F)</f>
        <v>234</v>
      </c>
      <c r="L114" s="41">
        <f t="shared" si="5"/>
        <v>190</v>
      </c>
      <c r="M114" s="41">
        <f t="shared" si="6"/>
        <v>0</v>
      </c>
      <c r="N114" s="41">
        <f t="shared" si="7"/>
        <v>38</v>
      </c>
      <c r="P114">
        <f t="shared" si="8"/>
        <v>0</v>
      </c>
      <c r="Q114" t="str">
        <f t="shared" si="9"/>
        <v>{3,1113,38}</v>
      </c>
      <c r="R114" t="e">
        <f t="array" ref="R114">[1]!LKnum(P114:Q114)</f>
        <v>#NAME?</v>
      </c>
    </row>
    <row r="115" spans="3:18">
      <c r="C115">
        <v>935</v>
      </c>
      <c r="D115">
        <v>370</v>
      </c>
      <c r="H115" s="40">
        <v>111</v>
      </c>
      <c r="I115" s="40">
        <v>13</v>
      </c>
      <c r="J115" s="40">
        <v>2</v>
      </c>
      <c r="K115" s="41">
        <f>_xlfn.XLOOKUP(H115,Sheet2!G:G,Sheet2!F:F)</f>
        <v>246</v>
      </c>
      <c r="L115" s="41">
        <f t="shared" si="5"/>
        <v>210</v>
      </c>
      <c r="M115" s="41">
        <f t="shared" si="6"/>
        <v>0</v>
      </c>
      <c r="N115" s="41">
        <f t="shared" si="7"/>
        <v>42</v>
      </c>
      <c r="P115">
        <f t="shared" si="8"/>
        <v>0</v>
      </c>
      <c r="Q115" t="str">
        <f t="shared" si="9"/>
        <v>{3,1113,42}</v>
      </c>
      <c r="R115" t="e">
        <f t="array" ref="R115">[1]!LKnum(P115:Q115)</f>
        <v>#NAME?</v>
      </c>
    </row>
    <row r="116" spans="3:18">
      <c r="C116">
        <v>945</v>
      </c>
      <c r="D116">
        <v>372</v>
      </c>
      <c r="H116" s="39">
        <v>112</v>
      </c>
      <c r="I116" s="39">
        <v>14</v>
      </c>
      <c r="J116" s="39">
        <v>2</v>
      </c>
      <c r="K116" s="41">
        <f>_xlfn.XLOOKUP(H116,Sheet2!G:G,Sheet2!F:F)</f>
        <v>258</v>
      </c>
      <c r="L116" s="41">
        <f t="shared" si="5"/>
        <v>245</v>
      </c>
      <c r="M116" s="41">
        <f t="shared" si="6"/>
        <v>0</v>
      </c>
      <c r="N116" s="41">
        <f t="shared" si="7"/>
        <v>49</v>
      </c>
      <c r="P116">
        <f t="shared" si="8"/>
        <v>0</v>
      </c>
      <c r="Q116" t="str">
        <f t="shared" si="9"/>
        <v>{3,1113,49}</v>
      </c>
      <c r="R116" t="e">
        <f t="array" ref="R116">[1]!LKnum(P116:Q116)</f>
        <v>#NAME?</v>
      </c>
    </row>
    <row r="117" spans="3:18">
      <c r="C117">
        <v>960</v>
      </c>
      <c r="D117">
        <v>374</v>
      </c>
      <c r="H117" s="40">
        <v>113</v>
      </c>
      <c r="I117" s="40">
        <v>15</v>
      </c>
      <c r="J117" s="40">
        <v>2</v>
      </c>
      <c r="K117" s="41">
        <f>_xlfn.XLOOKUP(H117,Sheet2!G:G,Sheet2!F:F)</f>
        <v>265</v>
      </c>
      <c r="L117" s="41">
        <f t="shared" si="5"/>
        <v>275</v>
      </c>
      <c r="M117" s="41">
        <f t="shared" si="6"/>
        <v>0</v>
      </c>
      <c r="N117" s="41">
        <f t="shared" si="7"/>
        <v>55</v>
      </c>
      <c r="P117">
        <f t="shared" si="8"/>
        <v>0</v>
      </c>
      <c r="Q117" t="str">
        <f t="shared" si="9"/>
        <v>{3,1113,55}</v>
      </c>
      <c r="R117" t="e">
        <f t="array" ref="R117">[1]!LKnum(P117:Q117)</f>
        <v>#NAME?</v>
      </c>
    </row>
    <row r="118" spans="3:18">
      <c r="C118">
        <v>970</v>
      </c>
      <c r="D118">
        <v>376</v>
      </c>
      <c r="H118" s="39">
        <v>114</v>
      </c>
      <c r="I118" s="39">
        <v>16</v>
      </c>
      <c r="J118" s="39">
        <v>2</v>
      </c>
      <c r="K118" s="41">
        <f>_xlfn.XLOOKUP(H118,Sheet2!G:G,Sheet2!F:F)</f>
        <v>267</v>
      </c>
      <c r="L118" s="41">
        <f t="shared" si="5"/>
        <v>275</v>
      </c>
      <c r="M118" s="41">
        <f t="shared" si="6"/>
        <v>0</v>
      </c>
      <c r="N118" s="41">
        <f t="shared" si="7"/>
        <v>55</v>
      </c>
      <c r="P118">
        <f t="shared" si="8"/>
        <v>0</v>
      </c>
      <c r="Q118" t="str">
        <f t="shared" si="9"/>
        <v>{3,1113,55}</v>
      </c>
      <c r="R118" t="e">
        <f t="array" ref="R118">[1]!LKnum(P118:Q118)</f>
        <v>#NAME?</v>
      </c>
    </row>
    <row r="119" spans="3:18">
      <c r="C119">
        <v>990</v>
      </c>
      <c r="D119">
        <v>378</v>
      </c>
      <c r="H119" s="40">
        <v>115</v>
      </c>
      <c r="I119" s="40">
        <v>17</v>
      </c>
      <c r="J119" s="40">
        <v>2</v>
      </c>
      <c r="K119" s="41">
        <f>_xlfn.XLOOKUP(H119,Sheet2!G:G,Sheet2!F:F)</f>
        <v>279</v>
      </c>
      <c r="L119" s="41">
        <f t="shared" si="5"/>
        <v>325</v>
      </c>
      <c r="M119" s="41">
        <f t="shared" si="6"/>
        <v>0</v>
      </c>
      <c r="N119" s="41">
        <f t="shared" si="7"/>
        <v>65</v>
      </c>
      <c r="P119">
        <f t="shared" si="8"/>
        <v>0</v>
      </c>
      <c r="Q119" t="str">
        <f t="shared" si="9"/>
        <v>{3,1113,65}</v>
      </c>
      <c r="R119" t="e">
        <f t="array" ref="R119">[1]!LKnum(P119:Q119)</f>
        <v>#NAME?</v>
      </c>
    </row>
    <row r="120" spans="3:18">
      <c r="C120">
        <v>1000</v>
      </c>
      <c r="D120">
        <v>380</v>
      </c>
      <c r="H120" s="39">
        <v>116</v>
      </c>
      <c r="I120" s="39">
        <v>18</v>
      </c>
      <c r="J120" s="39">
        <v>2</v>
      </c>
      <c r="K120" s="41">
        <f>_xlfn.XLOOKUP(H120,Sheet2!G:G,Sheet2!F:F)</f>
        <v>285</v>
      </c>
      <c r="L120" s="41">
        <f t="shared" si="5"/>
        <v>345</v>
      </c>
      <c r="M120" s="41">
        <f t="shared" si="6"/>
        <v>0</v>
      </c>
      <c r="N120" s="41">
        <f t="shared" si="7"/>
        <v>69</v>
      </c>
      <c r="P120">
        <f t="shared" si="8"/>
        <v>0</v>
      </c>
      <c r="Q120" t="str">
        <f t="shared" si="9"/>
        <v>{3,1113,69}</v>
      </c>
      <c r="R120" t="e">
        <f t="array" ref="R120">[1]!LKnum(P120:Q120)</f>
        <v>#NAME?</v>
      </c>
    </row>
    <row r="121" spans="3:18">
      <c r="C121">
        <v>1010</v>
      </c>
      <c r="D121">
        <v>382</v>
      </c>
      <c r="H121" s="40">
        <v>117</v>
      </c>
      <c r="I121" s="40">
        <v>19</v>
      </c>
      <c r="J121" s="40">
        <v>2</v>
      </c>
      <c r="K121" s="41">
        <f>_xlfn.XLOOKUP(H121,Sheet2!G:G,Sheet2!F:F)</f>
        <v>289</v>
      </c>
      <c r="L121" s="41">
        <f t="shared" si="5"/>
        <v>365</v>
      </c>
      <c r="M121" s="41">
        <f t="shared" si="6"/>
        <v>0</v>
      </c>
      <c r="N121" s="41">
        <f t="shared" si="7"/>
        <v>73</v>
      </c>
      <c r="P121">
        <f t="shared" si="8"/>
        <v>0</v>
      </c>
      <c r="Q121" t="str">
        <f t="shared" si="9"/>
        <v>{3,1113,73}</v>
      </c>
      <c r="R121" t="e">
        <f t="array" ref="R121">[1]!LKnum(P121:Q121)</f>
        <v>#NAME?</v>
      </c>
    </row>
    <row r="122" spans="3:18">
      <c r="C122">
        <v>1025</v>
      </c>
      <c r="D122">
        <v>384</v>
      </c>
      <c r="H122" s="39">
        <v>118</v>
      </c>
      <c r="I122" s="39">
        <v>20</v>
      </c>
      <c r="J122" s="39">
        <v>2</v>
      </c>
      <c r="K122" s="41">
        <f>_xlfn.XLOOKUP(H122,Sheet2!G:G,Sheet2!F:F)</f>
        <v>293</v>
      </c>
      <c r="L122" s="41">
        <f t="shared" si="5"/>
        <v>375</v>
      </c>
      <c r="M122" s="41">
        <f t="shared" si="6"/>
        <v>0</v>
      </c>
      <c r="N122" s="41">
        <f t="shared" si="7"/>
        <v>75</v>
      </c>
      <c r="P122">
        <f t="shared" si="8"/>
        <v>0</v>
      </c>
      <c r="Q122" t="str">
        <f t="shared" si="9"/>
        <v>{3,1113,75}</v>
      </c>
      <c r="R122" t="e">
        <f t="array" ref="R122">[1]!LKnum(P122:Q122)</f>
        <v>#NAME?</v>
      </c>
    </row>
    <row r="123" spans="3:18">
      <c r="C123">
        <v>1040</v>
      </c>
      <c r="D123">
        <v>386</v>
      </c>
      <c r="H123" s="40">
        <v>119</v>
      </c>
      <c r="I123" s="40">
        <v>21</v>
      </c>
      <c r="J123" s="40">
        <v>2</v>
      </c>
      <c r="K123" s="41">
        <f>_xlfn.XLOOKUP(H123,Sheet2!G:G,Sheet2!F:F)</f>
        <v>309</v>
      </c>
      <c r="L123" s="41">
        <f t="shared" si="5"/>
        <v>420</v>
      </c>
      <c r="M123" s="41">
        <f t="shared" si="6"/>
        <v>0</v>
      </c>
      <c r="N123" s="41">
        <f t="shared" si="7"/>
        <v>84</v>
      </c>
      <c r="P123">
        <f t="shared" si="8"/>
        <v>0</v>
      </c>
      <c r="Q123" t="str">
        <f t="shared" si="9"/>
        <v>{3,1113,84}</v>
      </c>
      <c r="R123" t="e">
        <f t="array" ref="R123">[1]!LKnum(P123:Q123)</f>
        <v>#NAME?</v>
      </c>
    </row>
    <row r="124" spans="3:18">
      <c r="C124">
        <v>1055</v>
      </c>
      <c r="D124">
        <v>388</v>
      </c>
      <c r="H124" s="39">
        <v>120</v>
      </c>
      <c r="I124" s="39">
        <v>22</v>
      </c>
      <c r="J124" s="39">
        <v>2</v>
      </c>
      <c r="K124" s="41">
        <f>_xlfn.XLOOKUP(H124,Sheet2!G:G,Sheet2!F:F)</f>
        <v>310</v>
      </c>
      <c r="L124" s="41">
        <f t="shared" si="5"/>
        <v>430</v>
      </c>
      <c r="M124" s="41">
        <f t="shared" si="6"/>
        <v>0</v>
      </c>
      <c r="N124" s="41">
        <f t="shared" si="7"/>
        <v>86</v>
      </c>
      <c r="P124">
        <f t="shared" si="8"/>
        <v>0</v>
      </c>
      <c r="Q124" t="str">
        <f t="shared" si="9"/>
        <v>{3,1113,86}</v>
      </c>
      <c r="R124" t="e">
        <f t="array" ref="R124">[1]!LKnum(P124:Q124)</f>
        <v>#NAME?</v>
      </c>
    </row>
    <row r="125" spans="3:18">
      <c r="C125">
        <v>1065</v>
      </c>
      <c r="D125">
        <v>390</v>
      </c>
      <c r="H125" s="40">
        <v>121</v>
      </c>
      <c r="I125" s="40">
        <v>23</v>
      </c>
      <c r="J125" s="40">
        <v>2</v>
      </c>
      <c r="K125" s="41">
        <f>_xlfn.XLOOKUP(H125,Sheet2!G:G,Sheet2!F:F)</f>
        <v>316</v>
      </c>
      <c r="L125" s="41">
        <f t="shared" si="5"/>
        <v>480</v>
      </c>
      <c r="M125" s="41">
        <f t="shared" si="6"/>
        <v>0</v>
      </c>
      <c r="N125" s="41">
        <f t="shared" si="7"/>
        <v>96</v>
      </c>
      <c r="P125">
        <f t="shared" si="8"/>
        <v>0</v>
      </c>
      <c r="Q125" t="str">
        <f t="shared" si="9"/>
        <v>{3,1113,96}</v>
      </c>
      <c r="R125" t="e">
        <f t="array" ref="R125">[1]!LKnum(P125:Q125)</f>
        <v>#NAME?</v>
      </c>
    </row>
    <row r="126" spans="3:18">
      <c r="C126">
        <v>1085</v>
      </c>
      <c r="D126">
        <v>392</v>
      </c>
      <c r="H126" s="39">
        <v>122</v>
      </c>
      <c r="I126" s="39">
        <v>24</v>
      </c>
      <c r="J126" s="39">
        <v>2</v>
      </c>
      <c r="K126" s="41">
        <f>_xlfn.XLOOKUP(H126,Sheet2!G:G,Sheet2!F:F)</f>
        <v>317</v>
      </c>
      <c r="L126" s="41">
        <f t="shared" si="5"/>
        <v>490</v>
      </c>
      <c r="M126" s="41">
        <f t="shared" si="6"/>
        <v>0</v>
      </c>
      <c r="N126" s="41">
        <f t="shared" si="7"/>
        <v>98</v>
      </c>
      <c r="P126">
        <f t="shared" si="8"/>
        <v>0</v>
      </c>
      <c r="Q126" t="str">
        <f t="shared" si="9"/>
        <v>{3,1113,98}</v>
      </c>
      <c r="R126" t="e">
        <f t="array" ref="R126">[1]!LKnum(P126:Q126)</f>
        <v>#NAME?</v>
      </c>
    </row>
    <row r="127" spans="3:18">
      <c r="C127">
        <v>1095</v>
      </c>
      <c r="D127">
        <v>394</v>
      </c>
      <c r="H127" s="40">
        <v>123</v>
      </c>
      <c r="I127" s="40">
        <v>25</v>
      </c>
      <c r="J127" s="40">
        <v>2</v>
      </c>
      <c r="K127" s="41">
        <f>_xlfn.XLOOKUP(H127,Sheet2!G:G,Sheet2!F:F)</f>
        <v>322</v>
      </c>
      <c r="L127" s="41">
        <f t="shared" si="5"/>
        <v>535</v>
      </c>
      <c r="M127" s="41">
        <f t="shared" si="6"/>
        <v>0</v>
      </c>
      <c r="N127" s="41">
        <f t="shared" si="7"/>
        <v>107</v>
      </c>
      <c r="P127">
        <f t="shared" si="8"/>
        <v>0</v>
      </c>
      <c r="Q127" t="str">
        <f t="shared" si="9"/>
        <v>{3,1113,107}</v>
      </c>
      <c r="R127" t="e">
        <f t="array" ref="R127">[1]!LKnum(P127:Q127)</f>
        <v>#NAME?</v>
      </c>
    </row>
    <row r="128" spans="3:18">
      <c r="C128">
        <v>1110</v>
      </c>
      <c r="D128">
        <v>396</v>
      </c>
      <c r="H128" s="39">
        <v>124</v>
      </c>
      <c r="I128" s="39">
        <v>26</v>
      </c>
      <c r="J128" s="39">
        <v>2</v>
      </c>
      <c r="K128" s="41">
        <f>_xlfn.XLOOKUP(H128,Sheet2!G:G,Sheet2!F:F)</f>
        <v>325</v>
      </c>
      <c r="L128" s="41">
        <f t="shared" si="5"/>
        <v>565</v>
      </c>
      <c r="M128" s="41">
        <f t="shared" si="6"/>
        <v>0</v>
      </c>
      <c r="N128" s="41">
        <f t="shared" si="7"/>
        <v>113</v>
      </c>
      <c r="P128">
        <f t="shared" si="8"/>
        <v>0</v>
      </c>
      <c r="Q128" t="str">
        <f t="shared" si="9"/>
        <v>{3,1113,113}</v>
      </c>
      <c r="R128" t="e">
        <f t="array" ref="R128">[1]!LKnum(P128:Q128)</f>
        <v>#NAME?</v>
      </c>
    </row>
    <row r="129" spans="3:18">
      <c r="C129">
        <v>1125</v>
      </c>
      <c r="D129">
        <v>398</v>
      </c>
      <c r="H129" s="40">
        <v>125</v>
      </c>
      <c r="I129" s="40">
        <v>27</v>
      </c>
      <c r="J129" s="40">
        <v>2</v>
      </c>
      <c r="K129" s="41">
        <f>_xlfn.XLOOKUP(H129,Sheet2!G:G,Sheet2!F:F)</f>
        <v>327</v>
      </c>
      <c r="L129" s="41">
        <f t="shared" si="5"/>
        <v>580</v>
      </c>
      <c r="M129" s="41">
        <f t="shared" si="6"/>
        <v>0</v>
      </c>
      <c r="N129" s="41">
        <f t="shared" si="7"/>
        <v>116</v>
      </c>
      <c r="P129">
        <f t="shared" si="8"/>
        <v>0</v>
      </c>
      <c r="Q129" t="str">
        <f t="shared" si="9"/>
        <v>{3,1113,116}</v>
      </c>
      <c r="R129" t="e">
        <f t="array" ref="R129">[1]!LKnum(P129:Q129)</f>
        <v>#NAME?</v>
      </c>
    </row>
    <row r="130" spans="3:18">
      <c r="C130">
        <v>1135</v>
      </c>
      <c r="D130">
        <v>400</v>
      </c>
      <c r="H130" s="39">
        <v>126</v>
      </c>
      <c r="I130" s="39">
        <v>28</v>
      </c>
      <c r="J130" s="39">
        <v>2</v>
      </c>
      <c r="K130" s="41">
        <f>_xlfn.XLOOKUP(H130,Sheet2!G:G,Sheet2!F:F)</f>
        <v>332</v>
      </c>
      <c r="L130" s="41">
        <f t="shared" si="5"/>
        <v>630</v>
      </c>
      <c r="M130" s="41">
        <f t="shared" si="6"/>
        <v>0</v>
      </c>
      <c r="N130" s="41">
        <f t="shared" si="7"/>
        <v>126</v>
      </c>
      <c r="P130">
        <f t="shared" si="8"/>
        <v>0</v>
      </c>
      <c r="Q130" t="str">
        <f t="shared" si="9"/>
        <v>{3,1113,126}</v>
      </c>
      <c r="R130" t="e">
        <f t="array" ref="R130">[1]!LKnum(P130:Q130)</f>
        <v>#NAME?</v>
      </c>
    </row>
    <row r="131" spans="3:18">
      <c r="C131">
        <v>1150</v>
      </c>
      <c r="D131">
        <v>402</v>
      </c>
      <c r="H131" s="40">
        <v>127</v>
      </c>
      <c r="I131" s="40">
        <v>29</v>
      </c>
      <c r="J131" s="40">
        <v>2</v>
      </c>
      <c r="K131" s="41">
        <f>_xlfn.XLOOKUP(H131,Sheet2!G:G,Sheet2!F:F)</f>
        <v>336</v>
      </c>
      <c r="L131" s="41">
        <f t="shared" si="5"/>
        <v>665</v>
      </c>
      <c r="M131" s="41">
        <f t="shared" si="6"/>
        <v>0</v>
      </c>
      <c r="N131" s="41">
        <f t="shared" si="7"/>
        <v>133</v>
      </c>
      <c r="P131">
        <f t="shared" si="8"/>
        <v>0</v>
      </c>
      <c r="Q131" t="str">
        <f t="shared" si="9"/>
        <v>{3,1113,133}</v>
      </c>
      <c r="R131" t="e">
        <f t="array" ref="R131">[1]!LKnum(P131:Q131)</f>
        <v>#NAME?</v>
      </c>
    </row>
    <row r="132" spans="3:18">
      <c r="C132">
        <v>1165</v>
      </c>
      <c r="D132">
        <v>404</v>
      </c>
      <c r="H132" s="39">
        <v>128</v>
      </c>
      <c r="I132" s="39">
        <v>30</v>
      </c>
      <c r="J132" s="39">
        <v>2</v>
      </c>
      <c r="K132" s="41">
        <f>_xlfn.XLOOKUP(H132,Sheet2!G:G,Sheet2!F:F)</f>
        <v>337</v>
      </c>
      <c r="L132" s="41">
        <f t="shared" si="5"/>
        <v>675</v>
      </c>
      <c r="M132" s="41">
        <f t="shared" si="6"/>
        <v>0</v>
      </c>
      <c r="N132" s="41">
        <f t="shared" si="7"/>
        <v>135</v>
      </c>
      <c r="P132">
        <f t="shared" si="8"/>
        <v>0</v>
      </c>
      <c r="Q132" t="str">
        <f t="shared" si="9"/>
        <v>{3,1113,135}</v>
      </c>
      <c r="R132" t="e">
        <f t="array" ref="R132">[1]!LKnum(P132:Q132)</f>
        <v>#NAME?</v>
      </c>
    </row>
    <row r="133" spans="3:18">
      <c r="C133">
        <v>1180</v>
      </c>
      <c r="D133">
        <v>406</v>
      </c>
      <c r="H133" s="40">
        <v>129</v>
      </c>
      <c r="I133" s="40">
        <v>31</v>
      </c>
      <c r="J133" s="40">
        <v>2</v>
      </c>
      <c r="K133" s="41">
        <f>_xlfn.XLOOKUP(H133,Sheet2!G:G,Sheet2!F:F)</f>
        <v>342</v>
      </c>
      <c r="L133" s="41">
        <f t="shared" ref="L133:L196" si="10">_xlfn.XLOOKUP(K133,D:D,C:C)</f>
        <v>715</v>
      </c>
      <c r="M133" s="41">
        <f t="shared" si="6"/>
        <v>0</v>
      </c>
      <c r="N133" s="41">
        <f t="shared" si="7"/>
        <v>143</v>
      </c>
      <c r="P133">
        <f t="shared" si="8"/>
        <v>0</v>
      </c>
      <c r="Q133" t="str">
        <f t="shared" si="9"/>
        <v>{3,1113,143}</v>
      </c>
      <c r="R133" t="e">
        <f t="array" ref="R133">[1]!LKnum(P133:Q133)</f>
        <v>#NAME?</v>
      </c>
    </row>
    <row r="134" spans="3:18">
      <c r="C134">
        <v>1195</v>
      </c>
      <c r="D134">
        <v>408</v>
      </c>
      <c r="H134" s="39">
        <v>130</v>
      </c>
      <c r="I134" s="39">
        <v>32</v>
      </c>
      <c r="J134" s="39">
        <v>2</v>
      </c>
      <c r="K134" s="41">
        <f>_xlfn.XLOOKUP(H134,Sheet2!G:G,Sheet2!F:F)</f>
        <v>348</v>
      </c>
      <c r="L134" s="41">
        <f t="shared" si="10"/>
        <v>760</v>
      </c>
      <c r="M134" s="41">
        <f t="shared" ref="M134:M197" si="11">IF(L134&gt;999,INT(L134/1000),0)</f>
        <v>0</v>
      </c>
      <c r="N134" s="41">
        <f t="shared" ref="N134:N197" si="12">(L134-1000*M134)/5</f>
        <v>152</v>
      </c>
      <c r="P134">
        <f t="shared" ref="P134:P197" si="13">IF(M134=0,0,M$3&amp;M134&amp;$M$2)</f>
        <v>0</v>
      </c>
      <c r="Q134" t="str">
        <f t="shared" ref="Q134:Q197" si="14">IF(N134=0,0,N$3&amp;N134&amp;$M$2)</f>
        <v>{3,1113,152}</v>
      </c>
      <c r="R134" t="e">
        <f t="array" ref="R134">[1]!LKnum(P134:Q134)</f>
        <v>#NAME?</v>
      </c>
    </row>
    <row r="135" spans="3:18">
      <c r="C135">
        <v>1210</v>
      </c>
      <c r="D135">
        <v>410</v>
      </c>
      <c r="H135" s="40">
        <v>131</v>
      </c>
      <c r="I135" s="40">
        <v>33</v>
      </c>
      <c r="J135" s="40">
        <v>2</v>
      </c>
      <c r="K135" s="41">
        <f>_xlfn.XLOOKUP(H135,Sheet2!G:G,Sheet2!F:F)</f>
        <v>349</v>
      </c>
      <c r="L135" s="41">
        <f t="shared" si="10"/>
        <v>770</v>
      </c>
      <c r="M135" s="41">
        <f t="shared" si="11"/>
        <v>0</v>
      </c>
      <c r="N135" s="41">
        <f t="shared" si="12"/>
        <v>154</v>
      </c>
      <c r="P135">
        <f t="shared" si="13"/>
        <v>0</v>
      </c>
      <c r="Q135" t="str">
        <f t="shared" si="14"/>
        <v>{3,1113,154}</v>
      </c>
      <c r="R135" t="e">
        <f t="array" ref="R135">[1]!LKnum(P135:Q135)</f>
        <v>#NAME?</v>
      </c>
    </row>
    <row r="136" spans="3:18">
      <c r="C136">
        <v>1225</v>
      </c>
      <c r="D136">
        <v>412</v>
      </c>
      <c r="H136" s="39">
        <v>132</v>
      </c>
      <c r="I136" s="39">
        <v>34</v>
      </c>
      <c r="J136" s="39">
        <v>2</v>
      </c>
      <c r="K136" s="41">
        <f>_xlfn.XLOOKUP(H136,Sheet2!G:G,Sheet2!F:F)</f>
        <v>356</v>
      </c>
      <c r="L136" s="41">
        <f t="shared" si="10"/>
        <v>825</v>
      </c>
      <c r="M136" s="41">
        <f t="shared" si="11"/>
        <v>0</v>
      </c>
      <c r="N136" s="41">
        <f t="shared" si="12"/>
        <v>165</v>
      </c>
      <c r="P136">
        <f t="shared" si="13"/>
        <v>0</v>
      </c>
      <c r="Q136" t="str">
        <f t="shared" si="14"/>
        <v>{3,1113,165}</v>
      </c>
      <c r="R136" t="e">
        <f t="array" ref="R136">[1]!LKnum(P136:Q136)</f>
        <v>#NAME?</v>
      </c>
    </row>
    <row r="137" spans="3:18">
      <c r="C137">
        <v>1245</v>
      </c>
      <c r="D137">
        <v>414</v>
      </c>
      <c r="H137" s="40">
        <v>133</v>
      </c>
      <c r="I137" s="40">
        <v>35</v>
      </c>
      <c r="J137" s="40">
        <v>2</v>
      </c>
      <c r="K137" s="41">
        <f>_xlfn.XLOOKUP(H137,Sheet2!G:G,Sheet2!F:F)</f>
        <v>361</v>
      </c>
      <c r="L137" s="41">
        <f t="shared" si="10"/>
        <v>865</v>
      </c>
      <c r="M137" s="41">
        <f t="shared" si="11"/>
        <v>0</v>
      </c>
      <c r="N137" s="41">
        <f t="shared" si="12"/>
        <v>173</v>
      </c>
      <c r="P137">
        <f t="shared" si="13"/>
        <v>0</v>
      </c>
      <c r="Q137" t="str">
        <f t="shared" si="14"/>
        <v>{3,1113,173}</v>
      </c>
      <c r="R137" t="e">
        <f t="array" ref="R137">[1]!LKnum(P137:Q137)</f>
        <v>#NAME?</v>
      </c>
    </row>
    <row r="138" spans="3:18">
      <c r="C138">
        <v>1255</v>
      </c>
      <c r="D138">
        <v>416</v>
      </c>
      <c r="H138" s="39">
        <v>134</v>
      </c>
      <c r="I138" s="39">
        <v>36</v>
      </c>
      <c r="J138" s="39">
        <v>2</v>
      </c>
      <c r="K138" s="41">
        <f>_xlfn.XLOOKUP(H138,Sheet2!G:G,Sheet2!F:F)</f>
        <v>362</v>
      </c>
      <c r="L138" s="41">
        <f t="shared" si="10"/>
        <v>875</v>
      </c>
      <c r="M138" s="41">
        <f t="shared" si="11"/>
        <v>0</v>
      </c>
      <c r="N138" s="41">
        <f t="shared" si="12"/>
        <v>175</v>
      </c>
      <c r="P138">
        <f t="shared" si="13"/>
        <v>0</v>
      </c>
      <c r="Q138" t="str">
        <f t="shared" si="14"/>
        <v>{3,1113,175}</v>
      </c>
      <c r="R138" t="e">
        <f t="array" ref="R138">[1]!LKnum(P138:Q138)</f>
        <v>#NAME?</v>
      </c>
    </row>
    <row r="139" spans="3:18">
      <c r="C139">
        <v>1270</v>
      </c>
      <c r="D139">
        <v>418</v>
      </c>
      <c r="H139" s="40">
        <v>135</v>
      </c>
      <c r="I139" s="40">
        <v>37</v>
      </c>
      <c r="J139" s="40">
        <v>2</v>
      </c>
      <c r="K139" s="41">
        <f>_xlfn.XLOOKUP(H139,Sheet2!G:G,Sheet2!F:F)</f>
        <v>370</v>
      </c>
      <c r="L139" s="41">
        <f t="shared" si="10"/>
        <v>935</v>
      </c>
      <c r="M139" s="41">
        <f t="shared" si="11"/>
        <v>0</v>
      </c>
      <c r="N139" s="41">
        <f t="shared" si="12"/>
        <v>187</v>
      </c>
      <c r="P139">
        <f t="shared" si="13"/>
        <v>0</v>
      </c>
      <c r="Q139" t="str">
        <f t="shared" si="14"/>
        <v>{3,1113,187}</v>
      </c>
      <c r="R139" t="e">
        <f t="array" ref="R139">[1]!LKnum(P139:Q139)</f>
        <v>#NAME?</v>
      </c>
    </row>
    <row r="140" spans="3:18">
      <c r="C140">
        <v>1290</v>
      </c>
      <c r="D140">
        <v>420</v>
      </c>
      <c r="H140" s="39">
        <v>136</v>
      </c>
      <c r="I140" s="39">
        <v>38</v>
      </c>
      <c r="J140" s="39">
        <v>2</v>
      </c>
      <c r="K140" s="41">
        <f>_xlfn.XLOOKUP(H140,Sheet2!G:G,Sheet2!F:F)</f>
        <v>376</v>
      </c>
      <c r="L140" s="41">
        <f t="shared" si="10"/>
        <v>970</v>
      </c>
      <c r="M140" s="41">
        <f t="shared" si="11"/>
        <v>0</v>
      </c>
      <c r="N140" s="41">
        <f t="shared" si="12"/>
        <v>194</v>
      </c>
      <c r="P140">
        <f t="shared" si="13"/>
        <v>0</v>
      </c>
      <c r="Q140" t="str">
        <f t="shared" si="14"/>
        <v>{3,1113,194}</v>
      </c>
      <c r="R140" t="e">
        <f t="array" ref="R140">[1]!LKnum(P140:Q140)</f>
        <v>#NAME?</v>
      </c>
    </row>
    <row r="141" spans="3:18">
      <c r="C141">
        <v>1305</v>
      </c>
      <c r="D141">
        <v>422</v>
      </c>
      <c r="H141" s="40">
        <v>137</v>
      </c>
      <c r="I141" s="40">
        <v>39</v>
      </c>
      <c r="J141" s="40">
        <v>2</v>
      </c>
      <c r="K141" s="41">
        <f>_xlfn.XLOOKUP(H141,Sheet2!G:G,Sheet2!F:F)</f>
        <v>378</v>
      </c>
      <c r="L141" s="41">
        <f t="shared" si="10"/>
        <v>990</v>
      </c>
      <c r="M141" s="41">
        <f t="shared" si="11"/>
        <v>0</v>
      </c>
      <c r="N141" s="41">
        <f t="shared" si="12"/>
        <v>198</v>
      </c>
      <c r="P141">
        <f t="shared" si="13"/>
        <v>0</v>
      </c>
      <c r="Q141" t="str">
        <f t="shared" si="14"/>
        <v>{3,1113,198}</v>
      </c>
      <c r="R141" t="e">
        <f t="array" ref="R141">[1]!LKnum(P141:Q141)</f>
        <v>#NAME?</v>
      </c>
    </row>
    <row r="142" spans="3:18">
      <c r="C142">
        <v>1325</v>
      </c>
      <c r="D142">
        <v>424</v>
      </c>
      <c r="H142" s="39">
        <v>138</v>
      </c>
      <c r="I142" s="39">
        <v>40</v>
      </c>
      <c r="J142" s="39">
        <v>2</v>
      </c>
      <c r="K142" s="41">
        <f>_xlfn.XLOOKUP(H142,Sheet2!G:G,Sheet2!F:F)</f>
        <v>388</v>
      </c>
      <c r="L142" s="41">
        <f t="shared" si="10"/>
        <v>1055</v>
      </c>
      <c r="M142" s="41">
        <f t="shared" si="11"/>
        <v>1</v>
      </c>
      <c r="N142" s="41">
        <f t="shared" si="12"/>
        <v>11</v>
      </c>
      <c r="P142" t="str">
        <f t="shared" si="13"/>
        <v>{3,1114,1}</v>
      </c>
      <c r="Q142" t="str">
        <f t="shared" si="14"/>
        <v>{3,1113,11}</v>
      </c>
      <c r="R142" t="e">
        <f t="array" ref="R142">[1]!LKnum(P142:Q142)</f>
        <v>#NAME?</v>
      </c>
    </row>
    <row r="143" spans="3:18">
      <c r="C143">
        <v>1340</v>
      </c>
      <c r="D143">
        <v>426</v>
      </c>
      <c r="H143" s="40">
        <v>139</v>
      </c>
      <c r="I143" s="40">
        <v>41</v>
      </c>
      <c r="J143" s="40">
        <v>2</v>
      </c>
      <c r="K143" s="41">
        <f>_xlfn.XLOOKUP(H143,Sheet2!G:G,Sheet2!F:F)</f>
        <v>394</v>
      </c>
      <c r="L143" s="41">
        <f t="shared" si="10"/>
        <v>1095</v>
      </c>
      <c r="M143" s="41">
        <f t="shared" si="11"/>
        <v>1</v>
      </c>
      <c r="N143" s="41">
        <f t="shared" si="12"/>
        <v>19</v>
      </c>
      <c r="P143" t="str">
        <f t="shared" si="13"/>
        <v>{3,1114,1}</v>
      </c>
      <c r="Q143" t="str">
        <f t="shared" si="14"/>
        <v>{3,1113,19}</v>
      </c>
      <c r="R143" t="e">
        <f t="array" ref="R143">[1]!LKnum(P143:Q143)</f>
        <v>#NAME?</v>
      </c>
    </row>
    <row r="144" spans="3:18">
      <c r="C144">
        <v>1355</v>
      </c>
      <c r="D144">
        <v>428</v>
      </c>
      <c r="H144" s="39">
        <v>140</v>
      </c>
      <c r="I144" s="39">
        <v>42</v>
      </c>
      <c r="J144" s="39">
        <v>2</v>
      </c>
      <c r="K144" s="41">
        <f>_xlfn.XLOOKUP(H144,Sheet2!G:G,Sheet2!F:F)</f>
        <v>396</v>
      </c>
      <c r="L144" s="41">
        <f t="shared" si="10"/>
        <v>1110</v>
      </c>
      <c r="M144" s="41">
        <f t="shared" si="11"/>
        <v>1</v>
      </c>
      <c r="N144" s="41">
        <f t="shared" si="12"/>
        <v>22</v>
      </c>
      <c r="P144" t="str">
        <f t="shared" si="13"/>
        <v>{3,1114,1}</v>
      </c>
      <c r="Q144" t="str">
        <f t="shared" si="14"/>
        <v>{3,1113,22}</v>
      </c>
      <c r="R144" t="e">
        <f t="array" ref="R144">[1]!LKnum(P144:Q144)</f>
        <v>#NAME?</v>
      </c>
    </row>
    <row r="145" spans="3:18">
      <c r="C145">
        <v>1370</v>
      </c>
      <c r="D145">
        <v>429</v>
      </c>
      <c r="H145" s="40">
        <v>141</v>
      </c>
      <c r="I145" s="40">
        <v>43</v>
      </c>
      <c r="J145" s="40">
        <v>2</v>
      </c>
      <c r="K145" s="41">
        <f>_xlfn.XLOOKUP(H145,Sheet2!G:G,Sheet2!F:F)</f>
        <v>406</v>
      </c>
      <c r="L145" s="41">
        <f t="shared" si="10"/>
        <v>1180</v>
      </c>
      <c r="M145" s="41">
        <f t="shared" si="11"/>
        <v>1</v>
      </c>
      <c r="N145" s="41">
        <f t="shared" si="12"/>
        <v>36</v>
      </c>
      <c r="P145" t="str">
        <f t="shared" si="13"/>
        <v>{3,1114,1}</v>
      </c>
      <c r="Q145" t="str">
        <f t="shared" si="14"/>
        <v>{3,1113,36}</v>
      </c>
      <c r="R145" t="e">
        <f t="array" ref="R145">[1]!LKnum(P145:Q145)</f>
        <v>#NAME?</v>
      </c>
    </row>
    <row r="146" spans="3:18">
      <c r="C146">
        <v>1390</v>
      </c>
      <c r="D146">
        <v>432</v>
      </c>
      <c r="H146" s="39">
        <v>142</v>
      </c>
      <c r="I146" s="39">
        <v>44</v>
      </c>
      <c r="J146" s="39">
        <v>2</v>
      </c>
      <c r="K146" s="41">
        <f>_xlfn.XLOOKUP(H146,Sheet2!G:G,Sheet2!F:F)</f>
        <v>412</v>
      </c>
      <c r="L146" s="41">
        <f t="shared" si="10"/>
        <v>1225</v>
      </c>
      <c r="M146" s="41">
        <f t="shared" si="11"/>
        <v>1</v>
      </c>
      <c r="N146" s="41">
        <f t="shared" si="12"/>
        <v>45</v>
      </c>
      <c r="P146" t="str">
        <f t="shared" si="13"/>
        <v>{3,1114,1}</v>
      </c>
      <c r="Q146" t="str">
        <f t="shared" si="14"/>
        <v>{3,1113,45}</v>
      </c>
      <c r="R146" t="e">
        <f t="array" ref="R146">[1]!LKnum(P146:Q146)</f>
        <v>#NAME?</v>
      </c>
    </row>
    <row r="147" spans="3:18">
      <c r="C147">
        <v>1415</v>
      </c>
      <c r="D147">
        <v>435</v>
      </c>
      <c r="H147" s="40">
        <v>143</v>
      </c>
      <c r="I147" s="40">
        <v>45</v>
      </c>
      <c r="J147" s="40">
        <v>2</v>
      </c>
      <c r="K147" s="41">
        <f>_xlfn.XLOOKUP(H147,Sheet2!G:G,Sheet2!F:F)</f>
        <v>414</v>
      </c>
      <c r="L147" s="41">
        <f t="shared" si="10"/>
        <v>1245</v>
      </c>
      <c r="M147" s="41">
        <f t="shared" si="11"/>
        <v>1</v>
      </c>
      <c r="N147" s="41">
        <f t="shared" si="12"/>
        <v>49</v>
      </c>
      <c r="P147" t="str">
        <f t="shared" si="13"/>
        <v>{3,1114,1}</v>
      </c>
      <c r="Q147" t="str">
        <f t="shared" si="14"/>
        <v>{3,1113,49}</v>
      </c>
      <c r="R147" t="e">
        <f t="array" ref="R147">[1]!LKnum(P147:Q147)</f>
        <v>#NAME?</v>
      </c>
    </row>
    <row r="148" spans="3:18">
      <c r="C148">
        <v>1430</v>
      </c>
      <c r="D148">
        <v>437</v>
      </c>
      <c r="H148" s="39">
        <v>144</v>
      </c>
      <c r="I148" s="39">
        <v>46</v>
      </c>
      <c r="J148" s="39">
        <v>2</v>
      </c>
      <c r="K148" s="41">
        <f>_xlfn.XLOOKUP(H148,Sheet2!G:G,Sheet2!F:F)</f>
        <v>422</v>
      </c>
      <c r="L148" s="41">
        <f t="shared" si="10"/>
        <v>1305</v>
      </c>
      <c r="M148" s="41">
        <f t="shared" si="11"/>
        <v>1</v>
      </c>
      <c r="N148" s="41">
        <f t="shared" si="12"/>
        <v>61</v>
      </c>
      <c r="P148" t="str">
        <f t="shared" si="13"/>
        <v>{3,1114,1}</v>
      </c>
      <c r="Q148" t="str">
        <f t="shared" si="14"/>
        <v>{3,1113,61}</v>
      </c>
      <c r="R148" t="e">
        <f t="array" ref="R148">[1]!LKnum(P148:Q148)</f>
        <v>#NAME?</v>
      </c>
    </row>
    <row r="149" spans="3:18">
      <c r="C149">
        <v>1450</v>
      </c>
      <c r="D149">
        <v>439</v>
      </c>
      <c r="H149" s="40">
        <v>145</v>
      </c>
      <c r="I149" s="40">
        <v>47</v>
      </c>
      <c r="J149" s="40">
        <v>2</v>
      </c>
      <c r="K149" s="41">
        <f>_xlfn.XLOOKUP(H149,Sheet2!G:G,Sheet2!F:F)</f>
        <v>428</v>
      </c>
      <c r="L149" s="41">
        <f t="shared" si="10"/>
        <v>1355</v>
      </c>
      <c r="M149" s="41">
        <f t="shared" si="11"/>
        <v>1</v>
      </c>
      <c r="N149" s="41">
        <f t="shared" si="12"/>
        <v>71</v>
      </c>
      <c r="P149" t="str">
        <f t="shared" si="13"/>
        <v>{3,1114,1}</v>
      </c>
      <c r="Q149" t="str">
        <f t="shared" si="14"/>
        <v>{3,1113,71}</v>
      </c>
      <c r="R149" t="e">
        <f t="array" ref="R149">[1]!LKnum(P149:Q149)</f>
        <v>#NAME?</v>
      </c>
    </row>
    <row r="150" spans="3:18">
      <c r="C150">
        <v>1470</v>
      </c>
      <c r="D150">
        <v>442</v>
      </c>
      <c r="H150" s="39">
        <v>146</v>
      </c>
      <c r="I150" s="39">
        <v>48</v>
      </c>
      <c r="J150" s="39">
        <v>2</v>
      </c>
      <c r="K150" s="41">
        <f>_xlfn.XLOOKUP(H150,Sheet2!G:G,Sheet2!F:F)</f>
        <v>435</v>
      </c>
      <c r="L150" s="41">
        <f t="shared" si="10"/>
        <v>1415</v>
      </c>
      <c r="M150" s="41">
        <f t="shared" si="11"/>
        <v>1</v>
      </c>
      <c r="N150" s="41">
        <f t="shared" si="12"/>
        <v>83</v>
      </c>
      <c r="P150" t="str">
        <f t="shared" si="13"/>
        <v>{3,1114,1}</v>
      </c>
      <c r="Q150" t="str">
        <f t="shared" si="14"/>
        <v>{3,1113,83}</v>
      </c>
      <c r="R150" t="e">
        <f t="array" ref="R150">[1]!LKnum(P150:Q150)</f>
        <v>#NAME?</v>
      </c>
    </row>
    <row r="151" spans="3:18">
      <c r="C151">
        <v>1500</v>
      </c>
      <c r="D151">
        <v>445</v>
      </c>
      <c r="H151" s="40">
        <v>147</v>
      </c>
      <c r="I151" s="40">
        <v>49</v>
      </c>
      <c r="J151" s="40">
        <v>2</v>
      </c>
      <c r="K151" s="41">
        <f>_xlfn.XLOOKUP(H151,Sheet2!G:G,Sheet2!F:F)</f>
        <v>442</v>
      </c>
      <c r="L151" s="41">
        <f t="shared" si="10"/>
        <v>1470</v>
      </c>
      <c r="M151" s="41">
        <f t="shared" si="11"/>
        <v>1</v>
      </c>
      <c r="N151" s="41">
        <f t="shared" si="12"/>
        <v>94</v>
      </c>
      <c r="P151" t="str">
        <f t="shared" si="13"/>
        <v>{3,1114,1}</v>
      </c>
      <c r="Q151" t="str">
        <f t="shared" si="14"/>
        <v>{3,1113,94}</v>
      </c>
      <c r="R151" t="e">
        <f t="array" ref="R151">[1]!LKnum(P151:Q151)</f>
        <v>#NAME?</v>
      </c>
    </row>
    <row r="152" spans="3:18">
      <c r="C152">
        <v>1520</v>
      </c>
      <c r="D152">
        <v>447</v>
      </c>
      <c r="H152" s="39">
        <v>148</v>
      </c>
      <c r="I152" s="39">
        <v>50</v>
      </c>
      <c r="J152" s="39">
        <v>2</v>
      </c>
      <c r="K152" s="41">
        <f>_xlfn.XLOOKUP(H152,Sheet2!G:G,Sheet2!F:F)</f>
        <v>449</v>
      </c>
      <c r="L152" s="41">
        <f t="shared" si="10"/>
        <v>1540</v>
      </c>
      <c r="M152" s="41">
        <f t="shared" si="11"/>
        <v>1</v>
      </c>
      <c r="N152" s="41">
        <f t="shared" si="12"/>
        <v>108</v>
      </c>
      <c r="P152" t="str">
        <f t="shared" si="13"/>
        <v>{3,1114,1}</v>
      </c>
      <c r="Q152" t="str">
        <f t="shared" si="14"/>
        <v>{3,1113,108}</v>
      </c>
      <c r="R152" t="e">
        <f t="array" ref="R152">[1]!LKnum(P152:Q152)</f>
        <v>#NAME?</v>
      </c>
    </row>
    <row r="153" spans="3:18">
      <c r="C153">
        <v>1540</v>
      </c>
      <c r="D153">
        <v>449</v>
      </c>
      <c r="H153" s="40">
        <v>149</v>
      </c>
      <c r="I153" s="40">
        <v>51</v>
      </c>
      <c r="J153" s="40">
        <v>2</v>
      </c>
      <c r="K153" s="41">
        <f>_xlfn.XLOOKUP(H153,Sheet2!G:G,Sheet2!F:F)</f>
        <v>457</v>
      </c>
      <c r="L153" s="41">
        <f t="shared" si="10"/>
        <v>1625</v>
      </c>
      <c r="M153" s="41">
        <f t="shared" si="11"/>
        <v>1</v>
      </c>
      <c r="N153" s="41">
        <f t="shared" si="12"/>
        <v>125</v>
      </c>
      <c r="P153" t="str">
        <f t="shared" si="13"/>
        <v>{3,1114,1}</v>
      </c>
      <c r="Q153" t="str">
        <f t="shared" si="14"/>
        <v>{3,1113,125}</v>
      </c>
      <c r="R153" t="e">
        <f t="array" ref="R153">[1]!LKnum(P153:Q153)</f>
        <v>#NAME?</v>
      </c>
    </row>
    <row r="154" spans="3:18">
      <c r="C154">
        <v>1565</v>
      </c>
      <c r="D154">
        <v>452</v>
      </c>
      <c r="H154" s="39">
        <v>150</v>
      </c>
      <c r="I154" s="39">
        <v>52</v>
      </c>
      <c r="J154" s="39">
        <v>2</v>
      </c>
      <c r="K154" s="41">
        <f>_xlfn.XLOOKUP(H154,Sheet2!G:G,Sheet2!F:F)</f>
        <v>465</v>
      </c>
      <c r="L154" s="41">
        <f t="shared" si="10"/>
        <v>1720</v>
      </c>
      <c r="M154" s="41">
        <f t="shared" si="11"/>
        <v>1</v>
      </c>
      <c r="N154" s="41">
        <f t="shared" si="12"/>
        <v>144</v>
      </c>
      <c r="P154" t="str">
        <f t="shared" si="13"/>
        <v>{3,1114,1}</v>
      </c>
      <c r="Q154" t="str">
        <f t="shared" si="14"/>
        <v>{3,1113,144}</v>
      </c>
      <c r="R154" t="e">
        <f t="array" ref="R154">[1]!LKnum(P154:Q154)</f>
        <v>#NAME?</v>
      </c>
    </row>
    <row r="155" spans="3:18">
      <c r="C155">
        <v>1600</v>
      </c>
      <c r="D155">
        <v>455</v>
      </c>
      <c r="H155" s="40">
        <v>151</v>
      </c>
      <c r="I155" s="40">
        <v>53</v>
      </c>
      <c r="J155" s="40">
        <v>2</v>
      </c>
      <c r="K155" s="41">
        <f>_xlfn.XLOOKUP(H155,Sheet2!G:G,Sheet2!F:F)</f>
        <v>472</v>
      </c>
      <c r="L155" s="41">
        <f t="shared" si="10"/>
        <v>1820</v>
      </c>
      <c r="M155" s="41">
        <f t="shared" si="11"/>
        <v>1</v>
      </c>
      <c r="N155" s="41">
        <f t="shared" si="12"/>
        <v>164</v>
      </c>
      <c r="P155" t="str">
        <f t="shared" si="13"/>
        <v>{3,1114,1}</v>
      </c>
      <c r="Q155" t="str">
        <f t="shared" si="14"/>
        <v>{3,1113,164}</v>
      </c>
      <c r="R155" t="e">
        <f t="array" ref="R155">[1]!LKnum(P155:Q155)</f>
        <v>#NAME?</v>
      </c>
    </row>
    <row r="156" spans="3:18">
      <c r="C156">
        <v>1625</v>
      </c>
      <c r="D156">
        <v>457</v>
      </c>
      <c r="H156" s="39">
        <v>152</v>
      </c>
      <c r="I156" s="39">
        <v>54</v>
      </c>
      <c r="J156" s="39">
        <v>2</v>
      </c>
      <c r="K156" s="41">
        <f>_xlfn.XLOOKUP(H156,Sheet2!G:G,Sheet2!F:F)</f>
        <v>479</v>
      </c>
      <c r="L156" s="41">
        <f t="shared" si="10"/>
        <v>1935</v>
      </c>
      <c r="M156" s="41">
        <f t="shared" si="11"/>
        <v>1</v>
      </c>
      <c r="N156" s="41">
        <f t="shared" si="12"/>
        <v>187</v>
      </c>
      <c r="P156" t="str">
        <f t="shared" si="13"/>
        <v>{3,1114,1}</v>
      </c>
      <c r="Q156" t="str">
        <f t="shared" si="14"/>
        <v>{3,1113,187}</v>
      </c>
      <c r="R156" t="e">
        <f t="array" ref="R156">[1]!LKnum(P156:Q156)</f>
        <v>#NAME?</v>
      </c>
    </row>
    <row r="157" spans="3:18">
      <c r="C157">
        <v>1645</v>
      </c>
      <c r="D157">
        <v>459</v>
      </c>
      <c r="H157" s="40">
        <v>153</v>
      </c>
      <c r="I157" s="40">
        <v>55</v>
      </c>
      <c r="J157" s="40">
        <v>2</v>
      </c>
      <c r="K157" s="41">
        <f>_xlfn.XLOOKUP(H157,Sheet2!G:G,Sheet2!F:F)</f>
        <v>487</v>
      </c>
      <c r="L157" s="41">
        <f t="shared" si="10"/>
        <v>2075</v>
      </c>
      <c r="M157" s="41">
        <f t="shared" si="11"/>
        <v>2</v>
      </c>
      <c r="N157" s="41">
        <f t="shared" si="12"/>
        <v>15</v>
      </c>
      <c r="P157" t="str">
        <f t="shared" si="13"/>
        <v>{3,1114,2}</v>
      </c>
      <c r="Q157" t="str">
        <f t="shared" si="14"/>
        <v>{3,1113,15}</v>
      </c>
      <c r="R157" t="e">
        <f t="array" ref="R157">[1]!LKnum(P157:Q157)</f>
        <v>#NAME?</v>
      </c>
    </row>
    <row r="158" spans="3:18">
      <c r="C158">
        <v>1680</v>
      </c>
      <c r="D158">
        <v>462</v>
      </c>
      <c r="H158" s="39">
        <v>154</v>
      </c>
      <c r="I158" s="39">
        <v>56</v>
      </c>
      <c r="J158" s="39">
        <v>2</v>
      </c>
      <c r="K158" s="41">
        <f>_xlfn.XLOOKUP(H158,Sheet2!G:G,Sheet2!F:F)</f>
        <v>495</v>
      </c>
      <c r="L158" s="41">
        <f t="shared" si="10"/>
        <v>2240</v>
      </c>
      <c r="M158" s="41">
        <f t="shared" si="11"/>
        <v>2</v>
      </c>
      <c r="N158" s="41">
        <f t="shared" si="12"/>
        <v>48</v>
      </c>
      <c r="P158" t="str">
        <f t="shared" si="13"/>
        <v>{3,1114,2}</v>
      </c>
      <c r="Q158" t="str">
        <f t="shared" si="14"/>
        <v>{3,1113,48}</v>
      </c>
      <c r="R158" t="e">
        <f t="array" ref="R158">[1]!LKnum(P158:Q158)</f>
        <v>#NAME?</v>
      </c>
    </row>
    <row r="159" spans="3:18">
      <c r="C159">
        <v>1720</v>
      </c>
      <c r="D159">
        <v>465</v>
      </c>
      <c r="H159" s="40">
        <v>155</v>
      </c>
      <c r="I159" s="40">
        <v>57</v>
      </c>
      <c r="J159" s="40">
        <v>2</v>
      </c>
      <c r="K159" s="41">
        <f>_xlfn.XLOOKUP(H159,Sheet2!G:G,Sheet2!F:F)</f>
        <v>502</v>
      </c>
      <c r="L159" s="41">
        <f t="shared" si="10"/>
        <v>2405</v>
      </c>
      <c r="M159" s="41">
        <f t="shared" si="11"/>
        <v>2</v>
      </c>
      <c r="N159" s="41">
        <f t="shared" si="12"/>
        <v>81</v>
      </c>
      <c r="P159" t="str">
        <f t="shared" si="13"/>
        <v>{3,1114,2}</v>
      </c>
      <c r="Q159" t="str">
        <f t="shared" si="14"/>
        <v>{3,1113,81}</v>
      </c>
      <c r="R159" t="e">
        <f t="array" ref="R159">[1]!LKnum(P159:Q159)</f>
        <v>#NAME?</v>
      </c>
    </row>
    <row r="160" spans="3:18">
      <c r="C160">
        <v>1750</v>
      </c>
      <c r="D160">
        <v>467</v>
      </c>
      <c r="H160" s="39">
        <v>156</v>
      </c>
      <c r="I160" s="39">
        <v>58</v>
      </c>
      <c r="J160" s="39">
        <v>2</v>
      </c>
      <c r="K160" s="41">
        <f>_xlfn.XLOOKUP(H160,Sheet2!G:G,Sheet2!F:F)</f>
        <v>509</v>
      </c>
      <c r="L160" s="41">
        <f t="shared" si="10"/>
        <v>2635</v>
      </c>
      <c r="M160" s="41">
        <f t="shared" si="11"/>
        <v>2</v>
      </c>
      <c r="N160" s="41">
        <f t="shared" si="12"/>
        <v>127</v>
      </c>
      <c r="P160" t="str">
        <f t="shared" si="13"/>
        <v>{3,1114,2}</v>
      </c>
      <c r="Q160" t="str">
        <f t="shared" si="14"/>
        <v>{3,1113,127}</v>
      </c>
      <c r="R160" t="e">
        <f t="array" ref="R160">[1]!LKnum(P160:Q160)</f>
        <v>#NAME?</v>
      </c>
    </row>
    <row r="161" spans="3:18">
      <c r="C161">
        <v>1775</v>
      </c>
      <c r="D161">
        <v>469</v>
      </c>
      <c r="H161" s="40">
        <v>157</v>
      </c>
      <c r="I161" s="40">
        <v>59</v>
      </c>
      <c r="J161" s="40">
        <v>2</v>
      </c>
      <c r="K161" s="41">
        <f>_xlfn.XLOOKUP(H161,Sheet2!G:G,Sheet2!F:F)</f>
        <v>517</v>
      </c>
      <c r="L161" s="41">
        <f t="shared" si="10"/>
        <v>2905</v>
      </c>
      <c r="M161" s="41">
        <f t="shared" si="11"/>
        <v>2</v>
      </c>
      <c r="N161" s="41">
        <f t="shared" si="12"/>
        <v>181</v>
      </c>
      <c r="P161" t="str">
        <f t="shared" si="13"/>
        <v>{3,1114,2}</v>
      </c>
      <c r="Q161" t="str">
        <f t="shared" si="14"/>
        <v>{3,1113,181}</v>
      </c>
      <c r="R161" t="e">
        <f t="array" ref="R161">[1]!LKnum(P161:Q161)</f>
        <v>#NAME?</v>
      </c>
    </row>
    <row r="162" spans="3:18">
      <c r="C162">
        <v>1820</v>
      </c>
      <c r="D162">
        <v>472</v>
      </c>
      <c r="H162" s="39">
        <v>158</v>
      </c>
      <c r="I162" s="39">
        <v>60</v>
      </c>
      <c r="J162" s="39">
        <v>2</v>
      </c>
      <c r="K162" s="41">
        <f>_xlfn.XLOOKUP(H162,Sheet2!G:G,Sheet2!F:F)</f>
        <v>525</v>
      </c>
      <c r="L162" s="41">
        <f t="shared" si="10"/>
        <v>3235</v>
      </c>
      <c r="M162" s="41">
        <f t="shared" si="11"/>
        <v>3</v>
      </c>
      <c r="N162" s="41">
        <f t="shared" si="12"/>
        <v>47</v>
      </c>
      <c r="P162" t="str">
        <f t="shared" si="13"/>
        <v>{3,1114,3}</v>
      </c>
      <c r="Q162" t="str">
        <f t="shared" si="14"/>
        <v>{3,1113,47}</v>
      </c>
      <c r="R162" t="e">
        <f t="array" ref="R162">[1]!LKnum(P162:Q162)</f>
        <v>#NAME?</v>
      </c>
    </row>
    <row r="163" spans="3:18">
      <c r="C163">
        <v>1865</v>
      </c>
      <c r="D163">
        <v>475</v>
      </c>
      <c r="H163" s="40">
        <v>159</v>
      </c>
      <c r="I163" s="40">
        <v>61</v>
      </c>
      <c r="J163" s="40">
        <v>2</v>
      </c>
      <c r="K163" s="41">
        <f>_xlfn.XLOOKUP(H163,Sheet2!G:G,Sheet2!F:F)</f>
        <v>527</v>
      </c>
      <c r="L163" s="41">
        <f t="shared" si="10"/>
        <v>3340</v>
      </c>
      <c r="M163" s="41">
        <f t="shared" si="11"/>
        <v>3</v>
      </c>
      <c r="N163" s="41">
        <f t="shared" si="12"/>
        <v>68</v>
      </c>
      <c r="P163" t="str">
        <f t="shared" si="13"/>
        <v>{3,1114,3}</v>
      </c>
      <c r="Q163" t="str">
        <f t="shared" si="14"/>
        <v>{3,1113,68}</v>
      </c>
      <c r="R163" t="e">
        <f t="array" ref="R163">[1]!LKnum(P163:Q163)</f>
        <v>#NAME?</v>
      </c>
    </row>
    <row r="164" spans="3:18">
      <c r="C164">
        <v>1900</v>
      </c>
      <c r="D164">
        <v>477</v>
      </c>
      <c r="H164" s="39">
        <v>160</v>
      </c>
      <c r="I164" s="39">
        <v>62</v>
      </c>
      <c r="J164" s="39">
        <v>2</v>
      </c>
      <c r="K164" s="41">
        <f>_xlfn.XLOOKUP(H164,Sheet2!G:G,Sheet2!F:F)</f>
        <v>539</v>
      </c>
      <c r="L164" s="41">
        <f t="shared" si="10"/>
        <v>3910</v>
      </c>
      <c r="M164" s="41">
        <f t="shared" si="11"/>
        <v>3</v>
      </c>
      <c r="N164" s="41">
        <f t="shared" si="12"/>
        <v>182</v>
      </c>
      <c r="P164" t="str">
        <f t="shared" si="13"/>
        <v>{3,1114,3}</v>
      </c>
      <c r="Q164" t="str">
        <f t="shared" si="14"/>
        <v>{3,1113,182}</v>
      </c>
      <c r="R164" t="e">
        <f t="array" ref="R164">[1]!LKnum(P164:Q164)</f>
        <v>#NAME?</v>
      </c>
    </row>
    <row r="165" spans="3:18">
      <c r="C165">
        <v>1935</v>
      </c>
      <c r="D165">
        <v>479</v>
      </c>
      <c r="H165" s="40">
        <v>161</v>
      </c>
      <c r="I165" s="40">
        <v>63</v>
      </c>
      <c r="J165" s="40">
        <v>2</v>
      </c>
      <c r="K165" s="41">
        <f>_xlfn.XLOOKUP(H165,Sheet2!G:G,Sheet2!F:F)</f>
        <v>547</v>
      </c>
      <c r="L165" s="41">
        <f t="shared" si="10"/>
        <v>4185</v>
      </c>
      <c r="M165" s="41">
        <f t="shared" si="11"/>
        <v>4</v>
      </c>
      <c r="N165" s="41">
        <f t="shared" si="12"/>
        <v>37</v>
      </c>
      <c r="P165" t="str">
        <f t="shared" si="13"/>
        <v>{3,1114,4}</v>
      </c>
      <c r="Q165" t="str">
        <f t="shared" si="14"/>
        <v>{3,1113,37}</v>
      </c>
      <c r="R165" t="e">
        <f t="array" ref="R165">[1]!LKnum(P165:Q165)</f>
        <v>#NAME?</v>
      </c>
    </row>
    <row r="166" spans="3:18">
      <c r="C166">
        <v>1975</v>
      </c>
      <c r="D166">
        <v>482</v>
      </c>
      <c r="H166" s="39">
        <v>162</v>
      </c>
      <c r="I166" s="39">
        <v>64</v>
      </c>
      <c r="J166" s="39">
        <v>2</v>
      </c>
      <c r="K166" s="41">
        <f>_xlfn.XLOOKUP(H166,Sheet2!G:G,Sheet2!F:F)</f>
        <v>557</v>
      </c>
      <c r="L166" s="41">
        <f t="shared" si="10"/>
        <v>4440</v>
      </c>
      <c r="M166" s="41">
        <f t="shared" si="11"/>
        <v>4</v>
      </c>
      <c r="N166" s="41">
        <f t="shared" si="12"/>
        <v>88</v>
      </c>
      <c r="P166" t="str">
        <f t="shared" si="13"/>
        <v>{3,1114,4}</v>
      </c>
      <c r="Q166" t="str">
        <f t="shared" si="14"/>
        <v>{3,1113,88}</v>
      </c>
      <c r="R166" t="e">
        <f t="array" ref="R166">[1]!LKnum(P166:Q166)</f>
        <v>#NAME?</v>
      </c>
    </row>
    <row r="167" spans="3:18">
      <c r="C167">
        <v>2035</v>
      </c>
      <c r="D167">
        <v>485</v>
      </c>
      <c r="H167" s="40">
        <v>163</v>
      </c>
      <c r="I167" s="40">
        <v>65</v>
      </c>
      <c r="J167" s="40">
        <v>2</v>
      </c>
      <c r="K167" s="41">
        <f>_xlfn.XLOOKUP(H167,Sheet2!G:G,Sheet2!F:F)</f>
        <v>567</v>
      </c>
      <c r="L167" s="41">
        <f t="shared" si="10"/>
        <v>4720</v>
      </c>
      <c r="M167" s="41">
        <f t="shared" si="11"/>
        <v>4</v>
      </c>
      <c r="N167" s="41">
        <f t="shared" si="12"/>
        <v>144</v>
      </c>
      <c r="P167" t="str">
        <f t="shared" si="13"/>
        <v>{3,1114,4}</v>
      </c>
      <c r="Q167" t="str">
        <f t="shared" si="14"/>
        <v>{3,1113,144}</v>
      </c>
      <c r="R167" t="e">
        <f t="array" ref="R167">[1]!LKnum(P167:Q167)</f>
        <v>#NAME?</v>
      </c>
    </row>
    <row r="168" spans="3:18">
      <c r="C168">
        <v>2075</v>
      </c>
      <c r="D168">
        <v>487</v>
      </c>
      <c r="H168" s="39">
        <v>164</v>
      </c>
      <c r="I168" s="39">
        <v>66</v>
      </c>
      <c r="J168" s="39">
        <v>2</v>
      </c>
      <c r="K168" s="41">
        <f>_xlfn.XLOOKUP(H168,Sheet2!G:G,Sheet2!F:F)</f>
        <v>577</v>
      </c>
      <c r="L168" s="41">
        <f t="shared" si="10"/>
        <v>5025</v>
      </c>
      <c r="M168" s="41">
        <f t="shared" si="11"/>
        <v>5</v>
      </c>
      <c r="N168" s="41">
        <f t="shared" si="12"/>
        <v>5</v>
      </c>
      <c r="P168" t="str">
        <f t="shared" si="13"/>
        <v>{3,1114,5}</v>
      </c>
      <c r="Q168" t="str">
        <f t="shared" si="14"/>
        <v>{3,1113,5}</v>
      </c>
      <c r="R168" t="e">
        <f t="array" ref="R168">[1]!LKnum(P168:Q168)</f>
        <v>#NAME?</v>
      </c>
    </row>
    <row r="169" spans="3:18">
      <c r="C169">
        <v>2120</v>
      </c>
      <c r="D169">
        <v>489</v>
      </c>
      <c r="H169" s="40">
        <v>165</v>
      </c>
      <c r="I169" s="40">
        <v>67</v>
      </c>
      <c r="J169" s="40">
        <v>2</v>
      </c>
      <c r="K169" s="41">
        <f>_xlfn.XLOOKUP(H169,Sheet2!G:G,Sheet2!F:F)</f>
        <v>587</v>
      </c>
      <c r="L169" s="41">
        <f t="shared" si="10"/>
        <v>5355</v>
      </c>
      <c r="M169" s="41">
        <f t="shared" si="11"/>
        <v>5</v>
      </c>
      <c r="N169" s="41">
        <f t="shared" si="12"/>
        <v>71</v>
      </c>
      <c r="P169" t="str">
        <f t="shared" si="13"/>
        <v>{3,1114,5}</v>
      </c>
      <c r="Q169" t="str">
        <f t="shared" si="14"/>
        <v>{3,1113,71}</v>
      </c>
      <c r="R169" t="e">
        <f t="array" ref="R169">[1]!LKnum(P169:Q169)</f>
        <v>#NAME?</v>
      </c>
    </row>
    <row r="170" spans="3:18">
      <c r="C170">
        <v>2165</v>
      </c>
      <c r="D170">
        <v>492</v>
      </c>
      <c r="H170" s="39">
        <v>166</v>
      </c>
      <c r="I170" s="39">
        <v>68</v>
      </c>
      <c r="J170" s="39">
        <v>2</v>
      </c>
      <c r="K170" s="41">
        <f>_xlfn.XLOOKUP(H170,Sheet2!G:G,Sheet2!F:F)</f>
        <v>597</v>
      </c>
      <c r="L170" s="41">
        <f t="shared" si="10"/>
        <v>5710</v>
      </c>
      <c r="M170" s="41">
        <f t="shared" si="11"/>
        <v>5</v>
      </c>
      <c r="N170" s="41">
        <f t="shared" si="12"/>
        <v>142</v>
      </c>
      <c r="P170" t="str">
        <f t="shared" si="13"/>
        <v>{3,1114,5}</v>
      </c>
      <c r="Q170" t="str">
        <f t="shared" si="14"/>
        <v>{3,1113,142}</v>
      </c>
      <c r="R170" t="e">
        <f t="array" ref="R170">[1]!LKnum(P170:Q170)</f>
        <v>#NAME?</v>
      </c>
    </row>
    <row r="171" spans="3:18">
      <c r="C171">
        <v>2240</v>
      </c>
      <c r="D171">
        <v>495</v>
      </c>
      <c r="H171" s="40">
        <v>167</v>
      </c>
      <c r="I171" s="40">
        <v>69</v>
      </c>
      <c r="J171" s="40">
        <v>2</v>
      </c>
      <c r="K171" s="41">
        <f>_xlfn.XLOOKUP(H171,Sheet2!G:G,Sheet2!F:F)</f>
        <v>607</v>
      </c>
      <c r="L171" s="41">
        <f t="shared" si="10"/>
        <v>6100</v>
      </c>
      <c r="M171" s="41">
        <f t="shared" si="11"/>
        <v>6</v>
      </c>
      <c r="N171" s="41">
        <f t="shared" si="12"/>
        <v>20</v>
      </c>
      <c r="P171" t="str">
        <f t="shared" si="13"/>
        <v>{3,1114,6}</v>
      </c>
      <c r="Q171" t="str">
        <f t="shared" si="14"/>
        <v>{3,1113,20}</v>
      </c>
      <c r="R171" t="e">
        <f t="array" ref="R171">[1]!LKnum(P171:Q171)</f>
        <v>#NAME?</v>
      </c>
    </row>
    <row r="172" spans="3:18">
      <c r="C172">
        <v>2295</v>
      </c>
      <c r="D172">
        <v>497</v>
      </c>
      <c r="H172" s="39">
        <v>168</v>
      </c>
      <c r="I172" s="39">
        <v>70</v>
      </c>
      <c r="J172" s="39">
        <v>2</v>
      </c>
      <c r="K172" s="41">
        <f>_xlfn.XLOOKUP(H172,Sheet2!G:G,Sheet2!F:F)</f>
        <v>617</v>
      </c>
      <c r="L172" s="41">
        <f t="shared" si="10"/>
        <v>6525</v>
      </c>
      <c r="M172" s="41">
        <f t="shared" si="11"/>
        <v>6</v>
      </c>
      <c r="N172" s="41">
        <f t="shared" si="12"/>
        <v>105</v>
      </c>
      <c r="P172" t="str">
        <f t="shared" si="13"/>
        <v>{3,1114,6}</v>
      </c>
      <c r="Q172" t="str">
        <f t="shared" si="14"/>
        <v>{3,1113,105}</v>
      </c>
      <c r="R172" t="e">
        <f t="array" ref="R172">[1]!LKnum(P172:Q172)</f>
        <v>#NAME?</v>
      </c>
    </row>
    <row r="173" spans="3:18">
      <c r="C173">
        <v>2350</v>
      </c>
      <c r="D173">
        <v>499</v>
      </c>
      <c r="H173" s="40">
        <v>169</v>
      </c>
      <c r="I173" s="40">
        <v>71</v>
      </c>
      <c r="J173" s="40">
        <v>2</v>
      </c>
      <c r="K173" s="41">
        <f>_xlfn.XLOOKUP(H173,Sheet2!G:G,Sheet2!F:F)</f>
        <v>627</v>
      </c>
      <c r="L173" s="41">
        <f t="shared" si="10"/>
        <v>6985</v>
      </c>
      <c r="M173" s="41">
        <f t="shared" si="11"/>
        <v>6</v>
      </c>
      <c r="N173" s="41">
        <f t="shared" si="12"/>
        <v>197</v>
      </c>
      <c r="P173" t="str">
        <f t="shared" si="13"/>
        <v>{3,1114,6}</v>
      </c>
      <c r="Q173" t="str">
        <f t="shared" si="14"/>
        <v>{3,1113,197}</v>
      </c>
      <c r="R173" t="e">
        <f t="array" ref="R173">[1]!LKnum(P173:Q173)</f>
        <v>#NAME?</v>
      </c>
    </row>
    <row r="174" spans="3:18">
      <c r="C174">
        <v>2405</v>
      </c>
      <c r="D174">
        <v>502</v>
      </c>
      <c r="H174" s="39">
        <v>170</v>
      </c>
      <c r="I174" s="39">
        <v>72</v>
      </c>
      <c r="J174" s="39">
        <v>2</v>
      </c>
      <c r="K174" s="41">
        <f>_xlfn.XLOOKUP(H174,Sheet2!G:G,Sheet2!F:F)</f>
        <v>637</v>
      </c>
      <c r="L174" s="41">
        <f t="shared" si="10"/>
        <v>7490</v>
      </c>
      <c r="M174" s="41">
        <f t="shared" si="11"/>
        <v>7</v>
      </c>
      <c r="N174" s="41">
        <f t="shared" si="12"/>
        <v>98</v>
      </c>
      <c r="P174" t="str">
        <f t="shared" si="13"/>
        <v>{3,1114,7}</v>
      </c>
      <c r="Q174" t="str">
        <f t="shared" si="14"/>
        <v>{3,1113,98}</v>
      </c>
      <c r="R174" t="e">
        <f t="array" ref="R174">[1]!LKnum(P174:Q174)</f>
        <v>#NAME?</v>
      </c>
    </row>
    <row r="175" spans="3:18">
      <c r="C175">
        <v>2500</v>
      </c>
      <c r="D175">
        <v>505</v>
      </c>
      <c r="H175" s="40">
        <v>171</v>
      </c>
      <c r="I175" s="40">
        <v>73</v>
      </c>
      <c r="J175" s="40">
        <v>2</v>
      </c>
      <c r="K175" s="41">
        <f>_xlfn.XLOOKUP(H175,Sheet2!G:G,Sheet2!F:F)</f>
        <v>647</v>
      </c>
      <c r="L175" s="41">
        <f t="shared" si="10"/>
        <v>8035</v>
      </c>
      <c r="M175" s="41">
        <f t="shared" si="11"/>
        <v>8</v>
      </c>
      <c r="N175" s="41">
        <f t="shared" si="12"/>
        <v>7</v>
      </c>
      <c r="P175" t="str">
        <f t="shared" si="13"/>
        <v>{3,1114,8}</v>
      </c>
      <c r="Q175" t="str">
        <f t="shared" si="14"/>
        <v>{3,1113,7}</v>
      </c>
      <c r="R175" t="e">
        <f t="array" ref="R175">[1]!LKnum(P175:Q175)</f>
        <v>#NAME?</v>
      </c>
    </row>
    <row r="176" spans="3:18">
      <c r="C176">
        <v>2565</v>
      </c>
      <c r="D176">
        <v>507</v>
      </c>
      <c r="H176" s="39">
        <v>172</v>
      </c>
      <c r="I176" s="39">
        <v>74</v>
      </c>
      <c r="J176" s="39">
        <v>2</v>
      </c>
      <c r="K176" s="41">
        <f>_xlfn.XLOOKUP(H176,Sheet2!G:G,Sheet2!F:F)</f>
        <v>657</v>
      </c>
      <c r="L176" s="41">
        <f t="shared" si="10"/>
        <v>8635</v>
      </c>
      <c r="M176" s="41">
        <f t="shared" si="11"/>
        <v>8</v>
      </c>
      <c r="N176" s="41">
        <f t="shared" si="12"/>
        <v>127</v>
      </c>
      <c r="P176" t="str">
        <f t="shared" si="13"/>
        <v>{3,1114,8}</v>
      </c>
      <c r="Q176" t="str">
        <f t="shared" si="14"/>
        <v>{3,1113,127}</v>
      </c>
      <c r="R176" t="e">
        <f t="array" ref="R176">[1]!LKnum(P176:Q176)</f>
        <v>#NAME?</v>
      </c>
    </row>
    <row r="177" spans="3:18">
      <c r="C177">
        <v>2635</v>
      </c>
      <c r="D177">
        <v>509</v>
      </c>
      <c r="H177" s="40">
        <v>173</v>
      </c>
      <c r="I177" s="40">
        <v>75</v>
      </c>
      <c r="J177" s="40">
        <v>2</v>
      </c>
      <c r="K177" s="41">
        <f>_xlfn.XLOOKUP(H177,Sheet2!G:G,Sheet2!F:F)</f>
        <v>667</v>
      </c>
      <c r="L177" s="41">
        <f t="shared" si="10"/>
        <v>9285</v>
      </c>
      <c r="M177" s="41">
        <f t="shared" si="11"/>
        <v>9</v>
      </c>
      <c r="N177" s="41">
        <f t="shared" si="12"/>
        <v>57</v>
      </c>
      <c r="P177" t="str">
        <f t="shared" si="13"/>
        <v>{3,1114,9}</v>
      </c>
      <c r="Q177" t="str">
        <f t="shared" si="14"/>
        <v>{3,1113,57}</v>
      </c>
      <c r="R177" t="e">
        <f t="array" ref="R177">[1]!LKnum(P177:Q177)</f>
        <v>#NAME?</v>
      </c>
    </row>
    <row r="178" spans="3:18">
      <c r="C178">
        <v>2705</v>
      </c>
      <c r="D178">
        <v>512</v>
      </c>
      <c r="H178" s="39">
        <v>174</v>
      </c>
      <c r="I178" s="39">
        <v>76</v>
      </c>
      <c r="J178" s="39">
        <v>2</v>
      </c>
      <c r="K178" s="41">
        <f>_xlfn.XLOOKUP(H178,Sheet2!G:G,Sheet2!F:F)</f>
        <v>676</v>
      </c>
      <c r="L178" s="41">
        <f t="shared" si="10"/>
        <v>9995</v>
      </c>
      <c r="M178" s="41">
        <f t="shared" si="11"/>
        <v>9</v>
      </c>
      <c r="N178" s="41">
        <f t="shared" si="12"/>
        <v>199</v>
      </c>
      <c r="P178" t="str">
        <f t="shared" si="13"/>
        <v>{3,1114,9}</v>
      </c>
      <c r="Q178" t="str">
        <f t="shared" si="14"/>
        <v>{3,1113,199}</v>
      </c>
      <c r="R178" t="e">
        <f t="array" ref="R178">[1]!LKnum(P178:Q178)</f>
        <v>#NAME?</v>
      </c>
    </row>
    <row r="179" spans="3:18">
      <c r="C179">
        <v>2820</v>
      </c>
      <c r="D179">
        <v>515</v>
      </c>
      <c r="H179" s="40">
        <v>175</v>
      </c>
      <c r="I179" s="40">
        <v>77</v>
      </c>
      <c r="J179" s="40">
        <v>2</v>
      </c>
      <c r="K179" s="41">
        <f>_xlfn.XLOOKUP(H179,Sheet2!G:G,Sheet2!F:F)</f>
        <v>683</v>
      </c>
      <c r="L179" s="41">
        <f t="shared" si="10"/>
        <v>10505</v>
      </c>
      <c r="M179" s="41">
        <f t="shared" si="11"/>
        <v>10</v>
      </c>
      <c r="N179" s="41">
        <f t="shared" si="12"/>
        <v>101</v>
      </c>
      <c r="P179" t="str">
        <f t="shared" si="13"/>
        <v>{3,1114,10}</v>
      </c>
      <c r="Q179" t="str">
        <f t="shared" si="14"/>
        <v>{3,1113,101}</v>
      </c>
      <c r="R179" t="e">
        <f t="array" ref="R179">[1]!LKnum(P179:Q179)</f>
        <v>#NAME?</v>
      </c>
    </row>
    <row r="180" spans="3:18">
      <c r="C180">
        <v>2905</v>
      </c>
      <c r="D180">
        <v>517</v>
      </c>
      <c r="H180" s="39">
        <v>176</v>
      </c>
      <c r="I180" s="39">
        <v>78</v>
      </c>
      <c r="J180" s="39">
        <v>2</v>
      </c>
      <c r="K180" s="41">
        <f>_xlfn.XLOOKUP(H180,Sheet2!G:G,Sheet2!F:F)</f>
        <v>696</v>
      </c>
      <c r="L180" s="41">
        <f t="shared" si="10"/>
        <v>11620</v>
      </c>
      <c r="M180" s="41">
        <f t="shared" si="11"/>
        <v>11</v>
      </c>
      <c r="N180" s="41">
        <f t="shared" si="12"/>
        <v>124</v>
      </c>
      <c r="P180" t="str">
        <f t="shared" si="13"/>
        <v>{3,1114,11}</v>
      </c>
      <c r="Q180" t="str">
        <f t="shared" si="14"/>
        <v>{3,1113,124}</v>
      </c>
      <c r="R180" t="e">
        <f t="array" ref="R180">[1]!LKnum(P180:Q180)</f>
        <v>#NAME?</v>
      </c>
    </row>
    <row r="181" spans="3:18">
      <c r="C181">
        <v>2995</v>
      </c>
      <c r="D181">
        <v>519</v>
      </c>
      <c r="H181" s="40">
        <v>177</v>
      </c>
      <c r="I181" s="40">
        <v>79</v>
      </c>
      <c r="J181" s="40">
        <v>2</v>
      </c>
      <c r="K181" s="41">
        <f>_xlfn.XLOOKUP(H181,Sheet2!G:G,Sheet2!F:F)</f>
        <v>704</v>
      </c>
      <c r="L181" s="41">
        <f t="shared" si="10"/>
        <v>12070</v>
      </c>
      <c r="M181" s="41">
        <f t="shared" si="11"/>
        <v>12</v>
      </c>
      <c r="N181" s="41">
        <f t="shared" si="12"/>
        <v>14</v>
      </c>
      <c r="P181" t="str">
        <f t="shared" si="13"/>
        <v>{3,1114,12}</v>
      </c>
      <c r="Q181" t="str">
        <f t="shared" si="14"/>
        <v>{3,1113,14}</v>
      </c>
      <c r="R181" t="e">
        <f t="array" ref="R181">[1]!LKnum(P181:Q181)</f>
        <v>#NAME?</v>
      </c>
    </row>
    <row r="182" spans="3:18">
      <c r="C182">
        <v>3085</v>
      </c>
      <c r="D182">
        <v>522</v>
      </c>
      <c r="H182" s="39">
        <v>178</v>
      </c>
      <c r="I182" s="39">
        <v>80</v>
      </c>
      <c r="J182" s="39">
        <v>2</v>
      </c>
      <c r="K182" s="41">
        <f>_xlfn.XLOOKUP(H182,Sheet2!G:G,Sheet2!F:F)</f>
        <v>724</v>
      </c>
      <c r="L182" s="41">
        <f t="shared" si="10"/>
        <v>13040</v>
      </c>
      <c r="M182" s="41">
        <f t="shared" si="11"/>
        <v>13</v>
      </c>
      <c r="N182" s="41">
        <f t="shared" si="12"/>
        <v>8</v>
      </c>
      <c r="P182" t="str">
        <f t="shared" si="13"/>
        <v>{3,1114,13}</v>
      </c>
      <c r="Q182" t="str">
        <f t="shared" si="14"/>
        <v>{3,1113,8}</v>
      </c>
      <c r="R182" t="e">
        <f t="array" ref="R182">[1]!LKnum(P182:Q182)</f>
        <v>#NAME?</v>
      </c>
    </row>
    <row r="183" spans="3:18">
      <c r="C183">
        <v>3235</v>
      </c>
      <c r="D183">
        <v>525</v>
      </c>
      <c r="H183" s="40">
        <v>179</v>
      </c>
      <c r="I183" s="40">
        <v>81</v>
      </c>
      <c r="J183" s="40">
        <v>2</v>
      </c>
      <c r="K183" s="41">
        <f>_xlfn.XLOOKUP(H183,Sheet2!G:G,Sheet2!F:F)</f>
        <v>734</v>
      </c>
      <c r="L183" s="41">
        <f t="shared" si="10"/>
        <v>13555</v>
      </c>
      <c r="M183" s="41">
        <f t="shared" si="11"/>
        <v>13</v>
      </c>
      <c r="N183" s="41">
        <f t="shared" si="12"/>
        <v>111</v>
      </c>
      <c r="P183" t="str">
        <f t="shared" si="13"/>
        <v>{3,1114,13}</v>
      </c>
      <c r="Q183" t="str">
        <f t="shared" si="14"/>
        <v>{3,1113,111}</v>
      </c>
      <c r="R183" t="e">
        <f t="array" ref="R183">[1]!LKnum(P183:Q183)</f>
        <v>#NAME?</v>
      </c>
    </row>
    <row r="184" spans="3:18">
      <c r="C184">
        <v>3340</v>
      </c>
      <c r="D184">
        <v>527</v>
      </c>
      <c r="H184" s="39">
        <v>180</v>
      </c>
      <c r="I184" s="39">
        <v>82</v>
      </c>
      <c r="J184" s="39">
        <v>2</v>
      </c>
      <c r="K184" s="41">
        <f>_xlfn.XLOOKUP(H184,Sheet2!G:G,Sheet2!F:F)</f>
        <v>754</v>
      </c>
      <c r="L184" s="41">
        <f t="shared" si="10"/>
        <v>14660</v>
      </c>
      <c r="M184" s="41">
        <f t="shared" si="11"/>
        <v>14</v>
      </c>
      <c r="N184" s="41">
        <f t="shared" si="12"/>
        <v>132</v>
      </c>
      <c r="P184" t="str">
        <f t="shared" si="13"/>
        <v>{3,1114,14}</v>
      </c>
      <c r="Q184" t="str">
        <f t="shared" si="14"/>
        <v>{3,1113,132}</v>
      </c>
      <c r="R184" t="e">
        <f t="array" ref="R184">[1]!LKnum(P184:Q184)</f>
        <v>#NAME?</v>
      </c>
    </row>
    <row r="185" spans="3:18">
      <c r="C185">
        <v>3455</v>
      </c>
      <c r="D185">
        <v>529</v>
      </c>
      <c r="H185" s="40">
        <v>181</v>
      </c>
      <c r="I185" s="40">
        <v>83</v>
      </c>
      <c r="J185" s="40">
        <v>2</v>
      </c>
      <c r="K185" s="41">
        <f>_xlfn.XLOOKUP(H185,Sheet2!G:G,Sheet2!F:F)</f>
        <v>764</v>
      </c>
      <c r="L185" s="41">
        <f t="shared" si="10"/>
        <v>15250</v>
      </c>
      <c r="M185" s="41">
        <f t="shared" si="11"/>
        <v>15</v>
      </c>
      <c r="N185" s="41">
        <f t="shared" si="12"/>
        <v>50</v>
      </c>
      <c r="P185" t="str">
        <f t="shared" si="13"/>
        <v>{3,1114,15}</v>
      </c>
      <c r="Q185" t="str">
        <f t="shared" si="14"/>
        <v>{3,1113,50}</v>
      </c>
      <c r="R185" t="e">
        <f t="array" ref="R185">[1]!LKnum(P185:Q185)</f>
        <v>#NAME?</v>
      </c>
    </row>
    <row r="186" spans="3:18">
      <c r="C186">
        <v>3570</v>
      </c>
      <c r="D186">
        <v>532</v>
      </c>
      <c r="H186" s="39">
        <v>182</v>
      </c>
      <c r="I186" s="39">
        <v>84</v>
      </c>
      <c r="J186" s="39">
        <v>2</v>
      </c>
      <c r="K186" s="41">
        <f>_xlfn.XLOOKUP(H186,Sheet2!G:G,Sheet2!F:F)</f>
        <v>784</v>
      </c>
      <c r="L186" s="41">
        <f t="shared" si="10"/>
        <v>16515</v>
      </c>
      <c r="M186" s="41">
        <f t="shared" si="11"/>
        <v>16</v>
      </c>
      <c r="N186" s="41">
        <f t="shared" si="12"/>
        <v>103</v>
      </c>
      <c r="P186" t="str">
        <f t="shared" si="13"/>
        <v>{3,1114,16}</v>
      </c>
      <c r="Q186" t="str">
        <f t="shared" si="14"/>
        <v>{3,1113,103}</v>
      </c>
      <c r="R186" t="e">
        <f t="array" ref="R186">[1]!LKnum(P186:Q186)</f>
        <v>#NAME?</v>
      </c>
    </row>
    <row r="187" spans="3:18">
      <c r="C187">
        <v>3760</v>
      </c>
      <c r="D187">
        <v>535</v>
      </c>
      <c r="H187" s="40">
        <v>183</v>
      </c>
      <c r="I187" s="40">
        <v>85</v>
      </c>
      <c r="J187" s="40">
        <v>2</v>
      </c>
      <c r="K187" s="41">
        <f>_xlfn.XLOOKUP(H187,Sheet2!G:G,Sheet2!F:F)</f>
        <v>794</v>
      </c>
      <c r="L187" s="41">
        <f t="shared" si="10"/>
        <v>17185</v>
      </c>
      <c r="M187" s="41">
        <f t="shared" si="11"/>
        <v>17</v>
      </c>
      <c r="N187" s="41">
        <f t="shared" si="12"/>
        <v>37</v>
      </c>
      <c r="P187" t="str">
        <f t="shared" si="13"/>
        <v>{3,1114,17}</v>
      </c>
      <c r="Q187" t="str">
        <f t="shared" si="14"/>
        <v>{3,1113,37}</v>
      </c>
      <c r="R187" t="e">
        <f t="array" ref="R187">[1]!LKnum(P187:Q187)</f>
        <v>#NAME?</v>
      </c>
    </row>
    <row r="188" spans="3:18">
      <c r="C188">
        <v>3835</v>
      </c>
      <c r="D188">
        <v>537</v>
      </c>
      <c r="H188" s="39">
        <v>184</v>
      </c>
      <c r="I188" s="39">
        <v>86</v>
      </c>
      <c r="J188" s="39">
        <v>2</v>
      </c>
      <c r="K188" s="41">
        <f>_xlfn.XLOOKUP(H188,Sheet2!G:G,Sheet2!F:F)</f>
        <v>814</v>
      </c>
      <c r="L188" s="41">
        <f t="shared" si="10"/>
        <v>18630</v>
      </c>
      <c r="M188" s="41">
        <f t="shared" si="11"/>
        <v>18</v>
      </c>
      <c r="N188" s="41">
        <f t="shared" si="12"/>
        <v>126</v>
      </c>
      <c r="P188" t="str">
        <f t="shared" si="13"/>
        <v>{3,1114,18}</v>
      </c>
      <c r="Q188" t="str">
        <f t="shared" si="14"/>
        <v>{3,1113,126}</v>
      </c>
      <c r="R188" t="e">
        <f t="array" ref="R188">[1]!LKnum(P188:Q188)</f>
        <v>#NAME?</v>
      </c>
    </row>
    <row r="189" spans="3:18">
      <c r="C189">
        <v>3910</v>
      </c>
      <c r="D189">
        <v>539</v>
      </c>
      <c r="H189" s="40">
        <v>185</v>
      </c>
      <c r="I189" s="40">
        <v>87</v>
      </c>
      <c r="J189" s="40">
        <v>2</v>
      </c>
      <c r="K189" s="41">
        <f>_xlfn.XLOOKUP(H189,Sheet2!G:G,Sheet2!F:F)</f>
        <v>831</v>
      </c>
      <c r="L189" s="41">
        <f t="shared" si="10"/>
        <v>19935</v>
      </c>
      <c r="M189" s="41">
        <f t="shared" si="11"/>
        <v>19</v>
      </c>
      <c r="N189" s="41">
        <f t="shared" si="12"/>
        <v>187</v>
      </c>
      <c r="P189" t="str">
        <f t="shared" si="13"/>
        <v>{3,1114,19}</v>
      </c>
      <c r="Q189" t="str">
        <f t="shared" si="14"/>
        <v>{3,1113,187}</v>
      </c>
      <c r="R189" t="e">
        <f t="array" ref="R189">[1]!LKnum(P189:Q189)</f>
        <v>#NAME?</v>
      </c>
    </row>
    <row r="190" spans="3:18">
      <c r="C190">
        <v>3985</v>
      </c>
      <c r="D190">
        <v>542</v>
      </c>
      <c r="H190" s="39">
        <v>186</v>
      </c>
      <c r="I190" s="39">
        <v>88</v>
      </c>
      <c r="J190" s="39">
        <v>2</v>
      </c>
      <c r="K190" s="41">
        <f>_xlfn.XLOOKUP(H190,Sheet2!G:G,Sheet2!F:F)</f>
        <v>844</v>
      </c>
      <c r="L190" s="41">
        <f t="shared" si="10"/>
        <v>21055</v>
      </c>
      <c r="M190" s="41">
        <f t="shared" si="11"/>
        <v>21</v>
      </c>
      <c r="N190" s="41">
        <f t="shared" si="12"/>
        <v>11</v>
      </c>
      <c r="P190" t="str">
        <f t="shared" si="13"/>
        <v>{3,1114,21}</v>
      </c>
      <c r="Q190" t="str">
        <f t="shared" si="14"/>
        <v>{3,1113,11}</v>
      </c>
      <c r="R190" t="e">
        <f t="array" ref="R190">[1]!LKnum(P190:Q190)</f>
        <v>#NAME?</v>
      </c>
    </row>
    <row r="191" spans="3:18">
      <c r="C191">
        <v>4100</v>
      </c>
      <c r="D191">
        <v>545</v>
      </c>
      <c r="H191" s="40">
        <v>187</v>
      </c>
      <c r="I191" s="40">
        <v>89</v>
      </c>
      <c r="J191" s="40">
        <v>2</v>
      </c>
      <c r="K191" s="41">
        <f>_xlfn.XLOOKUP(H191,Sheet2!G:G,Sheet2!F:F)</f>
        <v>861</v>
      </c>
      <c r="L191" s="41">
        <f t="shared" si="10"/>
        <v>22545</v>
      </c>
      <c r="M191" s="41">
        <f t="shared" si="11"/>
        <v>22</v>
      </c>
      <c r="N191" s="41">
        <f t="shared" si="12"/>
        <v>109</v>
      </c>
      <c r="P191" t="str">
        <f t="shared" si="13"/>
        <v>{3,1114,22}</v>
      </c>
      <c r="Q191" t="str">
        <f t="shared" si="14"/>
        <v>{3,1113,109}</v>
      </c>
      <c r="R191" t="e">
        <f t="array" ref="R191">[1]!LKnum(P191:Q191)</f>
        <v>#NAME?</v>
      </c>
    </row>
    <row r="192" spans="3:18">
      <c r="C192">
        <v>4185</v>
      </c>
      <c r="D192">
        <v>547</v>
      </c>
      <c r="H192" s="39">
        <v>188</v>
      </c>
      <c r="I192" s="39">
        <v>90</v>
      </c>
      <c r="J192" s="39">
        <v>2</v>
      </c>
      <c r="K192" s="41">
        <f>_xlfn.XLOOKUP(H192,Sheet2!G:G,Sheet2!F:F)</f>
        <v>874</v>
      </c>
      <c r="L192" s="41">
        <f t="shared" si="10"/>
        <v>23825</v>
      </c>
      <c r="M192" s="41">
        <f t="shared" si="11"/>
        <v>23</v>
      </c>
      <c r="N192" s="41">
        <f t="shared" si="12"/>
        <v>165</v>
      </c>
      <c r="P192" t="str">
        <f t="shared" si="13"/>
        <v>{3,1114,23}</v>
      </c>
      <c r="Q192" t="str">
        <f t="shared" si="14"/>
        <v>{3,1113,165}</v>
      </c>
      <c r="R192" t="e">
        <f t="array" ref="R192">[1]!LKnum(P192:Q192)</f>
        <v>#NAME?</v>
      </c>
    </row>
    <row r="193" spans="3:18">
      <c r="C193">
        <v>4265</v>
      </c>
      <c r="D193">
        <v>550</v>
      </c>
      <c r="H193" s="40">
        <v>189</v>
      </c>
      <c r="I193" s="40">
        <v>91</v>
      </c>
      <c r="J193" s="40">
        <v>2</v>
      </c>
      <c r="K193" s="41">
        <f>_xlfn.XLOOKUP(H193,Sheet2!G:G,Sheet2!F:F)</f>
        <v>891</v>
      </c>
      <c r="L193" s="41">
        <f t="shared" si="10"/>
        <v>25535</v>
      </c>
      <c r="M193" s="41">
        <f t="shared" si="11"/>
        <v>25</v>
      </c>
      <c r="N193" s="41">
        <f t="shared" si="12"/>
        <v>107</v>
      </c>
      <c r="P193" t="str">
        <f t="shared" si="13"/>
        <v>{3,1114,25}</v>
      </c>
      <c r="Q193" t="str">
        <f t="shared" si="14"/>
        <v>{3,1113,107}</v>
      </c>
      <c r="R193" t="e">
        <f t="array" ref="R193">[1]!LKnum(P193:Q193)</f>
        <v>#NAME?</v>
      </c>
    </row>
    <row r="194" spans="3:18">
      <c r="C194">
        <v>4355</v>
      </c>
      <c r="D194">
        <v>553</v>
      </c>
      <c r="H194" s="39">
        <v>190</v>
      </c>
      <c r="I194" s="39">
        <v>92</v>
      </c>
      <c r="J194" s="39">
        <v>2</v>
      </c>
      <c r="K194" s="41">
        <f>_xlfn.XLOOKUP(H194,Sheet2!G:G,Sheet2!F:F)</f>
        <v>904</v>
      </c>
      <c r="L194" s="41">
        <f t="shared" si="10"/>
        <v>26995</v>
      </c>
      <c r="M194" s="41">
        <f t="shared" si="11"/>
        <v>26</v>
      </c>
      <c r="N194" s="41">
        <f t="shared" si="12"/>
        <v>199</v>
      </c>
      <c r="P194" t="str">
        <f t="shared" si="13"/>
        <v>{3,1114,26}</v>
      </c>
      <c r="Q194" t="str">
        <f t="shared" si="14"/>
        <v>{3,1113,199}</v>
      </c>
      <c r="R194" t="e">
        <f t="array" ref="R194">[1]!LKnum(P194:Q194)</f>
        <v>#NAME?</v>
      </c>
    </row>
    <row r="195" spans="3:18">
      <c r="C195">
        <v>4440</v>
      </c>
      <c r="D195">
        <v>557</v>
      </c>
      <c r="H195" s="40">
        <v>191</v>
      </c>
      <c r="I195" s="40">
        <v>93</v>
      </c>
      <c r="J195" s="40">
        <v>2</v>
      </c>
      <c r="K195" s="41">
        <f>_xlfn.XLOOKUP(H195,Sheet2!G:G,Sheet2!F:F)</f>
        <v>921</v>
      </c>
      <c r="L195" s="41">
        <f t="shared" si="10"/>
        <v>28950</v>
      </c>
      <c r="M195" s="41">
        <f t="shared" si="11"/>
        <v>28</v>
      </c>
      <c r="N195" s="41">
        <f t="shared" si="12"/>
        <v>190</v>
      </c>
      <c r="P195" t="str">
        <f t="shared" si="13"/>
        <v>{3,1114,28}</v>
      </c>
      <c r="Q195" t="str">
        <f t="shared" si="14"/>
        <v>{3,1113,190}</v>
      </c>
      <c r="R195" t="e">
        <f t="array" ref="R195">[1]!LKnum(P195:Q195)</f>
        <v>#NAME?</v>
      </c>
    </row>
    <row r="196" spans="3:18">
      <c r="C196">
        <v>4530</v>
      </c>
      <c r="D196">
        <v>560</v>
      </c>
      <c r="H196" s="39">
        <v>192</v>
      </c>
      <c r="I196" s="39">
        <v>94</v>
      </c>
      <c r="J196" s="39">
        <v>2</v>
      </c>
      <c r="K196" s="41">
        <f>_xlfn.XLOOKUP(H196,Sheet2!G:G,Sheet2!F:F)</f>
        <v>934</v>
      </c>
      <c r="L196" s="41">
        <f t="shared" si="10"/>
        <v>30625</v>
      </c>
      <c r="M196" s="41">
        <f t="shared" si="11"/>
        <v>30</v>
      </c>
      <c r="N196" s="41">
        <f t="shared" si="12"/>
        <v>125</v>
      </c>
      <c r="P196" t="str">
        <f t="shared" si="13"/>
        <v>{3,1114,30}</v>
      </c>
      <c r="Q196" t="str">
        <f t="shared" si="14"/>
        <v>{3,1113,125}</v>
      </c>
      <c r="R196" t="e">
        <f t="array" ref="R196">[1]!LKnum(P196:Q196)</f>
        <v>#NAME?</v>
      </c>
    </row>
    <row r="197" spans="3:18">
      <c r="C197">
        <v>4625</v>
      </c>
      <c r="D197">
        <v>563</v>
      </c>
      <c r="H197" s="40">
        <v>193</v>
      </c>
      <c r="I197" s="40">
        <v>95</v>
      </c>
      <c r="J197" s="40">
        <v>2</v>
      </c>
      <c r="K197" s="41">
        <f>_xlfn.XLOOKUP(H197,Sheet2!G:G,Sheet2!F:F)</f>
        <v>951</v>
      </c>
      <c r="L197" s="41">
        <f t="shared" ref="L197:L260" si="15">_xlfn.XLOOKUP(K197,D:D,C:C)</f>
        <v>32865</v>
      </c>
      <c r="M197" s="41">
        <f t="shared" si="11"/>
        <v>32</v>
      </c>
      <c r="N197" s="41">
        <f t="shared" si="12"/>
        <v>173</v>
      </c>
      <c r="P197" t="str">
        <f t="shared" si="13"/>
        <v>{3,1114,32}</v>
      </c>
      <c r="Q197" t="str">
        <f t="shared" si="14"/>
        <v>{3,1113,173}</v>
      </c>
      <c r="R197" t="e">
        <f t="array" ref="R197">[1]!LKnum(P197:Q197)</f>
        <v>#NAME?</v>
      </c>
    </row>
    <row r="198" spans="3:18">
      <c r="C198">
        <v>4720</v>
      </c>
      <c r="D198">
        <v>567</v>
      </c>
      <c r="H198" s="39">
        <v>194</v>
      </c>
      <c r="I198" s="39">
        <v>96</v>
      </c>
      <c r="J198" s="39">
        <v>2</v>
      </c>
      <c r="K198" s="41">
        <f>_xlfn.XLOOKUP(H198,Sheet2!G:G,Sheet2!F:F)</f>
        <v>961</v>
      </c>
      <c r="L198" s="41">
        <f t="shared" si="15"/>
        <v>34290</v>
      </c>
      <c r="M198" s="41">
        <f t="shared" ref="M198:M261" si="16">IF(L198&gt;999,INT(L198/1000),0)</f>
        <v>34</v>
      </c>
      <c r="N198" s="41">
        <f t="shared" ref="N198:N261" si="17">(L198-1000*M198)/5</f>
        <v>58</v>
      </c>
      <c r="P198" t="str">
        <f t="shared" ref="P198:P261" si="18">IF(M198=0,0,M$3&amp;M198&amp;$M$2)</f>
        <v>{3,1114,34}</v>
      </c>
      <c r="Q198" t="str">
        <f t="shared" ref="Q198:Q261" si="19">IF(N198=0,0,N$3&amp;N198&amp;$M$2)</f>
        <v>{3,1113,58}</v>
      </c>
      <c r="R198" t="e">
        <f t="array" ref="R198">[1]!LKnum(P198:Q198)</f>
        <v>#NAME?</v>
      </c>
    </row>
    <row r="199" spans="3:18">
      <c r="C199">
        <v>4820</v>
      </c>
      <c r="D199">
        <v>570</v>
      </c>
      <c r="H199" s="40">
        <v>195</v>
      </c>
      <c r="I199" s="40">
        <v>97</v>
      </c>
      <c r="J199" s="40">
        <v>2</v>
      </c>
      <c r="K199" s="41">
        <f>_xlfn.XLOOKUP(H199,Sheet2!G:G,Sheet2!F:F)</f>
        <v>971</v>
      </c>
      <c r="L199" s="41">
        <f t="shared" si="15"/>
        <v>35785</v>
      </c>
      <c r="M199" s="41">
        <f t="shared" si="16"/>
        <v>35</v>
      </c>
      <c r="N199" s="41">
        <f t="shared" si="17"/>
        <v>157</v>
      </c>
      <c r="P199" t="str">
        <f t="shared" si="18"/>
        <v>{3,1114,35}</v>
      </c>
      <c r="Q199" t="str">
        <f t="shared" si="19"/>
        <v>{3,1113,157}</v>
      </c>
      <c r="R199" t="e">
        <f t="array" ref="R199">[1]!LKnum(P199:Q199)</f>
        <v>#NAME?</v>
      </c>
    </row>
    <row r="200" spans="3:18">
      <c r="C200">
        <v>4920</v>
      </c>
      <c r="D200">
        <v>573</v>
      </c>
      <c r="H200" s="39">
        <v>196</v>
      </c>
      <c r="I200" s="39">
        <v>98</v>
      </c>
      <c r="J200" s="39">
        <v>2</v>
      </c>
      <c r="K200" s="41">
        <f>_xlfn.XLOOKUP(H200,Sheet2!G:G,Sheet2!F:F)</f>
        <v>981</v>
      </c>
      <c r="L200" s="41">
        <f t="shared" si="15"/>
        <v>37345</v>
      </c>
      <c r="M200" s="41">
        <f t="shared" si="16"/>
        <v>37</v>
      </c>
      <c r="N200" s="41">
        <f t="shared" si="17"/>
        <v>69</v>
      </c>
      <c r="P200" t="str">
        <f t="shared" si="18"/>
        <v>{3,1114,37}</v>
      </c>
      <c r="Q200" t="str">
        <f t="shared" si="19"/>
        <v>{3,1113,69}</v>
      </c>
      <c r="R200" t="e">
        <f t="array" ref="R200">[1]!LKnum(P200:Q200)</f>
        <v>#NAME?</v>
      </c>
    </row>
    <row r="201" spans="3:18">
      <c r="C201">
        <v>5025</v>
      </c>
      <c r="D201">
        <v>577</v>
      </c>
      <c r="H201" s="40">
        <v>197</v>
      </c>
      <c r="I201" s="40">
        <v>1</v>
      </c>
      <c r="J201" s="40">
        <v>3</v>
      </c>
      <c r="K201" s="41">
        <f>_xlfn.XLOOKUP(H201,Sheet2!G:G,Sheet2!F:F)</f>
        <v>100</v>
      </c>
      <c r="L201" s="41">
        <f t="shared" si="15"/>
        <v>70</v>
      </c>
      <c r="M201" s="41">
        <f t="shared" si="16"/>
        <v>0</v>
      </c>
      <c r="N201" s="41">
        <f t="shared" si="17"/>
        <v>14</v>
      </c>
      <c r="P201">
        <f t="shared" si="18"/>
        <v>0</v>
      </c>
      <c r="Q201" t="str">
        <f t="shared" si="19"/>
        <v>{3,1113,14}</v>
      </c>
      <c r="R201" t="e">
        <f t="array" ref="R201">[1]!LKnum(P201:Q201)</f>
        <v>#NAME?</v>
      </c>
    </row>
    <row r="202" spans="3:18">
      <c r="C202">
        <v>5130</v>
      </c>
      <c r="D202">
        <v>580</v>
      </c>
      <c r="H202" s="39">
        <v>198</v>
      </c>
      <c r="I202" s="39">
        <v>2</v>
      </c>
      <c r="J202" s="39">
        <v>3</v>
      </c>
      <c r="K202" s="41">
        <f>_xlfn.XLOOKUP(H202,Sheet2!G:G,Sheet2!F:F)</f>
        <v>115</v>
      </c>
      <c r="L202" s="41">
        <f t="shared" si="15"/>
        <v>85</v>
      </c>
      <c r="M202" s="41">
        <f t="shared" si="16"/>
        <v>0</v>
      </c>
      <c r="N202" s="41">
        <f t="shared" si="17"/>
        <v>17</v>
      </c>
      <c r="P202">
        <f t="shared" si="18"/>
        <v>0</v>
      </c>
      <c r="Q202" t="str">
        <f t="shared" si="19"/>
        <v>{3,1113,17}</v>
      </c>
      <c r="R202" t="e">
        <f t="array" ref="R202">[1]!LKnum(P202:Q202)</f>
        <v>#NAME?</v>
      </c>
    </row>
    <row r="203" spans="3:18">
      <c r="C203">
        <v>5240</v>
      </c>
      <c r="D203">
        <v>583</v>
      </c>
      <c r="H203" s="40">
        <v>199</v>
      </c>
      <c r="I203" s="40">
        <v>3</v>
      </c>
      <c r="J203" s="40">
        <v>3</v>
      </c>
      <c r="K203" s="41">
        <f>_xlfn.XLOOKUP(H203,Sheet2!G:G,Sheet2!F:F)</f>
        <v>130</v>
      </c>
      <c r="L203" s="41">
        <f t="shared" si="15"/>
        <v>100</v>
      </c>
      <c r="M203" s="41">
        <f t="shared" si="16"/>
        <v>0</v>
      </c>
      <c r="N203" s="41">
        <f t="shared" si="17"/>
        <v>20</v>
      </c>
      <c r="P203">
        <f t="shared" si="18"/>
        <v>0</v>
      </c>
      <c r="Q203" t="str">
        <f t="shared" si="19"/>
        <v>{3,1113,20}</v>
      </c>
      <c r="R203" t="e">
        <f t="array" ref="R203">[1]!LKnum(P203:Q203)</f>
        <v>#NAME?</v>
      </c>
    </row>
    <row r="204" spans="3:18">
      <c r="C204">
        <v>5355</v>
      </c>
      <c r="D204">
        <v>587</v>
      </c>
      <c r="H204" s="39">
        <v>200</v>
      </c>
      <c r="I204" s="39">
        <v>4</v>
      </c>
      <c r="J204" s="39">
        <v>3</v>
      </c>
      <c r="K204" s="41">
        <f>_xlfn.XLOOKUP(H204,Sheet2!G:G,Sheet2!F:F)</f>
        <v>155</v>
      </c>
      <c r="L204" s="41">
        <f t="shared" si="15"/>
        <v>115</v>
      </c>
      <c r="M204" s="41">
        <f t="shared" si="16"/>
        <v>0</v>
      </c>
      <c r="N204" s="41">
        <f t="shared" si="17"/>
        <v>23</v>
      </c>
      <c r="P204">
        <f t="shared" si="18"/>
        <v>0</v>
      </c>
      <c r="Q204" t="str">
        <f t="shared" si="19"/>
        <v>{3,1113,23}</v>
      </c>
      <c r="R204" t="e">
        <f t="array" ref="R204">[1]!LKnum(P204:Q204)</f>
        <v>#NAME?</v>
      </c>
    </row>
    <row r="205" spans="3:18">
      <c r="C205">
        <v>5470</v>
      </c>
      <c r="D205">
        <v>590</v>
      </c>
      <c r="H205" s="40">
        <v>201</v>
      </c>
      <c r="I205" s="40">
        <v>5</v>
      </c>
      <c r="J205" s="40">
        <v>3</v>
      </c>
      <c r="K205" s="41">
        <f>_xlfn.XLOOKUP(H205,Sheet2!G:G,Sheet2!F:F)</f>
        <v>180</v>
      </c>
      <c r="L205" s="41">
        <f t="shared" si="15"/>
        <v>130</v>
      </c>
      <c r="M205" s="41">
        <f t="shared" si="16"/>
        <v>0</v>
      </c>
      <c r="N205" s="41">
        <f t="shared" si="17"/>
        <v>26</v>
      </c>
      <c r="P205">
        <f t="shared" si="18"/>
        <v>0</v>
      </c>
      <c r="Q205" t="str">
        <f t="shared" si="19"/>
        <v>{3,1113,26}</v>
      </c>
      <c r="R205" t="e">
        <f t="array" ref="R205">[1]!LKnum(P205:Q205)</f>
        <v>#NAME?</v>
      </c>
    </row>
    <row r="206" spans="3:18">
      <c r="C206">
        <v>5590</v>
      </c>
      <c r="D206">
        <v>593</v>
      </c>
      <c r="H206" s="39">
        <v>202</v>
      </c>
      <c r="I206" s="39">
        <v>6</v>
      </c>
      <c r="J206" s="39">
        <v>3</v>
      </c>
      <c r="K206" s="41">
        <f>_xlfn.XLOOKUP(H206,Sheet2!G:G,Sheet2!F:F)</f>
        <v>195</v>
      </c>
      <c r="L206" s="41">
        <f t="shared" si="15"/>
        <v>145</v>
      </c>
      <c r="M206" s="41">
        <f t="shared" si="16"/>
        <v>0</v>
      </c>
      <c r="N206" s="41">
        <f t="shared" si="17"/>
        <v>29</v>
      </c>
      <c r="P206">
        <f t="shared" si="18"/>
        <v>0</v>
      </c>
      <c r="Q206" t="str">
        <f t="shared" si="19"/>
        <v>{3,1113,29}</v>
      </c>
      <c r="R206" t="e">
        <f t="array" ref="R206">[1]!LKnum(P206:Q206)</f>
        <v>#NAME?</v>
      </c>
    </row>
    <row r="207" spans="3:18">
      <c r="C207">
        <v>5710</v>
      </c>
      <c r="D207">
        <v>597</v>
      </c>
      <c r="H207" s="40">
        <v>203</v>
      </c>
      <c r="I207" s="40">
        <v>7</v>
      </c>
      <c r="J207" s="40">
        <v>3</v>
      </c>
      <c r="K207" s="41">
        <f>_xlfn.XLOOKUP(H207,Sheet2!G:G,Sheet2!F:F)</f>
        <v>210</v>
      </c>
      <c r="L207" s="41">
        <f t="shared" si="15"/>
        <v>165</v>
      </c>
      <c r="M207" s="41">
        <f t="shared" si="16"/>
        <v>0</v>
      </c>
      <c r="N207" s="41">
        <f t="shared" si="17"/>
        <v>33</v>
      </c>
      <c r="P207">
        <f t="shared" si="18"/>
        <v>0</v>
      </c>
      <c r="Q207" t="str">
        <f t="shared" si="19"/>
        <v>{3,1113,33}</v>
      </c>
      <c r="R207" t="e">
        <f t="array" ref="R207">[1]!LKnum(P207:Q207)</f>
        <v>#NAME?</v>
      </c>
    </row>
    <row r="208" spans="3:18">
      <c r="C208">
        <v>5840</v>
      </c>
      <c r="D208">
        <v>600</v>
      </c>
      <c r="H208" s="39">
        <v>204</v>
      </c>
      <c r="I208" s="39">
        <v>8</v>
      </c>
      <c r="J208" s="39">
        <v>3</v>
      </c>
      <c r="K208" s="41">
        <f>_xlfn.XLOOKUP(H208,Sheet2!G:G,Sheet2!F:F)</f>
        <v>230</v>
      </c>
      <c r="L208" s="41">
        <f t="shared" si="15"/>
        <v>175</v>
      </c>
      <c r="M208" s="41">
        <f t="shared" si="16"/>
        <v>0</v>
      </c>
      <c r="N208" s="41">
        <f t="shared" si="17"/>
        <v>35</v>
      </c>
      <c r="P208">
        <f t="shared" si="18"/>
        <v>0</v>
      </c>
      <c r="Q208" t="str">
        <f t="shared" si="19"/>
        <v>{3,1113,35}</v>
      </c>
      <c r="R208" t="e">
        <f t="array" ref="R208">[1]!LKnum(P208:Q208)</f>
        <v>#NAME?</v>
      </c>
    </row>
    <row r="209" spans="3:18">
      <c r="C209">
        <v>5965</v>
      </c>
      <c r="D209">
        <v>603</v>
      </c>
      <c r="H209" s="40">
        <v>205</v>
      </c>
      <c r="I209" s="40">
        <v>9</v>
      </c>
      <c r="J209" s="40">
        <v>3</v>
      </c>
      <c r="K209" s="41">
        <f>_xlfn.XLOOKUP(H209,Sheet2!G:G,Sheet2!F:F)</f>
        <v>240</v>
      </c>
      <c r="L209" s="41">
        <f t="shared" si="15"/>
        <v>200</v>
      </c>
      <c r="M209" s="41">
        <f t="shared" si="16"/>
        <v>0</v>
      </c>
      <c r="N209" s="41">
        <f t="shared" si="17"/>
        <v>40</v>
      </c>
      <c r="P209">
        <f t="shared" si="18"/>
        <v>0</v>
      </c>
      <c r="Q209" t="str">
        <f t="shared" si="19"/>
        <v>{3,1113,40}</v>
      </c>
      <c r="R209" t="e">
        <f t="array" ref="R209">[1]!LKnum(P209:Q209)</f>
        <v>#NAME?</v>
      </c>
    </row>
    <row r="210" spans="3:18">
      <c r="C210">
        <v>6100</v>
      </c>
      <c r="D210">
        <v>607</v>
      </c>
      <c r="H210" s="39">
        <v>206</v>
      </c>
      <c r="I210" s="39">
        <v>10</v>
      </c>
      <c r="J210" s="39">
        <v>3</v>
      </c>
      <c r="K210" s="41">
        <f>_xlfn.XLOOKUP(H210,Sheet2!G:G,Sheet2!F:F)</f>
        <v>255</v>
      </c>
      <c r="L210" s="41">
        <f t="shared" si="15"/>
        <v>245</v>
      </c>
      <c r="M210" s="41">
        <f t="shared" si="16"/>
        <v>0</v>
      </c>
      <c r="N210" s="41">
        <f t="shared" si="17"/>
        <v>49</v>
      </c>
      <c r="P210">
        <f t="shared" si="18"/>
        <v>0</v>
      </c>
      <c r="Q210" t="str">
        <f t="shared" si="19"/>
        <v>{3,1113,49}</v>
      </c>
      <c r="R210" t="e">
        <f t="array" ref="R210">[1]!LKnum(P210:Q210)</f>
        <v>#NAME?</v>
      </c>
    </row>
    <row r="211" spans="3:18">
      <c r="C211">
        <v>6240</v>
      </c>
      <c r="D211">
        <v>610</v>
      </c>
      <c r="H211" s="40">
        <v>207</v>
      </c>
      <c r="I211" s="40">
        <v>11</v>
      </c>
      <c r="J211" s="40">
        <v>3</v>
      </c>
      <c r="K211" s="41">
        <f>_xlfn.XLOOKUP(H211,Sheet2!G:G,Sheet2!F:F)</f>
        <v>269</v>
      </c>
      <c r="L211" s="41">
        <f t="shared" si="15"/>
        <v>285</v>
      </c>
      <c r="M211" s="41">
        <f t="shared" si="16"/>
        <v>0</v>
      </c>
      <c r="N211" s="41">
        <f t="shared" si="17"/>
        <v>57</v>
      </c>
      <c r="P211">
        <f t="shared" si="18"/>
        <v>0</v>
      </c>
      <c r="Q211" t="str">
        <f t="shared" si="19"/>
        <v>{3,1113,57}</v>
      </c>
      <c r="R211" t="e">
        <f t="array" ref="R211">[1]!LKnum(P211:Q211)</f>
        <v>#NAME?</v>
      </c>
    </row>
    <row r="212" spans="3:18">
      <c r="C212">
        <v>6380</v>
      </c>
      <c r="D212">
        <v>613</v>
      </c>
      <c r="H212" s="39">
        <v>208</v>
      </c>
      <c r="I212" s="39">
        <v>12</v>
      </c>
      <c r="J212" s="39">
        <v>3</v>
      </c>
      <c r="K212" s="41">
        <f>_xlfn.XLOOKUP(H212,Sheet2!G:G,Sheet2!F:F)</f>
        <v>271</v>
      </c>
      <c r="L212" s="41">
        <f t="shared" si="15"/>
        <v>295</v>
      </c>
      <c r="M212" s="41">
        <f t="shared" si="16"/>
        <v>0</v>
      </c>
      <c r="N212" s="41">
        <f t="shared" si="17"/>
        <v>59</v>
      </c>
      <c r="P212">
        <f t="shared" si="18"/>
        <v>0</v>
      </c>
      <c r="Q212" t="str">
        <f t="shared" si="19"/>
        <v>{3,1113,59}</v>
      </c>
      <c r="R212" t="e">
        <f t="array" ref="R212">[1]!LKnum(P212:Q212)</f>
        <v>#NAME?</v>
      </c>
    </row>
    <row r="213" spans="3:18">
      <c r="C213">
        <v>6525</v>
      </c>
      <c r="D213">
        <v>617</v>
      </c>
      <c r="H213" s="40">
        <v>209</v>
      </c>
      <c r="I213" s="40">
        <v>13</v>
      </c>
      <c r="J213" s="40">
        <v>3</v>
      </c>
      <c r="K213" s="41">
        <f>_xlfn.XLOOKUP(H213,Sheet2!G:G,Sheet2!F:F)</f>
        <v>275</v>
      </c>
      <c r="L213" s="41">
        <f t="shared" si="15"/>
        <v>310</v>
      </c>
      <c r="M213" s="41">
        <f t="shared" si="16"/>
        <v>0</v>
      </c>
      <c r="N213" s="41">
        <f t="shared" si="17"/>
        <v>62</v>
      </c>
      <c r="P213">
        <f t="shared" si="18"/>
        <v>0</v>
      </c>
      <c r="Q213" t="str">
        <f t="shared" si="19"/>
        <v>{3,1113,62}</v>
      </c>
      <c r="R213" t="e">
        <f t="array" ref="R213">[1]!LKnum(P213:Q213)</f>
        <v>#NAME?</v>
      </c>
    </row>
    <row r="214" spans="3:18">
      <c r="C214">
        <v>6675</v>
      </c>
      <c r="D214">
        <v>620</v>
      </c>
      <c r="H214" s="39">
        <v>210</v>
      </c>
      <c r="I214" s="39">
        <v>14</v>
      </c>
      <c r="J214" s="39">
        <v>3</v>
      </c>
      <c r="K214" s="41">
        <f>_xlfn.XLOOKUP(H214,Sheet2!G:G,Sheet2!F:F)</f>
        <v>281</v>
      </c>
      <c r="L214" s="41">
        <f t="shared" si="15"/>
        <v>325</v>
      </c>
      <c r="M214" s="41">
        <f t="shared" si="16"/>
        <v>0</v>
      </c>
      <c r="N214" s="41">
        <f t="shared" si="17"/>
        <v>65</v>
      </c>
      <c r="P214">
        <f t="shared" si="18"/>
        <v>0</v>
      </c>
      <c r="Q214" t="str">
        <f t="shared" si="19"/>
        <v>{3,1113,65}</v>
      </c>
      <c r="R214" t="e">
        <f t="array" ref="R214">[1]!LKnum(P214:Q214)</f>
        <v>#NAME?</v>
      </c>
    </row>
    <row r="215" spans="3:18">
      <c r="C215">
        <v>6830</v>
      </c>
      <c r="D215">
        <v>623</v>
      </c>
      <c r="H215" s="40">
        <v>211</v>
      </c>
      <c r="I215" s="40">
        <v>15</v>
      </c>
      <c r="J215" s="40">
        <v>3</v>
      </c>
      <c r="K215" s="41">
        <f>_xlfn.XLOOKUP(H215,Sheet2!G:G,Sheet2!F:F)</f>
        <v>291</v>
      </c>
      <c r="L215" s="41">
        <f t="shared" si="15"/>
        <v>365</v>
      </c>
      <c r="M215" s="41">
        <f t="shared" si="16"/>
        <v>0</v>
      </c>
      <c r="N215" s="41">
        <f t="shared" si="17"/>
        <v>73</v>
      </c>
      <c r="P215">
        <f t="shared" si="18"/>
        <v>0</v>
      </c>
      <c r="Q215" t="str">
        <f t="shared" si="19"/>
        <v>{3,1113,73}</v>
      </c>
      <c r="R215" t="e">
        <f t="array" ref="R215">[1]!LKnum(P215:Q215)</f>
        <v>#NAME?</v>
      </c>
    </row>
    <row r="216" spans="3:18">
      <c r="C216">
        <v>6985</v>
      </c>
      <c r="D216">
        <v>627</v>
      </c>
      <c r="H216" s="39">
        <v>212</v>
      </c>
      <c r="I216" s="39">
        <v>16</v>
      </c>
      <c r="J216" s="39">
        <v>3</v>
      </c>
      <c r="K216" s="41">
        <f>_xlfn.XLOOKUP(H216,Sheet2!G:G,Sheet2!F:F)</f>
        <v>295</v>
      </c>
      <c r="L216" s="41">
        <f t="shared" si="15"/>
        <v>385</v>
      </c>
      <c r="M216" s="41">
        <f t="shared" si="16"/>
        <v>0</v>
      </c>
      <c r="N216" s="41">
        <f t="shared" si="17"/>
        <v>77</v>
      </c>
      <c r="P216">
        <f t="shared" si="18"/>
        <v>0</v>
      </c>
      <c r="Q216" t="str">
        <f t="shared" si="19"/>
        <v>{3,1113,77}</v>
      </c>
      <c r="R216" t="e">
        <f t="array" ref="R216">[1]!LKnum(P216:Q216)</f>
        <v>#NAME?</v>
      </c>
    </row>
    <row r="217" spans="3:18">
      <c r="C217">
        <v>7150</v>
      </c>
      <c r="D217">
        <v>630</v>
      </c>
      <c r="H217" s="40">
        <v>213</v>
      </c>
      <c r="I217" s="40">
        <v>17</v>
      </c>
      <c r="J217" s="40">
        <v>3</v>
      </c>
      <c r="K217" s="41">
        <f>_xlfn.XLOOKUP(H217,Sheet2!G:G,Sheet2!F:F)</f>
        <v>299</v>
      </c>
      <c r="L217" s="41">
        <f t="shared" si="15"/>
        <v>405</v>
      </c>
      <c r="M217" s="41">
        <f t="shared" si="16"/>
        <v>0</v>
      </c>
      <c r="N217" s="41">
        <f t="shared" si="17"/>
        <v>81</v>
      </c>
      <c r="P217">
        <f t="shared" si="18"/>
        <v>0</v>
      </c>
      <c r="Q217" t="str">
        <f t="shared" si="19"/>
        <v>{3,1113,81}</v>
      </c>
      <c r="R217" t="e">
        <f t="array" ref="R217">[1]!LKnum(P217:Q217)</f>
        <v>#NAME?</v>
      </c>
    </row>
    <row r="218" spans="3:18">
      <c r="C218">
        <v>7315</v>
      </c>
      <c r="D218">
        <v>633</v>
      </c>
      <c r="H218" s="39">
        <v>214</v>
      </c>
      <c r="I218" s="39">
        <v>18</v>
      </c>
      <c r="J218" s="39">
        <v>3</v>
      </c>
      <c r="K218" s="41">
        <f>_xlfn.XLOOKUP(H218,Sheet2!G:G,Sheet2!F:F)</f>
        <v>311</v>
      </c>
      <c r="L218" s="41">
        <f t="shared" si="15"/>
        <v>435</v>
      </c>
      <c r="M218" s="41">
        <f t="shared" si="16"/>
        <v>0</v>
      </c>
      <c r="N218" s="41">
        <f t="shared" si="17"/>
        <v>87</v>
      </c>
      <c r="P218">
        <f t="shared" si="18"/>
        <v>0</v>
      </c>
      <c r="Q218" t="str">
        <f t="shared" si="19"/>
        <v>{3,1113,87}</v>
      </c>
      <c r="R218" t="e">
        <f t="array" ref="R218">[1]!LKnum(P218:Q218)</f>
        <v>#NAME?</v>
      </c>
    </row>
    <row r="219" spans="3:18">
      <c r="C219">
        <v>7490</v>
      </c>
      <c r="D219">
        <v>637</v>
      </c>
      <c r="H219" s="40">
        <v>215</v>
      </c>
      <c r="I219" s="40">
        <v>19</v>
      </c>
      <c r="J219" s="40">
        <v>3</v>
      </c>
      <c r="K219" s="41">
        <f>_xlfn.XLOOKUP(H219,Sheet2!G:G,Sheet2!F:F)</f>
        <v>314</v>
      </c>
      <c r="L219" s="41">
        <f t="shared" si="15"/>
        <v>465</v>
      </c>
      <c r="M219" s="41">
        <f t="shared" si="16"/>
        <v>0</v>
      </c>
      <c r="N219" s="41">
        <f t="shared" si="17"/>
        <v>93</v>
      </c>
      <c r="P219">
        <f t="shared" si="18"/>
        <v>0</v>
      </c>
      <c r="Q219" t="str">
        <f t="shared" si="19"/>
        <v>{3,1113,93}</v>
      </c>
      <c r="R219" t="e">
        <f t="array" ref="R219">[1]!LKnum(P219:Q219)</f>
        <v>#NAME?</v>
      </c>
    </row>
    <row r="220" spans="3:18">
      <c r="C220">
        <v>7665</v>
      </c>
      <c r="D220">
        <v>640</v>
      </c>
      <c r="H220" s="39">
        <v>216</v>
      </c>
      <c r="I220" s="39">
        <v>20</v>
      </c>
      <c r="J220" s="39">
        <v>3</v>
      </c>
      <c r="K220" s="41">
        <f>_xlfn.XLOOKUP(H220,Sheet2!G:G,Sheet2!F:F)</f>
        <v>318</v>
      </c>
      <c r="L220" s="41">
        <f t="shared" si="15"/>
        <v>500</v>
      </c>
      <c r="M220" s="41">
        <f t="shared" si="16"/>
        <v>0</v>
      </c>
      <c r="N220" s="41">
        <f t="shared" si="17"/>
        <v>100</v>
      </c>
      <c r="P220">
        <f t="shared" si="18"/>
        <v>0</v>
      </c>
      <c r="Q220" t="str">
        <f t="shared" si="19"/>
        <v>{3,1113,100}</v>
      </c>
      <c r="R220" t="e">
        <f t="array" ref="R220">[1]!LKnum(P220:Q220)</f>
        <v>#NAME?</v>
      </c>
    </row>
    <row r="221" spans="3:18">
      <c r="C221">
        <v>7850</v>
      </c>
      <c r="D221">
        <v>643</v>
      </c>
      <c r="H221" s="40">
        <v>217</v>
      </c>
      <c r="I221" s="40">
        <v>21</v>
      </c>
      <c r="J221" s="40">
        <v>3</v>
      </c>
      <c r="K221" s="41">
        <f>_xlfn.XLOOKUP(H221,Sheet2!G:G,Sheet2!F:F)</f>
        <v>320</v>
      </c>
      <c r="L221" s="41">
        <f t="shared" si="15"/>
        <v>520</v>
      </c>
      <c r="M221" s="41">
        <f t="shared" si="16"/>
        <v>0</v>
      </c>
      <c r="N221" s="41">
        <f t="shared" si="17"/>
        <v>104</v>
      </c>
      <c r="P221">
        <f t="shared" si="18"/>
        <v>0</v>
      </c>
      <c r="Q221" t="str">
        <f t="shared" si="19"/>
        <v>{3,1113,104}</v>
      </c>
      <c r="R221" t="e">
        <f t="array" ref="R221">[1]!LKnum(P221:Q221)</f>
        <v>#NAME?</v>
      </c>
    </row>
    <row r="222" spans="3:18">
      <c r="C222">
        <v>8035</v>
      </c>
      <c r="D222">
        <v>647</v>
      </c>
      <c r="H222" s="39">
        <v>218</v>
      </c>
      <c r="I222" s="39">
        <v>22</v>
      </c>
      <c r="J222" s="39">
        <v>3</v>
      </c>
      <c r="K222" s="41">
        <f>_xlfn.XLOOKUP(H222,Sheet2!G:G,Sheet2!F:F)</f>
        <v>326</v>
      </c>
      <c r="L222" s="41">
        <f t="shared" si="15"/>
        <v>570</v>
      </c>
      <c r="M222" s="41">
        <f t="shared" si="16"/>
        <v>0</v>
      </c>
      <c r="N222" s="41">
        <f t="shared" si="17"/>
        <v>114</v>
      </c>
      <c r="P222">
        <f t="shared" si="18"/>
        <v>0</v>
      </c>
      <c r="Q222" t="str">
        <f t="shared" si="19"/>
        <v>{3,1113,114}</v>
      </c>
      <c r="R222" t="e">
        <f t="array" ref="R222">[1]!LKnum(P222:Q222)</f>
        <v>#NAME?</v>
      </c>
    </row>
    <row r="223" spans="3:18">
      <c r="C223">
        <v>8230</v>
      </c>
      <c r="D223">
        <v>650</v>
      </c>
      <c r="H223" s="40">
        <v>219</v>
      </c>
      <c r="I223" s="40">
        <v>23</v>
      </c>
      <c r="J223" s="40">
        <v>3</v>
      </c>
      <c r="K223" s="41">
        <f>_xlfn.XLOOKUP(H223,Sheet2!G:G,Sheet2!F:F)</f>
        <v>328</v>
      </c>
      <c r="L223" s="41">
        <f t="shared" si="15"/>
        <v>590</v>
      </c>
      <c r="M223" s="41">
        <f t="shared" si="16"/>
        <v>0</v>
      </c>
      <c r="N223" s="41">
        <f t="shared" si="17"/>
        <v>118</v>
      </c>
      <c r="P223">
        <f t="shared" si="18"/>
        <v>0</v>
      </c>
      <c r="Q223" t="str">
        <f t="shared" si="19"/>
        <v>{3,1113,118}</v>
      </c>
      <c r="R223" t="e">
        <f t="array" ref="R223">[1]!LKnum(P223:Q223)</f>
        <v>#NAME?</v>
      </c>
    </row>
    <row r="224" spans="3:18">
      <c r="C224">
        <v>8430</v>
      </c>
      <c r="D224">
        <v>653</v>
      </c>
      <c r="H224" s="39">
        <v>220</v>
      </c>
      <c r="I224" s="39">
        <v>24</v>
      </c>
      <c r="J224" s="39">
        <v>3</v>
      </c>
      <c r="K224" s="41">
        <f>_xlfn.XLOOKUP(H224,Sheet2!G:G,Sheet2!F:F)</f>
        <v>330</v>
      </c>
      <c r="L224" s="41">
        <f t="shared" si="15"/>
        <v>610</v>
      </c>
      <c r="M224" s="41">
        <f t="shared" si="16"/>
        <v>0</v>
      </c>
      <c r="N224" s="41">
        <f t="shared" si="17"/>
        <v>122</v>
      </c>
      <c r="P224">
        <f t="shared" si="18"/>
        <v>0</v>
      </c>
      <c r="Q224" t="str">
        <f t="shared" si="19"/>
        <v>{3,1113,122}</v>
      </c>
      <c r="R224" t="e">
        <f t="array" ref="R224">[1]!LKnum(P224:Q224)</f>
        <v>#NAME?</v>
      </c>
    </row>
    <row r="225" spans="3:18">
      <c r="C225">
        <v>8635</v>
      </c>
      <c r="D225">
        <v>657</v>
      </c>
      <c r="H225" s="40">
        <v>221</v>
      </c>
      <c r="I225" s="40">
        <v>25</v>
      </c>
      <c r="J225" s="40">
        <v>3</v>
      </c>
      <c r="K225" s="41">
        <f>_xlfn.XLOOKUP(H225,Sheet2!G:G,Sheet2!F:F)</f>
        <v>334</v>
      </c>
      <c r="L225" s="41">
        <f t="shared" si="15"/>
        <v>650</v>
      </c>
      <c r="M225" s="41">
        <f t="shared" si="16"/>
        <v>0</v>
      </c>
      <c r="N225" s="41">
        <f t="shared" si="17"/>
        <v>130</v>
      </c>
      <c r="P225">
        <f t="shared" si="18"/>
        <v>0</v>
      </c>
      <c r="Q225" t="str">
        <f t="shared" si="19"/>
        <v>{3,1113,130}</v>
      </c>
      <c r="R225" t="e">
        <f t="array" ref="R225">[1]!LKnum(P225:Q225)</f>
        <v>#NAME?</v>
      </c>
    </row>
    <row r="226" spans="3:18">
      <c r="C226">
        <v>8845</v>
      </c>
      <c r="D226">
        <v>660</v>
      </c>
      <c r="H226" s="39">
        <v>222</v>
      </c>
      <c r="I226" s="39">
        <v>26</v>
      </c>
      <c r="J226" s="39">
        <v>3</v>
      </c>
      <c r="K226" s="41">
        <f>_xlfn.XLOOKUP(H226,Sheet2!G:G,Sheet2!F:F)</f>
        <v>338</v>
      </c>
      <c r="L226" s="41">
        <f t="shared" si="15"/>
        <v>690</v>
      </c>
      <c r="M226" s="41">
        <f t="shared" si="16"/>
        <v>0</v>
      </c>
      <c r="N226" s="41">
        <f t="shared" si="17"/>
        <v>138</v>
      </c>
      <c r="P226">
        <f t="shared" si="18"/>
        <v>0</v>
      </c>
      <c r="Q226" t="str">
        <f t="shared" si="19"/>
        <v>{3,1113,138}</v>
      </c>
      <c r="R226" t="e">
        <f t="array" ref="R226">[1]!LKnum(P226:Q226)</f>
        <v>#NAME?</v>
      </c>
    </row>
    <row r="227" spans="3:18">
      <c r="C227">
        <v>9060</v>
      </c>
      <c r="D227">
        <v>663</v>
      </c>
      <c r="H227" s="40">
        <v>223</v>
      </c>
      <c r="I227" s="40">
        <v>27</v>
      </c>
      <c r="J227" s="40">
        <v>3</v>
      </c>
      <c r="K227" s="41">
        <f>_xlfn.XLOOKUP(H227,Sheet2!G:G,Sheet2!F:F)</f>
        <v>341</v>
      </c>
      <c r="L227" s="41">
        <f t="shared" si="15"/>
        <v>710</v>
      </c>
      <c r="M227" s="41">
        <f t="shared" si="16"/>
        <v>0</v>
      </c>
      <c r="N227" s="41">
        <f t="shared" si="17"/>
        <v>142</v>
      </c>
      <c r="P227">
        <f t="shared" si="18"/>
        <v>0</v>
      </c>
      <c r="Q227" t="str">
        <f t="shared" si="19"/>
        <v>{3,1113,142}</v>
      </c>
      <c r="R227" t="e">
        <f t="array" ref="R227">[1]!LKnum(P227:Q227)</f>
        <v>#NAME?</v>
      </c>
    </row>
    <row r="228" spans="3:18">
      <c r="C228">
        <v>9285</v>
      </c>
      <c r="D228">
        <v>667</v>
      </c>
      <c r="H228" s="39">
        <v>224</v>
      </c>
      <c r="I228" s="39">
        <v>28</v>
      </c>
      <c r="J228" s="39">
        <v>3</v>
      </c>
      <c r="K228" s="41">
        <f>_xlfn.XLOOKUP(H228,Sheet2!G:G,Sheet2!F:F)</f>
        <v>345</v>
      </c>
      <c r="L228" s="41">
        <f t="shared" si="15"/>
        <v>740</v>
      </c>
      <c r="M228" s="41">
        <f t="shared" si="16"/>
        <v>0</v>
      </c>
      <c r="N228" s="41">
        <f t="shared" si="17"/>
        <v>148</v>
      </c>
      <c r="P228">
        <f t="shared" si="18"/>
        <v>0</v>
      </c>
      <c r="Q228" t="str">
        <f t="shared" si="19"/>
        <v>{3,1113,148}</v>
      </c>
      <c r="R228" t="e">
        <f t="array" ref="R228">[1]!LKnum(P228:Q228)</f>
        <v>#NAME?</v>
      </c>
    </row>
    <row r="229" spans="3:18">
      <c r="C229">
        <v>9515</v>
      </c>
      <c r="D229">
        <v>670</v>
      </c>
      <c r="H229" s="40">
        <v>225</v>
      </c>
      <c r="I229" s="40">
        <v>29</v>
      </c>
      <c r="J229" s="40">
        <v>3</v>
      </c>
      <c r="K229" s="41">
        <f>_xlfn.XLOOKUP(H229,Sheet2!G:G,Sheet2!F:F)</f>
        <v>351</v>
      </c>
      <c r="L229" s="41">
        <f t="shared" si="15"/>
        <v>785</v>
      </c>
      <c r="M229" s="41">
        <f t="shared" si="16"/>
        <v>0</v>
      </c>
      <c r="N229" s="41">
        <f t="shared" si="17"/>
        <v>157</v>
      </c>
      <c r="P229">
        <f t="shared" si="18"/>
        <v>0</v>
      </c>
      <c r="Q229" t="str">
        <f t="shared" si="19"/>
        <v>{3,1113,157}</v>
      </c>
      <c r="R229" t="e">
        <f t="array" ref="R229">[1]!LKnum(P229:Q229)</f>
        <v>#NAME?</v>
      </c>
    </row>
    <row r="230" spans="3:18">
      <c r="C230">
        <v>9750</v>
      </c>
      <c r="D230">
        <v>673</v>
      </c>
      <c r="H230" s="39">
        <v>226</v>
      </c>
      <c r="I230" s="39">
        <v>30</v>
      </c>
      <c r="J230" s="39">
        <v>3</v>
      </c>
      <c r="K230" s="41">
        <f>_xlfn.XLOOKUP(H230,Sheet2!G:G,Sheet2!F:F)</f>
        <v>354</v>
      </c>
      <c r="L230" s="41">
        <f t="shared" si="15"/>
        <v>805</v>
      </c>
      <c r="M230" s="41">
        <f t="shared" si="16"/>
        <v>0</v>
      </c>
      <c r="N230" s="41">
        <f t="shared" si="17"/>
        <v>161</v>
      </c>
      <c r="P230">
        <f t="shared" si="18"/>
        <v>0</v>
      </c>
      <c r="Q230" t="str">
        <f t="shared" si="19"/>
        <v>{3,1113,161}</v>
      </c>
      <c r="R230" t="e">
        <f t="array" ref="R230">[1]!LKnum(P230:Q230)</f>
        <v>#NAME?</v>
      </c>
    </row>
    <row r="231" spans="3:18">
      <c r="C231">
        <v>9995</v>
      </c>
      <c r="D231">
        <v>676</v>
      </c>
      <c r="H231" s="40">
        <v>227</v>
      </c>
      <c r="I231" s="40">
        <v>31</v>
      </c>
      <c r="J231" s="40">
        <v>3</v>
      </c>
      <c r="K231" s="41">
        <f>_xlfn.XLOOKUP(H231,Sheet2!G:G,Sheet2!F:F)</f>
        <v>358</v>
      </c>
      <c r="L231" s="41">
        <f t="shared" si="15"/>
        <v>840</v>
      </c>
      <c r="M231" s="41">
        <f t="shared" si="16"/>
        <v>0</v>
      </c>
      <c r="N231" s="41">
        <f t="shared" si="17"/>
        <v>168</v>
      </c>
      <c r="P231">
        <f t="shared" si="18"/>
        <v>0</v>
      </c>
      <c r="Q231" t="str">
        <f t="shared" si="19"/>
        <v>{3,1113,168}</v>
      </c>
      <c r="R231" t="e">
        <f t="array" ref="R231">[1]!LKnum(P231:Q231)</f>
        <v>#NAME?</v>
      </c>
    </row>
    <row r="232" spans="3:18">
      <c r="C232">
        <v>10245</v>
      </c>
      <c r="D232">
        <v>680</v>
      </c>
      <c r="H232" s="39">
        <v>228</v>
      </c>
      <c r="I232" s="39">
        <v>32</v>
      </c>
      <c r="J232" s="39">
        <v>3</v>
      </c>
      <c r="K232" s="41">
        <f>_xlfn.XLOOKUP(H232,Sheet2!G:G,Sheet2!F:F)</f>
        <v>364</v>
      </c>
      <c r="L232" s="41">
        <f t="shared" si="15"/>
        <v>885</v>
      </c>
      <c r="M232" s="41">
        <f t="shared" si="16"/>
        <v>0</v>
      </c>
      <c r="N232" s="41">
        <f t="shared" si="17"/>
        <v>177</v>
      </c>
      <c r="P232">
        <f t="shared" si="18"/>
        <v>0</v>
      </c>
      <c r="Q232" t="str">
        <f t="shared" si="19"/>
        <v>{3,1113,177}</v>
      </c>
      <c r="R232" t="e">
        <f t="array" ref="R232">[1]!LKnum(P232:Q232)</f>
        <v>#NAME?</v>
      </c>
    </row>
    <row r="233" spans="3:18">
      <c r="C233">
        <v>10505</v>
      </c>
      <c r="D233">
        <v>683</v>
      </c>
      <c r="H233" s="40">
        <v>229</v>
      </c>
      <c r="I233" s="40">
        <v>33</v>
      </c>
      <c r="J233" s="40">
        <v>3</v>
      </c>
      <c r="K233" s="41">
        <f>_xlfn.XLOOKUP(H233,Sheet2!G:G,Sheet2!F:F)</f>
        <v>366</v>
      </c>
      <c r="L233" s="41">
        <f t="shared" si="15"/>
        <v>900</v>
      </c>
      <c r="M233" s="41">
        <f t="shared" si="16"/>
        <v>0</v>
      </c>
      <c r="N233" s="41">
        <f t="shared" si="17"/>
        <v>180</v>
      </c>
      <c r="P233">
        <f t="shared" si="18"/>
        <v>0</v>
      </c>
      <c r="Q233" t="str">
        <f t="shared" si="19"/>
        <v>{3,1113,180}</v>
      </c>
      <c r="R233" t="e">
        <f t="array" ref="R233">[1]!LKnum(P233:Q233)</f>
        <v>#NAME?</v>
      </c>
    </row>
    <row r="234" spans="3:18">
      <c r="C234">
        <v>10770</v>
      </c>
      <c r="D234">
        <v>686</v>
      </c>
      <c r="H234" s="39">
        <v>230</v>
      </c>
      <c r="I234" s="39">
        <v>34</v>
      </c>
      <c r="J234" s="39">
        <v>3</v>
      </c>
      <c r="K234" s="41">
        <f>_xlfn.XLOOKUP(H234,Sheet2!G:G,Sheet2!F:F)</f>
        <v>372</v>
      </c>
      <c r="L234" s="41">
        <f t="shared" si="15"/>
        <v>945</v>
      </c>
      <c r="M234" s="41">
        <f t="shared" si="16"/>
        <v>0</v>
      </c>
      <c r="N234" s="41">
        <f t="shared" si="17"/>
        <v>189</v>
      </c>
      <c r="P234">
        <f t="shared" si="18"/>
        <v>0</v>
      </c>
      <c r="Q234" t="str">
        <f t="shared" si="19"/>
        <v>{3,1113,189}</v>
      </c>
      <c r="R234" t="e">
        <f t="array" ref="R234">[1]!LKnum(P234:Q234)</f>
        <v>#NAME?</v>
      </c>
    </row>
    <row r="235" spans="3:18">
      <c r="C235">
        <v>11045</v>
      </c>
      <c r="D235">
        <v>690</v>
      </c>
      <c r="H235" s="40">
        <v>231</v>
      </c>
      <c r="I235" s="40">
        <v>35</v>
      </c>
      <c r="J235" s="40">
        <v>3</v>
      </c>
      <c r="K235" s="41">
        <f>_xlfn.XLOOKUP(H235,Sheet2!G:G,Sheet2!F:F)</f>
        <v>380</v>
      </c>
      <c r="L235" s="41">
        <f t="shared" si="15"/>
        <v>1000</v>
      </c>
      <c r="M235" s="41">
        <f t="shared" si="16"/>
        <v>1</v>
      </c>
      <c r="N235" s="41">
        <f t="shared" si="17"/>
        <v>0</v>
      </c>
      <c r="P235" t="str">
        <f t="shared" si="18"/>
        <v>{3,1114,1}</v>
      </c>
      <c r="Q235">
        <f t="shared" si="19"/>
        <v>0</v>
      </c>
      <c r="R235" t="e">
        <f t="array" ref="R235">[1]!LKnum(P235:Q235)</f>
        <v>#NAME?</v>
      </c>
    </row>
    <row r="236" spans="3:18">
      <c r="C236">
        <v>11330</v>
      </c>
      <c r="D236">
        <v>693</v>
      </c>
      <c r="H236" s="39">
        <v>232</v>
      </c>
      <c r="I236" s="39">
        <v>36</v>
      </c>
      <c r="J236" s="39">
        <v>3</v>
      </c>
      <c r="K236" s="41">
        <f>_xlfn.XLOOKUP(H236,Sheet2!G:G,Sheet2!F:F)</f>
        <v>384</v>
      </c>
      <c r="L236" s="41">
        <f t="shared" si="15"/>
        <v>1025</v>
      </c>
      <c r="M236" s="41">
        <f t="shared" si="16"/>
        <v>1</v>
      </c>
      <c r="N236" s="41">
        <f t="shared" si="17"/>
        <v>5</v>
      </c>
      <c r="P236" t="str">
        <f t="shared" si="18"/>
        <v>{3,1114,1}</v>
      </c>
      <c r="Q236" t="str">
        <f t="shared" si="19"/>
        <v>{3,1113,5}</v>
      </c>
      <c r="R236" t="e">
        <f t="array" ref="R236">[1]!LKnum(P236:Q236)</f>
        <v>#NAME?</v>
      </c>
    </row>
    <row r="237" spans="3:18">
      <c r="C237">
        <v>11620</v>
      </c>
      <c r="D237">
        <v>696</v>
      </c>
      <c r="H237" s="40">
        <v>233</v>
      </c>
      <c r="I237" s="40">
        <v>37</v>
      </c>
      <c r="J237" s="40">
        <v>3</v>
      </c>
      <c r="K237" s="41">
        <f>_xlfn.XLOOKUP(H237,Sheet2!G:G,Sheet2!F:F)</f>
        <v>390</v>
      </c>
      <c r="L237" s="41">
        <f t="shared" si="15"/>
        <v>1065</v>
      </c>
      <c r="M237" s="41">
        <f t="shared" si="16"/>
        <v>1</v>
      </c>
      <c r="N237" s="41">
        <f t="shared" si="17"/>
        <v>13</v>
      </c>
      <c r="P237" t="str">
        <f t="shared" si="18"/>
        <v>{3,1114,1}</v>
      </c>
      <c r="Q237" t="str">
        <f t="shared" si="19"/>
        <v>{3,1113,13}</v>
      </c>
      <c r="R237" t="e">
        <f t="array" ref="R237">[1]!LKnum(P237:Q237)</f>
        <v>#NAME?</v>
      </c>
    </row>
    <row r="238" spans="3:18">
      <c r="C238">
        <v>11920</v>
      </c>
      <c r="D238">
        <v>701</v>
      </c>
      <c r="H238" s="39">
        <v>234</v>
      </c>
      <c r="I238" s="39">
        <v>38</v>
      </c>
      <c r="J238" s="39">
        <v>3</v>
      </c>
      <c r="K238" s="41">
        <f>_xlfn.XLOOKUP(H238,Sheet2!G:G,Sheet2!F:F)</f>
        <v>398</v>
      </c>
      <c r="L238" s="41">
        <f t="shared" si="15"/>
        <v>1125</v>
      </c>
      <c r="M238" s="41">
        <f t="shared" si="16"/>
        <v>1</v>
      </c>
      <c r="N238" s="41">
        <f t="shared" si="17"/>
        <v>25</v>
      </c>
      <c r="P238" t="str">
        <f t="shared" si="18"/>
        <v>{3,1114,1}</v>
      </c>
      <c r="Q238" t="str">
        <f t="shared" si="19"/>
        <v>{3,1113,25}</v>
      </c>
      <c r="R238" t="e">
        <f t="array" ref="R238">[1]!LKnum(P238:Q238)</f>
        <v>#NAME?</v>
      </c>
    </row>
    <row r="239" spans="3:18">
      <c r="C239">
        <v>12070</v>
      </c>
      <c r="D239">
        <v>704</v>
      </c>
      <c r="H239" s="40">
        <v>235</v>
      </c>
      <c r="I239" s="40">
        <v>39</v>
      </c>
      <c r="J239" s="40">
        <v>3</v>
      </c>
      <c r="K239" s="41">
        <f>_xlfn.XLOOKUP(H239,Sheet2!G:G,Sheet2!F:F)</f>
        <v>402</v>
      </c>
      <c r="L239" s="41">
        <f t="shared" si="15"/>
        <v>1150</v>
      </c>
      <c r="M239" s="41">
        <f t="shared" si="16"/>
        <v>1</v>
      </c>
      <c r="N239" s="41">
        <f t="shared" si="17"/>
        <v>30</v>
      </c>
      <c r="P239" t="str">
        <f t="shared" si="18"/>
        <v>{3,1114,1}</v>
      </c>
      <c r="Q239" t="str">
        <f t="shared" si="19"/>
        <v>{3,1113,30}</v>
      </c>
      <c r="R239" t="e">
        <f t="array" ref="R239">[1]!LKnum(P239:Q239)</f>
        <v>#NAME?</v>
      </c>
    </row>
    <row r="240" spans="3:18">
      <c r="C240">
        <v>12385</v>
      </c>
      <c r="D240">
        <v>711</v>
      </c>
      <c r="H240" s="39">
        <v>236</v>
      </c>
      <c r="I240" s="39">
        <v>40</v>
      </c>
      <c r="J240" s="39">
        <v>3</v>
      </c>
      <c r="K240" s="41">
        <f>_xlfn.XLOOKUP(H240,Sheet2!G:G,Sheet2!F:F)</f>
        <v>408</v>
      </c>
      <c r="L240" s="41">
        <f t="shared" si="15"/>
        <v>1195</v>
      </c>
      <c r="M240" s="41">
        <f t="shared" si="16"/>
        <v>1</v>
      </c>
      <c r="N240" s="41">
        <f t="shared" si="17"/>
        <v>39</v>
      </c>
      <c r="P240" t="str">
        <f t="shared" si="18"/>
        <v>{3,1114,1}</v>
      </c>
      <c r="Q240" t="str">
        <f t="shared" si="19"/>
        <v>{3,1113,39}</v>
      </c>
      <c r="R240" t="e">
        <f t="array" ref="R240">[1]!LKnum(P240:Q240)</f>
        <v>#NAME?</v>
      </c>
    </row>
    <row r="241" spans="3:18">
      <c r="C241">
        <v>12545</v>
      </c>
      <c r="D241">
        <v>714</v>
      </c>
      <c r="H241" s="40">
        <v>237</v>
      </c>
      <c r="I241" s="40">
        <v>41</v>
      </c>
      <c r="J241" s="40">
        <v>3</v>
      </c>
      <c r="K241" s="41">
        <f>_xlfn.XLOOKUP(H241,Sheet2!G:G,Sheet2!F:F)</f>
        <v>416</v>
      </c>
      <c r="L241" s="41">
        <f t="shared" si="15"/>
        <v>1255</v>
      </c>
      <c r="M241" s="41">
        <f t="shared" si="16"/>
        <v>1</v>
      </c>
      <c r="N241" s="41">
        <f t="shared" si="17"/>
        <v>51</v>
      </c>
      <c r="P241" t="str">
        <f t="shared" si="18"/>
        <v>{3,1114,1}</v>
      </c>
      <c r="Q241" t="str">
        <f t="shared" si="19"/>
        <v>{3,1113,51}</v>
      </c>
      <c r="R241" t="e">
        <f t="array" ref="R241">[1]!LKnum(P241:Q241)</f>
        <v>#NAME?</v>
      </c>
    </row>
    <row r="242" spans="3:18">
      <c r="C242">
        <v>12870</v>
      </c>
      <c r="D242">
        <v>721</v>
      </c>
      <c r="H242" s="39">
        <v>238</v>
      </c>
      <c r="I242" s="39">
        <v>42</v>
      </c>
      <c r="J242" s="39">
        <v>3</v>
      </c>
      <c r="K242" s="41">
        <f>_xlfn.XLOOKUP(H242,Sheet2!G:G,Sheet2!F:F)</f>
        <v>420</v>
      </c>
      <c r="L242" s="41">
        <f t="shared" si="15"/>
        <v>1290</v>
      </c>
      <c r="M242" s="41">
        <f t="shared" si="16"/>
        <v>1</v>
      </c>
      <c r="N242" s="41">
        <f t="shared" si="17"/>
        <v>58</v>
      </c>
      <c r="P242" t="str">
        <f t="shared" si="18"/>
        <v>{3,1114,1}</v>
      </c>
      <c r="Q242" t="str">
        <f t="shared" si="19"/>
        <v>{3,1113,58}</v>
      </c>
      <c r="R242" t="e">
        <f t="array" ref="R242">[1]!LKnum(P242:Q242)</f>
        <v>#NAME?</v>
      </c>
    </row>
    <row r="243" spans="3:18">
      <c r="C243">
        <v>13040</v>
      </c>
      <c r="D243">
        <v>724</v>
      </c>
      <c r="H243" s="40">
        <v>239</v>
      </c>
      <c r="I243" s="40">
        <v>43</v>
      </c>
      <c r="J243" s="40">
        <v>3</v>
      </c>
      <c r="K243" s="41">
        <f>_xlfn.XLOOKUP(H243,Sheet2!G:G,Sheet2!F:F)</f>
        <v>426</v>
      </c>
      <c r="L243" s="41">
        <f t="shared" si="15"/>
        <v>1340</v>
      </c>
      <c r="M243" s="41">
        <f t="shared" si="16"/>
        <v>1</v>
      </c>
      <c r="N243" s="41">
        <f t="shared" si="17"/>
        <v>68</v>
      </c>
      <c r="P243" t="str">
        <f t="shared" si="18"/>
        <v>{3,1114,1}</v>
      </c>
      <c r="Q243" t="str">
        <f t="shared" si="19"/>
        <v>{3,1113,68}</v>
      </c>
      <c r="R243" t="e">
        <f t="array" ref="R243">[1]!LKnum(P243:Q243)</f>
        <v>#NAME?</v>
      </c>
    </row>
    <row r="244" spans="3:18">
      <c r="C244">
        <v>13380</v>
      </c>
      <c r="D244">
        <v>731</v>
      </c>
      <c r="H244" s="39">
        <v>240</v>
      </c>
      <c r="I244" s="39">
        <v>44</v>
      </c>
      <c r="J244" s="39">
        <v>3</v>
      </c>
      <c r="K244" s="41">
        <f>_xlfn.XLOOKUP(H244,Sheet2!G:G,Sheet2!F:F)</f>
        <v>432</v>
      </c>
      <c r="L244" s="41">
        <f t="shared" si="15"/>
        <v>1390</v>
      </c>
      <c r="M244" s="41">
        <f t="shared" si="16"/>
        <v>1</v>
      </c>
      <c r="N244" s="41">
        <f t="shared" si="17"/>
        <v>78</v>
      </c>
      <c r="P244" t="str">
        <f t="shared" si="18"/>
        <v>{3,1114,1}</v>
      </c>
      <c r="Q244" t="str">
        <f t="shared" si="19"/>
        <v>{3,1113,78}</v>
      </c>
      <c r="R244" t="e">
        <f t="array" ref="R244">[1]!LKnum(P244:Q244)</f>
        <v>#NAME?</v>
      </c>
    </row>
    <row r="245" spans="3:18">
      <c r="C245">
        <v>13555</v>
      </c>
      <c r="D245">
        <v>734</v>
      </c>
      <c r="H245" s="40">
        <v>241</v>
      </c>
      <c r="I245" s="40">
        <v>45</v>
      </c>
      <c r="J245" s="40">
        <v>3</v>
      </c>
      <c r="K245" s="41">
        <f>_xlfn.XLOOKUP(H245,Sheet2!G:G,Sheet2!F:F)</f>
        <v>439</v>
      </c>
      <c r="L245" s="41">
        <f t="shared" si="15"/>
        <v>1450</v>
      </c>
      <c r="M245" s="41">
        <f t="shared" si="16"/>
        <v>1</v>
      </c>
      <c r="N245" s="41">
        <f t="shared" si="17"/>
        <v>90</v>
      </c>
      <c r="P245" t="str">
        <f t="shared" si="18"/>
        <v>{3,1114,1}</v>
      </c>
      <c r="Q245" t="str">
        <f t="shared" si="19"/>
        <v>{3,1113,90}</v>
      </c>
      <c r="R245" t="e">
        <f t="array" ref="R245">[1]!LKnum(P245:Q245)</f>
        <v>#NAME?</v>
      </c>
    </row>
    <row r="246" spans="3:18">
      <c r="C246">
        <v>13915</v>
      </c>
      <c r="D246">
        <v>741</v>
      </c>
      <c r="H246" s="39">
        <v>242</v>
      </c>
      <c r="I246" s="39">
        <v>46</v>
      </c>
      <c r="J246" s="39">
        <v>3</v>
      </c>
      <c r="K246" s="41">
        <f>_xlfn.XLOOKUP(H246,Sheet2!G:G,Sheet2!F:F)</f>
        <v>447</v>
      </c>
      <c r="L246" s="41">
        <f t="shared" si="15"/>
        <v>1520</v>
      </c>
      <c r="M246" s="41">
        <f t="shared" si="16"/>
        <v>1</v>
      </c>
      <c r="N246" s="41">
        <f t="shared" si="17"/>
        <v>104</v>
      </c>
      <c r="P246" t="str">
        <f t="shared" si="18"/>
        <v>{3,1114,1}</v>
      </c>
      <c r="Q246" t="str">
        <f t="shared" si="19"/>
        <v>{3,1113,104}</v>
      </c>
      <c r="R246" t="e">
        <f t="array" ref="R246">[1]!LKnum(P246:Q246)</f>
        <v>#NAME?</v>
      </c>
    </row>
    <row r="247" spans="3:18">
      <c r="C247">
        <v>14095</v>
      </c>
      <c r="D247">
        <v>744</v>
      </c>
      <c r="H247" s="40">
        <v>243</v>
      </c>
      <c r="I247" s="40">
        <v>47</v>
      </c>
      <c r="J247" s="40">
        <v>3</v>
      </c>
      <c r="K247" s="41">
        <f>_xlfn.XLOOKUP(H247,Sheet2!G:G,Sheet2!F:F)</f>
        <v>455</v>
      </c>
      <c r="L247" s="41">
        <f t="shared" si="15"/>
        <v>1600</v>
      </c>
      <c r="M247" s="41">
        <f t="shared" si="16"/>
        <v>1</v>
      </c>
      <c r="N247" s="41">
        <f t="shared" si="17"/>
        <v>120</v>
      </c>
      <c r="P247" t="str">
        <f t="shared" si="18"/>
        <v>{3,1114,1}</v>
      </c>
      <c r="Q247" t="str">
        <f t="shared" si="19"/>
        <v>{3,1113,120}</v>
      </c>
      <c r="R247" t="e">
        <f t="array" ref="R247">[1]!LKnum(P247:Q247)</f>
        <v>#NAME?</v>
      </c>
    </row>
    <row r="248" spans="3:18">
      <c r="C248">
        <v>14470</v>
      </c>
      <c r="D248">
        <v>751</v>
      </c>
      <c r="H248" s="39">
        <v>244</v>
      </c>
      <c r="I248" s="39">
        <v>48</v>
      </c>
      <c r="J248" s="39">
        <v>3</v>
      </c>
      <c r="K248" s="41">
        <f>_xlfn.XLOOKUP(H248,Sheet2!G:G,Sheet2!F:F)</f>
        <v>462</v>
      </c>
      <c r="L248" s="41">
        <f t="shared" si="15"/>
        <v>1680</v>
      </c>
      <c r="M248" s="41">
        <f t="shared" si="16"/>
        <v>1</v>
      </c>
      <c r="N248" s="41">
        <f t="shared" si="17"/>
        <v>136</v>
      </c>
      <c r="P248" t="str">
        <f t="shared" si="18"/>
        <v>{3,1114,1}</v>
      </c>
      <c r="Q248" t="str">
        <f t="shared" si="19"/>
        <v>{3,1113,136}</v>
      </c>
      <c r="R248" t="e">
        <f t="array" ref="R248">[1]!LKnum(P248:Q248)</f>
        <v>#NAME?</v>
      </c>
    </row>
    <row r="249" spans="3:18">
      <c r="C249">
        <v>14660</v>
      </c>
      <c r="D249">
        <v>754</v>
      </c>
      <c r="H249" s="40">
        <v>245</v>
      </c>
      <c r="I249" s="40">
        <v>49</v>
      </c>
      <c r="J249" s="40">
        <v>3</v>
      </c>
      <c r="K249" s="41">
        <f>_xlfn.XLOOKUP(H249,Sheet2!G:G,Sheet2!F:F)</f>
        <v>469</v>
      </c>
      <c r="L249" s="41">
        <f t="shared" si="15"/>
        <v>1775</v>
      </c>
      <c r="M249" s="41">
        <f t="shared" si="16"/>
        <v>1</v>
      </c>
      <c r="N249" s="41">
        <f t="shared" si="17"/>
        <v>155</v>
      </c>
      <c r="P249" t="str">
        <f t="shared" si="18"/>
        <v>{3,1114,1}</v>
      </c>
      <c r="Q249" t="str">
        <f t="shared" si="19"/>
        <v>{3,1113,155}</v>
      </c>
      <c r="R249" t="e">
        <f t="array" ref="R249">[1]!LKnum(P249:Q249)</f>
        <v>#NAME?</v>
      </c>
    </row>
    <row r="250" spans="3:18">
      <c r="C250">
        <v>15050</v>
      </c>
      <c r="D250">
        <v>761</v>
      </c>
      <c r="H250" s="39">
        <v>246</v>
      </c>
      <c r="I250" s="39">
        <v>50</v>
      </c>
      <c r="J250" s="39">
        <v>3</v>
      </c>
      <c r="K250" s="41">
        <f>_xlfn.XLOOKUP(H250,Sheet2!G:G,Sheet2!F:F)</f>
        <v>477</v>
      </c>
      <c r="L250" s="41">
        <f t="shared" si="15"/>
        <v>1900</v>
      </c>
      <c r="M250" s="41">
        <f t="shared" si="16"/>
        <v>1</v>
      </c>
      <c r="N250" s="41">
        <f t="shared" si="17"/>
        <v>180</v>
      </c>
      <c r="P250" t="str">
        <f t="shared" si="18"/>
        <v>{3,1114,1}</v>
      </c>
      <c r="Q250" t="str">
        <f t="shared" si="19"/>
        <v>{3,1113,180}</v>
      </c>
      <c r="R250" t="e">
        <f t="array" ref="R250">[1]!LKnum(P250:Q250)</f>
        <v>#NAME?</v>
      </c>
    </row>
    <row r="251" spans="3:18">
      <c r="C251">
        <v>15250</v>
      </c>
      <c r="D251">
        <v>764</v>
      </c>
      <c r="H251" s="40">
        <v>247</v>
      </c>
      <c r="I251" s="40">
        <v>51</v>
      </c>
      <c r="J251" s="40">
        <v>3</v>
      </c>
      <c r="K251" s="41">
        <f>_xlfn.XLOOKUP(H251,Sheet2!G:G,Sheet2!F:F)</f>
        <v>485</v>
      </c>
      <c r="L251" s="41">
        <f t="shared" si="15"/>
        <v>2035</v>
      </c>
      <c r="M251" s="41">
        <f t="shared" si="16"/>
        <v>2</v>
      </c>
      <c r="N251" s="41">
        <f t="shared" si="17"/>
        <v>7</v>
      </c>
      <c r="P251" t="str">
        <f t="shared" si="18"/>
        <v>{3,1114,2}</v>
      </c>
      <c r="Q251" t="str">
        <f t="shared" si="19"/>
        <v>{3,1113,7}</v>
      </c>
      <c r="R251" t="e">
        <f t="array" ref="R251">[1]!LKnum(P251:Q251)</f>
        <v>#NAME?</v>
      </c>
    </row>
    <row r="252" spans="3:18">
      <c r="C252">
        <v>15660</v>
      </c>
      <c r="D252">
        <v>771</v>
      </c>
      <c r="H252" s="39">
        <v>248</v>
      </c>
      <c r="I252" s="39">
        <v>52</v>
      </c>
      <c r="J252" s="39">
        <v>3</v>
      </c>
      <c r="K252" s="41">
        <f>_xlfn.XLOOKUP(H252,Sheet2!G:G,Sheet2!F:F)</f>
        <v>492</v>
      </c>
      <c r="L252" s="41">
        <f t="shared" si="15"/>
        <v>2165</v>
      </c>
      <c r="M252" s="41">
        <f t="shared" si="16"/>
        <v>2</v>
      </c>
      <c r="N252" s="41">
        <f t="shared" si="17"/>
        <v>33</v>
      </c>
      <c r="P252" t="str">
        <f t="shared" si="18"/>
        <v>{3,1114,2}</v>
      </c>
      <c r="Q252" t="str">
        <f t="shared" si="19"/>
        <v>{3,1113,33}</v>
      </c>
      <c r="R252" t="e">
        <f t="array" ref="R252">[1]!LKnum(P252:Q252)</f>
        <v>#NAME?</v>
      </c>
    </row>
    <row r="253" spans="3:18">
      <c r="C253">
        <v>15865</v>
      </c>
      <c r="D253">
        <v>774</v>
      </c>
      <c r="H253" s="40">
        <v>249</v>
      </c>
      <c r="I253" s="40">
        <v>53</v>
      </c>
      <c r="J253" s="40">
        <v>3</v>
      </c>
      <c r="K253" s="41">
        <f>_xlfn.XLOOKUP(H253,Sheet2!G:G,Sheet2!F:F)</f>
        <v>499</v>
      </c>
      <c r="L253" s="41">
        <f t="shared" si="15"/>
        <v>2350</v>
      </c>
      <c r="M253" s="41">
        <f t="shared" si="16"/>
        <v>2</v>
      </c>
      <c r="N253" s="41">
        <f t="shared" si="17"/>
        <v>70</v>
      </c>
      <c r="P253" t="str">
        <f t="shared" si="18"/>
        <v>{3,1114,2}</v>
      </c>
      <c r="Q253" t="str">
        <f t="shared" si="19"/>
        <v>{3,1113,70}</v>
      </c>
      <c r="R253" t="e">
        <f t="array" ref="R253">[1]!LKnum(P253:Q253)</f>
        <v>#NAME?</v>
      </c>
    </row>
    <row r="254" spans="3:18">
      <c r="C254">
        <v>16295</v>
      </c>
      <c r="D254">
        <v>781</v>
      </c>
      <c r="H254" s="39">
        <v>250</v>
      </c>
      <c r="I254" s="39">
        <v>54</v>
      </c>
      <c r="J254" s="39">
        <v>3</v>
      </c>
      <c r="K254" s="41">
        <f>_xlfn.XLOOKUP(H254,Sheet2!G:G,Sheet2!F:F)</f>
        <v>507</v>
      </c>
      <c r="L254" s="41">
        <f t="shared" si="15"/>
        <v>2565</v>
      </c>
      <c r="M254" s="41">
        <f t="shared" si="16"/>
        <v>2</v>
      </c>
      <c r="N254" s="41">
        <f t="shared" si="17"/>
        <v>113</v>
      </c>
      <c r="P254" t="str">
        <f t="shared" si="18"/>
        <v>{3,1114,2}</v>
      </c>
      <c r="Q254" t="str">
        <f t="shared" si="19"/>
        <v>{3,1113,113}</v>
      </c>
      <c r="R254" t="e">
        <f t="array" ref="R254">[1]!LKnum(P254:Q254)</f>
        <v>#NAME?</v>
      </c>
    </row>
    <row r="255" spans="3:18">
      <c r="C255">
        <v>16515</v>
      </c>
      <c r="D255">
        <v>784</v>
      </c>
      <c r="H255" s="40">
        <v>251</v>
      </c>
      <c r="I255" s="40">
        <v>55</v>
      </c>
      <c r="J255" s="40">
        <v>3</v>
      </c>
      <c r="K255" s="41">
        <f>_xlfn.XLOOKUP(H255,Sheet2!G:G,Sheet2!F:F)</f>
        <v>515</v>
      </c>
      <c r="L255" s="41">
        <f t="shared" si="15"/>
        <v>2820</v>
      </c>
      <c r="M255" s="41">
        <f t="shared" si="16"/>
        <v>2</v>
      </c>
      <c r="N255" s="41">
        <f t="shared" si="17"/>
        <v>164</v>
      </c>
      <c r="P255" t="str">
        <f t="shared" si="18"/>
        <v>{3,1114,2}</v>
      </c>
      <c r="Q255" t="str">
        <f t="shared" si="19"/>
        <v>{3,1113,164}</v>
      </c>
      <c r="R255" t="e">
        <f t="array" ref="R255">[1]!LKnum(P255:Q255)</f>
        <v>#NAME?</v>
      </c>
    </row>
    <row r="256" spans="3:18">
      <c r="C256">
        <v>16960</v>
      </c>
      <c r="D256">
        <v>791</v>
      </c>
      <c r="H256" s="39">
        <v>252</v>
      </c>
      <c r="I256" s="39">
        <v>56</v>
      </c>
      <c r="J256" s="39">
        <v>3</v>
      </c>
      <c r="K256" s="41">
        <f>_xlfn.XLOOKUP(H256,Sheet2!G:G,Sheet2!F:F)</f>
        <v>522</v>
      </c>
      <c r="L256" s="41">
        <f t="shared" si="15"/>
        <v>3085</v>
      </c>
      <c r="M256" s="41">
        <f t="shared" si="16"/>
        <v>3</v>
      </c>
      <c r="N256" s="41">
        <f t="shared" si="17"/>
        <v>17</v>
      </c>
      <c r="P256" t="str">
        <f t="shared" si="18"/>
        <v>{3,1114,3}</v>
      </c>
      <c r="Q256" t="str">
        <f t="shared" si="19"/>
        <v>{3,1113,17}</v>
      </c>
      <c r="R256" t="e">
        <f t="array" ref="R256">[1]!LKnum(P256:Q256)</f>
        <v>#NAME?</v>
      </c>
    </row>
    <row r="257" spans="3:18">
      <c r="C257">
        <v>17185</v>
      </c>
      <c r="D257">
        <v>794</v>
      </c>
      <c r="H257" s="40">
        <v>253</v>
      </c>
      <c r="I257" s="40">
        <v>57</v>
      </c>
      <c r="J257" s="40">
        <v>3</v>
      </c>
      <c r="K257" s="41">
        <f>_xlfn.XLOOKUP(H257,Sheet2!G:G,Sheet2!F:F)</f>
        <v>532</v>
      </c>
      <c r="L257" s="41">
        <f t="shared" si="15"/>
        <v>3570</v>
      </c>
      <c r="M257" s="41">
        <f t="shared" si="16"/>
        <v>3</v>
      </c>
      <c r="N257" s="41">
        <f t="shared" si="17"/>
        <v>114</v>
      </c>
      <c r="P257" t="str">
        <f t="shared" si="18"/>
        <v>{3,1114,3}</v>
      </c>
      <c r="Q257" t="str">
        <f t="shared" si="19"/>
        <v>{3,1113,114}</v>
      </c>
      <c r="R257" t="e">
        <f t="array" ref="R257">[1]!LKnum(P257:Q257)</f>
        <v>#NAME?</v>
      </c>
    </row>
    <row r="258" spans="3:18">
      <c r="C258">
        <v>17655</v>
      </c>
      <c r="D258">
        <v>801</v>
      </c>
      <c r="H258" s="39">
        <v>254</v>
      </c>
      <c r="I258" s="39">
        <v>58</v>
      </c>
      <c r="J258" s="39">
        <v>3</v>
      </c>
      <c r="K258" s="41">
        <f>_xlfn.XLOOKUP(H258,Sheet2!G:G,Sheet2!F:F)</f>
        <v>537</v>
      </c>
      <c r="L258" s="41">
        <f t="shared" si="15"/>
        <v>3835</v>
      </c>
      <c r="M258" s="41">
        <f t="shared" si="16"/>
        <v>3</v>
      </c>
      <c r="N258" s="41">
        <f t="shared" si="17"/>
        <v>167</v>
      </c>
      <c r="P258" t="str">
        <f t="shared" si="18"/>
        <v>{3,1114,3}</v>
      </c>
      <c r="Q258" t="str">
        <f t="shared" si="19"/>
        <v>{3,1113,167}</v>
      </c>
      <c r="R258" t="e">
        <f t="array" ref="R258">[1]!LKnum(P258:Q258)</f>
        <v>#NAME?</v>
      </c>
    </row>
    <row r="259" spans="3:18">
      <c r="C259">
        <v>17895</v>
      </c>
      <c r="D259">
        <v>804</v>
      </c>
      <c r="H259" s="40">
        <v>255</v>
      </c>
      <c r="I259" s="40">
        <v>59</v>
      </c>
      <c r="J259" s="40">
        <v>3</v>
      </c>
      <c r="K259" s="41">
        <f>_xlfn.XLOOKUP(H259,Sheet2!G:G,Sheet2!F:F)</f>
        <v>545</v>
      </c>
      <c r="L259" s="41">
        <f t="shared" si="15"/>
        <v>4100</v>
      </c>
      <c r="M259" s="41">
        <f t="shared" si="16"/>
        <v>4</v>
      </c>
      <c r="N259" s="41">
        <f t="shared" si="17"/>
        <v>20</v>
      </c>
      <c r="P259" t="str">
        <f t="shared" si="18"/>
        <v>{3,1114,4}</v>
      </c>
      <c r="Q259" t="str">
        <f t="shared" si="19"/>
        <v>{3,1113,20}</v>
      </c>
      <c r="R259" t="e">
        <f t="array" ref="R259">[1]!LKnum(P259:Q259)</f>
        <v>#NAME?</v>
      </c>
    </row>
    <row r="260" spans="3:18">
      <c r="C260">
        <v>18380</v>
      </c>
      <c r="D260">
        <v>811</v>
      </c>
      <c r="H260" s="39">
        <v>256</v>
      </c>
      <c r="I260" s="39">
        <v>60</v>
      </c>
      <c r="J260" s="39">
        <v>3</v>
      </c>
      <c r="K260" s="41">
        <f>_xlfn.XLOOKUP(H260,Sheet2!G:G,Sheet2!F:F)</f>
        <v>553</v>
      </c>
      <c r="L260" s="41">
        <f t="shared" si="15"/>
        <v>4355</v>
      </c>
      <c r="M260" s="41">
        <f t="shared" si="16"/>
        <v>4</v>
      </c>
      <c r="N260" s="41">
        <f t="shared" si="17"/>
        <v>71</v>
      </c>
      <c r="P260" t="str">
        <f t="shared" si="18"/>
        <v>{3,1114,4}</v>
      </c>
      <c r="Q260" t="str">
        <f t="shared" si="19"/>
        <v>{3,1113,71}</v>
      </c>
      <c r="R260" t="e">
        <f t="array" ref="R260">[1]!LKnum(P260:Q260)</f>
        <v>#NAME?</v>
      </c>
    </row>
    <row r="261" spans="3:18">
      <c r="C261">
        <v>18630</v>
      </c>
      <c r="D261">
        <v>814</v>
      </c>
      <c r="H261" s="40">
        <v>257</v>
      </c>
      <c r="I261" s="40">
        <v>61</v>
      </c>
      <c r="J261" s="40">
        <v>3</v>
      </c>
      <c r="K261" s="41">
        <f>_xlfn.XLOOKUP(H261,Sheet2!G:G,Sheet2!F:F)</f>
        <v>563</v>
      </c>
      <c r="L261" s="41">
        <f t="shared" ref="L261:L298" si="20">_xlfn.XLOOKUP(K261,D:D,C:C)</f>
        <v>4625</v>
      </c>
      <c r="M261" s="41">
        <f t="shared" si="16"/>
        <v>4</v>
      </c>
      <c r="N261" s="41">
        <f t="shared" si="17"/>
        <v>125</v>
      </c>
      <c r="P261" t="str">
        <f t="shared" si="18"/>
        <v>{3,1114,4}</v>
      </c>
      <c r="Q261" t="str">
        <f t="shared" si="19"/>
        <v>{3,1113,125}</v>
      </c>
      <c r="R261" t="e">
        <f t="array" ref="R261">[1]!LKnum(P261:Q261)</f>
        <v>#NAME?</v>
      </c>
    </row>
    <row r="262" spans="3:18">
      <c r="C262">
        <v>19140</v>
      </c>
      <c r="D262">
        <v>821</v>
      </c>
      <c r="H262" s="39">
        <v>258</v>
      </c>
      <c r="I262" s="39">
        <v>62</v>
      </c>
      <c r="J262" s="39">
        <v>3</v>
      </c>
      <c r="K262" s="41">
        <f>_xlfn.XLOOKUP(H262,Sheet2!G:G,Sheet2!F:F)</f>
        <v>573</v>
      </c>
      <c r="L262" s="41">
        <f t="shared" si="20"/>
        <v>4920</v>
      </c>
      <c r="M262" s="41">
        <f t="shared" ref="M262:M298" si="21">IF(L262&gt;999,INT(L262/1000),0)</f>
        <v>4</v>
      </c>
      <c r="N262" s="41">
        <f t="shared" ref="N262:N298" si="22">(L262-1000*M262)/5</f>
        <v>184</v>
      </c>
      <c r="P262" t="str">
        <f t="shared" ref="P262:P298" si="23">IF(M262=0,0,M$3&amp;M262&amp;$M$2)</f>
        <v>{3,1114,4}</v>
      </c>
      <c r="Q262" t="str">
        <f t="shared" ref="Q262:Q298" si="24">IF(N262=0,0,N$3&amp;N262&amp;$M$2)</f>
        <v>{3,1113,184}</v>
      </c>
      <c r="R262" t="e">
        <f t="array" ref="R262">[1]!LKnum(P262:Q262)</f>
        <v>#NAME?</v>
      </c>
    </row>
    <row r="263" spans="3:18">
      <c r="C263">
        <v>19400</v>
      </c>
      <c r="D263">
        <v>824</v>
      </c>
      <c r="H263" s="40">
        <v>259</v>
      </c>
      <c r="I263" s="40">
        <v>63</v>
      </c>
      <c r="J263" s="40">
        <v>3</v>
      </c>
      <c r="K263" s="41">
        <f>_xlfn.XLOOKUP(H263,Sheet2!G:G,Sheet2!F:F)</f>
        <v>583</v>
      </c>
      <c r="L263" s="41">
        <f t="shared" si="20"/>
        <v>5240</v>
      </c>
      <c r="M263" s="41">
        <f t="shared" si="21"/>
        <v>5</v>
      </c>
      <c r="N263" s="41">
        <f t="shared" si="22"/>
        <v>48</v>
      </c>
      <c r="P263" t="str">
        <f t="shared" si="23"/>
        <v>{3,1114,5}</v>
      </c>
      <c r="Q263" t="str">
        <f t="shared" si="24"/>
        <v>{3,1113,48}</v>
      </c>
      <c r="R263" t="e">
        <f t="array" ref="R263">[1]!LKnum(P263:Q263)</f>
        <v>#NAME?</v>
      </c>
    </row>
    <row r="264" spans="3:18">
      <c r="C264">
        <v>19935</v>
      </c>
      <c r="D264">
        <v>831</v>
      </c>
      <c r="H264" s="39">
        <v>260</v>
      </c>
      <c r="I264" s="39">
        <v>64</v>
      </c>
      <c r="J264" s="39">
        <v>3</v>
      </c>
      <c r="K264" s="41">
        <f>_xlfn.XLOOKUP(H264,Sheet2!G:G,Sheet2!F:F)</f>
        <v>593</v>
      </c>
      <c r="L264" s="41">
        <f t="shared" si="20"/>
        <v>5590</v>
      </c>
      <c r="M264" s="41">
        <f t="shared" si="21"/>
        <v>5</v>
      </c>
      <c r="N264" s="41">
        <f t="shared" si="22"/>
        <v>118</v>
      </c>
      <c r="P264" t="str">
        <f t="shared" si="23"/>
        <v>{3,1114,5}</v>
      </c>
      <c r="Q264" t="str">
        <f t="shared" si="24"/>
        <v>{3,1113,118}</v>
      </c>
      <c r="R264" t="e">
        <f t="array" ref="R264">[1]!LKnum(P264:Q264)</f>
        <v>#NAME?</v>
      </c>
    </row>
    <row r="265" spans="3:18">
      <c r="C265">
        <v>20210</v>
      </c>
      <c r="D265">
        <v>834</v>
      </c>
      <c r="H265" s="40">
        <v>261</v>
      </c>
      <c r="I265" s="40">
        <v>65</v>
      </c>
      <c r="J265" s="40">
        <v>3</v>
      </c>
      <c r="K265" s="41">
        <f>_xlfn.XLOOKUP(H265,Sheet2!G:G,Sheet2!F:F)</f>
        <v>603</v>
      </c>
      <c r="L265" s="41">
        <f t="shared" si="20"/>
        <v>5965</v>
      </c>
      <c r="M265" s="41">
        <f t="shared" si="21"/>
        <v>5</v>
      </c>
      <c r="N265" s="41">
        <f t="shared" si="22"/>
        <v>193</v>
      </c>
      <c r="P265" t="str">
        <f t="shared" si="23"/>
        <v>{3,1114,5}</v>
      </c>
      <c r="Q265" t="str">
        <f t="shared" si="24"/>
        <v>{3,1113,193}</v>
      </c>
      <c r="R265" t="e">
        <f t="array" ref="R265">[1]!LKnum(P265:Q265)</f>
        <v>#NAME?</v>
      </c>
    </row>
    <row r="266" spans="3:18">
      <c r="C266">
        <v>20770</v>
      </c>
      <c r="D266">
        <v>841</v>
      </c>
      <c r="H266" s="39">
        <v>262</v>
      </c>
      <c r="I266" s="39">
        <v>66</v>
      </c>
      <c r="J266" s="39">
        <v>3</v>
      </c>
      <c r="K266" s="41">
        <f>_xlfn.XLOOKUP(H266,Sheet2!G:G,Sheet2!F:F)</f>
        <v>613</v>
      </c>
      <c r="L266" s="41">
        <f t="shared" si="20"/>
        <v>6380</v>
      </c>
      <c r="M266" s="41">
        <f t="shared" si="21"/>
        <v>6</v>
      </c>
      <c r="N266" s="41">
        <f t="shared" si="22"/>
        <v>76</v>
      </c>
      <c r="P266" t="str">
        <f t="shared" si="23"/>
        <v>{3,1114,6}</v>
      </c>
      <c r="Q266" t="str">
        <f t="shared" si="24"/>
        <v>{3,1113,76}</v>
      </c>
      <c r="R266" t="e">
        <f t="array" ref="R266">[1]!LKnum(P266:Q266)</f>
        <v>#NAME?</v>
      </c>
    </row>
    <row r="267" spans="3:18">
      <c r="C267">
        <v>21055</v>
      </c>
      <c r="D267">
        <v>844</v>
      </c>
      <c r="H267" s="40">
        <v>263</v>
      </c>
      <c r="I267" s="40">
        <v>67</v>
      </c>
      <c r="J267" s="40">
        <v>3</v>
      </c>
      <c r="K267" s="41">
        <f>_xlfn.XLOOKUP(H267,Sheet2!G:G,Sheet2!F:F)</f>
        <v>623</v>
      </c>
      <c r="L267" s="41">
        <f t="shared" si="20"/>
        <v>6830</v>
      </c>
      <c r="M267" s="41">
        <f t="shared" si="21"/>
        <v>6</v>
      </c>
      <c r="N267" s="41">
        <f t="shared" si="22"/>
        <v>166</v>
      </c>
      <c r="P267" t="str">
        <f t="shared" si="23"/>
        <v>{3,1114,6}</v>
      </c>
      <c r="Q267" t="str">
        <f t="shared" si="24"/>
        <v>{3,1113,166}</v>
      </c>
      <c r="R267" t="e">
        <f t="array" ref="R267">[1]!LKnum(P267:Q267)</f>
        <v>#NAME?</v>
      </c>
    </row>
    <row r="268" spans="3:18">
      <c r="C268">
        <v>21635</v>
      </c>
      <c r="D268">
        <v>851</v>
      </c>
      <c r="H268" s="39">
        <v>264</v>
      </c>
      <c r="I268" s="39">
        <v>68</v>
      </c>
      <c r="J268" s="39">
        <v>3</v>
      </c>
      <c r="K268" s="41">
        <f>_xlfn.XLOOKUP(H268,Sheet2!G:G,Sheet2!F:F)</f>
        <v>633</v>
      </c>
      <c r="L268" s="41">
        <f t="shared" si="20"/>
        <v>7315</v>
      </c>
      <c r="M268" s="41">
        <f t="shared" si="21"/>
        <v>7</v>
      </c>
      <c r="N268" s="41">
        <f t="shared" si="22"/>
        <v>63</v>
      </c>
      <c r="P268" t="str">
        <f t="shared" si="23"/>
        <v>{3,1114,7}</v>
      </c>
      <c r="Q268" t="str">
        <f t="shared" si="24"/>
        <v>{3,1113,63}</v>
      </c>
      <c r="R268" t="e">
        <f t="array" ref="R268">[1]!LKnum(P268:Q268)</f>
        <v>#NAME?</v>
      </c>
    </row>
    <row r="269" spans="3:18">
      <c r="C269">
        <v>21935</v>
      </c>
      <c r="D269">
        <v>854</v>
      </c>
      <c r="H269" s="40">
        <v>265</v>
      </c>
      <c r="I269" s="40">
        <v>69</v>
      </c>
      <c r="J269" s="40">
        <v>3</v>
      </c>
      <c r="K269" s="41">
        <f>_xlfn.XLOOKUP(H269,Sheet2!G:G,Sheet2!F:F)</f>
        <v>643</v>
      </c>
      <c r="L269" s="41">
        <f t="shared" si="20"/>
        <v>7850</v>
      </c>
      <c r="M269" s="41">
        <f t="shared" si="21"/>
        <v>7</v>
      </c>
      <c r="N269" s="41">
        <f t="shared" si="22"/>
        <v>170</v>
      </c>
      <c r="P269" t="str">
        <f t="shared" si="23"/>
        <v>{3,1114,7}</v>
      </c>
      <c r="Q269" t="str">
        <f t="shared" si="24"/>
        <v>{3,1113,170}</v>
      </c>
      <c r="R269" t="e">
        <f t="array" ref="R269">[1]!LKnum(P269:Q269)</f>
        <v>#NAME?</v>
      </c>
    </row>
    <row r="270" spans="3:18">
      <c r="C270">
        <v>22545</v>
      </c>
      <c r="D270">
        <v>861</v>
      </c>
      <c r="H270" s="39">
        <v>266</v>
      </c>
      <c r="I270" s="39">
        <v>70</v>
      </c>
      <c r="J270" s="39">
        <v>3</v>
      </c>
      <c r="K270" s="41">
        <f>_xlfn.XLOOKUP(H270,Sheet2!G:G,Sheet2!F:F)</f>
        <v>653</v>
      </c>
      <c r="L270" s="41">
        <f t="shared" si="20"/>
        <v>8430</v>
      </c>
      <c r="M270" s="41">
        <f t="shared" si="21"/>
        <v>8</v>
      </c>
      <c r="N270" s="41">
        <f t="shared" si="22"/>
        <v>86</v>
      </c>
      <c r="P270" t="str">
        <f t="shared" si="23"/>
        <v>{3,1114,8}</v>
      </c>
      <c r="Q270" t="str">
        <f t="shared" si="24"/>
        <v>{3,1113,86}</v>
      </c>
      <c r="R270" t="e">
        <f t="array" ref="R270">[1]!LKnum(P270:Q270)</f>
        <v>#NAME?</v>
      </c>
    </row>
    <row r="271" spans="3:18">
      <c r="C271">
        <v>22860</v>
      </c>
      <c r="D271">
        <v>864</v>
      </c>
      <c r="H271" s="40">
        <v>267</v>
      </c>
      <c r="I271" s="40">
        <v>71</v>
      </c>
      <c r="J271" s="40">
        <v>3</v>
      </c>
      <c r="K271" s="41">
        <f>_xlfn.XLOOKUP(H271,Sheet2!G:G,Sheet2!F:F)</f>
        <v>663</v>
      </c>
      <c r="L271" s="41">
        <f t="shared" si="20"/>
        <v>9060</v>
      </c>
      <c r="M271" s="41">
        <f t="shared" si="21"/>
        <v>9</v>
      </c>
      <c r="N271" s="41">
        <f t="shared" si="22"/>
        <v>12</v>
      </c>
      <c r="P271" t="str">
        <f t="shared" si="23"/>
        <v>{3,1114,9}</v>
      </c>
      <c r="Q271" t="str">
        <f t="shared" si="24"/>
        <v>{3,1113,12}</v>
      </c>
      <c r="R271" t="e">
        <f t="array" ref="R271">[1]!LKnum(P271:Q271)</f>
        <v>#NAME?</v>
      </c>
    </row>
    <row r="272" spans="3:18">
      <c r="C272">
        <v>23500</v>
      </c>
      <c r="D272">
        <v>871</v>
      </c>
      <c r="H272" s="39">
        <v>268</v>
      </c>
      <c r="I272" s="39">
        <v>72</v>
      </c>
      <c r="J272" s="39">
        <v>3</v>
      </c>
      <c r="K272" s="41">
        <f>_xlfn.XLOOKUP(H272,Sheet2!G:G,Sheet2!F:F)</f>
        <v>673</v>
      </c>
      <c r="L272" s="41">
        <f t="shared" si="20"/>
        <v>9750</v>
      </c>
      <c r="M272" s="41">
        <f t="shared" si="21"/>
        <v>9</v>
      </c>
      <c r="N272" s="41">
        <f t="shared" si="22"/>
        <v>150</v>
      </c>
      <c r="P272" t="str">
        <f t="shared" si="23"/>
        <v>{3,1114,9}</v>
      </c>
      <c r="Q272" t="str">
        <f t="shared" si="24"/>
        <v>{3,1113,150}</v>
      </c>
      <c r="R272" t="e">
        <f t="array" ref="R272">[1]!LKnum(P272:Q272)</f>
        <v>#NAME?</v>
      </c>
    </row>
    <row r="273" spans="3:18">
      <c r="C273">
        <v>23825</v>
      </c>
      <c r="D273">
        <v>874</v>
      </c>
      <c r="H273" s="40">
        <v>269</v>
      </c>
      <c r="I273" s="40">
        <v>73</v>
      </c>
      <c r="J273" s="40">
        <v>3</v>
      </c>
      <c r="K273" s="41">
        <f>_xlfn.XLOOKUP(H273,Sheet2!G:G,Sheet2!F:F)</f>
        <v>686</v>
      </c>
      <c r="L273" s="41">
        <f t="shared" si="20"/>
        <v>10770</v>
      </c>
      <c r="M273" s="41">
        <f t="shared" si="21"/>
        <v>10</v>
      </c>
      <c r="N273" s="41">
        <f t="shared" si="22"/>
        <v>154</v>
      </c>
      <c r="P273" t="str">
        <f t="shared" si="23"/>
        <v>{3,1114,10}</v>
      </c>
      <c r="Q273" t="str">
        <f t="shared" si="24"/>
        <v>{3,1113,154}</v>
      </c>
      <c r="R273" t="e">
        <f t="array" ref="R273">[1]!LKnum(P273:Q273)</f>
        <v>#NAME?</v>
      </c>
    </row>
    <row r="274" spans="3:18">
      <c r="C274">
        <v>24495</v>
      </c>
      <c r="D274">
        <v>881</v>
      </c>
      <c r="H274" s="39">
        <v>270</v>
      </c>
      <c r="I274" s="39">
        <v>74</v>
      </c>
      <c r="J274" s="39">
        <v>3</v>
      </c>
      <c r="K274" s="41">
        <f>_xlfn.XLOOKUP(H274,Sheet2!G:G,Sheet2!F:F)</f>
        <v>693</v>
      </c>
      <c r="L274" s="41">
        <f t="shared" si="20"/>
        <v>11330</v>
      </c>
      <c r="M274" s="41">
        <f t="shared" si="21"/>
        <v>11</v>
      </c>
      <c r="N274" s="41">
        <f t="shared" si="22"/>
        <v>66</v>
      </c>
      <c r="P274" t="str">
        <f t="shared" si="23"/>
        <v>{3,1114,11}</v>
      </c>
      <c r="Q274" t="str">
        <f t="shared" si="24"/>
        <v>{3,1113,66}</v>
      </c>
      <c r="R274" t="e">
        <f t="array" ref="R274">[1]!LKnum(P274:Q274)</f>
        <v>#NAME?</v>
      </c>
    </row>
    <row r="275" spans="3:18">
      <c r="C275">
        <v>24835</v>
      </c>
      <c r="D275">
        <v>884</v>
      </c>
      <c r="H275" s="40">
        <v>271</v>
      </c>
      <c r="I275" s="40">
        <v>75</v>
      </c>
      <c r="J275" s="40">
        <v>3</v>
      </c>
      <c r="K275" s="41">
        <f>_xlfn.XLOOKUP(H275,Sheet2!G:G,Sheet2!F:F)</f>
        <v>711</v>
      </c>
      <c r="L275" s="41">
        <f t="shared" si="20"/>
        <v>12385</v>
      </c>
      <c r="M275" s="41">
        <f t="shared" si="21"/>
        <v>12</v>
      </c>
      <c r="N275" s="41">
        <f t="shared" si="22"/>
        <v>77</v>
      </c>
      <c r="P275" t="str">
        <f t="shared" si="23"/>
        <v>{3,1114,12}</v>
      </c>
      <c r="Q275" t="str">
        <f t="shared" si="24"/>
        <v>{3,1113,77}</v>
      </c>
      <c r="R275" t="e">
        <f t="array" ref="R275">[1]!LKnum(P275:Q275)</f>
        <v>#NAME?</v>
      </c>
    </row>
    <row r="276" spans="3:18">
      <c r="C276">
        <v>25535</v>
      </c>
      <c r="D276">
        <v>891</v>
      </c>
      <c r="H276" s="39">
        <v>272</v>
      </c>
      <c r="I276" s="39">
        <v>76</v>
      </c>
      <c r="J276" s="39">
        <v>3</v>
      </c>
      <c r="K276" s="41">
        <f>_xlfn.XLOOKUP(H276,Sheet2!G:G,Sheet2!F:F)</f>
        <v>721</v>
      </c>
      <c r="L276" s="41">
        <f t="shared" si="20"/>
        <v>12870</v>
      </c>
      <c r="M276" s="41">
        <f t="shared" si="21"/>
        <v>12</v>
      </c>
      <c r="N276" s="41">
        <f t="shared" si="22"/>
        <v>174</v>
      </c>
      <c r="P276" t="str">
        <f t="shared" si="23"/>
        <v>{3,1114,12}</v>
      </c>
      <c r="Q276" t="str">
        <f t="shared" si="24"/>
        <v>{3,1113,174}</v>
      </c>
      <c r="R276" t="e">
        <f t="array" ref="R276">[1]!LKnum(P276:Q276)</f>
        <v>#NAME?</v>
      </c>
    </row>
    <row r="277" spans="3:18">
      <c r="C277">
        <v>25890</v>
      </c>
      <c r="D277">
        <v>894</v>
      </c>
      <c r="H277" s="40">
        <v>273</v>
      </c>
      <c r="I277" s="40">
        <v>77</v>
      </c>
      <c r="J277" s="40">
        <v>3</v>
      </c>
      <c r="K277" s="41">
        <f>_xlfn.XLOOKUP(H277,Sheet2!G:G,Sheet2!F:F)</f>
        <v>741</v>
      </c>
      <c r="L277" s="41">
        <f t="shared" si="20"/>
        <v>13915</v>
      </c>
      <c r="M277" s="41">
        <f t="shared" si="21"/>
        <v>13</v>
      </c>
      <c r="N277" s="41">
        <f t="shared" si="22"/>
        <v>183</v>
      </c>
      <c r="P277" t="str">
        <f t="shared" si="23"/>
        <v>{3,1114,13}</v>
      </c>
      <c r="Q277" t="str">
        <f t="shared" si="24"/>
        <v>{3,1113,183}</v>
      </c>
      <c r="R277" t="e">
        <f t="array" ref="R277">[1]!LKnum(P277:Q277)</f>
        <v>#NAME?</v>
      </c>
    </row>
    <row r="278" spans="3:18">
      <c r="C278">
        <v>26620</v>
      </c>
      <c r="D278">
        <v>901</v>
      </c>
      <c r="H278" s="39">
        <v>274</v>
      </c>
      <c r="I278" s="39">
        <v>78</v>
      </c>
      <c r="J278" s="39">
        <v>3</v>
      </c>
      <c r="K278" s="41">
        <f>_xlfn.XLOOKUP(H278,Sheet2!G:G,Sheet2!F:F)</f>
        <v>751</v>
      </c>
      <c r="L278" s="41">
        <f t="shared" si="20"/>
        <v>14470</v>
      </c>
      <c r="M278" s="41">
        <f t="shared" si="21"/>
        <v>14</v>
      </c>
      <c r="N278" s="41">
        <f t="shared" si="22"/>
        <v>94</v>
      </c>
      <c r="P278" t="str">
        <f t="shared" si="23"/>
        <v>{3,1114,14}</v>
      </c>
      <c r="Q278" t="str">
        <f t="shared" si="24"/>
        <v>{3,1113,94}</v>
      </c>
      <c r="R278" t="e">
        <f t="array" ref="R278">[1]!LKnum(P278:Q278)</f>
        <v>#NAME?</v>
      </c>
    </row>
    <row r="279" spans="3:18">
      <c r="C279">
        <v>26995</v>
      </c>
      <c r="D279">
        <v>904</v>
      </c>
      <c r="H279" s="40">
        <v>275</v>
      </c>
      <c r="I279" s="40">
        <v>79</v>
      </c>
      <c r="J279" s="40">
        <v>3</v>
      </c>
      <c r="K279" s="41">
        <f>_xlfn.XLOOKUP(H279,Sheet2!G:G,Sheet2!F:F)</f>
        <v>771</v>
      </c>
      <c r="L279" s="41">
        <f t="shared" si="20"/>
        <v>15660</v>
      </c>
      <c r="M279" s="41">
        <f t="shared" si="21"/>
        <v>15</v>
      </c>
      <c r="N279" s="41">
        <f t="shared" si="22"/>
        <v>132</v>
      </c>
      <c r="P279" t="str">
        <f t="shared" si="23"/>
        <v>{3,1114,15}</v>
      </c>
      <c r="Q279" t="str">
        <f t="shared" si="24"/>
        <v>{3,1113,132}</v>
      </c>
      <c r="R279" t="e">
        <f t="array" ref="R279">[1]!LKnum(P279:Q279)</f>
        <v>#NAME?</v>
      </c>
    </row>
    <row r="280" spans="3:18">
      <c r="C280">
        <v>27760</v>
      </c>
      <c r="D280">
        <v>911</v>
      </c>
      <c r="H280" s="39">
        <v>276</v>
      </c>
      <c r="I280" s="39">
        <v>80</v>
      </c>
      <c r="J280" s="39">
        <v>3</v>
      </c>
      <c r="K280" s="41">
        <f>_xlfn.XLOOKUP(H280,Sheet2!G:G,Sheet2!F:F)</f>
        <v>781</v>
      </c>
      <c r="L280" s="41">
        <f t="shared" si="20"/>
        <v>16295</v>
      </c>
      <c r="M280" s="41">
        <f t="shared" si="21"/>
        <v>16</v>
      </c>
      <c r="N280" s="41">
        <f t="shared" si="22"/>
        <v>59</v>
      </c>
      <c r="P280" t="str">
        <f t="shared" si="23"/>
        <v>{3,1114,16}</v>
      </c>
      <c r="Q280" t="str">
        <f t="shared" si="24"/>
        <v>{3,1113,59}</v>
      </c>
      <c r="R280" t="e">
        <f t="array" ref="R280">[1]!LKnum(P280:Q280)</f>
        <v>#NAME?</v>
      </c>
    </row>
    <row r="281" spans="3:18">
      <c r="C281">
        <v>28150</v>
      </c>
      <c r="D281">
        <v>914</v>
      </c>
      <c r="H281" s="40">
        <v>277</v>
      </c>
      <c r="I281" s="40">
        <v>81</v>
      </c>
      <c r="J281" s="40">
        <v>3</v>
      </c>
      <c r="K281" s="41">
        <f>_xlfn.XLOOKUP(H281,Sheet2!G:G,Sheet2!F:F)</f>
        <v>801</v>
      </c>
      <c r="L281" s="41">
        <f t="shared" si="20"/>
        <v>17655</v>
      </c>
      <c r="M281" s="41">
        <f t="shared" si="21"/>
        <v>17</v>
      </c>
      <c r="N281" s="41">
        <f t="shared" si="22"/>
        <v>131</v>
      </c>
      <c r="P281" t="str">
        <f t="shared" si="23"/>
        <v>{3,1114,17}</v>
      </c>
      <c r="Q281" t="str">
        <f t="shared" si="24"/>
        <v>{3,1113,131}</v>
      </c>
      <c r="R281" t="e">
        <f t="array" ref="R281">[1]!LKnum(P281:Q281)</f>
        <v>#NAME?</v>
      </c>
    </row>
    <row r="282" spans="3:18">
      <c r="C282">
        <v>28950</v>
      </c>
      <c r="D282">
        <v>921</v>
      </c>
      <c r="H282" s="39">
        <v>278</v>
      </c>
      <c r="I282" s="39">
        <v>82</v>
      </c>
      <c r="J282" s="39">
        <v>3</v>
      </c>
      <c r="K282" s="41">
        <f>_xlfn.XLOOKUP(H282,Sheet2!G:G,Sheet2!F:F)</f>
        <v>811</v>
      </c>
      <c r="L282" s="41">
        <f t="shared" si="20"/>
        <v>18380</v>
      </c>
      <c r="M282" s="41">
        <f t="shared" si="21"/>
        <v>18</v>
      </c>
      <c r="N282" s="41">
        <f t="shared" si="22"/>
        <v>76</v>
      </c>
      <c r="P282" t="str">
        <f t="shared" si="23"/>
        <v>{3,1114,18}</v>
      </c>
      <c r="Q282" t="str">
        <f t="shared" si="24"/>
        <v>{3,1113,76}</v>
      </c>
      <c r="R282" t="e">
        <f t="array" ref="R282">[1]!LKnum(P282:Q282)</f>
        <v>#NAME?</v>
      </c>
    </row>
    <row r="283" spans="3:18">
      <c r="C283">
        <v>29360</v>
      </c>
      <c r="D283">
        <v>924</v>
      </c>
      <c r="H283" s="40">
        <v>279</v>
      </c>
      <c r="I283" s="40">
        <v>83</v>
      </c>
      <c r="J283" s="40">
        <v>3</v>
      </c>
      <c r="K283" s="41">
        <f>_xlfn.XLOOKUP(H283,Sheet2!G:G,Sheet2!F:F)</f>
        <v>824</v>
      </c>
      <c r="L283" s="41">
        <f t="shared" si="20"/>
        <v>19400</v>
      </c>
      <c r="M283" s="41">
        <f t="shared" si="21"/>
        <v>19</v>
      </c>
      <c r="N283" s="41">
        <f t="shared" si="22"/>
        <v>80</v>
      </c>
      <c r="P283" t="str">
        <f t="shared" si="23"/>
        <v>{3,1114,19}</v>
      </c>
      <c r="Q283" t="str">
        <f t="shared" si="24"/>
        <v>{3,1113,80}</v>
      </c>
      <c r="R283" t="e">
        <f t="array" ref="R283">[1]!LKnum(P283:Q283)</f>
        <v>#NAME?</v>
      </c>
    </row>
    <row r="284" spans="3:18">
      <c r="C284">
        <v>30200</v>
      </c>
      <c r="D284">
        <v>931</v>
      </c>
      <c r="H284" s="39">
        <v>280</v>
      </c>
      <c r="I284" s="39">
        <v>84</v>
      </c>
      <c r="J284" s="39">
        <v>3</v>
      </c>
      <c r="K284" s="41">
        <f>_xlfn.XLOOKUP(H284,Sheet2!G:G,Sheet2!F:F)</f>
        <v>841</v>
      </c>
      <c r="L284" s="41">
        <f t="shared" si="20"/>
        <v>20770</v>
      </c>
      <c r="M284" s="41">
        <f t="shared" si="21"/>
        <v>20</v>
      </c>
      <c r="N284" s="41">
        <f t="shared" si="22"/>
        <v>154</v>
      </c>
      <c r="P284" t="str">
        <f t="shared" si="23"/>
        <v>{3,1114,20}</v>
      </c>
      <c r="Q284" t="str">
        <f t="shared" si="24"/>
        <v>{3,1113,154}</v>
      </c>
      <c r="R284" t="e">
        <f t="array" ref="R284">[1]!LKnum(P284:Q284)</f>
        <v>#NAME?</v>
      </c>
    </row>
    <row r="285" spans="3:18">
      <c r="C285">
        <v>30625</v>
      </c>
      <c r="D285">
        <v>934</v>
      </c>
      <c r="H285" s="40">
        <v>281</v>
      </c>
      <c r="I285" s="40">
        <v>85</v>
      </c>
      <c r="J285" s="40">
        <v>3</v>
      </c>
      <c r="K285" s="41">
        <f>_xlfn.XLOOKUP(H285,Sheet2!G:G,Sheet2!F:F)</f>
        <v>854</v>
      </c>
      <c r="L285" s="41">
        <f t="shared" si="20"/>
        <v>21935</v>
      </c>
      <c r="M285" s="41">
        <f t="shared" si="21"/>
        <v>21</v>
      </c>
      <c r="N285" s="41">
        <f t="shared" si="22"/>
        <v>187</v>
      </c>
      <c r="P285" t="str">
        <f t="shared" si="23"/>
        <v>{3,1114,21}</v>
      </c>
      <c r="Q285" t="str">
        <f t="shared" si="24"/>
        <v>{3,1113,187}</v>
      </c>
      <c r="R285" t="e">
        <f t="array" ref="R285">[1]!LKnum(P285:Q285)</f>
        <v>#NAME?</v>
      </c>
    </row>
    <row r="286" spans="3:18">
      <c r="C286">
        <v>31500</v>
      </c>
      <c r="D286">
        <v>941</v>
      </c>
      <c r="H286" s="39">
        <v>282</v>
      </c>
      <c r="I286" s="39">
        <v>86</v>
      </c>
      <c r="J286" s="39">
        <v>3</v>
      </c>
      <c r="K286" s="41">
        <f>_xlfn.XLOOKUP(H286,Sheet2!G:G,Sheet2!F:F)</f>
        <v>871</v>
      </c>
      <c r="L286" s="41">
        <f t="shared" si="20"/>
        <v>23500</v>
      </c>
      <c r="M286" s="41">
        <f t="shared" si="21"/>
        <v>23</v>
      </c>
      <c r="N286" s="41">
        <f t="shared" si="22"/>
        <v>100</v>
      </c>
      <c r="P286" t="str">
        <f t="shared" si="23"/>
        <v>{3,1114,23}</v>
      </c>
      <c r="Q286" t="str">
        <f t="shared" si="24"/>
        <v>{3,1113,100}</v>
      </c>
      <c r="R286" t="e">
        <f t="array" ref="R286">[1]!LKnum(P286:Q286)</f>
        <v>#NAME?</v>
      </c>
    </row>
    <row r="287" spans="3:18">
      <c r="C287">
        <v>31950</v>
      </c>
      <c r="D287">
        <v>944</v>
      </c>
      <c r="H287" s="40">
        <v>283</v>
      </c>
      <c r="I287" s="40">
        <v>87</v>
      </c>
      <c r="J287" s="40">
        <v>3</v>
      </c>
      <c r="K287" s="41">
        <f>_xlfn.XLOOKUP(H287,Sheet2!G:G,Sheet2!F:F)</f>
        <v>884</v>
      </c>
      <c r="L287" s="41">
        <f t="shared" si="20"/>
        <v>24835</v>
      </c>
      <c r="M287" s="41">
        <f t="shared" si="21"/>
        <v>24</v>
      </c>
      <c r="N287" s="41">
        <f t="shared" si="22"/>
        <v>167</v>
      </c>
      <c r="P287" t="str">
        <f t="shared" si="23"/>
        <v>{3,1114,24}</v>
      </c>
      <c r="Q287" t="str">
        <f t="shared" si="24"/>
        <v>{3,1113,167}</v>
      </c>
      <c r="R287" t="e">
        <f t="array" ref="R287">[1]!LKnum(P287:Q287)</f>
        <v>#NAME?</v>
      </c>
    </row>
    <row r="288" spans="3:18">
      <c r="C288">
        <v>32865</v>
      </c>
      <c r="D288">
        <v>951</v>
      </c>
      <c r="H288" s="39">
        <v>284</v>
      </c>
      <c r="I288" s="39">
        <v>88</v>
      </c>
      <c r="J288" s="39">
        <v>3</v>
      </c>
      <c r="K288" s="41">
        <f>_xlfn.XLOOKUP(H288,Sheet2!G:G,Sheet2!F:F)</f>
        <v>901</v>
      </c>
      <c r="L288" s="41">
        <f t="shared" si="20"/>
        <v>26620</v>
      </c>
      <c r="M288" s="41">
        <f t="shared" si="21"/>
        <v>26</v>
      </c>
      <c r="N288" s="41">
        <f t="shared" si="22"/>
        <v>124</v>
      </c>
      <c r="P288" t="str">
        <f t="shared" si="23"/>
        <v>{3,1114,26}</v>
      </c>
      <c r="Q288" t="str">
        <f t="shared" si="24"/>
        <v>{3,1113,124}</v>
      </c>
      <c r="R288" t="e">
        <f t="array" ref="R288">[1]!LKnum(P288:Q288)</f>
        <v>#NAME?</v>
      </c>
    </row>
    <row r="289" spans="3:18">
      <c r="C289">
        <v>33335</v>
      </c>
      <c r="D289">
        <v>954</v>
      </c>
      <c r="H289" s="40">
        <v>285</v>
      </c>
      <c r="I289" s="40">
        <v>89</v>
      </c>
      <c r="J289" s="40">
        <v>3</v>
      </c>
      <c r="K289" s="41">
        <f>_xlfn.XLOOKUP(H289,Sheet2!G:G,Sheet2!F:F)</f>
        <v>914</v>
      </c>
      <c r="L289" s="41">
        <f t="shared" si="20"/>
        <v>28150</v>
      </c>
      <c r="M289" s="41">
        <f t="shared" si="21"/>
        <v>28</v>
      </c>
      <c r="N289" s="41">
        <f t="shared" si="22"/>
        <v>30</v>
      </c>
      <c r="P289" t="str">
        <f t="shared" si="23"/>
        <v>{3,1114,28}</v>
      </c>
      <c r="Q289" t="str">
        <f t="shared" si="24"/>
        <v>{3,1113,30}</v>
      </c>
      <c r="R289" t="e">
        <f t="array" ref="R289">[1]!LKnum(P289:Q289)</f>
        <v>#NAME?</v>
      </c>
    </row>
    <row r="290" spans="3:18">
      <c r="C290">
        <v>34290</v>
      </c>
      <c r="D290">
        <v>961</v>
      </c>
      <c r="H290" s="39">
        <v>286</v>
      </c>
      <c r="I290" s="39">
        <v>90</v>
      </c>
      <c r="J290" s="39">
        <v>3</v>
      </c>
      <c r="K290" s="41">
        <f>_xlfn.XLOOKUP(H290,Sheet2!G:G,Sheet2!F:F)</f>
        <v>931</v>
      </c>
      <c r="L290" s="41">
        <f t="shared" si="20"/>
        <v>30200</v>
      </c>
      <c r="M290" s="41">
        <f t="shared" si="21"/>
        <v>30</v>
      </c>
      <c r="N290" s="41">
        <f t="shared" si="22"/>
        <v>40</v>
      </c>
      <c r="P290" t="str">
        <f t="shared" si="23"/>
        <v>{3,1114,30}</v>
      </c>
      <c r="Q290" t="str">
        <f t="shared" si="24"/>
        <v>{3,1113,40}</v>
      </c>
      <c r="R290" t="e">
        <f t="array" ref="R290">[1]!LKnum(P290:Q290)</f>
        <v>#NAME?</v>
      </c>
    </row>
    <row r="291" spans="3:18">
      <c r="C291">
        <v>34780</v>
      </c>
      <c r="D291">
        <v>965</v>
      </c>
      <c r="H291" s="40">
        <v>287</v>
      </c>
      <c r="I291" s="40">
        <v>91</v>
      </c>
      <c r="J291" s="40">
        <v>3</v>
      </c>
      <c r="K291" s="41">
        <f>_xlfn.XLOOKUP(H291,Sheet2!G:G,Sheet2!F:F)</f>
        <v>944</v>
      </c>
      <c r="L291" s="41">
        <f t="shared" si="20"/>
        <v>31950</v>
      </c>
      <c r="M291" s="41">
        <f t="shared" si="21"/>
        <v>31</v>
      </c>
      <c r="N291" s="41">
        <f t="shared" si="22"/>
        <v>190</v>
      </c>
      <c r="P291" t="str">
        <f t="shared" si="23"/>
        <v>{3,1114,31}</v>
      </c>
      <c r="Q291" t="str">
        <f t="shared" si="24"/>
        <v>{3,1113,190}</v>
      </c>
      <c r="R291" t="e">
        <f t="array" ref="R291">[1]!LKnum(P291:Q291)</f>
        <v>#NAME?</v>
      </c>
    </row>
    <row r="292" spans="3:18">
      <c r="C292">
        <v>35785</v>
      </c>
      <c r="D292">
        <v>971</v>
      </c>
      <c r="H292" s="39">
        <v>288</v>
      </c>
      <c r="I292" s="39">
        <v>92</v>
      </c>
      <c r="J292" s="39">
        <v>3</v>
      </c>
      <c r="K292" s="41">
        <f>_xlfn.XLOOKUP(H292,Sheet2!G:G,Sheet2!F:F)</f>
        <v>954</v>
      </c>
      <c r="L292" s="41">
        <f t="shared" si="20"/>
        <v>33335</v>
      </c>
      <c r="M292" s="41">
        <f t="shared" si="21"/>
        <v>33</v>
      </c>
      <c r="N292" s="41">
        <f t="shared" si="22"/>
        <v>67</v>
      </c>
      <c r="P292" t="str">
        <f t="shared" si="23"/>
        <v>{3,1114,33}</v>
      </c>
      <c r="Q292" t="str">
        <f t="shared" si="24"/>
        <v>{3,1113,67}</v>
      </c>
      <c r="R292" t="e">
        <f t="array" ref="R292">[1]!LKnum(P292:Q292)</f>
        <v>#NAME?</v>
      </c>
    </row>
    <row r="293" spans="3:18">
      <c r="C293">
        <v>36300</v>
      </c>
      <c r="D293">
        <v>975</v>
      </c>
      <c r="H293" s="40">
        <v>289</v>
      </c>
      <c r="I293" s="40">
        <v>93</v>
      </c>
      <c r="J293" s="40">
        <v>3</v>
      </c>
      <c r="K293" s="41">
        <f>_xlfn.XLOOKUP(H293,Sheet2!G:G,Sheet2!F:F)</f>
        <v>965</v>
      </c>
      <c r="L293" s="41">
        <f t="shared" si="20"/>
        <v>34780</v>
      </c>
      <c r="M293" s="41">
        <f t="shared" si="21"/>
        <v>34</v>
      </c>
      <c r="N293" s="41">
        <f t="shared" si="22"/>
        <v>156</v>
      </c>
      <c r="P293" t="str">
        <f t="shared" si="23"/>
        <v>{3,1114,34}</v>
      </c>
      <c r="Q293" t="str">
        <f t="shared" si="24"/>
        <v>{3,1113,156}</v>
      </c>
      <c r="R293" t="e">
        <f t="array" ref="R293">[1]!LKnum(P293:Q293)</f>
        <v>#NAME?</v>
      </c>
    </row>
    <row r="294" spans="3:18">
      <c r="C294">
        <v>37345</v>
      </c>
      <c r="D294">
        <v>981</v>
      </c>
      <c r="H294" s="39">
        <v>290</v>
      </c>
      <c r="I294" s="39">
        <v>94</v>
      </c>
      <c r="J294" s="39">
        <v>3</v>
      </c>
      <c r="K294" s="41">
        <f>_xlfn.XLOOKUP(H294,Sheet2!G:G,Sheet2!F:F)</f>
        <v>975</v>
      </c>
      <c r="L294" s="41">
        <f t="shared" si="20"/>
        <v>36300</v>
      </c>
      <c r="M294" s="41">
        <f t="shared" si="21"/>
        <v>36</v>
      </c>
      <c r="N294" s="41">
        <f t="shared" si="22"/>
        <v>60</v>
      </c>
      <c r="P294" t="str">
        <f t="shared" si="23"/>
        <v>{3,1114,36}</v>
      </c>
      <c r="Q294" t="str">
        <f t="shared" si="24"/>
        <v>{3,1113,60}</v>
      </c>
      <c r="R294" t="e">
        <f t="array" ref="R294">[1]!LKnum(P294:Q294)</f>
        <v>#NAME?</v>
      </c>
    </row>
    <row r="295" spans="3:18">
      <c r="C295">
        <v>37885</v>
      </c>
      <c r="D295">
        <v>985</v>
      </c>
      <c r="H295" s="40">
        <v>291</v>
      </c>
      <c r="I295" s="40">
        <v>95</v>
      </c>
      <c r="J295" s="40">
        <v>3</v>
      </c>
      <c r="K295" s="41">
        <f>_xlfn.XLOOKUP(H295,Sheet2!G:G,Sheet2!F:F)</f>
        <v>985</v>
      </c>
      <c r="L295" s="41">
        <f t="shared" si="20"/>
        <v>37885</v>
      </c>
      <c r="M295" s="41">
        <f t="shared" si="21"/>
        <v>37</v>
      </c>
      <c r="N295" s="41">
        <f t="shared" si="22"/>
        <v>177</v>
      </c>
      <c r="P295" t="str">
        <f t="shared" si="23"/>
        <v>{3,1114,37}</v>
      </c>
      <c r="Q295" t="str">
        <f t="shared" si="24"/>
        <v>{3,1113,177}</v>
      </c>
      <c r="R295" t="e">
        <f t="array" ref="R295">[1]!LKnum(P295:Q295)</f>
        <v>#NAME?</v>
      </c>
    </row>
    <row r="296" spans="3:18">
      <c r="C296">
        <v>38980</v>
      </c>
      <c r="D296">
        <v>991</v>
      </c>
      <c r="H296" s="39">
        <v>292</v>
      </c>
      <c r="I296" s="39">
        <v>96</v>
      </c>
      <c r="J296" s="39">
        <v>3</v>
      </c>
      <c r="K296" s="41">
        <f>_xlfn.XLOOKUP(H296,Sheet2!G:G,Sheet2!F:F)</f>
        <v>991</v>
      </c>
      <c r="L296" s="41">
        <f t="shared" si="20"/>
        <v>38980</v>
      </c>
      <c r="M296" s="41">
        <f t="shared" si="21"/>
        <v>38</v>
      </c>
      <c r="N296" s="41">
        <f t="shared" si="22"/>
        <v>196</v>
      </c>
      <c r="P296" t="str">
        <f t="shared" si="23"/>
        <v>{3,1114,38}</v>
      </c>
      <c r="Q296" t="str">
        <f t="shared" si="24"/>
        <v>{3,1113,196}</v>
      </c>
      <c r="R296" t="e">
        <f t="array" ref="R296">[1]!LKnum(P296:Q296)</f>
        <v>#NAME?</v>
      </c>
    </row>
    <row r="297" spans="3:18">
      <c r="C297">
        <v>39540</v>
      </c>
      <c r="D297">
        <v>995</v>
      </c>
      <c r="H297" s="40">
        <v>293</v>
      </c>
      <c r="I297" s="40">
        <v>97</v>
      </c>
      <c r="J297" s="40">
        <v>3</v>
      </c>
      <c r="K297" s="41">
        <f>_xlfn.XLOOKUP(H297,Sheet2!G:G,Sheet2!F:F)</f>
        <v>995</v>
      </c>
      <c r="L297" s="41">
        <f t="shared" si="20"/>
        <v>39540</v>
      </c>
      <c r="M297" s="41">
        <f t="shared" si="21"/>
        <v>39</v>
      </c>
      <c r="N297" s="41">
        <f t="shared" si="22"/>
        <v>108</v>
      </c>
      <c r="P297" t="str">
        <f t="shared" si="23"/>
        <v>{3,1114,39}</v>
      </c>
      <c r="Q297" t="str">
        <f t="shared" si="24"/>
        <v>{3,1113,108}</v>
      </c>
      <c r="R297" t="e">
        <f t="array" ref="R297">[1]!LKnum(P297:Q297)</f>
        <v>#NAME?</v>
      </c>
    </row>
    <row r="298" spans="3:18">
      <c r="C298">
        <v>40110</v>
      </c>
      <c r="D298">
        <v>998</v>
      </c>
      <c r="H298" s="39">
        <v>294</v>
      </c>
      <c r="I298" s="39">
        <v>98</v>
      </c>
      <c r="J298" s="39">
        <v>3</v>
      </c>
      <c r="K298" s="41">
        <f>_xlfn.XLOOKUP(H298,Sheet2!G:G,Sheet2!F:F)</f>
        <v>998</v>
      </c>
      <c r="L298" s="41">
        <f t="shared" si="20"/>
        <v>40110</v>
      </c>
      <c r="M298" s="41">
        <f t="shared" si="21"/>
        <v>40</v>
      </c>
      <c r="N298" s="41">
        <f t="shared" si="22"/>
        <v>22</v>
      </c>
      <c r="P298" t="str">
        <f t="shared" si="23"/>
        <v>{3,1114,40}</v>
      </c>
      <c r="Q298" t="str">
        <f t="shared" si="24"/>
        <v>{3,1113,22}</v>
      </c>
      <c r="R298" t="e">
        <f t="array" ref="R298">[1]!LKnum(P298:Q298)</f>
        <v>#NAME?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96"/>
  <sheetViews>
    <sheetView workbookViewId="0">
      <selection activeCell="I4" sqref="I4"/>
    </sheetView>
  </sheetViews>
  <sheetFormatPr defaultColWidth="9" defaultRowHeight="16.5"/>
  <cols>
    <col min="1" max="4" width="9" style="21"/>
    <col min="5" max="5" width="9" style="22"/>
    <col min="6" max="8" width="14" style="21" customWidth="1"/>
    <col min="9" max="9" width="96.5" style="21" customWidth="1"/>
    <col min="10" max="16384" width="9" style="21"/>
  </cols>
  <sheetData>
    <row r="2" ht="17.25" spans="1:9">
      <c r="A2" s="23" t="s">
        <v>322</v>
      </c>
      <c r="B2" s="24" t="s">
        <v>366</v>
      </c>
      <c r="C2" s="24" t="s">
        <v>370</v>
      </c>
      <c r="D2" s="24" t="s">
        <v>371</v>
      </c>
      <c r="E2" s="25" t="s">
        <v>326</v>
      </c>
      <c r="F2" s="24" t="s">
        <v>372</v>
      </c>
      <c r="G2" s="23"/>
      <c r="H2" s="23"/>
      <c r="I2" s="21" t="s">
        <v>373</v>
      </c>
    </row>
    <row r="3" ht="17.25" spans="1:9">
      <c r="A3" s="26">
        <v>1</v>
      </c>
      <c r="B3" s="27">
        <v>1</v>
      </c>
      <c r="C3" s="27">
        <f t="shared" ref="C3:C66" si="0">A3-(B3-1)*98</f>
        <v>1</v>
      </c>
      <c r="D3" s="27">
        <v>1</v>
      </c>
      <c r="E3" s="28">
        <v>23</v>
      </c>
      <c r="F3" s="27">
        <v>10</v>
      </c>
      <c r="G3" s="29"/>
      <c r="H3" s="29"/>
      <c r="I3" s="21" t="str">
        <f>IFERROR(VLOOKUP(E3,Sheet4!$C$9:$E$551,3,0),VLOOKUP(H3,Sheet4!$C$9:$E$551,3,0))</f>
        <v>{{1,620}|{2,340}|{3,4703}|{11,1014}|{6,11407}|{5,16477}|{12,147}|{7,140}|{4,132}}</v>
      </c>
    </row>
    <row r="4" spans="1:9">
      <c r="A4" s="30">
        <v>2</v>
      </c>
      <c r="B4" s="31">
        <v>1</v>
      </c>
      <c r="C4" s="31">
        <f t="shared" si="0"/>
        <v>2</v>
      </c>
      <c r="D4" s="31">
        <v>1</v>
      </c>
      <c r="E4" s="32">
        <v>24</v>
      </c>
      <c r="F4" s="31">
        <v>20</v>
      </c>
      <c r="G4" s="33"/>
      <c r="H4" s="33"/>
      <c r="I4" s="21" t="str">
        <f>IFERROR(VLOOKUP(E4,Sheet4!$C$9:$E$551,3,0),VLOOKUP(H4,Sheet4!$C$9:$E$551,3,0))</f>
        <v>{{1,1795}|{2,323}|{3,7217}|{11,1054}|{6,11468}|{5,16542}|{12,154}|{7,146}|{4,137}}</v>
      </c>
    </row>
    <row r="5" spans="1:9">
      <c r="A5" s="34">
        <v>3</v>
      </c>
      <c r="B5" s="35">
        <v>1</v>
      </c>
      <c r="C5" s="35">
        <f t="shared" si="0"/>
        <v>3</v>
      </c>
      <c r="D5" s="35">
        <v>1</v>
      </c>
      <c r="E5" s="36">
        <v>25</v>
      </c>
      <c r="F5" s="35">
        <v>30</v>
      </c>
      <c r="G5" s="29"/>
      <c r="H5" s="29"/>
      <c r="I5" s="21" t="str">
        <f>IFERROR(VLOOKUP(E5,Sheet4!$C$9:$E$551,3,0),VLOOKUP(H5,Sheet4!$C$9:$E$551,3,0))</f>
        <v>{{1,2070}|{2,306}|{3,6731}|{11,1094}|{6,11529}|{5,16606}|{12,160}|{7,152}|{4,142}}</v>
      </c>
    </row>
    <row r="6" spans="1:9">
      <c r="A6" s="30">
        <v>4</v>
      </c>
      <c r="B6" s="31">
        <v>1</v>
      </c>
      <c r="C6" s="31">
        <f t="shared" si="0"/>
        <v>4</v>
      </c>
      <c r="D6" s="31">
        <v>1</v>
      </c>
      <c r="E6" s="32">
        <v>26</v>
      </c>
      <c r="F6" s="31">
        <v>40</v>
      </c>
      <c r="G6" s="33"/>
      <c r="H6" s="33"/>
      <c r="I6" s="21" t="str">
        <f>IFERROR(VLOOKUP(E6,Sheet4!$C$9:$E$551,3,0),VLOOKUP(H6,Sheet4!$C$9:$E$551,3,0))</f>
        <v>{{1,2344}|{2,288}|{3,6244}|{11,1134}|{6,11591}|{5,16670}|{12,167}|{7,159}|{4,147}}</v>
      </c>
    </row>
    <row r="7" spans="1:9">
      <c r="A7" s="34">
        <v>5</v>
      </c>
      <c r="B7" s="35">
        <v>1</v>
      </c>
      <c r="C7" s="35">
        <f t="shared" si="0"/>
        <v>5</v>
      </c>
      <c r="D7" s="35">
        <v>1</v>
      </c>
      <c r="E7" s="36">
        <v>55</v>
      </c>
      <c r="F7" s="35">
        <v>50</v>
      </c>
      <c r="G7" s="29"/>
      <c r="H7" s="29"/>
      <c r="I7" s="21" t="str">
        <f>IFERROR(VLOOKUP(E7,Sheet4!$C$9:$E$551,3,0),VLOOKUP(H7,Sheet4!$C$9:$E$551,3,0))</f>
        <v>{{1,10713}|{2,2781}|{3,65062}|{11,2049}|{6,13365}|{5,18534}|{12,353}|{7,336}|{4,265}}</v>
      </c>
    </row>
    <row r="8" spans="1:9">
      <c r="A8" s="30">
        <v>6</v>
      </c>
      <c r="B8" s="31">
        <v>1</v>
      </c>
      <c r="C8" s="31">
        <f t="shared" si="0"/>
        <v>6</v>
      </c>
      <c r="D8" s="31">
        <v>2</v>
      </c>
      <c r="E8" s="32">
        <v>65</v>
      </c>
      <c r="F8" s="31">
        <v>60</v>
      </c>
      <c r="G8" s="33"/>
      <c r="H8" s="33"/>
      <c r="I8" s="21" t="str">
        <f>IFERROR(VLOOKUP(E8,Sheet4!$C$9:$E$551,3,0),VLOOKUP(H8,Sheet4!$C$9:$E$551,3,0))</f>
        <v>{{1,19204}|{2,4976}|{3,116468}|{11,2237}|{6,13855}|{5,19048}|{12,404}|{7,385}|{4,291}}</v>
      </c>
    </row>
    <row r="9" spans="1:9">
      <c r="A9" s="34">
        <v>7</v>
      </c>
      <c r="B9" s="35">
        <v>1</v>
      </c>
      <c r="C9" s="35">
        <f t="shared" si="0"/>
        <v>7</v>
      </c>
      <c r="D9" s="35">
        <v>2</v>
      </c>
      <c r="E9" s="36">
        <v>75</v>
      </c>
      <c r="F9" s="35">
        <v>70</v>
      </c>
      <c r="G9" s="29"/>
      <c r="H9" s="29"/>
      <c r="I9" s="21" t="str">
        <f>IFERROR(VLOOKUP(E9,Sheet4!$C$9:$E$551,3,0),VLOOKUP(H9,Sheet4!$C$9:$E$551,3,0))</f>
        <v>{{1,34426}|{2,8193}|{3,195679}|{11,2524}|{6,14345}|{5,19562}|{12,456}|{7,434}|{4,327}}</v>
      </c>
    </row>
    <row r="10" spans="1:9">
      <c r="A10" s="30">
        <v>8</v>
      </c>
      <c r="B10" s="31">
        <v>1</v>
      </c>
      <c r="C10" s="31">
        <f t="shared" si="0"/>
        <v>8</v>
      </c>
      <c r="D10" s="31">
        <v>3</v>
      </c>
      <c r="E10" s="32">
        <v>95</v>
      </c>
      <c r="F10" s="31">
        <v>80</v>
      </c>
      <c r="G10" s="33"/>
      <c r="H10" s="33"/>
      <c r="I10" s="21" t="str">
        <f>IFERROR(VLOOKUP(E10,Sheet4!$C$9:$E$551,3,0),VLOOKUP(H10,Sheet4!$C$9:$E$551,3,0))</f>
        <v>{{1,64605}|{2,15086}|{3,362021}|{11,2842}|{6,15263}|{5,20526}|{12,552}|{7,526}|{4,373}}</v>
      </c>
    </row>
    <row r="11" spans="1:9">
      <c r="A11" s="34">
        <v>9</v>
      </c>
      <c r="B11" s="35">
        <v>1</v>
      </c>
      <c r="C11" s="35">
        <f t="shared" si="0"/>
        <v>9</v>
      </c>
      <c r="D11" s="35">
        <v>3</v>
      </c>
      <c r="E11" s="36">
        <v>110</v>
      </c>
      <c r="F11" s="35">
        <v>90</v>
      </c>
      <c r="G11" s="29"/>
      <c r="H11" s="29"/>
      <c r="I11" s="21" t="str">
        <f>IFERROR(VLOOKUP(E11,Sheet4!$C$9:$E$551,3,0),VLOOKUP(H11,Sheet4!$C$9:$E$551,3,0))</f>
        <v>{{1,79933}|{2,19187}|{3,457291}|{11,2969}|{6,15813}|{5,21104}|{12,610}|{7,581}|{4,394}}</v>
      </c>
    </row>
    <row r="12" spans="1:9">
      <c r="A12" s="30">
        <v>10</v>
      </c>
      <c r="B12" s="31">
        <v>1</v>
      </c>
      <c r="C12" s="31">
        <f t="shared" si="0"/>
        <v>10</v>
      </c>
      <c r="D12" s="31">
        <v>4</v>
      </c>
      <c r="E12" s="32">
        <v>125</v>
      </c>
      <c r="F12" s="31">
        <v>100</v>
      </c>
      <c r="G12" s="33"/>
      <c r="H12" s="33"/>
      <c r="I12" s="21" t="str">
        <f>IFERROR(VLOOKUP(E12,Sheet4!$C$9:$E$551,3,0),VLOOKUP(H12,Sheet4!$C$9:$E$551,3,0))</f>
        <v>{{1,99968}|{2,2028}|{3,121528}|{11,3197}|{6,16303}|{5,21618}|{12,661}|{7,630}|{4,424}}</v>
      </c>
    </row>
    <row r="13" spans="1:9">
      <c r="A13" s="34">
        <v>11</v>
      </c>
      <c r="B13" s="35">
        <v>1</v>
      </c>
      <c r="C13" s="35">
        <f t="shared" si="0"/>
        <v>11</v>
      </c>
      <c r="D13" s="35">
        <v>5</v>
      </c>
      <c r="E13" s="36">
        <v>145</v>
      </c>
      <c r="F13" s="35">
        <v>110</v>
      </c>
      <c r="G13" s="29"/>
      <c r="H13" s="29"/>
      <c r="I13" s="21" t="str">
        <f>IFERROR(VLOOKUP(E13,Sheet4!$C$9:$E$551,3,0),VLOOKUP(H13,Sheet4!$C$9:$E$551,3,0))</f>
        <v>{{1,190214}|{2,21427}|{3,597069}|{11,3499}|{6,16793}|{5,22132}|{12,713}|{7,679}|{4,461}}</v>
      </c>
    </row>
    <row r="14" spans="1:9">
      <c r="A14" s="30">
        <v>12</v>
      </c>
      <c r="B14" s="31">
        <v>1</v>
      </c>
      <c r="C14" s="31">
        <f t="shared" si="0"/>
        <v>12</v>
      </c>
      <c r="D14" s="31">
        <v>6</v>
      </c>
      <c r="E14" s="32">
        <v>175</v>
      </c>
      <c r="F14" s="31">
        <v>120</v>
      </c>
      <c r="G14" s="33"/>
      <c r="H14" s="33"/>
      <c r="I14" s="21" t="str">
        <f>IFERROR(VLOOKUP(E14,Sheet4!$C$9:$E$551,3,0),VLOOKUP(H14,Sheet4!$C$9:$E$551,3,0))</f>
        <v>{{1,310996}|{2,47632}|{3,1237854}|{11,3535}|{6,17503}|{5,22878}|{12,787}|{7,750}|{4,476}}</v>
      </c>
    </row>
    <row r="15" spans="1:9">
      <c r="A15" s="34">
        <v>13</v>
      </c>
      <c r="B15" s="35">
        <v>1</v>
      </c>
      <c r="C15" s="35">
        <f t="shared" si="0"/>
        <v>13</v>
      </c>
      <c r="D15" s="35">
        <v>8</v>
      </c>
      <c r="E15" s="36">
        <v>190</v>
      </c>
      <c r="F15" s="35">
        <v>130</v>
      </c>
      <c r="G15" s="29"/>
      <c r="H15" s="29"/>
      <c r="I15" s="21" t="str">
        <f>IFERROR(VLOOKUP(E15,Sheet4!$C$9:$E$551,3,0),VLOOKUP(H15,Sheet4!$C$9:$E$551,3,0))</f>
        <v>{{1,308457}|{2,48856}|{3,1256339}|{11,3547}|{6,17778}|{5,23167}|{12,816}|{7,777}|{4,481}}</v>
      </c>
    </row>
    <row r="16" spans="1:9">
      <c r="A16" s="30">
        <v>14</v>
      </c>
      <c r="B16" s="31">
        <v>1</v>
      </c>
      <c r="C16" s="31">
        <f t="shared" si="0"/>
        <v>14</v>
      </c>
      <c r="D16" s="31">
        <v>9</v>
      </c>
      <c r="E16" s="32">
        <v>205</v>
      </c>
      <c r="F16" s="31">
        <v>140</v>
      </c>
      <c r="G16" s="33"/>
      <c r="H16" s="33"/>
      <c r="I16" s="21" t="str">
        <f>IFERROR(VLOOKUP(E16,Sheet4!$C$9:$E$551,3,0),VLOOKUP(H16,Sheet4!$C$9:$E$551,3,0))</f>
        <v>{{1,312720}|{2,51727}|{3,1314003}|{11,3558}|{6,18029}|{5,23430}|{12,843}|{7,802}|{4,486}}</v>
      </c>
    </row>
    <row r="17" spans="1:9">
      <c r="A17" s="34">
        <v>15</v>
      </c>
      <c r="B17" s="35">
        <v>1</v>
      </c>
      <c r="C17" s="35">
        <f t="shared" si="0"/>
        <v>15</v>
      </c>
      <c r="D17" s="35">
        <v>10</v>
      </c>
      <c r="E17" s="36">
        <v>225</v>
      </c>
      <c r="F17" s="35">
        <v>150</v>
      </c>
      <c r="G17" s="29"/>
      <c r="H17" s="29"/>
      <c r="I17" s="21" t="str">
        <f>IFERROR(VLOOKUP(E17,Sheet4!$C$9:$E$551,3,0),VLOOKUP(H17,Sheet4!$C$9:$E$551,3,0))</f>
        <v>{{1,331458}|{2,57596}|{3,1445879}|{11,3574}|{6,18274}|{5,23687}|{12,868}|{7,827}|{4,491}}</v>
      </c>
    </row>
    <row r="18" spans="1:9">
      <c r="A18" s="30">
        <v>16</v>
      </c>
      <c r="B18" s="31">
        <v>1</v>
      </c>
      <c r="C18" s="31">
        <f t="shared" si="0"/>
        <v>16</v>
      </c>
      <c r="D18" s="31">
        <v>11</v>
      </c>
      <c r="E18" s="32">
        <v>238</v>
      </c>
      <c r="F18" s="31">
        <v>160</v>
      </c>
      <c r="G18" s="33"/>
      <c r="H18" s="33">
        <v>237</v>
      </c>
      <c r="I18" s="21" t="str">
        <f>IFERROR(VLOOKUP(E18,Sheet4!$C$9:$E$551,3,0),VLOOKUP(H18,Sheet4!$C$9:$E$551,3,0))</f>
        <v>{{1,347136}|{2,61448}|{3,1537161}|{11,3582}|{6,18421}|{5,23842}|{12,884}|{7,842}|{4,494}}</v>
      </c>
    </row>
    <row r="19" spans="1:9">
      <c r="A19" s="34">
        <v>17</v>
      </c>
      <c r="B19" s="35">
        <v>1</v>
      </c>
      <c r="C19" s="35">
        <f t="shared" si="0"/>
        <v>17</v>
      </c>
      <c r="D19" s="35">
        <v>13</v>
      </c>
      <c r="E19" s="36">
        <v>250</v>
      </c>
      <c r="F19" s="35">
        <v>170</v>
      </c>
      <c r="G19" s="29"/>
      <c r="H19" s="29">
        <v>249</v>
      </c>
      <c r="I19" s="21" t="str">
        <f>IFERROR(VLOOKUP(E19,Sheet4!$C$9:$E$551,3,0),VLOOKUP(H19,Sheet4!$C$9:$E$551,3,0))</f>
        <v>{{1,351377}|{2,64211}|{3,1592853}|{11,3592}|{6,18531}|{5,23957}|{12,895}|{7,853}|{4,497}}</v>
      </c>
    </row>
    <row r="20" spans="1:9">
      <c r="A20" s="30">
        <v>18</v>
      </c>
      <c r="B20" s="31">
        <v>1</v>
      </c>
      <c r="C20" s="31">
        <f t="shared" si="0"/>
        <v>18</v>
      </c>
      <c r="D20" s="31">
        <v>15</v>
      </c>
      <c r="E20" s="32">
        <v>260</v>
      </c>
      <c r="F20" s="31">
        <v>180</v>
      </c>
      <c r="G20" s="33"/>
      <c r="H20" s="33">
        <v>261</v>
      </c>
      <c r="I20" s="21" t="str">
        <f>IFERROR(VLOOKUP(E20,Sheet4!$C$9:$E$551,3,0),VLOOKUP(H20,Sheet4!$C$9:$E$551,3,0))</f>
        <v>{{1,347386}|{2,65526}|{3,1610938}|{11,3601}|{6,18604}|{5,24034}|{12,903}|{7,860}|{4,499}}</v>
      </c>
    </row>
    <row r="21" spans="1:9">
      <c r="A21" s="34">
        <v>19</v>
      </c>
      <c r="B21" s="35">
        <v>1</v>
      </c>
      <c r="C21" s="35">
        <f t="shared" si="0"/>
        <v>19</v>
      </c>
      <c r="D21" s="35">
        <v>15</v>
      </c>
      <c r="E21" s="36">
        <v>263</v>
      </c>
      <c r="F21" s="35">
        <v>190</v>
      </c>
      <c r="G21" s="29"/>
      <c r="H21" s="29">
        <v>267</v>
      </c>
      <c r="I21" s="21" t="str">
        <f>IFERROR(VLOOKUP(E21,Sheet4!$C$9:$E$551,3,0),VLOOKUP(H21,Sheet4!$C$9:$E$551,3,0))</f>
        <v>{{1,355775}|{2,67622}|{3,1660405}|{11,3605}|{6,18641}|{5,24073}|{12,907}|{7,864}|{4,500}}</v>
      </c>
    </row>
    <row r="22" spans="1:9">
      <c r="A22" s="30">
        <v>20</v>
      </c>
      <c r="B22" s="31">
        <v>1</v>
      </c>
      <c r="C22" s="31">
        <f t="shared" si="0"/>
        <v>20</v>
      </c>
      <c r="D22" s="31">
        <v>18</v>
      </c>
      <c r="E22" s="32">
        <v>273</v>
      </c>
      <c r="F22" s="31">
        <v>200</v>
      </c>
      <c r="G22" s="33"/>
      <c r="H22" s="33">
        <v>272</v>
      </c>
      <c r="I22" s="21" t="str">
        <f>IFERROR(VLOOKUP(E22,Sheet4!$C$9:$E$551,3,0),VLOOKUP(H22,Sheet4!$C$9:$E$551,3,0))</f>
        <v>{{1,363396}|{2,69494}|{3,1704778}|{11,3609}|{6,18671}|{5,24105}|{12,910}|{7,867}|{4,501}}</v>
      </c>
    </row>
    <row r="23" spans="1:9">
      <c r="A23" s="34">
        <v>21</v>
      </c>
      <c r="B23" s="35">
        <v>1</v>
      </c>
      <c r="C23" s="35">
        <f t="shared" si="0"/>
        <v>21</v>
      </c>
      <c r="D23" s="35">
        <v>20</v>
      </c>
      <c r="E23" s="36">
        <v>277</v>
      </c>
      <c r="F23" s="35">
        <v>210</v>
      </c>
      <c r="G23" s="29"/>
      <c r="H23" s="29">
        <v>276</v>
      </c>
      <c r="I23" s="21" t="str">
        <f>IFERROR(VLOOKUP(E23,Sheet4!$C$9:$E$551,3,0),VLOOKUP(H23,Sheet4!$C$9:$E$551,3,0))</f>
        <v>{{1,374785}|{2,72050}|{3,1766736}|{11,3612}|{6,18696}|{5,24131}|{12,913}|{7,869}|{4,501}}</v>
      </c>
    </row>
    <row r="24" spans="1:9">
      <c r="A24" s="30">
        <v>22</v>
      </c>
      <c r="B24" s="31">
        <v>1</v>
      </c>
      <c r="C24" s="31">
        <f t="shared" si="0"/>
        <v>22</v>
      </c>
      <c r="D24" s="31">
        <v>22</v>
      </c>
      <c r="E24" s="32">
        <v>283</v>
      </c>
      <c r="F24" s="31">
        <v>220</v>
      </c>
      <c r="G24" s="33"/>
      <c r="H24" s="33">
        <v>284</v>
      </c>
      <c r="I24" s="21" t="str">
        <f>IFERROR(VLOOKUP(E24,Sheet4!$C$9:$E$551,3,0),VLOOKUP(H24,Sheet4!$C$9:$E$551,3,0))</f>
        <v>{{1,371365}|{2,73475}|{3,1787604}|{11,3618}|{6,18745}|{5,24182}|{12,918}|{7,874}|{4,503}}</v>
      </c>
    </row>
    <row r="25" spans="1:9">
      <c r="A25" s="34">
        <v>23</v>
      </c>
      <c r="B25" s="35">
        <v>1</v>
      </c>
      <c r="C25" s="35">
        <f t="shared" si="0"/>
        <v>23</v>
      </c>
      <c r="D25" s="35">
        <v>24</v>
      </c>
      <c r="E25" s="36">
        <v>287</v>
      </c>
      <c r="F25" s="35">
        <v>230</v>
      </c>
      <c r="G25" s="29"/>
      <c r="H25" s="29">
        <v>288</v>
      </c>
      <c r="I25" s="21" t="str">
        <f>IFERROR(VLOOKUP(E25,Sheet4!$C$9:$E$551,3,0),VLOOKUP(H25,Sheet4!$C$9:$E$551,3,0))</f>
        <v>{{1,380436}|{2,75590}|{3,1838368}|{11,3621}|{6,18769}|{5,24208}|{12,920}|{7,876}|{4,503}}</v>
      </c>
    </row>
    <row r="26" spans="1:9">
      <c r="A26" s="30">
        <v>24</v>
      </c>
      <c r="B26" s="31">
        <v>1</v>
      </c>
      <c r="C26" s="31">
        <f t="shared" si="0"/>
        <v>24</v>
      </c>
      <c r="D26" s="31">
        <v>28</v>
      </c>
      <c r="E26" s="32">
        <v>297</v>
      </c>
      <c r="F26" s="31">
        <v>240</v>
      </c>
      <c r="G26" s="33"/>
      <c r="H26" s="33">
        <v>298</v>
      </c>
      <c r="I26" s="21" t="str">
        <f>IFERROR(VLOOKUP(E26,Sheet4!$C$9:$E$551,3,0),VLOOKUP(H26,Sheet4!$C$9:$E$551,3,0))</f>
        <v>{{1,402610}|{2,80775}|{3,1962756}|{11,3628}|{6,18831}|{5,24272}|{12,927}|{7,883}|{4,505}}</v>
      </c>
    </row>
    <row r="27" spans="1:9">
      <c r="A27" s="34">
        <v>25</v>
      </c>
      <c r="B27" s="35">
        <v>1</v>
      </c>
      <c r="C27" s="35">
        <f t="shared" si="0"/>
        <v>25</v>
      </c>
      <c r="D27" s="35">
        <v>29</v>
      </c>
      <c r="E27" s="36">
        <v>301</v>
      </c>
      <c r="F27" s="35">
        <v>250</v>
      </c>
      <c r="G27" s="29"/>
      <c r="H27" s="29">
        <v>300</v>
      </c>
      <c r="I27" s="21" t="str">
        <f>IFERROR(VLOOKUP(E27,Sheet4!$C$9:$E$551,3,0),VLOOKUP(H27,Sheet4!$C$9:$E$551,3,0))</f>
        <v>{{1,413093}|{2,83022}|{3,2017874}|{11,3629}|{6,18843}|{5,24285}|{12,928}|{7,884}|{4,505}}</v>
      </c>
    </row>
    <row r="28" spans="1:9">
      <c r="A28" s="30">
        <v>26</v>
      </c>
      <c r="B28" s="31">
        <v>1</v>
      </c>
      <c r="C28" s="31">
        <f t="shared" si="0"/>
        <v>26</v>
      </c>
      <c r="D28" s="31">
        <v>33</v>
      </c>
      <c r="E28" s="32">
        <v>312</v>
      </c>
      <c r="F28" s="31">
        <v>260</v>
      </c>
      <c r="G28" s="33"/>
      <c r="H28" s="33"/>
      <c r="I28" s="21" t="str">
        <f>IFERROR(VLOOKUP(E28,Sheet4!$C$9:$E$551,3,0),VLOOKUP(H28,Sheet4!$C$9:$E$551,3,0))</f>
        <v>{{1,442001}|{2,91521}|{3,2211325}|{11,3639}|{6,18913}|{5,24358}|{12,935}|{7,891}|{4,507}}</v>
      </c>
    </row>
    <row r="29" spans="1:9">
      <c r="A29" s="34">
        <v>27</v>
      </c>
      <c r="B29" s="35">
        <v>1</v>
      </c>
      <c r="C29" s="35">
        <f t="shared" si="0"/>
        <v>27</v>
      </c>
      <c r="D29" s="35">
        <v>36</v>
      </c>
      <c r="E29" s="36">
        <v>315</v>
      </c>
      <c r="F29" s="35">
        <v>270</v>
      </c>
      <c r="G29" s="29"/>
      <c r="H29" s="29"/>
      <c r="I29" s="21" t="str">
        <f>IFERROR(VLOOKUP(E29,Sheet4!$C$9:$E$551,3,0),VLOOKUP(H29,Sheet4!$C$9:$E$551,3,0))</f>
        <v>{{1,461652}|{2,95693}|{3,2313951}|{11,3641}|{6,18927}|{5,24374}|{12,937}|{7,892}|{4,508}}</v>
      </c>
    </row>
    <row r="30" spans="1:9">
      <c r="A30" s="30">
        <v>28</v>
      </c>
      <c r="B30" s="31">
        <v>1</v>
      </c>
      <c r="C30" s="31">
        <f t="shared" si="0"/>
        <v>28</v>
      </c>
      <c r="D30" s="31">
        <v>40</v>
      </c>
      <c r="E30" s="32">
        <v>319</v>
      </c>
      <c r="F30" s="31">
        <v>280</v>
      </c>
      <c r="G30" s="33"/>
      <c r="H30" s="33"/>
      <c r="I30" s="21" t="str">
        <f>IFERROR(VLOOKUP(E30,Sheet4!$C$9:$E$551,3,0),VLOOKUP(H30,Sheet4!$C$9:$E$551,3,0))</f>
        <v>{{1,490496}|{2,101786}|{3,2463996}|{11,3643}|{6,18947}|{5,24394}|{12,939}|{7,894}|{4,508}}</v>
      </c>
    </row>
    <row r="31" spans="1:9">
      <c r="A31" s="34">
        <v>29</v>
      </c>
      <c r="B31" s="35">
        <v>1</v>
      </c>
      <c r="C31" s="35">
        <f t="shared" si="0"/>
        <v>29</v>
      </c>
      <c r="D31" s="35">
        <v>42</v>
      </c>
      <c r="E31" s="36">
        <v>321</v>
      </c>
      <c r="F31" s="35">
        <v>290</v>
      </c>
      <c r="G31" s="29"/>
      <c r="H31" s="29"/>
      <c r="I31" s="21" t="str">
        <f>IFERROR(VLOOKUP(E31,Sheet4!$C$9:$E$551,3,0),VLOOKUP(H31,Sheet4!$C$9:$E$551,3,0))</f>
        <v>{{1,471902}|{2,100218}|{3,2409757}|{11,3644}|{6,18957}|{5,24405}|{12,940}|{7,895}|{4,508}}</v>
      </c>
    </row>
    <row r="32" spans="1:9">
      <c r="A32" s="30">
        <v>30</v>
      </c>
      <c r="B32" s="31">
        <v>1</v>
      </c>
      <c r="C32" s="31">
        <f t="shared" si="0"/>
        <v>30</v>
      </c>
      <c r="D32" s="31">
        <v>45</v>
      </c>
      <c r="E32" s="32">
        <v>324</v>
      </c>
      <c r="F32" s="31">
        <v>300</v>
      </c>
      <c r="G32" s="33"/>
      <c r="H32" s="33"/>
      <c r="I32" s="21" t="str">
        <f>IFERROR(VLOOKUP(E32,Sheet4!$C$9:$E$551,3,0),VLOOKUP(H32,Sheet4!$C$9:$E$551,3,0))</f>
        <v>{{1,496949}|{2,105489}|{3,2539696}|{11,3647}|{6,18971}|{5,24420}|{12,942}|{7,897}|{4,509}}</v>
      </c>
    </row>
    <row r="33" spans="1:9">
      <c r="A33" s="34">
        <v>31</v>
      </c>
      <c r="B33" s="35">
        <v>1</v>
      </c>
      <c r="C33" s="35">
        <f t="shared" si="0"/>
        <v>31</v>
      </c>
      <c r="D33" s="35">
        <v>50</v>
      </c>
      <c r="E33" s="36">
        <v>329</v>
      </c>
      <c r="F33" s="35">
        <v>310</v>
      </c>
      <c r="G33" s="29"/>
      <c r="H33" s="29"/>
      <c r="I33" s="21" t="str">
        <f>IFERROR(VLOOKUP(E33,Sheet4!$C$9:$E$551,3,0),VLOOKUP(H33,Sheet4!$C$9:$E$551,3,0))</f>
        <v>{{1,541869}|{2,114909}|{3,2772138}|{11,3651}|{6,18996}|{5,24446}|{12,944}|{7,899}|{4,510}}</v>
      </c>
    </row>
    <row r="34" spans="1:9">
      <c r="A34" s="30">
        <v>32</v>
      </c>
      <c r="B34" s="31">
        <v>1</v>
      </c>
      <c r="C34" s="31">
        <f t="shared" si="0"/>
        <v>32</v>
      </c>
      <c r="D34" s="31">
        <v>52</v>
      </c>
      <c r="E34" s="32">
        <v>331</v>
      </c>
      <c r="F34" s="31">
        <v>320</v>
      </c>
      <c r="G34" s="33"/>
      <c r="H34" s="33"/>
      <c r="I34" s="21" t="str">
        <f>IFERROR(VLOOKUP(E34,Sheet4!$C$9:$E$551,3,0),VLOOKUP(H34,Sheet4!$C$9:$E$551,3,0))</f>
        <v>{{1,559474}|{2,118604}|{3,2863301}|{11,3652}|{6,19006}|{5,24456}|{12,945}|{7,900}|{4,510}}</v>
      </c>
    </row>
    <row r="35" spans="1:9">
      <c r="A35" s="34">
        <v>33</v>
      </c>
      <c r="B35" s="35">
        <v>1</v>
      </c>
      <c r="C35" s="35">
        <f t="shared" si="0"/>
        <v>33</v>
      </c>
      <c r="D35" s="35">
        <v>56</v>
      </c>
      <c r="E35" s="36">
        <v>335</v>
      </c>
      <c r="F35" s="35">
        <v>330</v>
      </c>
      <c r="G35" s="29"/>
      <c r="H35" s="29"/>
      <c r="I35" s="21" t="str">
        <f>IFERROR(VLOOKUP(E35,Sheet4!$C$9:$E$551,3,0),VLOOKUP(H35,Sheet4!$C$9:$E$551,3,0))</f>
        <v>{{1,597784}|{2,126614}|{3,3061123}|{11,3655}|{6,19025}|{5,24476}|{12,947}|{7,902}|{4,510}}</v>
      </c>
    </row>
    <row r="36" spans="1:9">
      <c r="A36" s="30">
        <v>34</v>
      </c>
      <c r="B36" s="31">
        <v>1</v>
      </c>
      <c r="C36" s="31">
        <f t="shared" si="0"/>
        <v>34</v>
      </c>
      <c r="D36" s="31">
        <v>60</v>
      </c>
      <c r="E36" s="32">
        <v>339</v>
      </c>
      <c r="F36" s="31">
        <v>340</v>
      </c>
      <c r="G36" s="33"/>
      <c r="H36" s="33"/>
      <c r="I36" s="21" t="str">
        <f>IFERROR(VLOOKUP(E36,Sheet4!$C$9:$E$551,3,0),VLOOKUP(H36,Sheet4!$C$9:$E$551,3,0))</f>
        <v>{{1,635263}|{2,134458}|{3,3254788}|{11,3658}|{6,19045}|{5,24497}|{12,949}|{7,904}|{4,511}}</v>
      </c>
    </row>
    <row r="37" spans="1:9">
      <c r="A37" s="34">
        <v>35</v>
      </c>
      <c r="B37" s="35">
        <v>1</v>
      </c>
      <c r="C37" s="35">
        <f t="shared" si="0"/>
        <v>35</v>
      </c>
      <c r="D37" s="35">
        <v>65</v>
      </c>
      <c r="E37" s="36">
        <v>344</v>
      </c>
      <c r="F37" s="35">
        <v>350</v>
      </c>
      <c r="G37" s="29"/>
      <c r="H37" s="29"/>
      <c r="I37" s="21" t="str">
        <f>IFERROR(VLOOKUP(E37,Sheet4!$C$9:$E$551,3,0),VLOOKUP(H37,Sheet4!$C$9:$E$551,3,0))</f>
        <v>{{1,647684}|{2,139649}|{3,3365613}|{11,3661}|{6,19060}|{5,24513}|{12,951}|{7,906}|{4,512}}</v>
      </c>
    </row>
    <row r="38" spans="1:9">
      <c r="A38" s="30">
        <v>36</v>
      </c>
      <c r="B38" s="31">
        <v>1</v>
      </c>
      <c r="C38" s="31">
        <f t="shared" si="0"/>
        <v>36</v>
      </c>
      <c r="D38" s="31">
        <v>67</v>
      </c>
      <c r="E38" s="32">
        <v>346</v>
      </c>
      <c r="F38" s="31">
        <v>360</v>
      </c>
      <c r="G38" s="33"/>
      <c r="H38" s="33"/>
      <c r="I38" s="21" t="str">
        <f>IFERROR(VLOOKUP(E38,Sheet4!$C$9:$E$551,3,0),VLOOKUP(H38,Sheet4!$C$9:$E$551,3,0))</f>
        <v>{{1,667294}|{2,143758}|{3,3467038}|{11,3663}|{6,19066}|{5,24520}|{12,952}|{7,906}|{4,512}}</v>
      </c>
    </row>
    <row r="39" spans="1:9">
      <c r="A39" s="34">
        <v>37</v>
      </c>
      <c r="B39" s="35">
        <v>1</v>
      </c>
      <c r="C39" s="35">
        <f t="shared" si="0"/>
        <v>37</v>
      </c>
      <c r="D39" s="35">
        <v>73</v>
      </c>
      <c r="E39" s="36">
        <v>352</v>
      </c>
      <c r="F39" s="35">
        <v>370</v>
      </c>
      <c r="G39" s="29"/>
      <c r="H39" s="29"/>
      <c r="I39" s="21" t="str">
        <f>IFERROR(VLOOKUP(E39,Sheet4!$C$9:$E$551,3,0),VLOOKUP(H39,Sheet4!$C$9:$E$551,3,0))</f>
        <v>{{1,725954}|{2,156135}|{3,3771947}|{11,3667}|{6,19085}|{5,24539}|{12,953}|{7,908}|{4,512}}</v>
      </c>
    </row>
    <row r="40" spans="1:9">
      <c r="A40" s="30">
        <v>38</v>
      </c>
      <c r="B40" s="31">
        <v>1</v>
      </c>
      <c r="C40" s="31">
        <f t="shared" si="0"/>
        <v>38</v>
      </c>
      <c r="D40" s="31">
        <v>76</v>
      </c>
      <c r="E40" s="32">
        <v>355</v>
      </c>
      <c r="F40" s="31">
        <v>380</v>
      </c>
      <c r="G40" s="33"/>
      <c r="H40" s="33"/>
      <c r="I40" s="21" t="str">
        <f>IFERROR(VLOOKUP(E40,Sheet4!$C$9:$E$551,3,0),VLOOKUP(H40,Sheet4!$C$9:$E$551,3,0))</f>
        <v>{{1,756693}|{2,162565}|{3,3930718}|{11,3669}|{6,19094}|{5,24548}|{12,954}|{7,909}|{4,513}}</v>
      </c>
    </row>
    <row r="41" spans="1:9">
      <c r="A41" s="34">
        <v>39</v>
      </c>
      <c r="B41" s="35">
        <v>1</v>
      </c>
      <c r="C41" s="35">
        <f t="shared" si="0"/>
        <v>39</v>
      </c>
      <c r="D41" s="35">
        <v>80</v>
      </c>
      <c r="E41" s="36">
        <v>359</v>
      </c>
      <c r="F41" s="35">
        <v>390</v>
      </c>
      <c r="G41" s="29"/>
      <c r="H41" s="29"/>
      <c r="I41" s="21" t="str">
        <f>IFERROR(VLOOKUP(E41,Sheet4!$C$9:$E$551,3,0),VLOOKUP(H41,Sheet4!$C$9:$E$551,3,0))</f>
        <v>{{1,797070}|{2,171016}|{3,4139367}|{11,3671}|{6,19106}|{5,24561}|{12,956}|{7,910}|{4,513}}</v>
      </c>
    </row>
    <row r="42" spans="1:9">
      <c r="A42" s="30">
        <v>40</v>
      </c>
      <c r="B42" s="31">
        <v>1</v>
      </c>
      <c r="C42" s="31">
        <f t="shared" si="0"/>
        <v>40</v>
      </c>
      <c r="D42" s="31">
        <v>86</v>
      </c>
      <c r="E42" s="32">
        <v>365</v>
      </c>
      <c r="F42" s="31">
        <v>400</v>
      </c>
      <c r="G42" s="33"/>
      <c r="H42" s="33"/>
      <c r="I42" s="21" t="str">
        <f>IFERROR(VLOOKUP(E42,Sheet4!$C$9:$E$551,3,0),VLOOKUP(H42,Sheet4!$C$9:$E$551,3,0))</f>
        <v>{{1,820370}|{2,178812}|{3,4312326}|{11,3674}|{6,19124}|{5,24581}|{12,958}|{7,912}|{4,514}}</v>
      </c>
    </row>
    <row r="43" spans="1:9">
      <c r="A43" s="34">
        <v>41</v>
      </c>
      <c r="B43" s="35">
        <v>1</v>
      </c>
      <c r="C43" s="35">
        <f t="shared" si="0"/>
        <v>41</v>
      </c>
      <c r="D43" s="35">
        <v>89</v>
      </c>
      <c r="E43" s="36">
        <v>368</v>
      </c>
      <c r="F43" s="35">
        <v>410</v>
      </c>
      <c r="G43" s="29"/>
      <c r="H43" s="29"/>
      <c r="I43" s="21" t="str">
        <f>IFERROR(VLOOKUP(E43,Sheet4!$C$9:$E$551,3,0),VLOOKUP(H43,Sheet4!$C$9:$E$551,3,0))</f>
        <v>{{1,852269}|{2,185494}|{3,4477272}|{11,3675}|{6,19134}|{5,24590}|{12,959}|{7,913}|{4,514}}</v>
      </c>
    </row>
    <row r="44" spans="1:9">
      <c r="A44" s="30">
        <v>42</v>
      </c>
      <c r="B44" s="31">
        <v>1</v>
      </c>
      <c r="C44" s="31">
        <f t="shared" si="0"/>
        <v>42</v>
      </c>
      <c r="D44" s="31">
        <v>95</v>
      </c>
      <c r="E44" s="32">
        <v>374</v>
      </c>
      <c r="F44" s="31">
        <v>420</v>
      </c>
      <c r="G44" s="33"/>
      <c r="H44" s="33"/>
      <c r="I44" s="21" t="str">
        <f>IFERROR(VLOOKUP(E44,Sheet4!$C$9:$E$551,3,0),VLOOKUP(H44,Sheet4!$C$9:$E$551,3,0))</f>
        <v>{{1,915888}|{2,198824}|{3,4806281}|{11,3676}|{6,19152}|{5,24610}|{12,961}|{7,915}|{4,514}}</v>
      </c>
    </row>
    <row r="45" spans="1:9">
      <c r="A45" s="34">
        <v>43</v>
      </c>
      <c r="B45" s="35">
        <v>1</v>
      </c>
      <c r="C45" s="35">
        <f t="shared" si="0"/>
        <v>43</v>
      </c>
      <c r="D45" s="35">
        <v>103</v>
      </c>
      <c r="E45" s="36">
        <v>382</v>
      </c>
      <c r="F45" s="35">
        <v>430</v>
      </c>
      <c r="G45" s="29"/>
      <c r="H45" s="29"/>
      <c r="I45" s="21" t="str">
        <f>IFERROR(VLOOKUP(E45,Sheet4!$C$9:$E$551,3,0),VLOOKUP(H45,Sheet4!$C$9:$E$551,3,0))</f>
        <v>{{1,982426}|{2,214351}|{3,5178918}|{11,3679}|{6,19176}|{5,24635}|{12,963}|{7,917}|{4,515}}</v>
      </c>
    </row>
    <row r="46" spans="1:9">
      <c r="A46" s="30">
        <v>44</v>
      </c>
      <c r="B46" s="31">
        <v>1</v>
      </c>
      <c r="C46" s="31">
        <f t="shared" si="0"/>
        <v>44</v>
      </c>
      <c r="D46" s="31">
        <v>107</v>
      </c>
      <c r="E46" s="32">
        <v>386</v>
      </c>
      <c r="F46" s="31">
        <v>440</v>
      </c>
      <c r="G46" s="33"/>
      <c r="H46" s="33"/>
      <c r="I46" s="21" t="str">
        <f>IFERROR(VLOOKUP(E46,Sheet4!$C$9:$E$551,3,0),VLOOKUP(H46,Sheet4!$C$9:$E$551,3,0))</f>
        <v>{{1,1026685}|{2,223621}|{3,5407750}|{11,3681}|{6,19189}|{5,24648}|{12,964}|{7,918}|{4,515}}</v>
      </c>
    </row>
    <row r="47" spans="1:9">
      <c r="A47" s="34">
        <v>45</v>
      </c>
      <c r="B47" s="35">
        <v>1</v>
      </c>
      <c r="C47" s="35">
        <f t="shared" si="0"/>
        <v>45</v>
      </c>
      <c r="D47" s="35">
        <v>113</v>
      </c>
      <c r="E47" s="36">
        <v>392</v>
      </c>
      <c r="F47" s="35">
        <v>450</v>
      </c>
      <c r="G47" s="29"/>
      <c r="H47" s="29"/>
      <c r="I47" s="21" t="str">
        <f>IFERROR(VLOOKUP(E47,Sheet4!$C$9:$E$551,3,0),VLOOKUP(H47,Sheet4!$C$9:$E$551,3,0))</f>
        <v>{{1,1095455}|{2,238106}|{3,5764753}|{11,3683}|{6,19207}|{5,24667}|{12,966}|{7,920}|{4,516}}</v>
      </c>
    </row>
    <row r="48" spans="1:9">
      <c r="A48" s="30">
        <v>46</v>
      </c>
      <c r="B48" s="31">
        <v>1</v>
      </c>
      <c r="C48" s="31">
        <f t="shared" si="0"/>
        <v>46</v>
      </c>
      <c r="D48" s="31">
        <v>121</v>
      </c>
      <c r="E48" s="32">
        <v>400</v>
      </c>
      <c r="F48" s="31">
        <v>460</v>
      </c>
      <c r="G48" s="33"/>
      <c r="H48" s="33"/>
      <c r="I48" s="21" t="str">
        <f>IFERROR(VLOOKUP(E48,Sheet4!$C$9:$E$551,3,0),VLOOKUP(H48,Sheet4!$C$9:$E$551,3,0))</f>
        <v>{{1,1190024}|{2,257859}|{3,6252713}|{11,3687}|{6,19230}|{5,24692}|{12,969}|{7,923}|{4,517}}</v>
      </c>
    </row>
    <row r="49" spans="1:9">
      <c r="A49" s="34">
        <v>47</v>
      </c>
      <c r="B49" s="35">
        <v>1</v>
      </c>
      <c r="C49" s="35">
        <f t="shared" si="0"/>
        <v>47</v>
      </c>
      <c r="D49" s="35">
        <v>125</v>
      </c>
      <c r="E49" s="36">
        <v>404</v>
      </c>
      <c r="F49" s="35">
        <v>470</v>
      </c>
      <c r="G49" s="29"/>
      <c r="H49" s="29"/>
      <c r="I49" s="21" t="str">
        <f>IFERROR(VLOOKUP(E49,Sheet4!$C$9:$E$551,3,0),VLOOKUP(H49,Sheet4!$C$9:$E$551,3,0))</f>
        <v>{{1,1212316}|{2,264281}|{3,6399525}|{11,3688}|{6,19238}|{5,24699}|{12,969}|{7,923}|{4,517}}</v>
      </c>
    </row>
    <row r="50" spans="1:9">
      <c r="A50" s="30">
        <v>48</v>
      </c>
      <c r="B50" s="31">
        <v>1</v>
      </c>
      <c r="C50" s="31">
        <f t="shared" si="0"/>
        <v>48</v>
      </c>
      <c r="D50" s="31">
        <v>131</v>
      </c>
      <c r="E50" s="32">
        <v>410</v>
      </c>
      <c r="F50" s="31">
        <v>480</v>
      </c>
      <c r="G50" s="33"/>
      <c r="H50" s="33"/>
      <c r="I50" s="21" t="str">
        <f>IFERROR(VLOOKUP(E50,Sheet4!$C$9:$E$551,3,0),VLOOKUP(H50,Sheet4!$C$9:$E$551,3,0))</f>
        <v>{{1,1286172}|{2,279705}|{3,6780552}|{11,3690}|{6,19249}|{5,24711}|{12,971}|{7,924}|{4,517}}</v>
      </c>
    </row>
    <row r="51" spans="1:9">
      <c r="A51" s="34">
        <v>49</v>
      </c>
      <c r="B51" s="35">
        <v>1</v>
      </c>
      <c r="C51" s="35">
        <f t="shared" si="0"/>
        <v>49</v>
      </c>
      <c r="D51" s="35">
        <v>139</v>
      </c>
      <c r="E51" s="36">
        <v>418</v>
      </c>
      <c r="F51" s="35">
        <v>490</v>
      </c>
      <c r="G51" s="29"/>
      <c r="H51" s="29"/>
      <c r="I51" s="21" t="str">
        <f>IFERROR(VLOOKUP(E51,Sheet4!$C$9:$E$551,3,0),VLOOKUP(H51,Sheet4!$C$9:$E$551,3,0))</f>
        <v>{{1,1384747}|{2,300290}|{3,7289091}|{11,3693}|{6,19263}|{5,24726}|{12,972}|{7,926}|{4,518}}</v>
      </c>
    </row>
    <row r="52" spans="1:9">
      <c r="A52" s="30">
        <v>50</v>
      </c>
      <c r="B52" s="31">
        <v>1</v>
      </c>
      <c r="C52" s="31">
        <f t="shared" si="0"/>
        <v>50</v>
      </c>
      <c r="D52" s="31">
        <v>145</v>
      </c>
      <c r="E52" s="32">
        <v>424</v>
      </c>
      <c r="F52" s="31">
        <v>500</v>
      </c>
      <c r="G52" s="33"/>
      <c r="H52" s="33"/>
      <c r="I52" s="21" t="str">
        <f>IFERROR(VLOOKUP(E52,Sheet4!$C$9:$E$551,3,0),VLOOKUP(H52,Sheet4!$C$9:$E$551,3,0))</f>
        <v>{{1,1435178}|{2,312701}|{3,7583101}|{11,3695}|{6,19274}|{5,24738}|{12,973}|{7,927}|{4,518}}</v>
      </c>
    </row>
    <row r="53" spans="1:9">
      <c r="A53" s="34">
        <v>51</v>
      </c>
      <c r="B53" s="35">
        <v>1</v>
      </c>
      <c r="C53" s="35">
        <f t="shared" si="0"/>
        <v>51</v>
      </c>
      <c r="D53" s="35">
        <v>151</v>
      </c>
      <c r="E53" s="36">
        <v>429</v>
      </c>
      <c r="F53" s="35">
        <v>510</v>
      </c>
      <c r="G53" s="29"/>
      <c r="H53" s="29"/>
      <c r="I53" s="21" t="str">
        <f>IFERROR(VLOOKUP(E53,Sheet4!$C$9:$E$551,3,0),VLOOKUP(H53,Sheet4!$C$9:$E$551,3,0))</f>
        <v>{{1,1496295}|{2,325608}|{3,7900999}|{11,3698}|{6,19283}|{5,24748}|{12,974}|{7,928}|{4,519}}</v>
      </c>
    </row>
    <row r="54" spans="1:9">
      <c r="A54" s="30">
        <v>52</v>
      </c>
      <c r="B54" s="31">
        <v>1</v>
      </c>
      <c r="C54" s="31">
        <f t="shared" si="0"/>
        <v>52</v>
      </c>
      <c r="D54" s="31">
        <v>158</v>
      </c>
      <c r="E54" s="32">
        <v>437</v>
      </c>
      <c r="F54" s="31">
        <v>520</v>
      </c>
      <c r="G54" s="33"/>
      <c r="H54" s="33"/>
      <c r="I54" s="21" t="str">
        <f>IFERROR(VLOOKUP(E54,Sheet4!$C$9:$E$551,3,0),VLOOKUP(H54,Sheet4!$C$9:$E$551,3,0))</f>
        <v>{{1,1601419}|{2,347537}|{3,8442893}|{11,3700}|{6,19298}|{5,24763}|{12,976}|{7,929}|{4,519}}</v>
      </c>
    </row>
    <row r="55" spans="1:9">
      <c r="A55" s="34">
        <v>53</v>
      </c>
      <c r="B55" s="35">
        <v>1</v>
      </c>
      <c r="C55" s="35">
        <f t="shared" si="0"/>
        <v>53</v>
      </c>
      <c r="D55" s="35">
        <v>166</v>
      </c>
      <c r="E55" s="36">
        <v>445</v>
      </c>
      <c r="F55" s="35">
        <v>530</v>
      </c>
      <c r="G55" s="29"/>
      <c r="H55" s="29"/>
      <c r="I55" s="21" t="str">
        <f>IFERROR(VLOOKUP(E55,Sheet4!$C$9:$E$551,3,0),VLOOKUP(H55,Sheet4!$C$9:$E$551,3,0))</f>
        <v>{{1,1679800}|{2,365933}|{3,8883756}|{11,3703}|{6,19313}|{5,24779}|{12,977}|{7,931}|{4,520}}</v>
      </c>
    </row>
    <row r="56" spans="1:9">
      <c r="A56" s="30">
        <v>54</v>
      </c>
      <c r="B56" s="31">
        <v>1</v>
      </c>
      <c r="C56" s="31">
        <f t="shared" si="0"/>
        <v>54</v>
      </c>
      <c r="D56" s="31">
        <v>173</v>
      </c>
      <c r="E56" s="32">
        <v>452</v>
      </c>
      <c r="F56" s="31">
        <v>540</v>
      </c>
      <c r="G56" s="33"/>
      <c r="H56" s="33"/>
      <c r="I56" s="21" t="str">
        <f>IFERROR(VLOOKUP(E56,Sheet4!$C$9:$E$551,3,0),VLOOKUP(H56,Sheet4!$C$9:$E$551,3,0))</f>
        <v>{{1,1774238}|{2,385640}|{3,9370704}|{11,3706}|{6,19326}|{5,24792}|{12,979}|{7,932}|{4,520}}</v>
      </c>
    </row>
    <row r="57" spans="1:9">
      <c r="A57" s="34">
        <v>55</v>
      </c>
      <c r="B57" s="35">
        <v>1</v>
      </c>
      <c r="C57" s="35">
        <f t="shared" si="0"/>
        <v>55</v>
      </c>
      <c r="D57" s="35">
        <v>181</v>
      </c>
      <c r="E57" s="36">
        <v>459</v>
      </c>
      <c r="F57" s="35">
        <v>550</v>
      </c>
      <c r="G57" s="29"/>
      <c r="H57" s="29"/>
      <c r="I57" s="21" t="str">
        <f>IFERROR(VLOOKUP(E57,Sheet4!$C$9:$E$551,3,0),VLOOKUP(H57,Sheet4!$C$9:$E$551,3,0))</f>
        <v>{{1,1871260}|{2,405864}|{3,9870567}|{11,3709}|{6,19339}|{5,24805}|{12,980}|{7,933}|{4,521}}</v>
      </c>
    </row>
    <row r="58" spans="1:9">
      <c r="A58" s="30">
        <v>56</v>
      </c>
      <c r="B58" s="31">
        <v>1</v>
      </c>
      <c r="C58" s="31">
        <f t="shared" si="0"/>
        <v>56</v>
      </c>
      <c r="D58" s="31">
        <v>188</v>
      </c>
      <c r="E58" s="32">
        <v>467</v>
      </c>
      <c r="F58" s="31">
        <v>560</v>
      </c>
      <c r="G58" s="33"/>
      <c r="H58" s="33"/>
      <c r="I58" s="21" t="str">
        <f>IFERROR(VLOOKUP(E58,Sheet4!$C$9:$E$551,3,0),VLOOKUP(H58,Sheet4!$C$9:$E$551,3,0))</f>
        <v>{{1,1953956}|{2,425306}|{3,10336311}|{11,3712}|{6,19348}|{5,24816}|{12,981}|{7,934}|{4,521}}</v>
      </c>
    </row>
    <row r="59" spans="1:9">
      <c r="A59" s="34">
        <v>57</v>
      </c>
      <c r="B59" s="35">
        <v>1</v>
      </c>
      <c r="C59" s="35">
        <f t="shared" si="0"/>
        <v>57</v>
      </c>
      <c r="D59" s="35">
        <v>196</v>
      </c>
      <c r="E59" s="36">
        <v>475</v>
      </c>
      <c r="F59" s="35">
        <v>570</v>
      </c>
      <c r="G59" s="29"/>
      <c r="H59" s="29"/>
      <c r="I59" s="21" t="str">
        <f>IFERROR(VLOOKUP(E59,Sheet4!$C$9:$E$551,3,0),VLOOKUP(H59,Sheet4!$C$9:$E$551,3,0))</f>
        <v>{{1,2068508}|{2,449186}|{3,10926536}|{11,3714}|{6,19358}|{5,24826}|{12,982}|{7,935}|{4,521}}</v>
      </c>
    </row>
    <row r="60" spans="1:9">
      <c r="A60" s="30">
        <v>58</v>
      </c>
      <c r="B60" s="31">
        <v>1</v>
      </c>
      <c r="C60" s="31">
        <f t="shared" si="0"/>
        <v>58</v>
      </c>
      <c r="D60" s="31">
        <v>203</v>
      </c>
      <c r="E60" s="32">
        <v>482</v>
      </c>
      <c r="F60" s="31">
        <v>580</v>
      </c>
      <c r="G60" s="33"/>
      <c r="H60" s="33"/>
      <c r="I60" s="21" t="str">
        <f>IFERROR(VLOOKUP(E60,Sheet4!$C$9:$E$551,3,0),VLOOKUP(H60,Sheet4!$C$9:$E$551,3,0))</f>
        <v>{{1,2135394}|{2,465507}|{3,11313958}|{11,3718}|{6,19367}|{5,24835}|{12,983}|{7,936}|{4,522}}</v>
      </c>
    </row>
    <row r="61" spans="1:9">
      <c r="A61" s="34">
        <v>59</v>
      </c>
      <c r="B61" s="35">
        <v>1</v>
      </c>
      <c r="C61" s="35">
        <f t="shared" si="0"/>
        <v>59</v>
      </c>
      <c r="D61" s="35">
        <v>211</v>
      </c>
      <c r="E61" s="36">
        <v>489</v>
      </c>
      <c r="F61" s="35">
        <v>590</v>
      </c>
      <c r="G61" s="29"/>
      <c r="H61" s="29"/>
      <c r="I61" s="21" t="str">
        <f>IFERROR(VLOOKUP(E61,Sheet4!$C$9:$E$551,3,0),VLOOKUP(H61,Sheet4!$C$9:$E$551,3,0))</f>
        <v>{{1,2241077}|{2,487523}|{3,11858206}|{11,3720}|{6,19375}|{5,24844}|{12,984}|{7,937}|{4,522}}</v>
      </c>
    </row>
    <row r="62" spans="1:9">
      <c r="A62" s="30">
        <v>60</v>
      </c>
      <c r="B62" s="31">
        <v>1</v>
      </c>
      <c r="C62" s="31">
        <f t="shared" si="0"/>
        <v>60</v>
      </c>
      <c r="D62" s="31">
        <v>218</v>
      </c>
      <c r="E62" s="32">
        <v>497</v>
      </c>
      <c r="F62" s="31">
        <v>600</v>
      </c>
      <c r="G62" s="33"/>
      <c r="H62" s="33"/>
      <c r="I62" s="21" t="str">
        <f>IFERROR(VLOOKUP(E62,Sheet4!$C$9:$E$551,3,0),VLOOKUP(H62,Sheet4!$C$9:$E$551,3,0))</f>
        <v>{{1,2360600}|{2,512433}|{3,12473914}|{11,3723}|{6,19385}|{5,24854}|{12,985}|{7,938}|{4,523}}</v>
      </c>
    </row>
    <row r="63" spans="1:9">
      <c r="A63" s="34">
        <v>61</v>
      </c>
      <c r="B63" s="35">
        <v>1</v>
      </c>
      <c r="C63" s="35">
        <f t="shared" si="0"/>
        <v>61</v>
      </c>
      <c r="D63" s="35">
        <v>226</v>
      </c>
      <c r="E63" s="36">
        <v>505</v>
      </c>
      <c r="F63" s="35">
        <v>610</v>
      </c>
      <c r="G63" s="29"/>
      <c r="H63" s="29"/>
      <c r="I63" s="21" t="str">
        <f>IFERROR(VLOOKUP(E63,Sheet4!$C$9:$E$551,3,0),VLOOKUP(H63,Sheet4!$C$9:$E$551,3,0))</f>
        <v>{{1,2447027}|{2,532988}|{3,12964914}|{11,3726}|{6,19395}|{5,24865}|{12,986}|{7,939}|{4,523}}</v>
      </c>
    </row>
    <row r="64" spans="1:9">
      <c r="A64" s="30">
        <v>62</v>
      </c>
      <c r="B64" s="31">
        <v>1</v>
      </c>
      <c r="C64" s="31">
        <f t="shared" si="0"/>
        <v>62</v>
      </c>
      <c r="D64" s="31">
        <v>233</v>
      </c>
      <c r="E64" s="32">
        <v>512</v>
      </c>
      <c r="F64" s="31">
        <v>620</v>
      </c>
      <c r="G64" s="33"/>
      <c r="H64" s="33"/>
      <c r="I64" s="21" t="str">
        <f>IFERROR(VLOOKUP(E64,Sheet4!$C$9:$E$551,3,0),VLOOKUP(H64,Sheet4!$C$9:$E$551,3,0))</f>
        <v>{{1,2554825}|{2,555458}|{3,13520303}|{11,3729}|{6,19403}|{5,24874}|{12,987}|{7,940}|{4,523}}</v>
      </c>
    </row>
    <row r="65" spans="1:9">
      <c r="A65" s="34">
        <v>63</v>
      </c>
      <c r="B65" s="35">
        <v>1</v>
      </c>
      <c r="C65" s="35">
        <f t="shared" si="0"/>
        <v>63</v>
      </c>
      <c r="D65" s="35">
        <v>241</v>
      </c>
      <c r="E65" s="36">
        <v>519</v>
      </c>
      <c r="F65" s="35">
        <v>630</v>
      </c>
      <c r="G65" s="29"/>
      <c r="H65" s="29"/>
      <c r="I65" s="21" t="str">
        <f>IFERROR(VLOOKUP(E65,Sheet4!$C$9:$E$551,3,0),VLOOKUP(H65,Sheet4!$C$9:$E$551,3,0))</f>
        <v>{{1,2666454}|{2,578695}|{3,14094844}|{11,3731}|{6,19412}|{5,24883}|{12,988}|{7,941}|{4,524}}</v>
      </c>
    </row>
    <row r="66" spans="1:9">
      <c r="A66" s="30">
        <v>64</v>
      </c>
      <c r="B66" s="31">
        <v>1</v>
      </c>
      <c r="C66" s="31">
        <f t="shared" si="0"/>
        <v>64</v>
      </c>
      <c r="D66" s="31">
        <v>248</v>
      </c>
      <c r="E66" s="32">
        <v>529</v>
      </c>
      <c r="F66" s="31">
        <v>640</v>
      </c>
      <c r="G66" s="33"/>
      <c r="H66" s="33"/>
      <c r="I66" s="21" t="str">
        <f>IFERROR(VLOOKUP(E66,Sheet4!$C$9:$E$551,3,0),VLOOKUP(H66,Sheet4!$C$9:$E$551,3,0))</f>
        <v>{{1,2784945}|{2,606142}|{3,14754797}|{11,3735}|{6,19424}|{5,24895}|{12,989}|{7,942}|{4,524}}</v>
      </c>
    </row>
    <row r="67" spans="1:9">
      <c r="A67" s="34">
        <v>65</v>
      </c>
      <c r="B67" s="35">
        <v>1</v>
      </c>
      <c r="C67" s="35">
        <f t="shared" ref="C67:C130" si="1">A67-(B67-1)*98</f>
        <v>65</v>
      </c>
      <c r="D67" s="35">
        <v>253</v>
      </c>
      <c r="E67" s="36">
        <v>535</v>
      </c>
      <c r="F67" s="35">
        <v>650</v>
      </c>
      <c r="G67" s="29"/>
      <c r="H67" s="29"/>
      <c r="I67" s="21" t="str">
        <f>IFERROR(VLOOKUP(E67,Sheet4!$C$9:$E$551,3,0),VLOOKUP(H67,Sheet4!$C$9:$E$551,3,0))</f>
        <v>{{1,2883972}|{2,626756}|{3,15264487}|{11,3737}|{6,19432}|{5,24903}|{12,990}|{7,943}|{4,525}}</v>
      </c>
    </row>
    <row r="68" spans="1:9">
      <c r="A68" s="30">
        <v>66</v>
      </c>
      <c r="B68" s="31">
        <v>1</v>
      </c>
      <c r="C68" s="31">
        <f t="shared" si="1"/>
        <v>66</v>
      </c>
      <c r="D68" s="31">
        <v>263</v>
      </c>
      <c r="E68" s="32">
        <v>542</v>
      </c>
      <c r="F68" s="31">
        <v>660</v>
      </c>
      <c r="G68" s="33"/>
      <c r="H68" s="33"/>
      <c r="I68" s="21" t="str">
        <f>IFERROR(VLOOKUP(E68,Sheet4!$C$9:$E$551,3,0),VLOOKUP(H68,Sheet4!$C$9:$E$551,3,0))</f>
        <v>{{1,2957709}|{2,645035}|{3,15696755}|{11,3740}|{6,19440}|{5,24912}|{12,991}|{7,944}|{4,525}}</v>
      </c>
    </row>
    <row r="69" spans="1:9">
      <c r="A69" s="34">
        <v>67</v>
      </c>
      <c r="B69" s="35">
        <v>1</v>
      </c>
      <c r="C69" s="35">
        <f t="shared" si="1"/>
        <v>67</v>
      </c>
      <c r="D69" s="35">
        <v>271</v>
      </c>
      <c r="E69" s="36">
        <v>550</v>
      </c>
      <c r="F69" s="35">
        <v>670</v>
      </c>
      <c r="G69" s="29"/>
      <c r="H69" s="29"/>
      <c r="I69" s="21" t="str">
        <f>IFERROR(VLOOKUP(E69,Sheet4!$C$9:$E$551,3,0),VLOOKUP(H69,Sheet4!$C$9:$E$551,3,0))</f>
        <v>{{1,3022907}|{2,658633}|{3,16032792}|{11,3741}|{6,19445}|{5,24917}|{12,991}|{7,944}|{4,525}}</v>
      </c>
    </row>
    <row r="70" spans="1:9">
      <c r="A70" s="30">
        <v>68</v>
      </c>
      <c r="B70" s="31">
        <v>1</v>
      </c>
      <c r="C70" s="31">
        <f t="shared" si="1"/>
        <v>68</v>
      </c>
      <c r="D70" s="31">
        <v>281</v>
      </c>
      <c r="E70" s="32">
        <v>560</v>
      </c>
      <c r="F70" s="31">
        <v>680</v>
      </c>
      <c r="G70" s="33"/>
      <c r="H70" s="33"/>
      <c r="I70" s="21" t="str">
        <f>IFERROR(VLOOKUP(E70,Sheet4!$C$9:$E$551,3,0),VLOOKUP(H70,Sheet4!$C$9:$E$551,3,0))</f>
        <v>{{1,3259768}|{2,707958}|{3,17252263}|{11,3747}|{6,19462}|{5,24935}|{12,993}|{7,946}|{4,526}}</v>
      </c>
    </row>
    <row r="71" spans="1:9">
      <c r="A71" s="34">
        <v>69</v>
      </c>
      <c r="B71" s="35">
        <v>1</v>
      </c>
      <c r="C71" s="35">
        <f t="shared" si="1"/>
        <v>69</v>
      </c>
      <c r="D71" s="35">
        <v>291</v>
      </c>
      <c r="E71" s="36">
        <v>570</v>
      </c>
      <c r="F71" s="35">
        <v>690</v>
      </c>
      <c r="G71" s="29"/>
      <c r="H71" s="29"/>
      <c r="I71" s="21" t="str">
        <f>IFERROR(VLOOKUP(E71,Sheet4!$C$9:$E$551,3,0),VLOOKUP(H71,Sheet4!$C$9:$E$551,3,0))</f>
        <v>{{1,3385653}|{2,737339}|{3,17957383}|{11,3750}|{6,19474}|{5,24948}|{12,994}|{7,947}|{4,527}}</v>
      </c>
    </row>
    <row r="72" spans="1:9">
      <c r="A72" s="30">
        <v>70</v>
      </c>
      <c r="B72" s="31">
        <v>1</v>
      </c>
      <c r="C72" s="31">
        <f t="shared" si="1"/>
        <v>70</v>
      </c>
      <c r="D72" s="31">
        <v>301</v>
      </c>
      <c r="E72" s="32">
        <v>580</v>
      </c>
      <c r="F72" s="31">
        <v>700</v>
      </c>
      <c r="G72" s="33"/>
      <c r="H72" s="33"/>
      <c r="I72" s="21" t="str">
        <f>IFERROR(VLOOKUP(E72,Sheet4!$C$9:$E$551,3,0),VLOOKUP(H72,Sheet4!$C$9:$E$551,3,0))</f>
        <v>{{1,3560731}|{2,773799}|{3,18858777}|{11,3754}|{6,19487}|{5,24961}|{12,996}|{7,948}|{4,527}}</v>
      </c>
    </row>
    <row r="73" spans="1:9">
      <c r="A73" s="34">
        <v>71</v>
      </c>
      <c r="B73" s="35">
        <v>1</v>
      </c>
      <c r="C73" s="35">
        <f t="shared" si="1"/>
        <v>71</v>
      </c>
      <c r="D73" s="35">
        <v>311</v>
      </c>
      <c r="E73" s="36">
        <v>590</v>
      </c>
      <c r="F73" s="35">
        <v>710</v>
      </c>
      <c r="G73" s="29"/>
      <c r="H73" s="29"/>
      <c r="I73" s="21" t="str">
        <f>IFERROR(VLOOKUP(E73,Sheet4!$C$9:$E$551,3,0),VLOOKUP(H73,Sheet4!$C$9:$E$551,3,0))</f>
        <v>{{1,3691415}|{2,804382}|{3,19592234}|{11,3758}|{6,19499}|{5,24974}|{12,997}|{7,949}|{4,528}}</v>
      </c>
    </row>
    <row r="74" spans="1:9">
      <c r="A74" s="30">
        <v>72</v>
      </c>
      <c r="B74" s="31">
        <v>1</v>
      </c>
      <c r="C74" s="31">
        <f t="shared" si="1"/>
        <v>72</v>
      </c>
      <c r="D74" s="31">
        <v>321</v>
      </c>
      <c r="E74" s="32">
        <v>600</v>
      </c>
      <c r="F74" s="31">
        <v>720</v>
      </c>
      <c r="G74" s="33"/>
      <c r="H74" s="33"/>
      <c r="I74" s="21" t="str">
        <f>IFERROR(VLOOKUP(E74,Sheet4!$C$9:$E$551,3,0),VLOOKUP(H74,Sheet4!$C$9:$E$551,3,0))</f>
        <v>{{1,3871507}|{2,841896}|{3,20519615}|{11,3761}|{6,19511}|{5,24987}|{12,998}|{7,951}|{4,528}}</v>
      </c>
    </row>
    <row r="75" spans="1:9">
      <c r="A75" s="34">
        <v>73</v>
      </c>
      <c r="B75" s="35">
        <v>1</v>
      </c>
      <c r="C75" s="35">
        <f t="shared" si="1"/>
        <v>73</v>
      </c>
      <c r="D75" s="35">
        <v>331</v>
      </c>
      <c r="E75" s="36">
        <v>610</v>
      </c>
      <c r="F75" s="35">
        <v>730</v>
      </c>
      <c r="G75" s="29"/>
      <c r="H75" s="29"/>
      <c r="I75" s="21" t="str">
        <f>IFERROR(VLOOKUP(E75,Sheet4!$C$9:$E$551,3,0),VLOOKUP(H75,Sheet4!$C$9:$E$551,3,0))</f>
        <v>{{1,4004900}|{2,873271}|{3,21271147}|{11,3765}|{6,19523}|{5,25000}|{12,1000}|{7,952}|{4,529}}</v>
      </c>
    </row>
    <row r="76" spans="1:9">
      <c r="A76" s="30">
        <v>74</v>
      </c>
      <c r="B76" s="31">
        <v>1</v>
      </c>
      <c r="C76" s="31">
        <f t="shared" si="1"/>
        <v>74</v>
      </c>
      <c r="D76" s="31">
        <v>341</v>
      </c>
      <c r="E76" s="32">
        <v>620</v>
      </c>
      <c r="F76" s="31">
        <v>740</v>
      </c>
      <c r="G76" s="33"/>
      <c r="H76" s="33"/>
      <c r="I76" s="21" t="str">
        <f>IFERROR(VLOOKUP(E76,Sheet4!$C$9:$E$551,3,0),VLOOKUP(H76,Sheet4!$C$9:$E$551,3,0))</f>
        <v>{{1,4189980}|{2,911835}|{3,22224414}|{11,3769}|{6,19536}|{5,25012}|{12,1001}|{7,953}|{4,530}}</v>
      </c>
    </row>
    <row r="77" spans="1:9">
      <c r="A77" s="34">
        <v>75</v>
      </c>
      <c r="B77" s="35">
        <v>1</v>
      </c>
      <c r="C77" s="35">
        <f t="shared" si="1"/>
        <v>75</v>
      </c>
      <c r="D77" s="35">
        <v>351</v>
      </c>
      <c r="E77" s="36">
        <v>630</v>
      </c>
      <c r="F77" s="35">
        <v>750</v>
      </c>
      <c r="G77" s="29"/>
      <c r="H77" s="29"/>
      <c r="I77" s="21" t="str">
        <f>IFERROR(VLOOKUP(E77,Sheet4!$C$9:$E$551,3,0),VLOOKUP(H77,Sheet4!$C$9:$E$551,3,0))</f>
        <v>{{1,4323919}|{2,943584}|{3,22983417}|{11,3773}|{6,19548}|{5,25025}|{12,1002}|{7,954}|{4,530}}</v>
      </c>
    </row>
    <row r="78" spans="1:9">
      <c r="A78" s="30">
        <v>76</v>
      </c>
      <c r="B78" s="31">
        <v>1</v>
      </c>
      <c r="C78" s="31">
        <f t="shared" si="1"/>
        <v>76</v>
      </c>
      <c r="D78" s="31">
        <v>361</v>
      </c>
      <c r="E78" s="32">
        <v>640</v>
      </c>
      <c r="F78" s="31">
        <v>760</v>
      </c>
      <c r="G78" s="33"/>
      <c r="H78" s="33"/>
      <c r="I78" s="21" t="str">
        <f>IFERROR(VLOOKUP(E78,Sheet4!$C$9:$E$551,3,0),VLOOKUP(H78,Sheet4!$C$9:$E$551,3,0))</f>
        <v>{{1,4514464}|{2,983295}|{3,23964984}|{11,3776}|{6,19560}|{5,25038}|{12,1003}|{7,956}|{4,531}}</v>
      </c>
    </row>
    <row r="79" spans="1:9">
      <c r="A79" s="34">
        <v>77</v>
      </c>
      <c r="B79" s="35">
        <v>1</v>
      </c>
      <c r="C79" s="35">
        <f t="shared" si="1"/>
        <v>77</v>
      </c>
      <c r="D79" s="35">
        <v>371</v>
      </c>
      <c r="E79" s="36">
        <v>650</v>
      </c>
      <c r="F79" s="35">
        <v>770</v>
      </c>
      <c r="G79" s="29"/>
      <c r="H79" s="29"/>
      <c r="I79" s="21" t="str">
        <f>IFERROR(VLOOKUP(E79,Sheet4!$C$9:$E$551,3,0),VLOOKUP(H79,Sheet4!$C$9:$E$551,3,0))</f>
        <v>{{1,4649400}|{2,1015517}|{3,24733925}|{11,3780}|{6,19572}|{5,25051}|{12,1005}|{7,957}|{4,531}}</v>
      </c>
    </row>
    <row r="80" spans="1:9">
      <c r="A80" s="30">
        <v>78</v>
      </c>
      <c r="B80" s="31">
        <v>1</v>
      </c>
      <c r="C80" s="31">
        <f t="shared" si="1"/>
        <v>78</v>
      </c>
      <c r="D80" s="31">
        <v>381</v>
      </c>
      <c r="E80" s="32">
        <v>660</v>
      </c>
      <c r="F80" s="31">
        <v>780</v>
      </c>
      <c r="G80" s="33"/>
      <c r="H80" s="33"/>
      <c r="I80" s="21" t="str">
        <f>IFERROR(VLOOKUP(E80,Sheet4!$C$9:$E$551,3,0),VLOOKUP(H80,Sheet4!$C$9:$E$551,3,0))</f>
        <v>{{1,4845256}|{2,1056347}|{3,25743054}|{11,3784}|{6,19585}|{5,25064}|{12,1006}|{7,958}|{4,532}}</v>
      </c>
    </row>
    <row r="81" spans="1:9">
      <c r="A81" s="34">
        <v>79</v>
      </c>
      <c r="B81" s="35">
        <v>1</v>
      </c>
      <c r="C81" s="35">
        <f t="shared" si="1"/>
        <v>79</v>
      </c>
      <c r="D81" s="35">
        <v>391</v>
      </c>
      <c r="E81" s="36">
        <v>670</v>
      </c>
      <c r="F81" s="35">
        <v>790</v>
      </c>
      <c r="G81" s="29"/>
      <c r="H81" s="29"/>
      <c r="I81" s="21" t="str">
        <f>IFERROR(VLOOKUP(E81,Sheet4!$C$9:$E$551,3,0),VLOOKUP(H81,Sheet4!$C$9:$E$551,3,0))</f>
        <v>{{1,4983786}|{2,1089576}|{3,26535147}|{11,3787}|{6,19597}|{5,25077}|{12,1007}|{7,959}|{4,532}}</v>
      </c>
    </row>
    <row r="82" spans="1:9">
      <c r="A82" s="30">
        <v>80</v>
      </c>
      <c r="B82" s="31">
        <v>1</v>
      </c>
      <c r="C82" s="31">
        <f t="shared" si="1"/>
        <v>80</v>
      </c>
      <c r="D82" s="31">
        <v>401</v>
      </c>
      <c r="E82" s="32">
        <v>680</v>
      </c>
      <c r="F82" s="31">
        <v>800</v>
      </c>
      <c r="G82" s="33"/>
      <c r="H82" s="33"/>
      <c r="I82" s="21" t="str">
        <f>IFERROR(VLOOKUP(E82,Sheet4!$C$9:$E$551,3,0),VLOOKUP(H82,Sheet4!$C$9:$E$551,3,0))</f>
        <v>{{1,5182959}|{2,1131126}|{3,27561898}|{11,3790}|{6,19609}|{5,25090}|{12,1009}|{7,960}|{4,533}}</v>
      </c>
    </row>
    <row r="83" spans="1:9">
      <c r="A83" s="34">
        <v>81</v>
      </c>
      <c r="B83" s="35">
        <v>1</v>
      </c>
      <c r="C83" s="35">
        <f t="shared" si="1"/>
        <v>81</v>
      </c>
      <c r="D83" s="35">
        <v>411</v>
      </c>
      <c r="E83" s="36">
        <v>690</v>
      </c>
      <c r="F83" s="35">
        <v>810</v>
      </c>
      <c r="G83" s="29"/>
      <c r="H83" s="29"/>
      <c r="I83" s="21" t="str">
        <f>IFERROR(VLOOKUP(E83,Sheet4!$C$9:$E$551,3,0),VLOOKUP(H83,Sheet4!$C$9:$E$551,3,0))</f>
        <v>{{1,5322482}|{2,1164855}|{3,28364363}|{11,3793}|{6,19621}|{5,25102}|{12,1010}|{7,962}|{4,533}}</v>
      </c>
    </row>
    <row r="84" spans="1:9">
      <c r="A84" s="30">
        <v>82</v>
      </c>
      <c r="B84" s="31">
        <v>1</v>
      </c>
      <c r="C84" s="31">
        <f t="shared" si="1"/>
        <v>82</v>
      </c>
      <c r="D84" s="31">
        <v>422</v>
      </c>
      <c r="E84" s="32">
        <v>701</v>
      </c>
      <c r="F84" s="31">
        <v>820</v>
      </c>
      <c r="G84" s="33"/>
      <c r="H84" s="33"/>
      <c r="I84" s="21" t="str">
        <f>IFERROR(VLOOKUP(E84,Sheet4!$C$9:$E$551,3,0),VLOOKUP(H84,Sheet4!$C$9:$E$551,3,0))</f>
        <v>{{1,5479675}|{2,1202553}|{3,29263030}|{11,3796}|{6,19635}|{5,25117}|{12,1011}|{7,963}|{4,534}}</v>
      </c>
    </row>
    <row r="85" spans="1:9">
      <c r="A85" s="34">
        <v>83</v>
      </c>
      <c r="B85" s="35">
        <v>1</v>
      </c>
      <c r="C85" s="35">
        <f t="shared" si="1"/>
        <v>83</v>
      </c>
      <c r="D85" s="35">
        <v>437</v>
      </c>
      <c r="E85" s="36">
        <v>714</v>
      </c>
      <c r="F85" s="35">
        <v>830</v>
      </c>
      <c r="G85" s="29"/>
      <c r="H85" s="29"/>
      <c r="I85" s="21" t="str">
        <f>IFERROR(VLOOKUP(E85,Sheet4!$C$9:$E$551,3,0),VLOOKUP(H85,Sheet4!$C$9:$E$551,3,0))</f>
        <v>{{1,5752203}|{2,1259446}|{3,30668653}|{11,3801}|{6,19651}|{5,25133}|{12,1013}|{7,965}|{4,534}}</v>
      </c>
    </row>
    <row r="86" spans="1:9">
      <c r="A86" s="30">
        <v>84</v>
      </c>
      <c r="B86" s="31">
        <v>1</v>
      </c>
      <c r="C86" s="31">
        <f t="shared" si="1"/>
        <v>84</v>
      </c>
      <c r="D86" s="31">
        <v>452</v>
      </c>
      <c r="E86" s="32">
        <v>731</v>
      </c>
      <c r="F86" s="31">
        <v>840</v>
      </c>
      <c r="G86" s="33"/>
      <c r="H86" s="33"/>
      <c r="I86" s="21" t="str">
        <f>IFERROR(VLOOKUP(E86,Sheet4!$C$9:$E$551,3,0),VLOOKUP(H86,Sheet4!$C$9:$E$551,3,0))</f>
        <v>{{1,6073923}|{2,1329551}|{3,32380961}|{11,3811}|{6,19671}|{5,25155}|{12,1015}|{7,967}|{4,536}}</v>
      </c>
    </row>
    <row r="87" spans="1:9">
      <c r="A87" s="34">
        <v>85</v>
      </c>
      <c r="B87" s="35">
        <v>1</v>
      </c>
      <c r="C87" s="35">
        <f t="shared" si="1"/>
        <v>85</v>
      </c>
      <c r="D87" s="35">
        <v>467</v>
      </c>
      <c r="E87" s="36">
        <v>744</v>
      </c>
      <c r="F87" s="35">
        <v>850</v>
      </c>
      <c r="G87" s="29"/>
      <c r="H87" s="29"/>
      <c r="I87" s="21" t="str">
        <f>IFERROR(VLOOKUP(E87,Sheet4!$C$9:$E$551,3,0),VLOOKUP(H87,Sheet4!$C$9:$E$551,3,0))</f>
        <v>{{1,6316531}|{2,1382890}|{3,33680740}|{11,3825}|{6,19687}|{5,25172}|{12,1017}|{7,968}|{4,537}}</v>
      </c>
    </row>
    <row r="88" spans="1:9">
      <c r="A88" s="30">
        <v>86</v>
      </c>
      <c r="B88" s="31">
        <v>1</v>
      </c>
      <c r="C88" s="31">
        <f t="shared" si="1"/>
        <v>86</v>
      </c>
      <c r="D88" s="31">
        <v>482</v>
      </c>
      <c r="E88" s="32">
        <v>761</v>
      </c>
      <c r="F88" s="31">
        <v>860</v>
      </c>
      <c r="G88" s="33"/>
      <c r="H88" s="33"/>
      <c r="I88" s="21" t="str">
        <f>IFERROR(VLOOKUP(E88,Sheet4!$C$9:$E$551,3,0),VLOOKUP(H88,Sheet4!$C$9:$E$551,3,0))</f>
        <v>{{1,6652687}|{2,1455836}|{3,35464405}|{11,3851}|{6,19708}|{5,25194}|{12,1019}|{7,970}|{4,540}}</v>
      </c>
    </row>
    <row r="89" spans="1:9">
      <c r="A89" s="34">
        <v>87</v>
      </c>
      <c r="B89" s="35">
        <v>1</v>
      </c>
      <c r="C89" s="35">
        <f t="shared" si="1"/>
        <v>87</v>
      </c>
      <c r="D89" s="35">
        <v>497</v>
      </c>
      <c r="E89" s="36">
        <v>774</v>
      </c>
      <c r="F89" s="35">
        <v>870</v>
      </c>
      <c r="G89" s="29"/>
      <c r="H89" s="29"/>
      <c r="I89" s="21" t="str">
        <f>IFERROR(VLOOKUP(E89,Sheet4!$C$9:$E$551,3,0),VLOOKUP(H89,Sheet4!$C$9:$E$551,3,0))</f>
        <v>{{1,6945862}|{2,1516989}|{3,36975619}|{11,3870}|{6,19724}|{5,25210}|{12,1021}|{7,972}|{4,542}}</v>
      </c>
    </row>
    <row r="90" spans="1:9">
      <c r="A90" s="30">
        <v>88</v>
      </c>
      <c r="B90" s="31">
        <v>1</v>
      </c>
      <c r="C90" s="31">
        <f t="shared" si="1"/>
        <v>88</v>
      </c>
      <c r="D90" s="31">
        <v>512</v>
      </c>
      <c r="E90" s="32">
        <v>791</v>
      </c>
      <c r="F90" s="31">
        <v>880</v>
      </c>
      <c r="G90" s="33"/>
      <c r="H90" s="33"/>
      <c r="I90" s="21" t="str">
        <f>IFERROR(VLOOKUP(E90,Sheet4!$C$9:$E$551,3,0),VLOOKUP(H90,Sheet4!$C$9:$E$551,3,0))</f>
        <v>{{1,7291546}|{2,1592035}|{3,38810411}|{11,3897}|{6,19745}|{5,25232}|{12,1023}|{7,974}|{4,545}}</v>
      </c>
    </row>
    <row r="91" spans="1:9">
      <c r="A91" s="34">
        <v>89</v>
      </c>
      <c r="B91" s="35">
        <v>1</v>
      </c>
      <c r="C91" s="35">
        <f t="shared" si="1"/>
        <v>89</v>
      </c>
      <c r="D91" s="35">
        <v>527</v>
      </c>
      <c r="E91" s="36">
        <v>804</v>
      </c>
      <c r="F91" s="35">
        <v>890</v>
      </c>
      <c r="G91" s="29"/>
      <c r="H91" s="29"/>
      <c r="I91" s="21" t="str">
        <f>IFERROR(VLOOKUP(E91,Sheet4!$C$9:$E$551,3,0),VLOOKUP(H91,Sheet4!$C$9:$E$551,3,0))</f>
        <v>{{1,7548602}|{2,1648707}|{3,40190415}|{11,3911}|{6,19761}|{5,25249}|{12,1024}|{7,976}|{4,547}}</v>
      </c>
    </row>
    <row r="92" spans="1:9">
      <c r="A92" s="30">
        <v>90</v>
      </c>
      <c r="B92" s="31">
        <v>1</v>
      </c>
      <c r="C92" s="31">
        <f t="shared" si="1"/>
        <v>90</v>
      </c>
      <c r="D92" s="31">
        <v>542</v>
      </c>
      <c r="E92" s="32">
        <v>821</v>
      </c>
      <c r="F92" s="31">
        <v>900</v>
      </c>
      <c r="G92" s="33"/>
      <c r="H92" s="33"/>
      <c r="I92" s="21" t="str">
        <f>IFERROR(VLOOKUP(E92,Sheet4!$C$9:$E$551,3,0),VLOOKUP(H92,Sheet4!$C$9:$E$551,3,0))</f>
        <v>{{1,7905176}|{2,1726230}|{3,42085044}|{11,3928}|{6,19782}|{5,25271}|{12,1027}|{7,978}|{4,549}}</v>
      </c>
    </row>
    <row r="93" spans="1:9">
      <c r="A93" s="34">
        <v>91</v>
      </c>
      <c r="B93" s="35">
        <v>1</v>
      </c>
      <c r="C93" s="35">
        <f t="shared" si="1"/>
        <v>91</v>
      </c>
      <c r="D93" s="35">
        <v>557</v>
      </c>
      <c r="E93" s="36">
        <v>834</v>
      </c>
      <c r="F93" s="35">
        <v>910</v>
      </c>
      <c r="G93" s="29"/>
      <c r="H93" s="29"/>
      <c r="I93" s="21" t="str">
        <f>IFERROR(VLOOKUP(E93,Sheet4!$C$9:$E$551,3,0),VLOOKUP(H93,Sheet4!$C$9:$E$551,3,0))</f>
        <v>{{1,8216627}|{2,1791169}|{3,43689999}|{11,3942}|{6,19798}|{5,25287}|{12,1028}|{7,979}|{4,551}}</v>
      </c>
    </row>
    <row r="94" spans="1:9">
      <c r="A94" s="30">
        <v>92</v>
      </c>
      <c r="B94" s="31">
        <v>1</v>
      </c>
      <c r="C94" s="31">
        <f t="shared" si="1"/>
        <v>92</v>
      </c>
      <c r="D94" s="31">
        <v>572</v>
      </c>
      <c r="E94" s="32">
        <v>851</v>
      </c>
      <c r="F94" s="31">
        <v>920</v>
      </c>
      <c r="G94" s="33"/>
      <c r="H94" s="33"/>
      <c r="I94" s="21" t="str">
        <f>IFERROR(VLOOKUP(E94,Sheet4!$C$9:$E$551,3,0),VLOOKUP(H94,Sheet4!$C$9:$E$551,3,0))</f>
        <v>{{1,8587300}|{2,1871718}|{3,45658844}|{11,3959}|{6,19818}|{5,25309}|{12,1030}|{7,981}|{4,553}}</v>
      </c>
    </row>
    <row r="95" spans="1:9">
      <c r="A95" s="34">
        <v>93</v>
      </c>
      <c r="B95" s="35">
        <v>1</v>
      </c>
      <c r="C95" s="35">
        <f t="shared" si="1"/>
        <v>93</v>
      </c>
      <c r="D95" s="35">
        <v>587</v>
      </c>
      <c r="E95" s="36">
        <v>864</v>
      </c>
      <c r="F95" s="35">
        <v>930</v>
      </c>
      <c r="G95" s="29"/>
      <c r="H95" s="29"/>
      <c r="I95" s="21" t="str">
        <f>IFERROR(VLOOKUP(E95,Sheet4!$C$9:$E$551,3,0),VLOOKUP(H95,Sheet4!$C$9:$E$551,3,0))</f>
        <v>{{1,8857178}|{2,1931430}|{3,47111512}|{11,3975}|{6,19834}|{5,25326}|{12,1032}|{7,983}|{4,555}}</v>
      </c>
    </row>
    <row r="96" spans="1:9">
      <c r="A96" s="30">
        <v>94</v>
      </c>
      <c r="B96" s="31">
        <v>1</v>
      </c>
      <c r="C96" s="31">
        <f t="shared" si="1"/>
        <v>94</v>
      </c>
      <c r="D96" s="31">
        <v>602</v>
      </c>
      <c r="E96" s="32">
        <v>881</v>
      </c>
      <c r="F96" s="31">
        <v>940</v>
      </c>
      <c r="G96" s="33"/>
      <c r="H96" s="33"/>
      <c r="I96" s="21" t="str">
        <f>IFERROR(VLOOKUP(E96,Sheet4!$C$9:$E$551,3,0),VLOOKUP(H96,Sheet4!$C$9:$E$551,3,0))</f>
        <v>{{1,9231484}|{2,2013026}|{3,49104285}|{11,4012}|{6,19855}|{5,25348}|{12,1034}|{7,985}|{4,559}}</v>
      </c>
    </row>
    <row r="97" spans="1:9">
      <c r="A97" s="34">
        <v>95</v>
      </c>
      <c r="B97" s="35">
        <v>1</v>
      </c>
      <c r="C97" s="35">
        <f t="shared" si="1"/>
        <v>95</v>
      </c>
      <c r="D97" s="35">
        <v>617</v>
      </c>
      <c r="E97" s="36">
        <v>894</v>
      </c>
      <c r="F97" s="35">
        <v>950</v>
      </c>
      <c r="G97" s="29"/>
      <c r="H97" s="29"/>
      <c r="I97" s="21" t="str">
        <f>IFERROR(VLOOKUP(E97,Sheet4!$C$9:$E$551,3,0),VLOOKUP(H97,Sheet4!$C$9:$E$551,3,0))</f>
        <v>{{1,9564410}|{2,2082398}|{3,50819089}|{11,4033}|{6,19871}|{5,25365}|{12,1036}|{7,987}|{4,561}}</v>
      </c>
    </row>
    <row r="98" spans="1:9">
      <c r="A98" s="30">
        <v>96</v>
      </c>
      <c r="B98" s="31">
        <v>1</v>
      </c>
      <c r="C98" s="31">
        <f t="shared" si="1"/>
        <v>96</v>
      </c>
      <c r="D98" s="31">
        <v>632</v>
      </c>
      <c r="E98" s="32">
        <v>911</v>
      </c>
      <c r="F98" s="31">
        <v>960</v>
      </c>
      <c r="G98" s="33"/>
      <c r="H98" s="33"/>
      <c r="I98" s="21" t="str">
        <f>IFERROR(VLOOKUP(E98,Sheet4!$C$9:$E$551,3,0),VLOOKUP(H98,Sheet4!$C$9:$E$551,3,0))</f>
        <v>{{1,9947673}|{2,2166005}|{3,52860607}|{11,4057}|{6,19892}|{5,25386}|{12,1038}|{7,989}|{4,564}}</v>
      </c>
    </row>
    <row r="99" spans="1:9">
      <c r="A99" s="34">
        <v>97</v>
      </c>
      <c r="B99" s="35">
        <v>1</v>
      </c>
      <c r="C99" s="35">
        <f t="shared" si="1"/>
        <v>97</v>
      </c>
      <c r="D99" s="35">
        <v>647</v>
      </c>
      <c r="E99" s="36">
        <v>924</v>
      </c>
      <c r="F99" s="35">
        <v>970</v>
      </c>
      <c r="G99" s="29"/>
      <c r="H99" s="29"/>
      <c r="I99" s="21" t="str">
        <f>IFERROR(VLOOKUP(E99,Sheet4!$C$9:$E$551,3,0),VLOOKUP(H99,Sheet4!$C$9:$E$551,3,0))</f>
        <v>{{1,10233908}|{2,2229497}|{3,54404212}|{11,4076}|{6,19908}|{5,25403}|{12,1040}|{7,990}|{4,566}}</v>
      </c>
    </row>
    <row r="100" spans="1:9">
      <c r="A100" s="30">
        <v>98</v>
      </c>
      <c r="B100" s="31">
        <v>1</v>
      </c>
      <c r="C100" s="31">
        <f t="shared" si="1"/>
        <v>98</v>
      </c>
      <c r="D100" s="31">
        <v>662</v>
      </c>
      <c r="E100" s="32">
        <v>941</v>
      </c>
      <c r="F100" s="31">
        <v>980</v>
      </c>
      <c r="G100" s="33"/>
      <c r="H100" s="33"/>
      <c r="I100" s="21" t="str">
        <f>IFERROR(VLOOKUP(E100,Sheet4!$C$9:$E$551,3,0),VLOOKUP(H100,Sheet4!$C$9:$E$551,3,0))</f>
        <v>{{1,10629412}|{2,2315895}|{3,56513108}|{11,4116}|{6,19929}|{5,25425}|{12,1042}|{7,992}|{4,570}}</v>
      </c>
    </row>
    <row r="101" spans="1:9">
      <c r="A101" s="34">
        <v>99</v>
      </c>
      <c r="B101" s="35">
        <v>2</v>
      </c>
      <c r="C101" s="35">
        <f t="shared" si="1"/>
        <v>1</v>
      </c>
      <c r="D101" s="35">
        <v>1</v>
      </c>
      <c r="E101" s="36">
        <v>35</v>
      </c>
      <c r="F101" s="35">
        <v>15</v>
      </c>
      <c r="G101" s="29"/>
      <c r="H101" s="29"/>
      <c r="I101" s="21" t="str">
        <f>IFERROR(VLOOKUP(E101,Sheet4!$C$9:$E$551,3,0),VLOOKUP(H101,Sheet4!$C$9:$E$551,3,0))</f>
        <v>{{1,988}|{2,508}|{3,10543}|{11,1492}|{6,12141}|{5,17249}|{12,224}|{7,214}|{4,191}}</v>
      </c>
    </row>
    <row r="102" spans="1:9">
      <c r="A102" s="30">
        <v>100</v>
      </c>
      <c r="B102" s="31">
        <v>2</v>
      </c>
      <c r="C102" s="31">
        <f t="shared" si="1"/>
        <v>2</v>
      </c>
      <c r="D102" s="31">
        <v>2</v>
      </c>
      <c r="E102" s="32">
        <v>60</v>
      </c>
      <c r="F102" s="31">
        <v>30</v>
      </c>
      <c r="G102" s="33"/>
      <c r="H102" s="33"/>
      <c r="I102" s="21" t="str">
        <f>IFERROR(VLOOKUP(E102,Sheet4!$C$9:$E$551,3,0),VLOOKUP(H102,Sheet4!$C$9:$E$551,3,0))</f>
        <v>{{1,16052}|{2,3983}|{3,94172}|{11,2142}|{6,13610}|{5,18791}|{12,379}|{7,361}|{4,278}}</v>
      </c>
    </row>
    <row r="103" spans="1:9">
      <c r="A103" s="34">
        <v>101</v>
      </c>
      <c r="B103" s="35">
        <v>2</v>
      </c>
      <c r="C103" s="35">
        <f t="shared" si="1"/>
        <v>3</v>
      </c>
      <c r="D103" s="35">
        <v>2</v>
      </c>
      <c r="E103" s="36">
        <v>70</v>
      </c>
      <c r="F103" s="35">
        <v>45</v>
      </c>
      <c r="G103" s="29"/>
      <c r="H103" s="29"/>
      <c r="I103" s="21" t="str">
        <f>IFERROR(VLOOKUP(E103,Sheet4!$C$9:$E$551,3,0),VLOOKUP(H103,Sheet4!$C$9:$E$551,3,0))</f>
        <v>{{1,26815}|{2,6584}|{3,156074}|{11,2365}|{6,14100}|{5,19305}|{12,430}|{7,410}|{4,308}}</v>
      </c>
    </row>
    <row r="104" spans="1:9">
      <c r="A104" s="30">
        <v>102</v>
      </c>
      <c r="B104" s="31">
        <v>2</v>
      </c>
      <c r="C104" s="31">
        <f t="shared" si="1"/>
        <v>4</v>
      </c>
      <c r="D104" s="31">
        <v>3</v>
      </c>
      <c r="E104" s="32">
        <v>90</v>
      </c>
      <c r="F104" s="31">
        <v>60</v>
      </c>
      <c r="G104" s="33"/>
      <c r="H104" s="33"/>
      <c r="I104" s="21" t="str">
        <f>IFERROR(VLOOKUP(E104,Sheet4!$C$9:$E$551,3,0),VLOOKUP(H104,Sheet4!$C$9:$E$551,3,0))</f>
        <v>{{1,55430}|{2,13138}|{3,314104}|{11,2797}|{6,15079}|{5,20333}|{12,533}|{7,507}|{4,365}}</v>
      </c>
    </row>
    <row r="105" spans="1:9">
      <c r="A105" s="34">
        <v>103</v>
      </c>
      <c r="B105" s="35">
        <v>2</v>
      </c>
      <c r="C105" s="35">
        <f t="shared" si="1"/>
        <v>5</v>
      </c>
      <c r="D105" s="35">
        <v>3</v>
      </c>
      <c r="E105" s="36">
        <v>105</v>
      </c>
      <c r="F105" s="35">
        <v>75</v>
      </c>
      <c r="G105" s="29"/>
      <c r="H105" s="29"/>
      <c r="I105" s="21" t="str">
        <f>IFERROR(VLOOKUP(E105,Sheet4!$C$9:$E$551,3,0),VLOOKUP(H105,Sheet4!$C$9:$E$551,3,0))</f>
        <v>{{1,71266}|{2,17309}|{3,411350}|{11,2926}|{6,15630}|{5,20911}|{12,591}|{7,563}|{4,387}}</v>
      </c>
    </row>
    <row r="106" spans="1:9">
      <c r="A106" s="30">
        <v>104</v>
      </c>
      <c r="B106" s="31">
        <v>2</v>
      </c>
      <c r="C106" s="31">
        <f t="shared" si="1"/>
        <v>6</v>
      </c>
      <c r="D106" s="31">
        <v>4</v>
      </c>
      <c r="E106" s="32">
        <v>120</v>
      </c>
      <c r="F106" s="31">
        <v>90</v>
      </c>
      <c r="G106" s="33"/>
      <c r="H106" s="33"/>
      <c r="I106" s="21" t="str">
        <f>IFERROR(VLOOKUP(E106,Sheet4!$C$9:$E$551,3,0),VLOOKUP(H106,Sheet4!$C$9:$E$551,3,0))</f>
        <v>{{1,95266}|{2,22543}|{3,539172}|{11,3117}|{6,16181}|{5,21490}|{12,649}|{7,618}|{4,414}}</v>
      </c>
    </row>
    <row r="107" spans="1:9">
      <c r="A107" s="34">
        <v>105</v>
      </c>
      <c r="B107" s="35">
        <v>2</v>
      </c>
      <c r="C107" s="35">
        <f t="shared" si="1"/>
        <v>7</v>
      </c>
      <c r="D107" s="35">
        <v>5</v>
      </c>
      <c r="E107" s="36">
        <v>135</v>
      </c>
      <c r="F107" s="35">
        <v>105</v>
      </c>
      <c r="G107" s="29"/>
      <c r="H107" s="29"/>
      <c r="I107" s="21" t="str">
        <f>IFERROR(VLOOKUP(E107,Sheet4!$C$9:$E$551,3,0),VLOOKUP(H107,Sheet4!$C$9:$E$551,3,0))</f>
        <v>{{1,151608}|{2,12688}|{3,385720}|{11,3356}|{6,16548}|{5,21875}|{12,687}|{7,654}|{4,443}}</v>
      </c>
    </row>
    <row r="108" spans="1:9">
      <c r="A108" s="30">
        <v>106</v>
      </c>
      <c r="B108" s="31">
        <v>2</v>
      </c>
      <c r="C108" s="31">
        <f t="shared" si="1"/>
        <v>8</v>
      </c>
      <c r="D108" s="31">
        <v>6</v>
      </c>
      <c r="E108" s="32">
        <v>165</v>
      </c>
      <c r="F108" s="31">
        <v>120</v>
      </c>
      <c r="G108" s="33"/>
      <c r="H108" s="33"/>
      <c r="I108" s="21" t="str">
        <f>IFERROR(VLOOKUP(E108,Sheet4!$C$9:$E$551,3,0),VLOOKUP(H108,Sheet4!$C$9:$E$551,3,0))</f>
        <v>{{1,290172}|{2,43035}|{3,1125958}|{11,3528}|{6,17282}|{5,22646}|{12,764}|{7,728}|{4,472}}</v>
      </c>
    </row>
    <row r="109" spans="1:9">
      <c r="A109" s="34">
        <v>107</v>
      </c>
      <c r="B109" s="35">
        <v>2</v>
      </c>
      <c r="C109" s="35">
        <f t="shared" si="1"/>
        <v>9</v>
      </c>
      <c r="D109" s="35">
        <v>7</v>
      </c>
      <c r="E109" s="36">
        <v>185</v>
      </c>
      <c r="F109" s="35">
        <v>135</v>
      </c>
      <c r="G109" s="29"/>
      <c r="H109" s="29"/>
      <c r="I109" s="21" t="str">
        <f>IFERROR(VLOOKUP(E109,Sheet4!$C$9:$E$551,3,0),VLOOKUP(H109,Sheet4!$C$9:$E$551,3,0))</f>
        <v>{{1,303474}|{2,47615}|{3,1227024}|{11,3543}|{6,17686}|{5,23070}|{12,807}|{7,768}|{4,479}}</v>
      </c>
    </row>
    <row r="110" spans="1:9">
      <c r="A110" s="30">
        <v>108</v>
      </c>
      <c r="B110" s="31">
        <v>2</v>
      </c>
      <c r="C110" s="31">
        <f t="shared" si="1"/>
        <v>10</v>
      </c>
      <c r="D110" s="31">
        <v>9</v>
      </c>
      <c r="E110" s="32">
        <v>200</v>
      </c>
      <c r="F110" s="31">
        <v>150</v>
      </c>
      <c r="G110" s="33"/>
      <c r="H110" s="33"/>
      <c r="I110" s="21" t="str">
        <f>IFERROR(VLOOKUP(E110,Sheet4!$C$9:$E$551,3,0),VLOOKUP(H110,Sheet4!$C$9:$E$551,3,0))</f>
        <v>{{1,323261}|{2,52305}|{3,1339159}|{11,3554}|{6,17962}|{5,23360}|{12,836}|{7,796}|{4,484}}</v>
      </c>
    </row>
    <row r="111" spans="1:9">
      <c r="A111" s="34">
        <v>109</v>
      </c>
      <c r="B111" s="35">
        <v>2</v>
      </c>
      <c r="C111" s="35">
        <f t="shared" si="1"/>
        <v>11</v>
      </c>
      <c r="D111" s="35">
        <v>10</v>
      </c>
      <c r="E111" s="36">
        <v>215</v>
      </c>
      <c r="F111" s="35">
        <v>165</v>
      </c>
      <c r="G111" s="29"/>
      <c r="H111" s="29"/>
      <c r="I111" s="21" t="str">
        <f>IFERROR(VLOOKUP(E111,Sheet4!$C$9:$E$551,3,0),VLOOKUP(H111,Sheet4!$C$9:$E$551,3,0))</f>
        <v>{{1,333153}|{2,56366}|{3,1426102}|{11,3566}|{6,18151}|{5,23559}|{12,855}|{7,815}|{4,488}}</v>
      </c>
    </row>
    <row r="112" spans="1:9">
      <c r="A112" s="30">
        <v>110</v>
      </c>
      <c r="B112" s="31">
        <v>2</v>
      </c>
      <c r="C112" s="31">
        <f t="shared" si="1"/>
        <v>12</v>
      </c>
      <c r="D112" s="31">
        <v>11</v>
      </c>
      <c r="E112" s="32">
        <v>234</v>
      </c>
      <c r="F112" s="31">
        <v>180</v>
      </c>
      <c r="G112" s="33"/>
      <c r="H112" s="33"/>
      <c r="I112" s="21" t="str">
        <f>IFERROR(VLOOKUP(E112,Sheet4!$C$9:$E$551,3,0),VLOOKUP(H112,Sheet4!$C$9:$E$551,3,0))</f>
        <v>{{1,341200}|{2,60081}|{3,1504260}|{11,3580}|{6,18384}|{5,23803}|{12,880}|{7,838}|{4,493}}</v>
      </c>
    </row>
    <row r="113" spans="1:9">
      <c r="A113" s="34">
        <v>111</v>
      </c>
      <c r="B113" s="35">
        <v>2</v>
      </c>
      <c r="C113" s="35">
        <f t="shared" si="1"/>
        <v>13</v>
      </c>
      <c r="D113" s="35">
        <v>13</v>
      </c>
      <c r="E113" s="36">
        <v>246</v>
      </c>
      <c r="F113" s="35">
        <v>195</v>
      </c>
      <c r="G113" s="29"/>
      <c r="H113" s="29"/>
      <c r="I113" s="21" t="str">
        <f>IFERROR(VLOOKUP(E113,Sheet4!$C$9:$E$551,3,0),VLOOKUP(H113,Sheet4!$C$9:$E$551,3,0))</f>
        <v>{{1,346556}|{2,63054}|{3,1565266}|{11,3589}|{6,18512}|{5,23938}|{12,893}|{7,851}|{4,496}}</v>
      </c>
    </row>
    <row r="114" spans="1:9">
      <c r="A114" s="30">
        <v>112</v>
      </c>
      <c r="B114" s="31">
        <v>2</v>
      </c>
      <c r="C114" s="31">
        <f t="shared" si="1"/>
        <v>14</v>
      </c>
      <c r="D114" s="31">
        <v>14</v>
      </c>
      <c r="E114" s="32">
        <v>258</v>
      </c>
      <c r="F114" s="31">
        <v>210</v>
      </c>
      <c r="G114" s="33"/>
      <c r="H114" s="33">
        <v>261</v>
      </c>
      <c r="I114" s="21" t="s">
        <v>374</v>
      </c>
    </row>
    <row r="115" spans="1:9">
      <c r="A115" s="34">
        <v>113</v>
      </c>
      <c r="B115" s="35">
        <v>2</v>
      </c>
      <c r="C115" s="35">
        <f t="shared" si="1"/>
        <v>15</v>
      </c>
      <c r="D115" s="35">
        <v>16</v>
      </c>
      <c r="E115" s="36">
        <v>265</v>
      </c>
      <c r="F115" s="35">
        <v>225</v>
      </c>
      <c r="G115" s="29"/>
      <c r="H115" s="29">
        <v>267</v>
      </c>
      <c r="I115" s="21" t="s">
        <v>375</v>
      </c>
    </row>
    <row r="116" spans="1:9">
      <c r="A116" s="30">
        <v>114</v>
      </c>
      <c r="B116" s="31">
        <v>2</v>
      </c>
      <c r="C116" s="31">
        <f t="shared" si="1"/>
        <v>16</v>
      </c>
      <c r="D116" s="31">
        <v>16</v>
      </c>
      <c r="E116" s="32">
        <v>267</v>
      </c>
      <c r="F116" s="31">
        <v>240</v>
      </c>
      <c r="G116" s="33"/>
      <c r="H116" s="33"/>
      <c r="I116" s="21" t="s">
        <v>376</v>
      </c>
    </row>
    <row r="117" spans="1:9">
      <c r="A117" s="34">
        <v>115</v>
      </c>
      <c r="B117" s="35">
        <v>2</v>
      </c>
      <c r="C117" s="35">
        <f t="shared" si="1"/>
        <v>17</v>
      </c>
      <c r="D117" s="35">
        <v>21</v>
      </c>
      <c r="E117" s="36">
        <v>279</v>
      </c>
      <c r="F117" s="35">
        <v>255</v>
      </c>
      <c r="G117" s="29"/>
      <c r="H117" s="29">
        <v>280</v>
      </c>
      <c r="I117" s="21" t="str">
        <f>IFERROR(VLOOKUP(E117,Sheet4!$C$9:$E$551,3,0),VLOOKUP(H117,Sheet4!$C$9:$E$551,3,0))</f>
        <v>{{1,385417}|{2,74455}|{3,1824915}|{11,3615}|{6,18720}|{5,24156}|{12,915}|{7,872}|{4,502}}</v>
      </c>
    </row>
    <row r="118" spans="1:9">
      <c r="A118" s="30">
        <v>116</v>
      </c>
      <c r="B118" s="31">
        <v>2</v>
      </c>
      <c r="C118" s="31">
        <f t="shared" si="1"/>
        <v>18</v>
      </c>
      <c r="D118" s="31">
        <v>23</v>
      </c>
      <c r="E118" s="32">
        <v>285</v>
      </c>
      <c r="F118" s="31">
        <v>270</v>
      </c>
      <c r="G118" s="33"/>
      <c r="H118" s="33">
        <v>284</v>
      </c>
      <c r="I118" s="21" t="s">
        <v>377</v>
      </c>
    </row>
    <row r="119" spans="1:9">
      <c r="A119" s="34">
        <v>117</v>
      </c>
      <c r="B119" s="35">
        <v>2</v>
      </c>
      <c r="C119" s="35">
        <f t="shared" si="1"/>
        <v>19</v>
      </c>
      <c r="D119" s="35">
        <v>25</v>
      </c>
      <c r="E119" s="36">
        <v>289</v>
      </c>
      <c r="F119" s="35">
        <v>285</v>
      </c>
      <c r="G119" s="29"/>
      <c r="H119" s="29">
        <v>288</v>
      </c>
      <c r="I119" s="21" t="s">
        <v>378</v>
      </c>
    </row>
    <row r="120" spans="1:9">
      <c r="A120" s="30">
        <v>118</v>
      </c>
      <c r="B120" s="31">
        <v>2</v>
      </c>
      <c r="C120" s="31">
        <f t="shared" si="1"/>
        <v>20</v>
      </c>
      <c r="D120" s="31">
        <v>26</v>
      </c>
      <c r="E120" s="32">
        <v>293</v>
      </c>
      <c r="F120" s="31">
        <v>300</v>
      </c>
      <c r="G120" s="33"/>
      <c r="H120" s="33">
        <v>296</v>
      </c>
      <c r="I120" s="21" t="str">
        <f>IFERROR(VLOOKUP(E120,Sheet4!$C$9:$E$551,3,0),VLOOKUP(H120,Sheet4!$C$9:$E$551,3,0))</f>
        <v>{{1,395958}|{2,79295}|{3,1926791}|{11,3627}|{6,18818}|{5,24259}|{12,925}|{7,881}|{4,505}}</v>
      </c>
    </row>
    <row r="121" spans="1:9">
      <c r="A121" s="34">
        <v>119</v>
      </c>
      <c r="B121" s="35">
        <v>2</v>
      </c>
      <c r="C121" s="35">
        <f t="shared" si="1"/>
        <v>21</v>
      </c>
      <c r="D121" s="35">
        <v>30</v>
      </c>
      <c r="E121" s="36">
        <v>309</v>
      </c>
      <c r="F121" s="35">
        <v>315</v>
      </c>
      <c r="G121" s="29"/>
      <c r="H121" s="29"/>
      <c r="I121" s="21" t="str">
        <f>IFERROR(VLOOKUP(E121,Sheet4!$C$9:$E$551,3,0),VLOOKUP(H121,Sheet4!$C$9:$E$551,3,0))</f>
        <v>{{1,424492}|{2,87776}|{3,2119408}|{11,3636}|{6,18898}|{5,24343}|{12,934}|{7,889}|{4,507}}</v>
      </c>
    </row>
    <row r="122" spans="1:9">
      <c r="A122" s="30">
        <v>120</v>
      </c>
      <c r="B122" s="31">
        <v>2</v>
      </c>
      <c r="C122" s="31">
        <f t="shared" si="1"/>
        <v>22</v>
      </c>
      <c r="D122" s="31">
        <v>31</v>
      </c>
      <c r="E122" s="32">
        <v>310</v>
      </c>
      <c r="F122" s="31">
        <v>330</v>
      </c>
      <c r="G122" s="33"/>
      <c r="H122" s="33"/>
      <c r="I122" s="21" t="str">
        <f>IFERROR(VLOOKUP(E122,Sheet4!$C$9:$E$551,3,0),VLOOKUP(H122,Sheet4!$C$9:$E$551,3,0))</f>
        <v>{{1,432827}|{2,89524}|{3,2162541}|{11,3637}|{6,18903}|{5,24348}|{12,934}|{7,890}|{4,507}}</v>
      </c>
    </row>
    <row r="123" spans="1:9">
      <c r="A123" s="34">
        <v>121</v>
      </c>
      <c r="B123" s="35">
        <v>2</v>
      </c>
      <c r="C123" s="35">
        <f t="shared" si="1"/>
        <v>23</v>
      </c>
      <c r="D123" s="35">
        <v>37</v>
      </c>
      <c r="E123" s="36">
        <v>316</v>
      </c>
      <c r="F123" s="35">
        <v>345</v>
      </c>
      <c r="G123" s="29"/>
      <c r="H123" s="29"/>
      <c r="I123" s="21" t="str">
        <f>IFERROR(VLOOKUP(E123,Sheet4!$C$9:$E$551,3,0),VLOOKUP(H123,Sheet4!$C$9:$E$551,3,0))</f>
        <v>{{1,471915}|{2,97827}|{3,2366724}|{11,3641}|{6,18932}|{5,24379}|{12,937}|{7,893}|{4,508}}</v>
      </c>
    </row>
    <row r="124" spans="1:9">
      <c r="A124" s="30">
        <v>122</v>
      </c>
      <c r="B124" s="31">
        <v>2</v>
      </c>
      <c r="C124" s="31">
        <f t="shared" si="1"/>
        <v>24</v>
      </c>
      <c r="D124" s="31">
        <v>38</v>
      </c>
      <c r="E124" s="32">
        <v>317</v>
      </c>
      <c r="F124" s="31">
        <v>360</v>
      </c>
      <c r="G124" s="33"/>
      <c r="H124" s="33"/>
      <c r="I124" s="21" t="str">
        <f>IFERROR(VLOOKUP(E124,Sheet4!$C$9:$E$551,3,0),VLOOKUP(H124,Sheet4!$C$9:$E$551,3,0))</f>
        <v>{{1,475967}|{2,98718}|{3,2388437}|{11,3642}|{6,18937}|{5,24384}|{12,938}|{7,893}|{4,508}}</v>
      </c>
    </row>
    <row r="125" spans="1:9">
      <c r="A125" s="34">
        <v>123</v>
      </c>
      <c r="B125" s="35">
        <v>2</v>
      </c>
      <c r="C125" s="35">
        <f t="shared" si="1"/>
        <v>25</v>
      </c>
      <c r="D125" s="35">
        <v>43</v>
      </c>
      <c r="E125" s="36">
        <v>322</v>
      </c>
      <c r="F125" s="35">
        <v>375</v>
      </c>
      <c r="G125" s="29"/>
      <c r="H125" s="29"/>
      <c r="I125" s="21" t="str">
        <f>IFERROR(VLOOKUP(E125,Sheet4!$C$9:$E$551,3,0),VLOOKUP(H125,Sheet4!$C$9:$E$551,3,0))</f>
        <v>{{1,478437}|{2,101612}|{3,2443998}|{11,3645}|{6,18962}|{5,24410}|{12,941}|{7,896}|{4,508}}</v>
      </c>
    </row>
    <row r="126" spans="1:9">
      <c r="A126" s="30">
        <v>124</v>
      </c>
      <c r="B126" s="31">
        <v>2</v>
      </c>
      <c r="C126" s="31">
        <f t="shared" si="1"/>
        <v>26</v>
      </c>
      <c r="D126" s="31">
        <v>46</v>
      </c>
      <c r="E126" s="32">
        <v>325</v>
      </c>
      <c r="F126" s="31">
        <v>390</v>
      </c>
      <c r="G126" s="33"/>
      <c r="H126" s="33"/>
      <c r="I126" s="21" t="str">
        <f>IFERROR(VLOOKUP(E126,Sheet4!$C$9:$E$551,3,0),VLOOKUP(H126,Sheet4!$C$9:$E$551,3,0))</f>
        <v>{{1,505752}|{2,107337}|{3,2585277}|{11,3648}|{6,18976}|{5,24425}|{12,942}|{7,897}|{4,509}}</v>
      </c>
    </row>
    <row r="127" spans="1:9">
      <c r="A127" s="34">
        <v>125</v>
      </c>
      <c r="B127" s="35">
        <v>2</v>
      </c>
      <c r="C127" s="35">
        <f t="shared" si="1"/>
        <v>27</v>
      </c>
      <c r="D127" s="35">
        <v>48</v>
      </c>
      <c r="E127" s="36">
        <v>327</v>
      </c>
      <c r="F127" s="35">
        <v>405</v>
      </c>
      <c r="G127" s="29"/>
      <c r="H127" s="29"/>
      <c r="I127" s="21" t="str">
        <f>IFERROR(VLOOKUP(E127,Sheet4!$C$9:$E$551,3,0),VLOOKUP(H127,Sheet4!$C$9:$E$551,3,0))</f>
        <v>{{1,523357}|{2,111032}|{3,2676440}|{11,3649}|{6,18986}|{5,24435}|{12,943}|{7,898}|{4,509}}</v>
      </c>
    </row>
    <row r="128" spans="1:9">
      <c r="A128" s="30">
        <v>126</v>
      </c>
      <c r="B128" s="31">
        <v>2</v>
      </c>
      <c r="C128" s="31">
        <f t="shared" si="1"/>
        <v>28</v>
      </c>
      <c r="D128" s="31">
        <v>53</v>
      </c>
      <c r="E128" s="32">
        <v>332</v>
      </c>
      <c r="F128" s="31">
        <v>420</v>
      </c>
      <c r="G128" s="33"/>
      <c r="H128" s="33"/>
      <c r="I128" s="21" t="str">
        <f>IFERROR(VLOOKUP(E128,Sheet4!$C$9:$E$551,3,0),VLOOKUP(H128,Sheet4!$C$9:$E$551,3,0))</f>
        <v>{{1,569411}|{2,120678}|{3,2914552}|{11,3653}|{6,19011}|{5,24461}|{12,946}|{7,901}|{4,510}}</v>
      </c>
    </row>
    <row r="129" spans="1:9">
      <c r="A129" s="34">
        <v>127</v>
      </c>
      <c r="B129" s="35">
        <v>2</v>
      </c>
      <c r="C129" s="35">
        <f t="shared" si="1"/>
        <v>29</v>
      </c>
      <c r="D129" s="35">
        <v>57</v>
      </c>
      <c r="E129" s="36">
        <v>336</v>
      </c>
      <c r="F129" s="35">
        <v>435</v>
      </c>
      <c r="G129" s="29"/>
      <c r="H129" s="29"/>
      <c r="I129" s="21" t="str">
        <f>IFERROR(VLOOKUP(E129,Sheet4!$C$9:$E$551,3,0),VLOOKUP(H129,Sheet4!$C$9:$E$551,3,0))</f>
        <v>{{1,607154}|{2,128575}|{3,3109540}|{11,3655}|{6,19030}|{5,24482}|{12,948}|{7,903}|{4,511}}</v>
      </c>
    </row>
    <row r="130" spans="1:9">
      <c r="A130" s="30">
        <v>128</v>
      </c>
      <c r="B130" s="31">
        <v>2</v>
      </c>
      <c r="C130" s="31">
        <f t="shared" si="1"/>
        <v>30</v>
      </c>
      <c r="D130" s="31">
        <v>58</v>
      </c>
      <c r="E130" s="32">
        <v>337</v>
      </c>
      <c r="F130" s="31">
        <v>450</v>
      </c>
      <c r="G130" s="33"/>
      <c r="H130" s="33"/>
      <c r="I130" s="21" t="str">
        <f>IFERROR(VLOOKUP(E130,Sheet4!$C$9:$E$551,3,0),VLOOKUP(H130,Sheet4!$C$9:$E$551,3,0))</f>
        <v>{{1,616523}|{2,130536}|{3,3157955}|{11,3656}|{6,19035}|{5,24487}|{12,948}|{7,903}|{4,511}}</v>
      </c>
    </row>
    <row r="131" spans="1:9">
      <c r="A131" s="34">
        <v>129</v>
      </c>
      <c r="B131" s="35">
        <v>2</v>
      </c>
      <c r="C131" s="35">
        <f t="shared" ref="C131:C194" si="2">A131-(B131-1)*98</f>
        <v>31</v>
      </c>
      <c r="D131" s="35">
        <v>63</v>
      </c>
      <c r="E131" s="36">
        <v>342</v>
      </c>
      <c r="F131" s="35">
        <v>465</v>
      </c>
      <c r="G131" s="29"/>
      <c r="H131" s="29"/>
      <c r="I131" s="21" t="str">
        <f>IFERROR(VLOOKUP(E131,Sheet4!$C$9:$E$551,3,0),VLOOKUP(H131,Sheet4!$C$9:$E$551,3,0))</f>
        <v>{{1,627960}|{2,135517}|{3,3263621}|{11,3659}|{6,19054}|{5,24507}|{12,950}|{7,905}|{4,511}}</v>
      </c>
    </row>
    <row r="132" spans="1:9">
      <c r="A132" s="30">
        <v>130</v>
      </c>
      <c r="B132" s="31">
        <v>2</v>
      </c>
      <c r="C132" s="31">
        <f t="shared" si="2"/>
        <v>32</v>
      </c>
      <c r="D132" s="31">
        <v>69</v>
      </c>
      <c r="E132" s="32">
        <v>348</v>
      </c>
      <c r="F132" s="31">
        <v>480</v>
      </c>
      <c r="G132" s="33"/>
      <c r="H132" s="33"/>
      <c r="I132" s="21" t="str">
        <f>IFERROR(VLOOKUP(E132,Sheet4!$C$9:$E$551,3,0),VLOOKUP(H132,Sheet4!$C$9:$E$551,3,0))</f>
        <v>{{1,685640}|{2,147696}|{3,3563613}|{11,3664}|{6,19072}|{5,24526}|{12,952}|{7,907}|{4,512}}</v>
      </c>
    </row>
    <row r="133" spans="1:9">
      <c r="A133" s="34">
        <v>131</v>
      </c>
      <c r="B133" s="35">
        <v>2</v>
      </c>
      <c r="C133" s="35">
        <f t="shared" si="2"/>
        <v>33</v>
      </c>
      <c r="D133" s="35">
        <v>70</v>
      </c>
      <c r="E133" s="36">
        <v>349</v>
      </c>
      <c r="F133" s="35">
        <v>495</v>
      </c>
      <c r="G133" s="29"/>
      <c r="H133" s="29"/>
      <c r="I133" s="21" t="str">
        <f>IFERROR(VLOOKUP(E133,Sheet4!$C$9:$E$551,3,0),VLOOKUP(H133,Sheet4!$C$9:$E$551,3,0))</f>
        <v>{{1,695466}|{2,149756}|{3,3614436}|{11,3665}|{6,19075}|{5,24529}|{12,952}|{7,907}|{4,512}}</v>
      </c>
    </row>
    <row r="134" spans="1:9">
      <c r="A134" s="30">
        <v>132</v>
      </c>
      <c r="B134" s="31">
        <v>2</v>
      </c>
      <c r="C134" s="31">
        <f t="shared" si="2"/>
        <v>34</v>
      </c>
      <c r="D134" s="31">
        <v>77</v>
      </c>
      <c r="E134" s="32">
        <v>356</v>
      </c>
      <c r="F134" s="31">
        <v>510</v>
      </c>
      <c r="G134" s="33"/>
      <c r="H134" s="33"/>
      <c r="I134" s="21" t="str">
        <f>IFERROR(VLOOKUP(E134,Sheet4!$C$9:$E$551,3,0),VLOOKUP(H134,Sheet4!$C$9:$E$551,3,0))</f>
        <v>{{1,767528}|{2,164825}|{3,3986581}|{11,3670}|{6,19097}|{5,24552}|{12,955}|{7,909}|{4,513}}</v>
      </c>
    </row>
    <row r="135" spans="1:9">
      <c r="A135" s="34">
        <v>133</v>
      </c>
      <c r="B135" s="35">
        <v>2</v>
      </c>
      <c r="C135" s="35">
        <f t="shared" si="2"/>
        <v>35</v>
      </c>
      <c r="D135" s="35">
        <v>82</v>
      </c>
      <c r="E135" s="36">
        <v>361</v>
      </c>
      <c r="F135" s="35">
        <v>525</v>
      </c>
      <c r="G135" s="29"/>
      <c r="H135" s="29"/>
      <c r="I135" s="21" t="str">
        <f>IFERROR(VLOOKUP(E135,Sheet4!$C$9:$E$551,3,0),VLOOKUP(H135,Sheet4!$C$9:$E$551,3,0))</f>
        <v>{{1,776869}|{2,169708}|{3,4087548}|{11,3672}|{6,19112}|{5,24568}|{12,956}|{7,911}|{4,513}}</v>
      </c>
    </row>
    <row r="136" spans="1:9">
      <c r="A136" s="30">
        <v>134</v>
      </c>
      <c r="B136" s="31">
        <v>2</v>
      </c>
      <c r="C136" s="31">
        <f t="shared" si="2"/>
        <v>36</v>
      </c>
      <c r="D136" s="31">
        <v>83</v>
      </c>
      <c r="E136" s="32">
        <v>362</v>
      </c>
      <c r="F136" s="31">
        <v>540</v>
      </c>
      <c r="G136" s="33"/>
      <c r="H136" s="33"/>
      <c r="I136" s="21" t="str">
        <f>IFERROR(VLOOKUP(E136,Sheet4!$C$9:$E$551,3,0),VLOOKUP(H136,Sheet4!$C$9:$E$551,3,0))</f>
        <v>{{1,788208}|{2,172076}|{3,4146059}|{11,3672}|{6,19115}|{5,24571}|{12,957}|{7,911}|{4,514}}</v>
      </c>
    </row>
    <row r="137" spans="1:9">
      <c r="A137" s="34">
        <v>135</v>
      </c>
      <c r="B137" s="35">
        <v>2</v>
      </c>
      <c r="C137" s="35">
        <f t="shared" si="2"/>
        <v>37</v>
      </c>
      <c r="D137" s="35">
        <v>91</v>
      </c>
      <c r="E137" s="36">
        <v>370</v>
      </c>
      <c r="F137" s="35">
        <v>555</v>
      </c>
      <c r="G137" s="29"/>
      <c r="H137" s="29"/>
      <c r="I137" s="21" t="str">
        <f>IFERROR(VLOOKUP(E137,Sheet4!$C$9:$E$551,3,0),VLOOKUP(H137,Sheet4!$C$9:$E$551,3,0))</f>
        <v>{{1,872828}|{2,189808}|{3,4583707}|{11,3675}|{6,19140}|{5,24597}|{12,959}|{7,914}|{4,514}}</v>
      </c>
    </row>
    <row r="138" spans="1:9">
      <c r="A138" s="30">
        <v>136</v>
      </c>
      <c r="B138" s="31">
        <v>2</v>
      </c>
      <c r="C138" s="31">
        <f t="shared" si="2"/>
        <v>38</v>
      </c>
      <c r="D138" s="31">
        <v>97</v>
      </c>
      <c r="E138" s="32">
        <v>376</v>
      </c>
      <c r="F138" s="31">
        <v>570</v>
      </c>
      <c r="G138" s="33"/>
      <c r="H138" s="33"/>
      <c r="I138" s="21" t="str">
        <f>IFERROR(VLOOKUP(E138,Sheet4!$C$9:$E$551,3,0),VLOOKUP(H138,Sheet4!$C$9:$E$551,3,0))</f>
        <v>{{1,938968}|{2,203642}|{3,4925317}|{11,3677}|{6,19158}|{5,24616}|{12,961}|{7,915}|{4,515}}</v>
      </c>
    </row>
    <row r="139" spans="1:9">
      <c r="A139" s="34">
        <v>137</v>
      </c>
      <c r="B139" s="35">
        <v>2</v>
      </c>
      <c r="C139" s="35">
        <f t="shared" si="2"/>
        <v>39</v>
      </c>
      <c r="D139" s="35">
        <v>99</v>
      </c>
      <c r="E139" s="36">
        <v>378</v>
      </c>
      <c r="F139" s="35">
        <v>585</v>
      </c>
      <c r="G139" s="29"/>
      <c r="H139" s="29"/>
      <c r="I139" s="21" t="str">
        <f>IFERROR(VLOOKUP(E139,Sheet4!$C$9:$E$551,3,0),VLOOKUP(H139,Sheet4!$C$9:$E$551,3,0))</f>
        <v>{{1,961771}|{2,208405}|{3,5042966}|{11,3678}|{6,19164}|{5,24622}|{12,962}|{7,916}|{4,515}}</v>
      </c>
    </row>
    <row r="140" spans="1:9">
      <c r="A140" s="30">
        <v>138</v>
      </c>
      <c r="B140" s="31">
        <v>2</v>
      </c>
      <c r="C140" s="31">
        <f t="shared" si="2"/>
        <v>40</v>
      </c>
      <c r="D140" s="31">
        <v>109</v>
      </c>
      <c r="E140" s="32">
        <v>388</v>
      </c>
      <c r="F140" s="31">
        <v>600</v>
      </c>
      <c r="G140" s="33"/>
      <c r="H140" s="33"/>
      <c r="I140" s="21" t="str">
        <f>IFERROR(VLOOKUP(E140,Sheet4!$C$9:$E$551,3,0),VLOOKUP(H140,Sheet4!$C$9:$E$551,3,0))</f>
        <v>{{1,1050528}|{2,228599}|{3,5530733}|{11,3682}|{6,19195}|{5,24654}|{12,965}|{7,919}|{4,516}}</v>
      </c>
    </row>
    <row r="141" spans="1:9">
      <c r="A141" s="34">
        <v>139</v>
      </c>
      <c r="B141" s="35">
        <v>2</v>
      </c>
      <c r="C141" s="35">
        <f t="shared" si="2"/>
        <v>41</v>
      </c>
      <c r="D141" s="35">
        <v>115</v>
      </c>
      <c r="E141" s="36">
        <v>394</v>
      </c>
      <c r="F141" s="35">
        <v>615</v>
      </c>
      <c r="G141" s="29"/>
      <c r="H141" s="29"/>
      <c r="I141" s="21" t="str">
        <f>IFERROR(VLOOKUP(E141,Sheet4!$C$9:$E$551,3,0),VLOOKUP(H141,Sheet4!$C$9:$E$551,3,0))</f>
        <v>{{1,1118156}|{2,242856}|{3,5882033}|{11,3684}|{6,19213}|{5,24674}|{12,967}|{7,921}|{4,516}}</v>
      </c>
    </row>
    <row r="142" spans="1:9">
      <c r="A142" s="30">
        <v>140</v>
      </c>
      <c r="B142" s="31">
        <v>2</v>
      </c>
      <c r="C142" s="31">
        <f t="shared" si="2"/>
        <v>42</v>
      </c>
      <c r="D142" s="31">
        <v>117</v>
      </c>
      <c r="E142" s="32">
        <v>396</v>
      </c>
      <c r="F142" s="31">
        <v>630</v>
      </c>
      <c r="G142" s="33"/>
      <c r="H142" s="33"/>
      <c r="I142" s="21" t="str">
        <f>IFERROR(VLOOKUP(E142,Sheet4!$C$9:$E$551,3,0),VLOOKUP(H142,Sheet4!$C$9:$E$551,3,0))</f>
        <v>{{1,1142015}|{2,247838}|{3,6005110}|{11,3685}|{6,19219}|{5,24680}|{12,968}|{7,921}|{4,516}}</v>
      </c>
    </row>
    <row r="143" spans="1:9">
      <c r="A143" s="34">
        <v>141</v>
      </c>
      <c r="B143" s="35">
        <v>2</v>
      </c>
      <c r="C143" s="35">
        <f t="shared" si="2"/>
        <v>43</v>
      </c>
      <c r="D143" s="35">
        <v>127</v>
      </c>
      <c r="E143" s="36">
        <v>406</v>
      </c>
      <c r="F143" s="35">
        <v>645</v>
      </c>
      <c r="G143" s="29"/>
      <c r="H143" s="29"/>
      <c r="I143" s="21" t="str">
        <f>IFERROR(VLOOKUP(E143,Sheet4!$C$9:$E$551,3,0),VLOOKUP(H143,Sheet4!$C$9:$E$551,3,0))</f>
        <v>{{1,1237237}|{2,269483}|{3,6528046}|{11,3689}|{6,19241}|{5,24703}|{12,970}|{7,924}|{4,517}}</v>
      </c>
    </row>
    <row r="144" spans="1:9">
      <c r="A144" s="30">
        <v>142</v>
      </c>
      <c r="B144" s="31">
        <v>2</v>
      </c>
      <c r="C144" s="31">
        <f t="shared" si="2"/>
        <v>44</v>
      </c>
      <c r="D144" s="31">
        <v>133</v>
      </c>
      <c r="E144" s="32">
        <v>412</v>
      </c>
      <c r="F144" s="31">
        <v>660</v>
      </c>
      <c r="G144" s="33"/>
      <c r="H144" s="33"/>
      <c r="I144" s="21" t="str">
        <f>IFERROR(VLOOKUP(E144,Sheet4!$C$9:$E$551,3,0),VLOOKUP(H144,Sheet4!$C$9:$E$551,3,0))</f>
        <v>{{1,1311093}|{2,284907}|{3,6909073}|{11,3691}|{6,19252}|{5,24715}|{12,971}|{7,925}|{4,517}}</v>
      </c>
    </row>
    <row r="145" spans="1:9">
      <c r="A145" s="34">
        <v>143</v>
      </c>
      <c r="B145" s="35">
        <v>2</v>
      </c>
      <c r="C145" s="35">
        <f t="shared" si="2"/>
        <v>45</v>
      </c>
      <c r="D145" s="35">
        <v>135</v>
      </c>
      <c r="E145" s="36">
        <v>414</v>
      </c>
      <c r="F145" s="35">
        <v>675</v>
      </c>
      <c r="G145" s="29"/>
      <c r="H145" s="29"/>
      <c r="I145" s="21" t="str">
        <f>IFERROR(VLOOKUP(E145,Sheet4!$C$9:$E$551,3,0),VLOOKUP(H145,Sheet4!$C$9:$E$551,3,0))</f>
        <v>{{1,1334804}|{2,289866}|{3,7031545}|{11,3691}|{6,19256}|{5,24719}|{12,971}|{7,925}|{4,518}}</v>
      </c>
    </row>
    <row r="146" spans="1:9">
      <c r="A146" s="30">
        <v>144</v>
      </c>
      <c r="B146" s="31">
        <v>2</v>
      </c>
      <c r="C146" s="31">
        <f t="shared" si="2"/>
        <v>46</v>
      </c>
      <c r="D146" s="31">
        <v>143</v>
      </c>
      <c r="E146" s="32">
        <v>422</v>
      </c>
      <c r="F146" s="31">
        <v>690</v>
      </c>
      <c r="G146" s="33"/>
      <c r="H146" s="33"/>
      <c r="I146" s="21" t="str">
        <f>IFERROR(VLOOKUP(E146,Sheet4!$C$9:$E$551,3,0),VLOOKUP(H146,Sheet4!$C$9:$E$551,3,0))</f>
        <v>{{1,1410460}|{2,307532}|{3,7455451}|{11,3695}|{6,19271}|{5,24734}|{12,973}|{7,927}|{4,518}}</v>
      </c>
    </row>
    <row r="147" spans="1:9">
      <c r="A147" s="34">
        <v>145</v>
      </c>
      <c r="B147" s="35">
        <v>2</v>
      </c>
      <c r="C147" s="35">
        <f t="shared" si="2"/>
        <v>47</v>
      </c>
      <c r="D147" s="35">
        <v>149</v>
      </c>
      <c r="E147" s="36">
        <v>428</v>
      </c>
      <c r="F147" s="35">
        <v>705</v>
      </c>
      <c r="G147" s="29"/>
      <c r="H147" s="29"/>
      <c r="I147" s="21" t="str">
        <f>IFERROR(VLOOKUP(E147,Sheet4!$C$9:$E$551,3,0),VLOOKUP(H147,Sheet4!$C$9:$E$551,3,0))</f>
        <v>{{1,1483940}|{2,323024}|{3,7837191}|{11,3697}|{6,19282}|{5,24746}|{12,974}|{7,928}|{4,518}}</v>
      </c>
    </row>
    <row r="148" spans="1:9">
      <c r="A148" s="30">
        <v>146</v>
      </c>
      <c r="B148" s="31">
        <v>2</v>
      </c>
      <c r="C148" s="31">
        <f t="shared" si="2"/>
        <v>48</v>
      </c>
      <c r="D148" s="31">
        <v>156</v>
      </c>
      <c r="E148" s="32">
        <v>435</v>
      </c>
      <c r="F148" s="31">
        <v>720</v>
      </c>
      <c r="G148" s="33"/>
      <c r="H148" s="33"/>
      <c r="I148" s="21" t="str">
        <f>IFERROR(VLOOKUP(E148,Sheet4!$C$9:$E$551,3,0),VLOOKUP(H148,Sheet4!$C$9:$E$551,3,0))</f>
        <v>{{1,1575576}|{2,342142}|{3,8309609}|{11,3700}|{6,19294}|{5,24759}|{12,975}|{7,929}|{4,519}}</v>
      </c>
    </row>
    <row r="149" spans="1:9">
      <c r="A149" s="34">
        <v>147</v>
      </c>
      <c r="B149" s="35">
        <v>2</v>
      </c>
      <c r="C149" s="35">
        <f t="shared" si="2"/>
        <v>49</v>
      </c>
      <c r="D149" s="35">
        <v>163</v>
      </c>
      <c r="E149" s="36">
        <v>442</v>
      </c>
      <c r="F149" s="35">
        <v>735</v>
      </c>
      <c r="G149" s="29"/>
      <c r="H149" s="29"/>
      <c r="I149" s="21" t="str">
        <f>IFERROR(VLOOKUP(E149,Sheet4!$C$9:$E$551,3,0),VLOOKUP(H149,Sheet4!$C$9:$E$551,3,0))</f>
        <v>{{1,1639921}|{2,357606}|{3,8678043}|{11,3702}|{6,19307}|{5,24773}|{12,977}|{7,930}|{4,519}}</v>
      </c>
    </row>
    <row r="150" spans="1:9">
      <c r="A150" s="30">
        <v>148</v>
      </c>
      <c r="B150" s="31">
        <v>2</v>
      </c>
      <c r="C150" s="31">
        <f t="shared" si="2"/>
        <v>50</v>
      </c>
      <c r="D150" s="31">
        <v>171</v>
      </c>
      <c r="E150" s="32">
        <v>449</v>
      </c>
      <c r="F150" s="31">
        <v>750</v>
      </c>
      <c r="G150" s="33"/>
      <c r="H150" s="33"/>
      <c r="I150" s="21" t="str">
        <f>IFERROR(VLOOKUP(E150,Sheet4!$C$9:$E$551,3,0),VLOOKUP(H150,Sheet4!$C$9:$E$551,3,0))</f>
        <v>{{1,1732609}|{2,376963}|{3,9156235}|{11,3705}|{6,19320}|{5,24786}|{12,978}|{7,932}|{4,520}}</v>
      </c>
    </row>
    <row r="151" spans="1:9">
      <c r="A151" s="34">
        <v>149</v>
      </c>
      <c r="B151" s="35">
        <v>2</v>
      </c>
      <c r="C151" s="35">
        <f t="shared" si="2"/>
        <v>51</v>
      </c>
      <c r="D151" s="35">
        <v>178</v>
      </c>
      <c r="E151" s="36">
        <v>457</v>
      </c>
      <c r="F151" s="35">
        <v>765</v>
      </c>
      <c r="G151" s="29"/>
      <c r="H151" s="29"/>
      <c r="I151" s="21" t="str">
        <f>IFERROR(VLOOKUP(E151,Sheet4!$C$9:$E$551,3,0),VLOOKUP(H151,Sheet4!$C$9:$E$551,3,0))</f>
        <v>{{1,1844414}|{2,400260}|{3,9732123}|{11,3708}|{6,19335}|{5,24802}|{12,980}|{7,933}|{4,520}}</v>
      </c>
    </row>
    <row r="152" spans="1:9">
      <c r="A152" s="30">
        <v>150</v>
      </c>
      <c r="B152" s="31">
        <v>2</v>
      </c>
      <c r="C152" s="31">
        <f t="shared" si="2"/>
        <v>52</v>
      </c>
      <c r="D152" s="31">
        <v>186</v>
      </c>
      <c r="E152" s="32">
        <v>465</v>
      </c>
      <c r="F152" s="31">
        <v>780</v>
      </c>
      <c r="G152" s="33"/>
      <c r="H152" s="33"/>
      <c r="I152" s="21" t="str">
        <f>IFERROR(VLOOKUP(E152,Sheet4!$C$9:$E$551,3,0),VLOOKUP(H152,Sheet4!$C$9:$E$551,3,0))</f>
        <v>{{1,1924701}|{2,419212}|{3,10185668}|{11,3711}|{6,19346}|{5,24813}|{12,981}|{7,934}|{4,521}}</v>
      </c>
    </row>
    <row r="153" spans="1:9">
      <c r="A153" s="34">
        <v>151</v>
      </c>
      <c r="B153" s="35">
        <v>2</v>
      </c>
      <c r="C153" s="35">
        <f t="shared" si="2"/>
        <v>53</v>
      </c>
      <c r="D153" s="35">
        <v>193</v>
      </c>
      <c r="E153" s="36">
        <v>472</v>
      </c>
      <c r="F153" s="35">
        <v>795</v>
      </c>
      <c r="G153" s="29"/>
      <c r="H153" s="29"/>
      <c r="I153" s="21" t="str">
        <f>IFERROR(VLOOKUP(E153,Sheet4!$C$9:$E$551,3,0),VLOOKUP(H153,Sheet4!$C$9:$E$551,3,0))</f>
        <v>{{1,2024978}|{2,440117}|{3,10702335}|{11,3714}|{6,19354}|{5,24822}|{12,982}|{7,935}|{4,521}}</v>
      </c>
    </row>
    <row r="154" spans="1:9">
      <c r="A154" s="30">
        <v>152</v>
      </c>
      <c r="B154" s="31">
        <v>2</v>
      </c>
      <c r="C154" s="31">
        <f t="shared" si="2"/>
        <v>54</v>
      </c>
      <c r="D154" s="31">
        <v>201</v>
      </c>
      <c r="E154" s="32">
        <v>479</v>
      </c>
      <c r="F154" s="31">
        <v>810</v>
      </c>
      <c r="G154" s="33"/>
      <c r="H154" s="33"/>
      <c r="I154" s="21" t="str">
        <f>IFERROR(VLOOKUP(E154,Sheet4!$C$9:$E$551,3,0),VLOOKUP(H154,Sheet4!$C$9:$E$551,3,0))</f>
        <v>{{1,2125670}|{2,461104}|{3,11221082}|{11,3716}|{6,19363}|{5,24831}|{12,983}|{7,936}|{4,522}}</v>
      </c>
    </row>
    <row r="155" spans="1:9">
      <c r="A155" s="34">
        <v>153</v>
      </c>
      <c r="B155" s="35">
        <v>2</v>
      </c>
      <c r="C155" s="35">
        <f t="shared" si="2"/>
        <v>55</v>
      </c>
      <c r="D155" s="35">
        <v>208</v>
      </c>
      <c r="E155" s="36">
        <v>487</v>
      </c>
      <c r="F155" s="35">
        <v>825</v>
      </c>
      <c r="G155" s="29"/>
      <c r="H155" s="29"/>
      <c r="I155" s="21" t="str">
        <f>IFERROR(VLOOKUP(E155,Sheet4!$C$9:$E$551,3,0),VLOOKUP(H155,Sheet4!$C$9:$E$551,3,0))</f>
        <v>{{1,2210777}|{2,481212}|{3,11702184}|{11,3719}|{6,19373}|{5,24841}|{12,984}|{7,937}|{4,522}}</v>
      </c>
    </row>
    <row r="156" spans="1:9">
      <c r="A156" s="30">
        <v>154</v>
      </c>
      <c r="B156" s="31">
        <v>2</v>
      </c>
      <c r="C156" s="31">
        <f t="shared" si="2"/>
        <v>56</v>
      </c>
      <c r="D156" s="31">
        <v>216</v>
      </c>
      <c r="E156" s="32">
        <v>495</v>
      </c>
      <c r="F156" s="31">
        <v>840</v>
      </c>
      <c r="G156" s="33"/>
      <c r="H156" s="33"/>
      <c r="I156" s="21" t="str">
        <f>IFERROR(VLOOKUP(E156,Sheet4!$C$9:$E$551,3,0),VLOOKUP(H156,Sheet4!$C$9:$E$551,3,0))</f>
        <v>{{1,2329053}|{2,505872}|{3,12311655}|{11,3722}|{6,19383}|{5,24852}|{12,985}|{7,938}|{4,523}}</v>
      </c>
    </row>
    <row r="157" spans="1:9">
      <c r="A157" s="34">
        <v>155</v>
      </c>
      <c r="B157" s="35">
        <v>2</v>
      </c>
      <c r="C157" s="35">
        <f t="shared" si="2"/>
        <v>57</v>
      </c>
      <c r="D157" s="35">
        <v>223</v>
      </c>
      <c r="E157" s="36">
        <v>502</v>
      </c>
      <c r="F157" s="35">
        <v>855</v>
      </c>
      <c r="G157" s="29"/>
      <c r="H157" s="29"/>
      <c r="I157" s="21" t="str">
        <f>IFERROR(VLOOKUP(E157,Sheet4!$C$9:$E$551,3,0),VLOOKUP(H157,Sheet4!$C$9:$E$551,3,0))</f>
        <v>{{1,2400774}|{2,523347}|{3,12726620}|{11,3725}|{6,19391}|{5,24861}|{12,986}|{7,939}|{4,523}}</v>
      </c>
    </row>
    <row r="158" spans="1:9">
      <c r="A158" s="30">
        <v>156</v>
      </c>
      <c r="B158" s="31">
        <v>2</v>
      </c>
      <c r="C158" s="31">
        <f t="shared" si="2"/>
        <v>58</v>
      </c>
      <c r="D158" s="31">
        <v>231</v>
      </c>
      <c r="E158" s="32">
        <v>509</v>
      </c>
      <c r="F158" s="31">
        <v>870</v>
      </c>
      <c r="G158" s="33"/>
      <c r="H158" s="33"/>
      <c r="I158" s="21" t="str">
        <f>IFERROR(VLOOKUP(E158,Sheet4!$C$9:$E$551,3,0),VLOOKUP(H158,Sheet4!$C$9:$E$551,3,0))</f>
        <v>{{1,2508572}|{2,545817}|{3,13282009}|{11,3727}|{6,19400}|{5,24870}|{12,987}|{7,940}|{4,523}}</v>
      </c>
    </row>
    <row r="159" spans="1:9">
      <c r="A159" s="34">
        <v>157</v>
      </c>
      <c r="B159" s="35">
        <v>2</v>
      </c>
      <c r="C159" s="35">
        <f t="shared" si="2"/>
        <v>59</v>
      </c>
      <c r="D159" s="35">
        <v>238</v>
      </c>
      <c r="E159" s="36">
        <v>517</v>
      </c>
      <c r="F159" s="35">
        <v>885</v>
      </c>
      <c r="G159" s="29"/>
      <c r="H159" s="29"/>
      <c r="I159" s="21" t="str">
        <f>IFERROR(VLOOKUP(E159,Sheet4!$C$9:$E$551,3,0),VLOOKUP(H159,Sheet4!$C$9:$E$551,3,0))</f>
        <v>{{1,2633540}|{2,571851}|{3,13925586}|{11,3730}|{6,19410}|{5,24880}|{12,988}|{7,941}|{4,524}}</v>
      </c>
    </row>
    <row r="160" spans="1:9">
      <c r="A160" s="30">
        <v>158</v>
      </c>
      <c r="B160" s="31">
        <v>2</v>
      </c>
      <c r="C160" s="31">
        <f t="shared" si="2"/>
        <v>60</v>
      </c>
      <c r="D160" s="31">
        <v>246</v>
      </c>
      <c r="E160" s="32">
        <v>525</v>
      </c>
      <c r="F160" s="31">
        <v>900</v>
      </c>
      <c r="G160" s="33"/>
      <c r="H160" s="33"/>
      <c r="I160" s="21" t="str">
        <f>IFERROR(VLOOKUP(E160,Sheet4!$C$9:$E$551,3,0),VLOOKUP(H160,Sheet4!$C$9:$E$551,3,0))</f>
        <v>{{1,2721758}|{2,592966}|{3,14429158}|{11,3734}|{6,19419}|{5,24890}|{12,989}|{7,941}|{4,524}}</v>
      </c>
    </row>
    <row r="161" spans="1:9">
      <c r="A161" s="34">
        <v>159</v>
      </c>
      <c r="B161" s="35">
        <v>2</v>
      </c>
      <c r="C161" s="35">
        <f t="shared" si="2"/>
        <v>61</v>
      </c>
      <c r="D161" s="35">
        <v>256</v>
      </c>
      <c r="E161" s="36">
        <v>527</v>
      </c>
      <c r="F161" s="35">
        <v>915</v>
      </c>
      <c r="G161" s="29"/>
      <c r="H161" s="29"/>
      <c r="I161" s="21" t="str">
        <f>IFERROR(VLOOKUP(E161,Sheet4!$C$9:$E$551,3,0),VLOOKUP(H161,Sheet4!$C$9:$E$551,3,0))</f>
        <v>{{1,2754132}|{2,599710}|{3,14595884}|{11,3734}|{6,19422}|{5,24893}|{12,989}|{7,942}|{4,524}}</v>
      </c>
    </row>
    <row r="162" spans="1:9">
      <c r="A162" s="30">
        <v>160</v>
      </c>
      <c r="B162" s="31">
        <v>2</v>
      </c>
      <c r="C162" s="31">
        <f t="shared" si="2"/>
        <v>62</v>
      </c>
      <c r="D162" s="31">
        <v>261</v>
      </c>
      <c r="E162" s="32">
        <v>539</v>
      </c>
      <c r="F162" s="31">
        <v>930</v>
      </c>
      <c r="G162" s="33"/>
      <c r="H162" s="33"/>
      <c r="I162" s="21" t="str">
        <f>IFERROR(VLOOKUP(E162,Sheet4!$C$9:$E$551,3,0),VLOOKUP(H162,Sheet4!$C$9:$E$551,3,0))</f>
        <v>{{1,2949477}|{2,640396}|{3,15601718}|{11,3738}|{6,19436}|{5,24908}|{12,990}|{7,943}|{4,525}}</v>
      </c>
    </row>
    <row r="163" spans="1:9">
      <c r="A163" s="34">
        <v>161</v>
      </c>
      <c r="B163" s="35">
        <v>2</v>
      </c>
      <c r="C163" s="35">
        <f t="shared" si="2"/>
        <v>63</v>
      </c>
      <c r="D163" s="35">
        <v>268</v>
      </c>
      <c r="E163" s="36">
        <v>547</v>
      </c>
      <c r="F163" s="35">
        <v>945</v>
      </c>
      <c r="G163" s="29"/>
      <c r="H163" s="29"/>
      <c r="I163" s="21" t="str">
        <f>IFERROR(VLOOKUP(E163,Sheet4!$C$9:$E$551,3,0),VLOOKUP(H163,Sheet4!$C$9:$E$551,3,0))</f>
        <v>{{1,3038803}|{2,661951}|{3,16114785}|{11,3741}|{6,19446}|{5,24919}|{12,991}|{7,944}|{4,525}}</v>
      </c>
    </row>
    <row r="164" spans="1:9">
      <c r="A164" s="30">
        <v>162</v>
      </c>
      <c r="B164" s="31">
        <v>2</v>
      </c>
      <c r="C164" s="31">
        <f t="shared" si="2"/>
        <v>64</v>
      </c>
      <c r="D164" s="31">
        <v>278</v>
      </c>
      <c r="E164" s="32">
        <v>557</v>
      </c>
      <c r="F164" s="31">
        <v>960</v>
      </c>
      <c r="G164" s="33"/>
      <c r="H164" s="33"/>
      <c r="I164" s="21" t="str">
        <f>IFERROR(VLOOKUP(E164,Sheet4!$C$9:$E$551,3,0),VLOOKUP(H164,Sheet4!$C$9:$E$551,3,0))</f>
        <v>{{1,3208715}|{2,697329}|{3,16989463}|{11,3745}|{6,19458}|{5,24931}|{12,993}|{7,945}|{4,526}}</v>
      </c>
    </row>
    <row r="165" spans="1:9">
      <c r="A165" s="34">
        <v>163</v>
      </c>
      <c r="B165" s="35">
        <v>2</v>
      </c>
      <c r="C165" s="35">
        <f t="shared" si="2"/>
        <v>65</v>
      </c>
      <c r="D165" s="35">
        <v>288</v>
      </c>
      <c r="E165" s="36">
        <v>567</v>
      </c>
      <c r="F165" s="35">
        <v>975</v>
      </c>
      <c r="G165" s="29"/>
      <c r="H165" s="29"/>
      <c r="I165" s="21" t="str">
        <f>IFERROR(VLOOKUP(E165,Sheet4!$C$9:$E$551,3,0),VLOOKUP(H165,Sheet4!$C$9:$E$551,3,0))</f>
        <v>{{1,3334800}|{2,726736}|{3,17695318}|{11,3749}|{6,19471}|{5,24944}|{12,994}|{7,947}|{4,527}}</v>
      </c>
    </row>
    <row r="166" spans="1:9">
      <c r="A166" s="30">
        <v>164</v>
      </c>
      <c r="B166" s="31">
        <v>2</v>
      </c>
      <c r="C166" s="31">
        <f t="shared" si="2"/>
        <v>66</v>
      </c>
      <c r="D166" s="31">
        <v>298</v>
      </c>
      <c r="E166" s="32">
        <v>577</v>
      </c>
      <c r="F166" s="31">
        <v>990</v>
      </c>
      <c r="G166" s="33"/>
      <c r="H166" s="33"/>
      <c r="I166" s="21" t="str">
        <f>IFERROR(VLOOKUP(E166,Sheet4!$C$9:$E$551,3,0),VLOOKUP(H166,Sheet4!$C$9:$E$551,3,0))</f>
        <v>{{1,3509878}|{2,763196}|{3,18596712}|{11,3753}|{6,19483}|{5,24957}|{12,995}|{7,948}|{4,527}}</v>
      </c>
    </row>
    <row r="167" spans="1:9">
      <c r="A167" s="34">
        <v>165</v>
      </c>
      <c r="B167" s="35">
        <v>2</v>
      </c>
      <c r="C167" s="35">
        <f t="shared" si="2"/>
        <v>67</v>
      </c>
      <c r="D167" s="35">
        <v>308</v>
      </c>
      <c r="E167" s="36">
        <v>587</v>
      </c>
      <c r="F167" s="35">
        <v>1005</v>
      </c>
      <c r="G167" s="29"/>
      <c r="H167" s="29"/>
      <c r="I167" s="21" t="str">
        <f>IFERROR(VLOOKUP(E167,Sheet4!$C$9:$E$551,3,0),VLOOKUP(H167,Sheet4!$C$9:$E$551,3,0))</f>
        <v>{{1,3639107}|{2,793472}|{3,19322619}|{11,3757}|{6,19495}|{5,24970}|{12,997}|{7,949}|{4,528}}</v>
      </c>
    </row>
    <row r="168" spans="1:9">
      <c r="A168" s="30">
        <v>166</v>
      </c>
      <c r="B168" s="31">
        <v>2</v>
      </c>
      <c r="C168" s="31">
        <f t="shared" si="2"/>
        <v>68</v>
      </c>
      <c r="D168" s="31">
        <v>318</v>
      </c>
      <c r="E168" s="32">
        <v>597</v>
      </c>
      <c r="F168" s="31">
        <v>1020</v>
      </c>
      <c r="G168" s="33"/>
      <c r="H168" s="33"/>
      <c r="I168" s="21" t="str">
        <f>IFERROR(VLOOKUP(E168,Sheet4!$C$9:$E$551,3,0),VLOOKUP(H168,Sheet4!$C$9:$E$551,3,0))</f>
        <v>{{1,3817436}|{2,830633}|{3,20241180}|{11,3761}|{6,19507}|{5,24983}|{12,998}|{7,950}|{4,528}}</v>
      </c>
    </row>
    <row r="169" spans="1:9">
      <c r="A169" s="34">
        <v>167</v>
      </c>
      <c r="B169" s="35">
        <v>2</v>
      </c>
      <c r="C169" s="35">
        <f t="shared" si="2"/>
        <v>69</v>
      </c>
      <c r="D169" s="35">
        <v>328</v>
      </c>
      <c r="E169" s="36">
        <v>607</v>
      </c>
      <c r="F169" s="35">
        <v>1035</v>
      </c>
      <c r="G169" s="29"/>
      <c r="H169" s="29"/>
      <c r="I169" s="21" t="str">
        <f>IFERROR(VLOOKUP(E169,Sheet4!$C$9:$E$551,3,0),VLOOKUP(H169,Sheet4!$C$9:$E$551,3,0))</f>
        <v>{{1,3949331}|{2,861693}|{3,20984941}|{11,3764}|{6,19520}|{5,24996}|{12,999}|{7,952}|{4,529}}</v>
      </c>
    </row>
    <row r="170" spans="1:9">
      <c r="A170" s="30">
        <v>168</v>
      </c>
      <c r="B170" s="31">
        <v>2</v>
      </c>
      <c r="C170" s="31">
        <f t="shared" si="2"/>
        <v>70</v>
      </c>
      <c r="D170" s="31">
        <v>338</v>
      </c>
      <c r="E170" s="32">
        <v>617</v>
      </c>
      <c r="F170" s="31">
        <v>1050</v>
      </c>
      <c r="G170" s="33"/>
      <c r="H170" s="33"/>
      <c r="I170" s="21" t="str">
        <f>IFERROR(VLOOKUP(E170,Sheet4!$C$9:$E$551,3,0),VLOOKUP(H170,Sheet4!$C$9:$E$551,3,0))</f>
        <v>{{1,4132143}|{2,899803}|{3,21926867}|{11,3768}|{6,19532}|{5,25009}|{12,1000}|{7,953}|{4,529}}</v>
      </c>
    </row>
    <row r="171" spans="1:9">
      <c r="A171" s="34">
        <v>169</v>
      </c>
      <c r="B171" s="35">
        <v>2</v>
      </c>
      <c r="C171" s="35">
        <f t="shared" si="2"/>
        <v>71</v>
      </c>
      <c r="D171" s="35">
        <v>348</v>
      </c>
      <c r="E171" s="36">
        <v>627</v>
      </c>
      <c r="F171" s="35">
        <v>1065</v>
      </c>
      <c r="G171" s="29"/>
      <c r="H171" s="29"/>
      <c r="I171" s="21" t="str">
        <f>IFERROR(VLOOKUP(E171,Sheet4!$C$9:$E$551,3,0),VLOOKUP(H171,Sheet4!$C$9:$E$551,3,0))</f>
        <v>{{1,4266394}|{2,931598}|{3,22687139}|{11,3772}|{6,19544}|{5,25021}|{12,1002}|{7,954}|{4,530}}</v>
      </c>
    </row>
    <row r="172" spans="1:9">
      <c r="A172" s="30">
        <v>170</v>
      </c>
      <c r="B172" s="31">
        <v>2</v>
      </c>
      <c r="C172" s="31">
        <f t="shared" si="2"/>
        <v>72</v>
      </c>
      <c r="D172" s="31">
        <v>358</v>
      </c>
      <c r="E172" s="32">
        <v>637</v>
      </c>
      <c r="F172" s="31">
        <v>1080</v>
      </c>
      <c r="G172" s="33"/>
      <c r="H172" s="33"/>
      <c r="I172" s="21" t="str">
        <f>IFERROR(VLOOKUP(E172,Sheet4!$C$9:$E$551,3,0),VLOOKUP(H172,Sheet4!$C$9:$E$551,3,0))</f>
        <v>{{1,4456435}|{2,971208}|{3,23666185}|{11,3776}|{6,19556}|{5,25034}|{12,1003}|{7,955}|{4,530}}</v>
      </c>
    </row>
    <row r="173" spans="1:9">
      <c r="A173" s="34">
        <v>171</v>
      </c>
      <c r="B173" s="35">
        <v>2</v>
      </c>
      <c r="C173" s="35">
        <f t="shared" si="2"/>
        <v>73</v>
      </c>
      <c r="D173" s="35">
        <v>368</v>
      </c>
      <c r="E173" s="36">
        <v>647</v>
      </c>
      <c r="F173" s="35">
        <v>1095</v>
      </c>
      <c r="G173" s="29"/>
      <c r="H173" s="29"/>
      <c r="I173" s="21" t="str">
        <f>IFERROR(VLOOKUP(E173,Sheet4!$C$9:$E$551,3,0),VLOOKUP(H173,Sheet4!$C$9:$E$551,3,0))</f>
        <v>{{1,4590860}|{2,1003312}|{3,24432270}|{11,3780}|{6,19569}|{5,25047}|{12,1004}|{7,956}|{4,531}}</v>
      </c>
    </row>
    <row r="174" spans="1:9">
      <c r="A174" s="30">
        <v>172</v>
      </c>
      <c r="B174" s="31">
        <v>2</v>
      </c>
      <c r="C174" s="31">
        <f t="shared" si="2"/>
        <v>74</v>
      </c>
      <c r="D174" s="31">
        <v>378</v>
      </c>
      <c r="E174" s="32">
        <v>657</v>
      </c>
      <c r="F174" s="31">
        <v>1110</v>
      </c>
      <c r="G174" s="33"/>
      <c r="H174" s="33"/>
      <c r="I174" s="21" t="str">
        <f>IFERROR(VLOOKUP(E174,Sheet4!$C$9:$E$551,3,0),VLOOKUP(H174,Sheet4!$C$9:$E$551,3,0))</f>
        <v>{{1,4785834}|{2,1043965}|{3,25436989}|{11,3783}|{6,19581}|{5,25060}|{12,1006}|{7,958}|{4,532}}</v>
      </c>
    </row>
    <row r="175" spans="1:9">
      <c r="A175" s="34">
        <v>173</v>
      </c>
      <c r="B175" s="35">
        <v>2</v>
      </c>
      <c r="C175" s="35">
        <f t="shared" si="2"/>
        <v>75</v>
      </c>
      <c r="D175" s="35">
        <v>388</v>
      </c>
      <c r="E175" s="36">
        <v>667</v>
      </c>
      <c r="F175" s="35">
        <v>1125</v>
      </c>
      <c r="G175" s="29"/>
      <c r="H175" s="29"/>
      <c r="I175" s="21" t="str">
        <f>IFERROR(VLOOKUP(E175,Sheet4!$C$9:$E$551,3,0),VLOOKUP(H175,Sheet4!$C$9:$E$551,3,0))</f>
        <v>{{1,4923774}|{2,1077059}|{3,26225817}|{11,3786}|{6,19593}|{5,25073}|{12,1007}|{7,959}|{4,532}}</v>
      </c>
    </row>
    <row r="176" spans="1:9">
      <c r="A176" s="30">
        <v>174</v>
      </c>
      <c r="B176" s="31">
        <v>2</v>
      </c>
      <c r="C176" s="31">
        <f t="shared" si="2"/>
        <v>76</v>
      </c>
      <c r="D176" s="31">
        <v>398</v>
      </c>
      <c r="E176" s="32">
        <v>676</v>
      </c>
      <c r="F176" s="31">
        <v>1140</v>
      </c>
      <c r="G176" s="33"/>
      <c r="H176" s="33"/>
      <c r="I176" s="21" t="str">
        <f>IFERROR(VLOOKUP(E176,Sheet4!$C$9:$E$551,3,0),VLOOKUP(H176,Sheet4!$C$9:$E$551,3,0))</f>
        <v>{{1,5104303}|{2,1114709}|{3,27156262}|{11,3788}|{6,19604}|{5,25084}|{12,1008}|{7,960}|{4,532}}</v>
      </c>
    </row>
    <row r="177" spans="1:9">
      <c r="A177" s="34">
        <v>175</v>
      </c>
      <c r="B177" s="35">
        <v>2</v>
      </c>
      <c r="C177" s="35">
        <f t="shared" si="2"/>
        <v>77</v>
      </c>
      <c r="D177" s="35">
        <v>405</v>
      </c>
      <c r="E177" s="36">
        <v>683</v>
      </c>
      <c r="F177" s="35">
        <v>1155</v>
      </c>
      <c r="G177" s="29"/>
      <c r="H177" s="29"/>
      <c r="I177" s="21" t="str">
        <f>IFERROR(VLOOKUP(E177,Sheet4!$C$9:$E$551,3,0),VLOOKUP(H177,Sheet4!$C$9:$E$551,3,0))</f>
        <v>{{1,5179206}|{2,1134957}|{3,27625609}|{11,3791}|{6,19613}|{5,25093}|{12,1009}|{7,961}|{4,533}}</v>
      </c>
    </row>
    <row r="178" spans="1:9">
      <c r="A178" s="30">
        <v>176</v>
      </c>
      <c r="B178" s="31">
        <v>2</v>
      </c>
      <c r="C178" s="31">
        <f t="shared" si="2"/>
        <v>78</v>
      </c>
      <c r="D178" s="31">
        <v>418</v>
      </c>
      <c r="E178" s="32">
        <v>696</v>
      </c>
      <c r="F178" s="31">
        <v>1170</v>
      </c>
      <c r="G178" s="33"/>
      <c r="H178" s="33"/>
      <c r="I178" s="21" t="str">
        <f>IFERROR(VLOOKUP(E178,Sheet4!$C$9:$E$551,3,0),VLOOKUP(H178,Sheet4!$C$9:$E$551,3,0))</f>
        <v>{{1,5445939}|{2,1190611}|{3,29000822}|{11,3795}|{6,19629}|{5,25110}|{12,1011}|{7,962}|{4,533}}</v>
      </c>
    </row>
    <row r="179" spans="1:9">
      <c r="A179" s="34">
        <v>177</v>
      </c>
      <c r="B179" s="35">
        <v>2</v>
      </c>
      <c r="C179" s="35">
        <f t="shared" si="2"/>
        <v>79</v>
      </c>
      <c r="D179" s="35">
        <v>427</v>
      </c>
      <c r="E179" s="36">
        <v>704</v>
      </c>
      <c r="F179" s="35">
        <v>1185</v>
      </c>
      <c r="G179" s="29"/>
      <c r="H179" s="29"/>
      <c r="I179" s="21" t="str">
        <f>IFERROR(VLOOKUP(E179,Sheet4!$C$9:$E$551,3,0),VLOOKUP(H179,Sheet4!$C$9:$E$551,3,0))</f>
        <v>{{1,5542606}|{2,1215690}|{3,29587604}|{11,3797}|{6,19638}|{5,25120}|{12,1012}|{7,963}|{4,534}}</v>
      </c>
    </row>
    <row r="180" spans="1:9">
      <c r="A180" s="30">
        <v>178</v>
      </c>
      <c r="B180" s="31">
        <v>2</v>
      </c>
      <c r="C180" s="31">
        <f t="shared" si="2"/>
        <v>80</v>
      </c>
      <c r="D180" s="31">
        <v>447</v>
      </c>
      <c r="E180" s="32">
        <v>724</v>
      </c>
      <c r="F180" s="31">
        <v>1200</v>
      </c>
      <c r="G180" s="33"/>
      <c r="H180" s="33"/>
      <c r="I180" s="21" t="str">
        <f>IFERROR(VLOOKUP(E180,Sheet4!$C$9:$E$551,3,0),VLOOKUP(H180,Sheet4!$C$9:$E$551,3,0))</f>
        <v>{{1,5926872}|{2,1298494}|{3,31616064}|{11,3807}|{6,19663}|{5,25146}|{12,1014}|{7,966}|{4,535}}</v>
      </c>
    </row>
    <row r="181" spans="1:9">
      <c r="A181" s="34">
        <v>179</v>
      </c>
      <c r="B181" s="35">
        <v>2</v>
      </c>
      <c r="C181" s="35">
        <f t="shared" si="2"/>
        <v>81</v>
      </c>
      <c r="D181" s="35">
        <v>457</v>
      </c>
      <c r="E181" s="36">
        <v>734</v>
      </c>
      <c r="F181" s="35">
        <v>1215</v>
      </c>
      <c r="G181" s="29"/>
      <c r="H181" s="29"/>
      <c r="I181" s="21" t="str">
        <f>IFERROR(VLOOKUP(E181,Sheet4!$C$9:$E$551,3,0),VLOOKUP(H181,Sheet4!$C$9:$E$551,3,0))</f>
        <v>{{1,6136314}|{2,1342591}|{3,32703030}|{11,3812}|{6,19675}|{5,25159}|{12,1015}|{7,967}|{4,536}}</v>
      </c>
    </row>
    <row r="182" spans="1:9">
      <c r="A182" s="30">
        <v>180</v>
      </c>
      <c r="B182" s="31">
        <v>2</v>
      </c>
      <c r="C182" s="31">
        <f t="shared" si="2"/>
        <v>82</v>
      </c>
      <c r="D182" s="31">
        <v>477</v>
      </c>
      <c r="E182" s="32">
        <v>754</v>
      </c>
      <c r="F182" s="31">
        <v>1230</v>
      </c>
      <c r="G182" s="33"/>
      <c r="H182" s="33"/>
      <c r="I182" s="21" t="str">
        <f>IFERROR(VLOOKUP(E182,Sheet4!$C$9:$E$551,3,0),VLOOKUP(H182,Sheet4!$C$9:$E$551,3,0))</f>
        <v>{{1,6536698}|{2,1428828}|{3,34815867}|{11,3841}|{6,19700}|{5,25185}|{12,1018}|{7,970}|{4,539}}</v>
      </c>
    </row>
    <row r="183" spans="1:9">
      <c r="A183" s="34">
        <v>181</v>
      </c>
      <c r="B183" s="35">
        <v>2</v>
      </c>
      <c r="C183" s="35">
        <f t="shared" si="2"/>
        <v>83</v>
      </c>
      <c r="D183" s="35">
        <v>487</v>
      </c>
      <c r="E183" s="36">
        <v>764</v>
      </c>
      <c r="F183" s="35">
        <v>1245</v>
      </c>
      <c r="G183" s="29"/>
      <c r="H183" s="29"/>
      <c r="I183" s="21" t="str">
        <f>IFERROR(VLOOKUP(E183,Sheet4!$C$9:$E$551,3,0),VLOOKUP(H183,Sheet4!$C$9:$E$551,3,0))</f>
        <v>{{1,6720386}|{2,1469957}|{3,35813360}|{11,3855}|{6,19712}|{5,25197}|{12,1019}|{7,971}|{4,541}}</v>
      </c>
    </row>
    <row r="184" spans="1:9">
      <c r="A184" s="30">
        <v>182</v>
      </c>
      <c r="B184" s="31">
        <v>2</v>
      </c>
      <c r="C184" s="31">
        <f t="shared" si="2"/>
        <v>84</v>
      </c>
      <c r="D184" s="31">
        <v>507</v>
      </c>
      <c r="E184" s="32">
        <v>784</v>
      </c>
      <c r="F184" s="31">
        <v>1260</v>
      </c>
      <c r="G184" s="33"/>
      <c r="H184" s="33"/>
      <c r="I184" s="21" t="str">
        <f>IFERROR(VLOOKUP(E184,Sheet4!$C$9:$E$551,3,0),VLOOKUP(H184,Sheet4!$C$9:$E$551,3,0))</f>
        <v>{{1,7130626}|{2,1558471}|{3,37980978}|{11,3886}|{6,19736}|{5,25223}|{12,1022}|{7,973}|{4,544}}</v>
      </c>
    </row>
    <row r="185" spans="1:9">
      <c r="A185" s="34">
        <v>183</v>
      </c>
      <c r="B185" s="35">
        <v>2</v>
      </c>
      <c r="C185" s="35">
        <f t="shared" si="2"/>
        <v>85</v>
      </c>
      <c r="D185" s="35">
        <v>517</v>
      </c>
      <c r="E185" s="36">
        <v>794</v>
      </c>
      <c r="F185" s="35">
        <v>1275</v>
      </c>
      <c r="G185" s="29"/>
      <c r="H185" s="29"/>
      <c r="I185" s="21" t="str">
        <f>IFERROR(VLOOKUP(E185,Sheet4!$C$9:$E$551,3,0),VLOOKUP(H185,Sheet4!$C$9:$E$551,3,0))</f>
        <v>{{1,7361403}|{2,1606597}|{3,39170337}|{11,3901}|{6,19749}|{5,25236}|{12,1023}|{7,974}|{4,546}}</v>
      </c>
    </row>
    <row r="186" spans="1:9">
      <c r="A186" s="30">
        <v>184</v>
      </c>
      <c r="B186" s="31">
        <v>2</v>
      </c>
      <c r="C186" s="31">
        <f t="shared" si="2"/>
        <v>86</v>
      </c>
      <c r="D186" s="31">
        <v>537</v>
      </c>
      <c r="E186" s="32">
        <v>814</v>
      </c>
      <c r="F186" s="31">
        <v>1290</v>
      </c>
      <c r="G186" s="33"/>
      <c r="H186" s="33"/>
      <c r="I186" s="21" t="str">
        <f>IFERROR(VLOOKUP(E186,Sheet4!$C$9:$E$551,3,0),VLOOKUP(H186,Sheet4!$C$9:$E$551,3,0))</f>
        <v>{{1,7784672}|{2,1697925}|{3,41406843}|{11,3921}|{6,19773}|{5,25262}|{12,1026}|{7,977}|{4,548}}</v>
      </c>
    </row>
    <row r="187" spans="1:9">
      <c r="A187" s="34">
        <v>185</v>
      </c>
      <c r="B187" s="35">
        <v>2</v>
      </c>
      <c r="C187" s="35">
        <f t="shared" si="2"/>
        <v>87</v>
      </c>
      <c r="D187" s="35">
        <v>552</v>
      </c>
      <c r="E187" s="36">
        <v>831</v>
      </c>
      <c r="F187" s="35">
        <v>1305</v>
      </c>
      <c r="G187" s="29"/>
      <c r="H187" s="29"/>
      <c r="I187" s="21" t="str">
        <f>IFERROR(VLOOKUP(E187,Sheet4!$C$9:$E$551,3,0),VLOOKUP(H187,Sheet4!$C$9:$E$551,3,0))</f>
        <v>{{1,8146530}|{2,1776539}|{3,43328508}|{11,3939}|{6,19794}|{5,25284}|{12,1028}|{7,979}|{4,550}}</v>
      </c>
    </row>
    <row r="188" spans="1:9">
      <c r="A188" s="30">
        <v>186</v>
      </c>
      <c r="B188" s="31">
        <v>2</v>
      </c>
      <c r="C188" s="31">
        <f t="shared" si="2"/>
        <v>88</v>
      </c>
      <c r="D188" s="31">
        <v>567</v>
      </c>
      <c r="E188" s="32">
        <v>844</v>
      </c>
      <c r="F188" s="31">
        <v>1320</v>
      </c>
      <c r="G188" s="33"/>
      <c r="H188" s="33"/>
      <c r="I188" s="21" t="str">
        <f>IFERROR(VLOOKUP(E188,Sheet4!$C$9:$E$551,3,0),VLOOKUP(H188,Sheet4!$C$9:$E$551,3,0))</f>
        <v>{{1,8412301}|{2,1835267}|{3,44757725}|{11,3952}|{6,19810}|{5,25300}|{12,1030}|{7,981}|{4,552}}</v>
      </c>
    </row>
    <row r="189" spans="1:9">
      <c r="A189" s="34">
        <v>187</v>
      </c>
      <c r="B189" s="35">
        <v>2</v>
      </c>
      <c r="C189" s="35">
        <f t="shared" si="2"/>
        <v>89</v>
      </c>
      <c r="D189" s="35">
        <v>582</v>
      </c>
      <c r="E189" s="36">
        <v>861</v>
      </c>
      <c r="F189" s="35">
        <v>1335</v>
      </c>
      <c r="G189" s="29"/>
      <c r="H189" s="29"/>
      <c r="I189" s="21" t="str">
        <f>IFERROR(VLOOKUP(E189,Sheet4!$C$9:$E$551,3,0),VLOOKUP(H189,Sheet4!$C$9:$E$551,3,0))</f>
        <v>{{1,8782669}|{2,1915896}|{3,46727582}|{11,3969}|{6,19831}|{5,25322}|{12,1032}|{7,983}|{4,554}}</v>
      </c>
    </row>
    <row r="190" spans="1:9">
      <c r="A190" s="30">
        <v>188</v>
      </c>
      <c r="B190" s="31">
        <v>2</v>
      </c>
      <c r="C190" s="31">
        <f t="shared" si="2"/>
        <v>90</v>
      </c>
      <c r="D190" s="31">
        <v>597</v>
      </c>
      <c r="E190" s="32">
        <v>874</v>
      </c>
      <c r="F190" s="31">
        <v>1350</v>
      </c>
      <c r="G190" s="33"/>
      <c r="H190" s="33"/>
      <c r="I190" s="21" t="str">
        <f>IFERROR(VLOOKUP(E190,Sheet4!$C$9:$E$551,3,0),VLOOKUP(H190,Sheet4!$C$9:$E$551,3,0))</f>
        <v>{{1,9109075}|{2,1983917}|{3,48408943}|{11,3999}|{6,19847}|{5,25339}|{12,1033}|{7,984}|{4,557}}</v>
      </c>
    </row>
    <row r="191" spans="1:9">
      <c r="A191" s="34">
        <v>189</v>
      </c>
      <c r="B191" s="35">
        <v>2</v>
      </c>
      <c r="C191" s="35">
        <f t="shared" si="2"/>
        <v>91</v>
      </c>
      <c r="D191" s="35">
        <v>612</v>
      </c>
      <c r="E191" s="36">
        <v>891</v>
      </c>
      <c r="F191" s="35">
        <v>1365</v>
      </c>
      <c r="G191" s="29"/>
      <c r="H191" s="29"/>
      <c r="I191" s="21" t="str">
        <f>IFERROR(VLOOKUP(E191,Sheet4!$C$9:$E$551,3,0),VLOOKUP(H191,Sheet4!$C$9:$E$551,3,0))</f>
        <v>{{1,9486571}|{2,2066187}|{3,50418315}|{11,4028}|{6,19867}|{5,25361}|{12,1036}|{7,986}|{4,560}}</v>
      </c>
    </row>
    <row r="192" spans="1:9">
      <c r="A192" s="30">
        <v>190</v>
      </c>
      <c r="B192" s="31">
        <v>2</v>
      </c>
      <c r="C192" s="31">
        <f t="shared" si="2"/>
        <v>92</v>
      </c>
      <c r="D192" s="31">
        <v>627</v>
      </c>
      <c r="E192" s="32">
        <v>904</v>
      </c>
      <c r="F192" s="31">
        <v>1380</v>
      </c>
      <c r="G192" s="33"/>
      <c r="H192" s="33"/>
      <c r="I192" s="21" t="str">
        <f>IFERROR(VLOOKUP(E192,Sheet4!$C$9:$E$551,3,0),VLOOKUP(H192,Sheet4!$C$9:$E$551,3,0))</f>
        <v>{{1,9768642}|{2,2128673}|{3,51937979}|{11,4047}|{6,19883}|{5,25377}|{12,1037}|{7,988}|{4,563}}</v>
      </c>
    </row>
    <row r="193" spans="1:9">
      <c r="A193" s="34">
        <v>191</v>
      </c>
      <c r="B193" s="35">
        <v>2</v>
      </c>
      <c r="C193" s="35">
        <f t="shared" si="2"/>
        <v>93</v>
      </c>
      <c r="D193" s="35">
        <v>642</v>
      </c>
      <c r="E193" s="36">
        <v>921</v>
      </c>
      <c r="F193" s="35">
        <v>1395</v>
      </c>
      <c r="G193" s="29"/>
      <c r="H193" s="29"/>
      <c r="I193" s="21" t="str">
        <f>IFERROR(VLOOKUP(E193,Sheet4!$C$9:$E$551,3,0),VLOOKUP(H193,Sheet4!$C$9:$E$551,3,0))</f>
        <v>{{1,10155302}|{2,2213110}|{3,53999205}|{11,4073}|{6,19904}|{5,25399}|{12,1039}|{7,990}|{4,565}}</v>
      </c>
    </row>
    <row r="194" spans="1:9">
      <c r="A194" s="30">
        <v>192</v>
      </c>
      <c r="B194" s="31">
        <v>2</v>
      </c>
      <c r="C194" s="31">
        <f t="shared" si="2"/>
        <v>94</v>
      </c>
      <c r="D194" s="31">
        <v>657</v>
      </c>
      <c r="E194" s="32">
        <v>934</v>
      </c>
      <c r="F194" s="31">
        <v>1410</v>
      </c>
      <c r="G194" s="33"/>
      <c r="H194" s="33"/>
      <c r="I194" s="21" t="str">
        <f>IFERROR(VLOOKUP(E194,Sheet4!$C$9:$E$551,3,0),VLOOKUP(H194,Sheet4!$C$9:$E$551,3,0))</f>
        <v>{{1,10498979}|{2,2284728}|{3,55769478}|{11,4098}|{6,19920}|{5,25416}|{12,1041}|{7,992}|{4,568}}</v>
      </c>
    </row>
    <row r="195" spans="1:9">
      <c r="A195" s="34">
        <v>193</v>
      </c>
      <c r="B195" s="35">
        <v>2</v>
      </c>
      <c r="C195" s="35">
        <f t="shared" ref="C195:C258" si="3">A195-(B195-1)*98</f>
        <v>95</v>
      </c>
      <c r="D195" s="35">
        <v>672</v>
      </c>
      <c r="E195" s="36">
        <v>951</v>
      </c>
      <c r="F195" s="35">
        <v>1425</v>
      </c>
      <c r="G195" s="29"/>
      <c r="H195" s="29"/>
      <c r="I195" s="21" t="str">
        <f>IFERROR(VLOOKUP(E195,Sheet4!$C$9:$E$551,3,0),VLOOKUP(H195,Sheet4!$C$9:$E$551,3,0))</f>
        <v>{{1,10896701}|{2,2371607}|{3,57890140}|{11,4144}|{6,19941}|{5,25438}|{12,1043}|{7,994}|{4,573}}</v>
      </c>
    </row>
    <row r="196" spans="1:9">
      <c r="A196" s="30">
        <v>194</v>
      </c>
      <c r="B196" s="31">
        <v>2</v>
      </c>
      <c r="C196" s="31">
        <f t="shared" si="3"/>
        <v>96</v>
      </c>
      <c r="D196" s="31">
        <v>682</v>
      </c>
      <c r="E196" s="32">
        <v>961</v>
      </c>
      <c r="F196" s="31">
        <v>1440</v>
      </c>
      <c r="G196" s="33"/>
      <c r="H196" s="33"/>
      <c r="I196" s="21" t="str">
        <f>IFERROR(VLOOKUP(E196,Sheet4!$C$9:$E$551,3,0),VLOOKUP(H196,Sheet4!$C$9:$E$551,3,0))</f>
        <v>{{1,11110591}|{2,2420300}|{3,59066085}|{11,4170}|{6,19953}|{5,25451}|{12,1045}|{7,995}|{4,576}}</v>
      </c>
    </row>
    <row r="197" spans="1:9">
      <c r="A197" s="34">
        <v>195</v>
      </c>
      <c r="B197" s="35">
        <v>2</v>
      </c>
      <c r="C197" s="35">
        <f t="shared" si="3"/>
        <v>97</v>
      </c>
      <c r="D197" s="35">
        <v>693</v>
      </c>
      <c r="E197" s="36">
        <v>971</v>
      </c>
      <c r="F197" s="35">
        <v>1455</v>
      </c>
      <c r="G197" s="29"/>
      <c r="H197" s="29"/>
      <c r="I197" s="21" t="str">
        <f>IFERROR(VLOOKUP(E197,Sheet4!$C$9:$E$551,3,0),VLOOKUP(H197,Sheet4!$C$9:$E$551,3,0))</f>
        <v>{{1,11380177}|{2,2476510}|{3,60455288}|{11,4196}|{6,19965}|{5,25464}|{12,1046}|{7,996}|{4,579}}</v>
      </c>
    </row>
    <row r="198" spans="1:9">
      <c r="A198" s="30">
        <v>196</v>
      </c>
      <c r="B198" s="31">
        <v>2</v>
      </c>
      <c r="C198" s="31">
        <f t="shared" si="3"/>
        <v>98</v>
      </c>
      <c r="D198" s="31">
        <v>703</v>
      </c>
      <c r="E198" s="32">
        <v>981</v>
      </c>
      <c r="F198" s="31">
        <v>1470</v>
      </c>
      <c r="G198" s="33"/>
      <c r="H198" s="33"/>
      <c r="I198" s="21" t="str">
        <f>IFERROR(VLOOKUP(E198,Sheet4!$C$9:$E$551,3,0),VLOOKUP(H198,Sheet4!$C$9:$E$551,3,0))</f>
        <v>{{1,11595919}|{2,2525747}|{3,61643622}|{11,4224}|{6,19977}|{5,25476}|{12,1047}|{7,997}|{4,582}}</v>
      </c>
    </row>
    <row r="199" spans="1:9">
      <c r="A199" s="34">
        <v>197</v>
      </c>
      <c r="B199" s="35">
        <v>3</v>
      </c>
      <c r="C199" s="35">
        <f t="shared" si="3"/>
        <v>1</v>
      </c>
      <c r="D199" s="35">
        <v>3</v>
      </c>
      <c r="E199" s="36">
        <v>100</v>
      </c>
      <c r="F199" s="35">
        <v>20</v>
      </c>
      <c r="G199" s="29"/>
      <c r="H199" s="29"/>
      <c r="I199" s="21" t="str">
        <f>IFERROR(VLOOKUP(E199,Sheet4!$C$9:$E$551,3,0),VLOOKUP(H199,Sheet4!$C$9:$E$551,3,0))</f>
        <v>{{1,73781}|{2,17035}|{3,409937}|{11,2879}|{6,15446}|{5,20719}|{12,571}|{7,544}|{4,379}}</v>
      </c>
    </row>
    <row r="200" spans="1:9">
      <c r="A200" s="30">
        <v>198</v>
      </c>
      <c r="B200" s="31">
        <v>3</v>
      </c>
      <c r="C200" s="31">
        <f t="shared" si="3"/>
        <v>2</v>
      </c>
      <c r="D200" s="31">
        <v>4</v>
      </c>
      <c r="E200" s="32">
        <v>115</v>
      </c>
      <c r="F200" s="31">
        <v>40</v>
      </c>
      <c r="G200" s="33"/>
      <c r="H200" s="33"/>
      <c r="I200" s="21" t="str">
        <f>IFERROR(VLOOKUP(E200,Sheet4!$C$9:$E$551,3,0),VLOOKUP(H200,Sheet4!$C$9:$E$551,3,0))</f>
        <v>{{1,87600}|{2,20865}|{3,498231}|{11,3022}|{6,15997}|{5,21297}|{12,629}|{7,599}|{4,402}}</v>
      </c>
    </row>
    <row r="201" spans="1:9">
      <c r="A201" s="34">
        <v>199</v>
      </c>
      <c r="B201" s="35">
        <v>3</v>
      </c>
      <c r="C201" s="35">
        <f t="shared" si="3"/>
        <v>3</v>
      </c>
      <c r="D201" s="35">
        <v>5</v>
      </c>
      <c r="E201" s="36">
        <v>130</v>
      </c>
      <c r="F201" s="35">
        <v>60</v>
      </c>
      <c r="G201" s="29"/>
      <c r="H201" s="29"/>
      <c r="I201" s="21" t="str">
        <f>IFERROR(VLOOKUP(E201,Sheet4!$C$9:$E$551,3,0),VLOOKUP(H201,Sheet4!$C$9:$E$551,3,0))</f>
        <v>{{1,124288}|{2,7058}|{3,246124}|{11,3276}|{6,16425}|{5,21747}|{12,674}|{7,642}|{4,434}}</v>
      </c>
    </row>
    <row r="202" spans="1:9">
      <c r="A202" s="30">
        <v>200</v>
      </c>
      <c r="B202" s="31">
        <v>3</v>
      </c>
      <c r="C202" s="31">
        <f t="shared" si="3"/>
        <v>4</v>
      </c>
      <c r="D202" s="31">
        <v>6</v>
      </c>
      <c r="E202" s="32">
        <v>155</v>
      </c>
      <c r="F202" s="31">
        <v>80</v>
      </c>
      <c r="G202" s="33"/>
      <c r="H202" s="33"/>
      <c r="I202" s="21" t="str">
        <f>IFERROR(VLOOKUP(E202,Sheet4!$C$9:$E$551,3,0),VLOOKUP(H202,Sheet4!$C$9:$E$551,3,0))</f>
        <v>{{1,245094}|{2,32783}|{3,878306}|{11,3520}|{6,17037}|{5,22389}|{12,738}|{7,703}|{4,467}}</v>
      </c>
    </row>
    <row r="203" spans="1:9">
      <c r="A203" s="34">
        <v>201</v>
      </c>
      <c r="B203" s="35">
        <v>3</v>
      </c>
      <c r="C203" s="35">
        <f t="shared" si="3"/>
        <v>5</v>
      </c>
      <c r="D203" s="35">
        <v>7</v>
      </c>
      <c r="E203" s="36">
        <v>180</v>
      </c>
      <c r="F203" s="35">
        <v>100</v>
      </c>
      <c r="G203" s="29"/>
      <c r="H203" s="29"/>
      <c r="I203" s="21" t="str">
        <f>IFERROR(VLOOKUP(E203,Sheet4!$C$9:$E$551,3,0),VLOOKUP(H203,Sheet4!$C$9:$E$551,3,0))</f>
        <v>{{1,315141}|{2,48676}|{3,1262464}|{11,3539}|{6,17594}|{5,22974}|{12,797}|{7,759}|{4,477}}</v>
      </c>
    </row>
    <row r="204" spans="1:9">
      <c r="A204" s="30">
        <v>202</v>
      </c>
      <c r="B204" s="31">
        <v>3</v>
      </c>
      <c r="C204" s="31">
        <f t="shared" si="3"/>
        <v>6</v>
      </c>
      <c r="D204" s="31">
        <v>8</v>
      </c>
      <c r="E204" s="32">
        <v>195</v>
      </c>
      <c r="F204" s="31">
        <v>120</v>
      </c>
      <c r="G204" s="33"/>
      <c r="H204" s="33"/>
      <c r="I204" s="21" t="str">
        <f>IFERROR(VLOOKUP(E204,Sheet4!$C$9:$E$551,3,0),VLOOKUP(H204,Sheet4!$C$9:$E$551,3,0))</f>
        <v>{{1,315859}|{2,50580}|{3,1297748}|{11,3550}|{6,17870}|{5,23263}|{12,826}|{7,787}|{4,483}}</v>
      </c>
    </row>
    <row r="205" spans="1:9">
      <c r="A205" s="34">
        <v>203</v>
      </c>
      <c r="B205" s="35">
        <v>3</v>
      </c>
      <c r="C205" s="35">
        <f t="shared" si="3"/>
        <v>7</v>
      </c>
      <c r="D205" s="35">
        <v>9</v>
      </c>
      <c r="E205" s="36">
        <v>210</v>
      </c>
      <c r="F205" s="35">
        <v>140</v>
      </c>
      <c r="G205" s="29"/>
      <c r="H205" s="29"/>
      <c r="I205" s="21" t="str">
        <f>IFERROR(VLOOKUP(E205,Sheet4!$C$9:$E$551,3,0),VLOOKUP(H205,Sheet4!$C$9:$E$551,3,0))</f>
        <v>{{1,323673}|{2,54194}|{3,1373738}|{11,3562}|{6,18090}|{5,23495}|{12,849}|{7,809}|{4,487}}</v>
      </c>
    </row>
    <row r="206" spans="1:9">
      <c r="A206" s="30">
        <v>204</v>
      </c>
      <c r="B206" s="31">
        <v>3</v>
      </c>
      <c r="C206" s="31">
        <f t="shared" si="3"/>
        <v>8</v>
      </c>
      <c r="D206" s="31">
        <v>11</v>
      </c>
      <c r="E206" s="32">
        <v>230</v>
      </c>
      <c r="F206" s="31">
        <v>160</v>
      </c>
      <c r="G206" s="33"/>
      <c r="H206" s="33">
        <v>231</v>
      </c>
      <c r="I206" s="21" t="str">
        <f>IFERROR(VLOOKUP(E206,Sheet4!$C$9:$E$551,3,0),VLOOKUP(H206,Sheet4!$C$9:$E$551,3,0))</f>
        <v>{{1,337029}|{2,59068}|{3,1480180}|{11,3578}|{6,18347}|{5,23764}|{12,876}|{7,834}|{4,493}}</v>
      </c>
    </row>
    <row r="207" spans="1:9">
      <c r="A207" s="34">
        <v>205</v>
      </c>
      <c r="B207" s="35">
        <v>3</v>
      </c>
      <c r="C207" s="35">
        <f t="shared" si="3"/>
        <v>9</v>
      </c>
      <c r="D207" s="35">
        <v>12</v>
      </c>
      <c r="E207" s="36">
        <v>240</v>
      </c>
      <c r="F207" s="35">
        <v>180</v>
      </c>
      <c r="G207" s="29"/>
      <c r="H207" s="29"/>
      <c r="I207" s="21" t="str">
        <f>IFERROR(VLOOKUP(E207,Sheet4!$C$9:$E$551,3,0),VLOOKUP(H207,Sheet4!$C$9:$E$551,3,0))</f>
        <v>{{1,353777}|{2,62955}|{3,1573589}|{11,3585}|{6,18457}|{5,23880}|{12,888}|{7,845}|{4,495}}</v>
      </c>
    </row>
    <row r="208" spans="1:9">
      <c r="A208" s="30">
        <v>206</v>
      </c>
      <c r="B208" s="31">
        <v>3</v>
      </c>
      <c r="C208" s="31">
        <f t="shared" si="3"/>
        <v>10</v>
      </c>
      <c r="D208" s="31">
        <v>14</v>
      </c>
      <c r="E208" s="32">
        <v>255</v>
      </c>
      <c r="F208" s="31">
        <v>200</v>
      </c>
      <c r="G208" s="33"/>
      <c r="H208" s="33"/>
      <c r="I208" s="21" t="str">
        <f>IFERROR(VLOOKUP(E208,Sheet4!$C$9:$E$551,3,0),VLOOKUP(H208,Sheet4!$C$9:$E$551,3,0))</f>
        <v>{{1,359317}|{2,66186}|{3,1639521}|{11,3596}|{6,18567}|{5,23996}|{12,899}|{7,856}|{4,498}}</v>
      </c>
    </row>
    <row r="209" spans="1:9">
      <c r="A209" s="34">
        <v>207</v>
      </c>
      <c r="B209" s="35">
        <v>3</v>
      </c>
      <c r="C209" s="35">
        <f t="shared" si="3"/>
        <v>11</v>
      </c>
      <c r="D209" s="35">
        <v>17</v>
      </c>
      <c r="E209" s="36">
        <v>269</v>
      </c>
      <c r="F209" s="35">
        <v>220</v>
      </c>
      <c r="G209" s="29"/>
      <c r="H209" s="29">
        <v>300</v>
      </c>
      <c r="I209" s="21" t="s">
        <v>379</v>
      </c>
    </row>
    <row r="210" spans="1:9">
      <c r="A210" s="30">
        <v>208</v>
      </c>
      <c r="B210" s="31">
        <v>3</v>
      </c>
      <c r="C210" s="31">
        <f t="shared" si="3"/>
        <v>12</v>
      </c>
      <c r="D210" s="31">
        <v>18</v>
      </c>
      <c r="E210" s="32">
        <v>271</v>
      </c>
      <c r="F210" s="31">
        <v>240</v>
      </c>
      <c r="G210" s="33"/>
      <c r="H210" s="33">
        <v>302</v>
      </c>
      <c r="I210" s="21" t="str">
        <f>IFERROR(VLOOKUP(E210,Sheet4!$C$9:$E$551,3,0),VLOOKUP(H210,Sheet4!$C$9:$E$551,3,0))</f>
        <v>{{1,393448}|{2,81001}|{3,1953992}|{11,3631}|{6,18855}|{5,24298}|{12,929}|{7,885}|{4,505}}</v>
      </c>
    </row>
    <row r="211" spans="1:9">
      <c r="A211" s="34">
        <v>209</v>
      </c>
      <c r="B211" s="35">
        <v>3</v>
      </c>
      <c r="C211" s="35">
        <f t="shared" si="3"/>
        <v>13</v>
      </c>
      <c r="D211" s="35">
        <v>19</v>
      </c>
      <c r="E211" s="36">
        <v>275</v>
      </c>
      <c r="F211" s="35">
        <v>260</v>
      </c>
      <c r="G211" s="29"/>
      <c r="H211" s="29">
        <v>304</v>
      </c>
      <c r="I211" s="21" t="str">
        <f>IFERROR(VLOOKUP(E211,Sheet4!$C$9:$E$551,3,0),VLOOKUP(H211,Sheet4!$C$9:$E$551,3,0))</f>
        <v>{{1,402937}|{2,83060}|{3,2004349}|{11,3632}|{6,18867}|{5,24311}|{12,931}|{7,886}|{4,506}}</v>
      </c>
    </row>
    <row r="212" spans="1:9">
      <c r="A212" s="30">
        <v>210</v>
      </c>
      <c r="B212" s="31">
        <v>3</v>
      </c>
      <c r="C212" s="31">
        <f t="shared" si="3"/>
        <v>14</v>
      </c>
      <c r="D212" s="31">
        <v>21</v>
      </c>
      <c r="E212" s="32">
        <v>281</v>
      </c>
      <c r="F212" s="31">
        <v>280</v>
      </c>
      <c r="G212" s="33"/>
      <c r="H212" s="33">
        <v>306</v>
      </c>
      <c r="I212" s="21" t="str">
        <f>IFERROR(VLOOKUP(E212,Sheet4!$C$9:$E$551,3,0),VLOOKUP(H212,Sheet4!$C$9:$E$551,3,0))</f>
        <v>{{1,411481}|{2,84931}|{3,2049983}|{11,3634}|{6,18880}|{5,24324}|{12,932}|{7,888}|{4,506}}</v>
      </c>
    </row>
    <row r="213" spans="1:9">
      <c r="A213" s="34">
        <v>211</v>
      </c>
      <c r="B213" s="35">
        <v>3</v>
      </c>
      <c r="C213" s="35">
        <f t="shared" si="3"/>
        <v>15</v>
      </c>
      <c r="D213" s="35">
        <v>25</v>
      </c>
      <c r="E213" s="36">
        <v>291</v>
      </c>
      <c r="F213" s="35">
        <v>300</v>
      </c>
      <c r="G213" s="29"/>
      <c r="H213" s="29">
        <v>308</v>
      </c>
      <c r="I213" s="21" t="str">
        <f>IFERROR(VLOOKUP(E213,Sheet4!$C$9:$E$551,3,0),VLOOKUP(H213,Sheet4!$C$9:$E$551,3,0))</f>
        <v>{{1,419583}|{2,86713}|{3,2093410}|{11,3636}|{6,18892}|{5,24336}|{12,933}|{7,889}|{4,506}}</v>
      </c>
    </row>
    <row r="214" spans="1:9">
      <c r="A214" s="30">
        <v>212</v>
      </c>
      <c r="B214" s="31">
        <v>3</v>
      </c>
      <c r="C214" s="31">
        <f t="shared" si="3"/>
        <v>16</v>
      </c>
      <c r="D214" s="31">
        <v>27</v>
      </c>
      <c r="E214" s="32">
        <v>295</v>
      </c>
      <c r="F214" s="31">
        <v>320</v>
      </c>
      <c r="G214" s="33"/>
      <c r="H214" s="33">
        <v>309</v>
      </c>
      <c r="I214" s="21" t="s">
        <v>380</v>
      </c>
    </row>
    <row r="215" spans="1:9">
      <c r="A215" s="34">
        <v>213</v>
      </c>
      <c r="B215" s="35">
        <v>3</v>
      </c>
      <c r="C215" s="35">
        <f t="shared" si="3"/>
        <v>17</v>
      </c>
      <c r="D215" s="35">
        <v>28</v>
      </c>
      <c r="E215" s="36">
        <v>299</v>
      </c>
      <c r="F215" s="35">
        <v>340</v>
      </c>
      <c r="G215" s="29"/>
      <c r="H215" s="29">
        <v>310</v>
      </c>
      <c r="I215" s="21" t="s">
        <v>381</v>
      </c>
    </row>
    <row r="216" spans="1:9">
      <c r="A216" s="30">
        <v>214</v>
      </c>
      <c r="B216" s="31">
        <v>3</v>
      </c>
      <c r="C216" s="31">
        <f t="shared" si="3"/>
        <v>18</v>
      </c>
      <c r="D216" s="31">
        <v>32</v>
      </c>
      <c r="E216" s="32">
        <v>311</v>
      </c>
      <c r="F216" s="31">
        <v>360</v>
      </c>
      <c r="G216" s="33"/>
      <c r="H216" s="33"/>
      <c r="I216" s="21" t="str">
        <f>IFERROR(VLOOKUP(E216,Sheet4!$C$9:$E$551,3,0),VLOOKUP(H216,Sheet4!$C$9:$E$551,3,0))</f>
        <v>{{1,437949}|{2,90629}|{3,2189610}|{11,3638}|{6,18908}|{5,24353}|{12,935}|{7,890}|{4,507}}</v>
      </c>
    </row>
    <row r="217" spans="1:9">
      <c r="A217" s="34">
        <v>215</v>
      </c>
      <c r="B217" s="35">
        <v>3</v>
      </c>
      <c r="C217" s="35">
        <f t="shared" si="3"/>
        <v>19</v>
      </c>
      <c r="D217" s="35">
        <v>35</v>
      </c>
      <c r="E217" s="36">
        <v>314</v>
      </c>
      <c r="F217" s="35">
        <v>380</v>
      </c>
      <c r="G217" s="29"/>
      <c r="H217" s="29"/>
      <c r="I217" s="21" t="str">
        <f>IFERROR(VLOOKUP(E217,Sheet4!$C$9:$E$551,3,0),VLOOKUP(H217,Sheet4!$C$9:$E$551,3,0))</f>
        <v>{{1,456530}|{2,94588}|{3,2286882}|{11,3640}|{6,18922}|{5,24369}|{12,936}|{7,892}|{4,507}}</v>
      </c>
    </row>
    <row r="218" spans="1:9">
      <c r="A218" s="30">
        <v>216</v>
      </c>
      <c r="B218" s="31">
        <v>3</v>
      </c>
      <c r="C218" s="31">
        <f t="shared" si="3"/>
        <v>20</v>
      </c>
      <c r="D218" s="31">
        <v>39</v>
      </c>
      <c r="E218" s="32">
        <v>318</v>
      </c>
      <c r="F218" s="31">
        <v>400</v>
      </c>
      <c r="G218" s="33"/>
      <c r="H218" s="33"/>
      <c r="I218" s="21" t="str">
        <f>IFERROR(VLOOKUP(E218,Sheet4!$C$9:$E$551,3,0),VLOOKUP(H218,Sheet4!$C$9:$E$551,3,0))</f>
        <v>{{1,483231}|{2,100252}|{3,2426217}|{11,3642}|{6,18942}|{5,24389}|{12,938}|{7,894}|{4,508}}</v>
      </c>
    </row>
    <row r="219" spans="1:9">
      <c r="A219" s="34">
        <v>217</v>
      </c>
      <c r="B219" s="35">
        <v>3</v>
      </c>
      <c r="C219" s="35">
        <f t="shared" si="3"/>
        <v>21</v>
      </c>
      <c r="D219" s="35">
        <v>41</v>
      </c>
      <c r="E219" s="36">
        <v>320</v>
      </c>
      <c r="F219" s="35">
        <v>420</v>
      </c>
      <c r="G219" s="29"/>
      <c r="H219" s="29"/>
      <c r="I219" s="21" t="str">
        <f>IFERROR(VLOOKUP(E219,Sheet4!$C$9:$E$551,3,0),VLOOKUP(H219,Sheet4!$C$9:$E$551,3,0))</f>
        <v>{{1,494547}|{2,102677}|{3,2485709}|{11,3644}|{6,18952}|{5,24399}|{12,939}|{7,895}|{4,508}}</v>
      </c>
    </row>
    <row r="220" spans="1:9">
      <c r="A220" s="30">
        <v>218</v>
      </c>
      <c r="B220" s="31">
        <v>3</v>
      </c>
      <c r="C220" s="31">
        <f t="shared" si="3"/>
        <v>22</v>
      </c>
      <c r="D220" s="31">
        <v>47</v>
      </c>
      <c r="E220" s="32">
        <v>326</v>
      </c>
      <c r="F220" s="31">
        <v>440</v>
      </c>
      <c r="G220" s="33"/>
      <c r="H220" s="33"/>
      <c r="I220" s="21" t="str">
        <f>IFERROR(VLOOKUP(E220,Sheet4!$C$9:$E$551,3,0),VLOOKUP(H220,Sheet4!$C$9:$E$551,3,0))</f>
        <v>{{1,514554}|{2,109184}|{3,2630859}|{11,3648}|{6,18981}|{5,24430}|{12,943}|{7,898}|{4,509}}</v>
      </c>
    </row>
    <row r="221" spans="1:9">
      <c r="A221" s="34">
        <v>219</v>
      </c>
      <c r="B221" s="35">
        <v>3</v>
      </c>
      <c r="C221" s="35">
        <f t="shared" si="3"/>
        <v>23</v>
      </c>
      <c r="D221" s="35">
        <v>49</v>
      </c>
      <c r="E221" s="36">
        <v>328</v>
      </c>
      <c r="F221" s="35">
        <v>460</v>
      </c>
      <c r="G221" s="29"/>
      <c r="H221" s="29"/>
      <c r="I221" s="21" t="str">
        <f>IFERROR(VLOOKUP(E221,Sheet4!$C$9:$E$551,3,0),VLOOKUP(H221,Sheet4!$C$9:$E$551,3,0))</f>
        <v>{{1,532159}|{2,112880}|{3,2722021}|{11,3650}|{6,18991}|{5,24441}|{12,944}|{7,899}|{4,509}}</v>
      </c>
    </row>
    <row r="222" spans="1:9">
      <c r="A222" s="30">
        <v>220</v>
      </c>
      <c r="B222" s="31">
        <v>3</v>
      </c>
      <c r="C222" s="31">
        <f t="shared" si="3"/>
        <v>24</v>
      </c>
      <c r="D222" s="31">
        <v>51</v>
      </c>
      <c r="E222" s="32">
        <v>330</v>
      </c>
      <c r="F222" s="31">
        <v>480</v>
      </c>
      <c r="G222" s="33"/>
      <c r="H222" s="33"/>
      <c r="I222" s="21" t="str">
        <f>IFERROR(VLOOKUP(E222,Sheet4!$C$9:$E$551,3,0),VLOOKUP(H222,Sheet4!$C$9:$E$551,3,0))</f>
        <v>{{1,550672}|{2,116756}|{3,2817719}|{11,3652}|{6,19001}|{5,24451}|{12,945}|{7,900}|{4,510}}</v>
      </c>
    </row>
    <row r="223" spans="1:9">
      <c r="A223" s="34">
        <v>221</v>
      </c>
      <c r="B223" s="35">
        <v>3</v>
      </c>
      <c r="C223" s="35">
        <f t="shared" si="3"/>
        <v>25</v>
      </c>
      <c r="D223" s="35">
        <v>55</v>
      </c>
      <c r="E223" s="36">
        <v>334</v>
      </c>
      <c r="F223" s="35">
        <v>500</v>
      </c>
      <c r="G223" s="29"/>
      <c r="H223" s="29"/>
      <c r="I223" s="21" t="str">
        <f>IFERROR(VLOOKUP(E223,Sheet4!$C$9:$E$551,3,0),VLOOKUP(H223,Sheet4!$C$9:$E$551,3,0))</f>
        <v>{{1,588415}|{2,124653}|{3,3012707}|{11,3654}|{6,19020}|{5,24471}|{12,947}|{7,902}|{4,510}}</v>
      </c>
    </row>
    <row r="224" spans="1:9">
      <c r="A224" s="30">
        <v>222</v>
      </c>
      <c r="B224" s="31">
        <v>3</v>
      </c>
      <c r="C224" s="31">
        <f t="shared" si="3"/>
        <v>26</v>
      </c>
      <c r="D224" s="31">
        <v>59</v>
      </c>
      <c r="E224" s="32">
        <v>338</v>
      </c>
      <c r="F224" s="31">
        <v>520</v>
      </c>
      <c r="G224" s="33"/>
      <c r="H224" s="33"/>
      <c r="I224" s="21" t="str">
        <f>IFERROR(VLOOKUP(E224,Sheet4!$C$9:$E$551,3,0),VLOOKUP(H224,Sheet4!$C$9:$E$551,3,0))</f>
        <v>{{1,625893}|{2,132497}|{3,3206372}|{11,3657}|{6,19040}|{5,24492}|{12,949}|{7,904}|{4,511}}</v>
      </c>
    </row>
    <row r="225" spans="1:9">
      <c r="A225" s="34">
        <v>223</v>
      </c>
      <c r="B225" s="35">
        <v>3</v>
      </c>
      <c r="C225" s="35">
        <f t="shared" si="3"/>
        <v>27</v>
      </c>
      <c r="D225" s="35">
        <v>62</v>
      </c>
      <c r="E225" s="36">
        <v>341</v>
      </c>
      <c r="F225" s="35">
        <v>540</v>
      </c>
      <c r="G225" s="29"/>
      <c r="H225" s="29"/>
      <c r="I225" s="21" t="str">
        <f>IFERROR(VLOOKUP(E225,Sheet4!$C$9:$E$551,3,0),VLOOKUP(H225,Sheet4!$C$9:$E$551,3,0))</f>
        <v>{{1,618697}|{2,133570}|{3,3215618}|{11,3659}|{6,19051}|{5,24503}|{12,950}|{7,905}|{4,511}}</v>
      </c>
    </row>
    <row r="226" spans="1:9">
      <c r="A226" s="30">
        <v>224</v>
      </c>
      <c r="B226" s="31">
        <v>3</v>
      </c>
      <c r="C226" s="31">
        <f t="shared" si="3"/>
        <v>28</v>
      </c>
      <c r="D226" s="31">
        <v>66</v>
      </c>
      <c r="E226" s="32">
        <v>345</v>
      </c>
      <c r="F226" s="31">
        <v>560</v>
      </c>
      <c r="G226" s="33"/>
      <c r="H226" s="33"/>
      <c r="I226" s="21" t="str">
        <f>IFERROR(VLOOKUP(E226,Sheet4!$C$9:$E$551,3,0),VLOOKUP(H226,Sheet4!$C$9:$E$551,3,0))</f>
        <v>{{1,657904}|{2,141787}|{3,3418404}|{11,3662}|{6,19063}|{5,24516}|{12,951}|{7,906}|{4,512}}</v>
      </c>
    </row>
    <row r="227" spans="1:9">
      <c r="A227" s="34">
        <v>225</v>
      </c>
      <c r="B227" s="35">
        <v>3</v>
      </c>
      <c r="C227" s="35">
        <f t="shared" si="3"/>
        <v>29</v>
      </c>
      <c r="D227" s="35">
        <v>72</v>
      </c>
      <c r="E227" s="36">
        <v>351</v>
      </c>
      <c r="F227" s="35">
        <v>580</v>
      </c>
      <c r="G227" s="29"/>
      <c r="H227" s="29"/>
      <c r="I227" s="21" t="str">
        <f>IFERROR(VLOOKUP(E227,Sheet4!$C$9:$E$551,3,0),VLOOKUP(H227,Sheet4!$C$9:$E$551,3,0))</f>
        <v>{{1,716127}|{2,154076}|{3,3721123}|{11,3666}|{6,19082}|{5,24536}|{12,953}|{7,908}|{4,512}}</v>
      </c>
    </row>
    <row r="228" spans="1:9">
      <c r="A228" s="30">
        <v>226</v>
      </c>
      <c r="B228" s="31">
        <v>3</v>
      </c>
      <c r="C228" s="31">
        <f t="shared" si="3"/>
        <v>30</v>
      </c>
      <c r="D228" s="31">
        <v>75</v>
      </c>
      <c r="E228" s="32">
        <v>354</v>
      </c>
      <c r="F228" s="31">
        <v>600</v>
      </c>
      <c r="G228" s="33"/>
      <c r="H228" s="33"/>
      <c r="I228" s="21" t="str">
        <f>IFERROR(VLOOKUP(E228,Sheet4!$C$9:$E$551,3,0),VLOOKUP(H228,Sheet4!$C$9:$E$551,3,0))</f>
        <v>{{1,746867}|{2,160505}|{3,3879894}|{11,3668}|{6,19091}|{5,24545}|{12,954}|{7,909}|{4,513}}</v>
      </c>
    </row>
    <row r="229" spans="1:9">
      <c r="A229" s="34">
        <v>227</v>
      </c>
      <c r="B229" s="35">
        <v>3</v>
      </c>
      <c r="C229" s="35">
        <f t="shared" si="3"/>
        <v>31</v>
      </c>
      <c r="D229" s="35">
        <v>79</v>
      </c>
      <c r="E229" s="36">
        <v>358</v>
      </c>
      <c r="F229" s="35">
        <v>620</v>
      </c>
      <c r="G229" s="29"/>
      <c r="H229" s="29"/>
      <c r="I229" s="21" t="str">
        <f>IFERROR(VLOOKUP(E229,Sheet4!$C$9:$E$551,3,0),VLOOKUP(H229,Sheet4!$C$9:$E$551,3,0))</f>
        <v>{{1,787181}|{2,168944}|{3,4088229}|{11,3671}|{6,19103}|{5,24558}|{12,955}|{7,910}|{4,513}}</v>
      </c>
    </row>
    <row r="230" spans="1:9">
      <c r="A230" s="30">
        <v>228</v>
      </c>
      <c r="B230" s="31">
        <v>3</v>
      </c>
      <c r="C230" s="31">
        <f t="shared" si="3"/>
        <v>32</v>
      </c>
      <c r="D230" s="31">
        <v>85</v>
      </c>
      <c r="E230" s="32">
        <v>364</v>
      </c>
      <c r="F230" s="31">
        <v>640</v>
      </c>
      <c r="G230" s="33"/>
      <c r="H230" s="33"/>
      <c r="I230" s="21" t="str">
        <f>IFERROR(VLOOKUP(E230,Sheet4!$C$9:$E$551,3,0),VLOOKUP(H230,Sheet4!$C$9:$E$551,3,0))</f>
        <v>{{1,808768}|{2,176390}|{3,4252494}|{11,3673}|{6,19121}|{5,24577}|{12,957}|{7,912}|{4,514}}</v>
      </c>
    </row>
    <row r="231" spans="1:9">
      <c r="A231" s="34">
        <v>229</v>
      </c>
      <c r="B231" s="35">
        <v>3</v>
      </c>
      <c r="C231" s="35">
        <f t="shared" si="3"/>
        <v>33</v>
      </c>
      <c r="D231" s="35">
        <v>87</v>
      </c>
      <c r="E231" s="36">
        <v>366</v>
      </c>
      <c r="F231" s="35">
        <v>660</v>
      </c>
      <c r="G231" s="29"/>
      <c r="H231" s="29"/>
      <c r="I231" s="21" t="str">
        <f>IFERROR(VLOOKUP(E231,Sheet4!$C$9:$E$551,3,0),VLOOKUP(H231,Sheet4!$C$9:$E$551,3,0))</f>
        <v>{{1,830650}|{2,180969}|{3,4365545}|{11,3674}|{6,19127}|{5,24584}|{12,958}|{7,912}|{4,514}}</v>
      </c>
    </row>
    <row r="232" spans="1:9">
      <c r="A232" s="30">
        <v>230</v>
      </c>
      <c r="B232" s="31">
        <v>3</v>
      </c>
      <c r="C232" s="31">
        <f t="shared" si="3"/>
        <v>34</v>
      </c>
      <c r="D232" s="31">
        <v>93</v>
      </c>
      <c r="E232" s="32">
        <v>372</v>
      </c>
      <c r="F232" s="31">
        <v>680</v>
      </c>
      <c r="G232" s="33"/>
      <c r="H232" s="33"/>
      <c r="I232" s="21" t="str">
        <f>IFERROR(VLOOKUP(E232,Sheet4!$C$9:$E$551,3,0),VLOOKUP(H232,Sheet4!$C$9:$E$551,3,0))</f>
        <v>{{1,893388}|{2,194122}|{3,4690143}|{11,3676}|{6,19146}|{5,24603}|{12,960}|{7,914}|{4,514}}</v>
      </c>
    </row>
    <row r="233" spans="1:9">
      <c r="A233" s="34">
        <v>231</v>
      </c>
      <c r="B233" s="35">
        <v>3</v>
      </c>
      <c r="C233" s="35">
        <f t="shared" si="3"/>
        <v>35</v>
      </c>
      <c r="D233" s="35">
        <v>101</v>
      </c>
      <c r="E233" s="36">
        <v>380</v>
      </c>
      <c r="F233" s="35">
        <v>700</v>
      </c>
      <c r="G233" s="29"/>
      <c r="H233" s="29"/>
      <c r="I233" s="21" t="str">
        <f>IFERROR(VLOOKUP(E233,Sheet4!$C$9:$E$551,3,0),VLOOKUP(H233,Sheet4!$C$9:$E$551,3,0))</f>
        <v>{{1,983465}|{2,212946}|{3,5155072}|{11,3679}|{6,19170}|{5,24629}|{12,962}|{7,917}|{4,515}}</v>
      </c>
    </row>
    <row r="234" spans="1:9">
      <c r="A234" s="30">
        <v>232</v>
      </c>
      <c r="B234" s="31">
        <v>3</v>
      </c>
      <c r="C234" s="31">
        <f t="shared" si="3"/>
        <v>36</v>
      </c>
      <c r="D234" s="31">
        <v>105</v>
      </c>
      <c r="E234" s="32">
        <v>384</v>
      </c>
      <c r="F234" s="31">
        <v>720</v>
      </c>
      <c r="G234" s="33"/>
      <c r="H234" s="33"/>
      <c r="I234" s="21" t="str">
        <f>IFERROR(VLOOKUP(E234,Sheet4!$C$9:$E$551,3,0),VLOOKUP(H234,Sheet4!$C$9:$E$551,3,0))</f>
        <v>{{1,1005110}|{2,219097}|{3,5296106}|{11,3680}|{6,19182}|{5,24642}|{12,964}|{7,918}|{4,515}}</v>
      </c>
    </row>
    <row r="235" spans="1:9">
      <c r="A235" s="34">
        <v>233</v>
      </c>
      <c r="B235" s="35">
        <v>3</v>
      </c>
      <c r="C235" s="35">
        <f t="shared" si="3"/>
        <v>37</v>
      </c>
      <c r="D235" s="35">
        <v>111</v>
      </c>
      <c r="E235" s="36">
        <v>390</v>
      </c>
      <c r="F235" s="35">
        <v>740</v>
      </c>
      <c r="G235" s="29"/>
      <c r="H235" s="29"/>
      <c r="I235" s="21" t="str">
        <f>IFERROR(VLOOKUP(E235,Sheet4!$C$9:$E$551,3,0),VLOOKUP(H235,Sheet4!$C$9:$E$551,3,0))</f>
        <v>{{1,1072755}|{2,233356}|{3,5647472}|{11,3683}|{6,19201}|{5,24661}|{12,966}|{7,920}|{4,516}}</v>
      </c>
    </row>
    <row r="236" spans="1:9">
      <c r="A236" s="30">
        <v>234</v>
      </c>
      <c r="B236" s="31">
        <v>3</v>
      </c>
      <c r="C236" s="31">
        <f t="shared" si="3"/>
        <v>38</v>
      </c>
      <c r="D236" s="31">
        <v>119</v>
      </c>
      <c r="E236" s="32">
        <v>398</v>
      </c>
      <c r="F236" s="31">
        <v>760</v>
      </c>
      <c r="G236" s="33"/>
      <c r="H236" s="33"/>
      <c r="I236" s="21" t="str">
        <f>IFERROR(VLOOKUP(E236,Sheet4!$C$9:$E$551,3,0),VLOOKUP(H236,Sheet4!$C$9:$E$551,3,0))</f>
        <v>{{1,1166165}|{2,252877}|{3,6129636}|{11,3686}|{6,19225}|{5,24687}|{12,968}|{7,922}|{4,517}}</v>
      </c>
    </row>
    <row r="237" spans="1:9">
      <c r="A237" s="34">
        <v>235</v>
      </c>
      <c r="B237" s="35">
        <v>3</v>
      </c>
      <c r="C237" s="35">
        <f t="shared" si="3"/>
        <v>39</v>
      </c>
      <c r="D237" s="35">
        <v>123</v>
      </c>
      <c r="E237" s="36">
        <v>402</v>
      </c>
      <c r="F237" s="35">
        <v>780</v>
      </c>
      <c r="G237" s="29"/>
      <c r="H237" s="29"/>
      <c r="I237" s="21" t="str">
        <f>IFERROR(VLOOKUP(E237,Sheet4!$C$9:$E$551,3,0),VLOOKUP(H237,Sheet4!$C$9:$E$551,3,0))</f>
        <v>{{1,1188605}|{2,259321}|{3,6277052}|{11,3687}|{6,19234}|{5,24696}|{12,969}|{7,923}|{4,517}}</v>
      </c>
    </row>
    <row r="238" spans="1:9">
      <c r="A238" s="30">
        <v>236</v>
      </c>
      <c r="B238" s="31">
        <v>3</v>
      </c>
      <c r="C238" s="31">
        <f t="shared" si="3"/>
        <v>40</v>
      </c>
      <c r="D238" s="31">
        <v>129</v>
      </c>
      <c r="E238" s="32">
        <v>408</v>
      </c>
      <c r="F238" s="31">
        <v>800</v>
      </c>
      <c r="G238" s="33"/>
      <c r="H238" s="33"/>
      <c r="I238" s="21" t="str">
        <f>IFERROR(VLOOKUP(E238,Sheet4!$C$9:$E$551,3,0),VLOOKUP(H238,Sheet4!$C$9:$E$551,3,0))</f>
        <v>{{1,1260948}|{2,274443}|{3,6650518}|{11,3690}|{6,19245}|{5,24707}|{12,970}|{7,924}|{4,517}}</v>
      </c>
    </row>
    <row r="239" spans="1:9">
      <c r="A239" s="34">
        <v>237</v>
      </c>
      <c r="B239" s="35">
        <v>3</v>
      </c>
      <c r="C239" s="35">
        <f t="shared" si="3"/>
        <v>41</v>
      </c>
      <c r="D239" s="35">
        <v>137</v>
      </c>
      <c r="E239" s="36">
        <v>416</v>
      </c>
      <c r="F239" s="35">
        <v>820</v>
      </c>
      <c r="G239" s="29"/>
      <c r="H239" s="29"/>
      <c r="I239" s="21" t="str">
        <f>IFERROR(VLOOKUP(E239,Sheet4!$C$9:$E$551,3,0),VLOOKUP(H239,Sheet4!$C$9:$E$551,3,0))</f>
        <v>{{1,1358641}|{2,294851}|{3,7154648}|{11,3692}|{6,19260}|{5,24723}|{12,972}|{7,926}|{4,518}}</v>
      </c>
    </row>
    <row r="240" spans="1:9">
      <c r="A240" s="30">
        <v>238</v>
      </c>
      <c r="B240" s="31">
        <v>3</v>
      </c>
      <c r="C240" s="31">
        <f t="shared" si="3"/>
        <v>42</v>
      </c>
      <c r="D240" s="31">
        <v>141</v>
      </c>
      <c r="E240" s="32">
        <v>420</v>
      </c>
      <c r="F240" s="31">
        <v>840</v>
      </c>
      <c r="G240" s="33"/>
      <c r="H240" s="33"/>
      <c r="I240" s="21" t="str">
        <f>IFERROR(VLOOKUP(E240,Sheet4!$C$9:$E$551,3,0),VLOOKUP(H240,Sheet4!$C$9:$E$551,3,0))</f>
        <v>{{1,1411167}|{2,305792}|{3,7425109}|{11,3694}|{6,19267}|{5,24730}|{12,973}|{7,926}|{4,518}}</v>
      </c>
    </row>
    <row r="241" spans="1:9">
      <c r="A241" s="34">
        <v>239</v>
      </c>
      <c r="B241" s="35">
        <v>3</v>
      </c>
      <c r="C241" s="35">
        <f t="shared" si="3"/>
        <v>43</v>
      </c>
      <c r="D241" s="35">
        <v>147</v>
      </c>
      <c r="E241" s="36">
        <v>426</v>
      </c>
      <c r="F241" s="35">
        <v>860</v>
      </c>
      <c r="G241" s="29"/>
      <c r="H241" s="29"/>
      <c r="I241" s="21" t="str">
        <f>IFERROR(VLOOKUP(E241,Sheet4!$C$9:$E$551,3,0),VLOOKUP(H241,Sheet4!$C$9:$E$551,3,0))</f>
        <v>{{1,1457971}|{2,317604}|{3,7703277}|{11,3696}|{6,19278}|{5,24742}|{12,974}|{7,927}|{4,518}}</v>
      </c>
    </row>
    <row r="242" spans="1:9">
      <c r="A242" s="30">
        <v>240</v>
      </c>
      <c r="B242" s="31">
        <v>3</v>
      </c>
      <c r="C242" s="31">
        <f t="shared" si="3"/>
        <v>44</v>
      </c>
      <c r="D242" s="31">
        <v>153</v>
      </c>
      <c r="E242" s="32">
        <v>432</v>
      </c>
      <c r="F242" s="31">
        <v>880</v>
      </c>
      <c r="G242" s="33"/>
      <c r="H242" s="33"/>
      <c r="I242" s="21" t="str">
        <f>IFERROR(VLOOKUP(E242,Sheet4!$C$9:$E$551,3,0),VLOOKUP(H242,Sheet4!$C$9:$E$551,3,0))</f>
        <v>{{1,1535501}|{2,333788}|{3,8103130}|{11,3699}|{6,19289}|{5,24753}|{12,975}|{7,928}|{4,519}}</v>
      </c>
    </row>
    <row r="243" spans="1:9">
      <c r="A243" s="34">
        <v>241</v>
      </c>
      <c r="B243" s="35">
        <v>3</v>
      </c>
      <c r="C243" s="35">
        <f t="shared" si="3"/>
        <v>45</v>
      </c>
      <c r="D243" s="35">
        <v>161</v>
      </c>
      <c r="E243" s="36">
        <v>439</v>
      </c>
      <c r="F243" s="35">
        <v>900</v>
      </c>
      <c r="G243" s="29"/>
      <c r="H243" s="29"/>
      <c r="I243" s="21" t="str">
        <f>IFERROR(VLOOKUP(E243,Sheet4!$C$9:$E$551,3,0),VLOOKUP(H243,Sheet4!$C$9:$E$551,3,0))</f>
        <v>{{1,1628573}|{2,353194}|{3,8582730}|{11,3701}|{6,19302}|{5,24767}|{12,976}|{7,930}|{4,519}}</v>
      </c>
    </row>
    <row r="244" spans="1:9">
      <c r="A244" s="30">
        <v>242</v>
      </c>
      <c r="B244" s="31">
        <v>3</v>
      </c>
      <c r="C244" s="31">
        <f t="shared" si="3"/>
        <v>46</v>
      </c>
      <c r="D244" s="31">
        <v>168</v>
      </c>
      <c r="E244" s="32">
        <v>447</v>
      </c>
      <c r="F244" s="31">
        <v>920</v>
      </c>
      <c r="G244" s="33"/>
      <c r="H244" s="33"/>
      <c r="I244" s="21" t="str">
        <f>IFERROR(VLOOKUP(E244,Sheet4!$C$9:$E$551,3,0),VLOOKUP(H244,Sheet4!$C$9:$E$551,3,0))</f>
        <v>{{1,1705763}|{2,371359}|{3,9017790}|{11,3704}|{6,19317}|{5,24782}|{12,978}|{7,931}|{4,520}}</v>
      </c>
    </row>
    <row r="245" spans="1:9">
      <c r="A245" s="34">
        <v>243</v>
      </c>
      <c r="B245" s="35">
        <v>3</v>
      </c>
      <c r="C245" s="35">
        <f t="shared" si="3"/>
        <v>47</v>
      </c>
      <c r="D245" s="35">
        <v>176</v>
      </c>
      <c r="E245" s="36">
        <v>455</v>
      </c>
      <c r="F245" s="35">
        <v>940</v>
      </c>
      <c r="G245" s="29"/>
      <c r="H245" s="29"/>
      <c r="I245" s="21" t="str">
        <f>IFERROR(VLOOKUP(E245,Sheet4!$C$9:$E$551,3,0),VLOOKUP(H245,Sheet4!$C$9:$E$551,3,0))</f>
        <v>{{1,1817569}|{2,394657}|{3,9593679}|{11,3707}|{6,19331}|{5,24798}|{12,979}|{7,933}|{4,520}}</v>
      </c>
    </row>
    <row r="246" spans="1:9">
      <c r="A246" s="30">
        <v>244</v>
      </c>
      <c r="B246" s="31">
        <v>3</v>
      </c>
      <c r="C246" s="31">
        <f t="shared" si="3"/>
        <v>48</v>
      </c>
      <c r="D246" s="31">
        <v>183</v>
      </c>
      <c r="E246" s="32">
        <v>462</v>
      </c>
      <c r="F246" s="31">
        <v>960</v>
      </c>
      <c r="G246" s="33"/>
      <c r="H246" s="33"/>
      <c r="I246" s="21" t="str">
        <f>IFERROR(VLOOKUP(E246,Sheet4!$C$9:$E$551,3,0),VLOOKUP(H246,Sheet4!$C$9:$E$551,3,0))</f>
        <v>{{1,1881549}|{2,410218}|{3,9963357}|{11,3710}|{6,19342}|{5,24809}|{12,980}|{7,934}|{4,521}}</v>
      </c>
    </row>
    <row r="247" spans="1:9">
      <c r="A247" s="34">
        <v>245</v>
      </c>
      <c r="B247" s="35">
        <v>3</v>
      </c>
      <c r="C247" s="35">
        <f t="shared" si="3"/>
        <v>49</v>
      </c>
      <c r="D247" s="35">
        <v>191</v>
      </c>
      <c r="E247" s="36">
        <v>469</v>
      </c>
      <c r="F247" s="35">
        <v>980</v>
      </c>
      <c r="G247" s="29"/>
      <c r="H247" s="29"/>
      <c r="I247" s="21" t="str">
        <f>IFERROR(VLOOKUP(E247,Sheet4!$C$9:$E$551,3,0),VLOOKUP(H247,Sheet4!$C$9:$E$551,3,0))</f>
        <v>{{1,1981801}|{2,431117}|{3,10479898}|{11,3712}|{6,19351}|{5,24818}|{12,981}|{7,935}|{4,521}}</v>
      </c>
    </row>
    <row r="248" spans="1:9">
      <c r="A248" s="30">
        <v>246</v>
      </c>
      <c r="B248" s="31">
        <v>3</v>
      </c>
      <c r="C248" s="31">
        <f t="shared" si="3"/>
        <v>50</v>
      </c>
      <c r="D248" s="31">
        <v>198</v>
      </c>
      <c r="E248" s="32">
        <v>477</v>
      </c>
      <c r="F248" s="31">
        <v>1000</v>
      </c>
      <c r="G248" s="33"/>
      <c r="H248" s="33"/>
      <c r="I248" s="21" t="str">
        <f>IFERROR(VLOOKUP(E248,Sheet4!$C$9:$E$551,3,0),VLOOKUP(H248,Sheet4!$C$9:$E$551,3,0))</f>
        <v>{{1,2097763}|{2,455280}|{3,11077179}|{11,3715}|{6,19361}|{5,24829}|{12,982}|{7,936}|{4,521}}</v>
      </c>
    </row>
    <row r="249" spans="1:9">
      <c r="A249" s="34">
        <v>247</v>
      </c>
      <c r="B249" s="35">
        <v>3</v>
      </c>
      <c r="C249" s="35">
        <f t="shared" si="3"/>
        <v>51</v>
      </c>
      <c r="D249" s="35">
        <v>206</v>
      </c>
      <c r="E249" s="36">
        <v>485</v>
      </c>
      <c r="F249" s="35">
        <v>1020</v>
      </c>
      <c r="G249" s="29"/>
      <c r="H249" s="29"/>
      <c r="I249" s="21" t="str">
        <f>IFERROR(VLOOKUP(E249,Sheet4!$C$9:$E$551,3,0),VLOOKUP(H249,Sheet4!$C$9:$E$551,3,0))</f>
        <v>{{1,2180112}|{2,474828}|{3,11544335}|{11,3718}|{6,19370}|{5,24839}|{12,983}|{7,937}|{4,522}}</v>
      </c>
    </row>
    <row r="250" spans="1:9">
      <c r="A250" s="30">
        <v>248</v>
      </c>
      <c r="B250" s="31">
        <v>3</v>
      </c>
      <c r="C250" s="31">
        <f t="shared" si="3"/>
        <v>52</v>
      </c>
      <c r="D250" s="31">
        <v>213</v>
      </c>
      <c r="E250" s="32">
        <v>492</v>
      </c>
      <c r="F250" s="31">
        <v>1040</v>
      </c>
      <c r="G250" s="33"/>
      <c r="H250" s="33"/>
      <c r="I250" s="21" t="str">
        <f>IFERROR(VLOOKUP(E250,Sheet4!$C$9:$E$551,3,0),VLOOKUP(H250,Sheet4!$C$9:$E$551,3,0))</f>
        <v>{{1,2284334}|{2,496551}|{3,12081276}|{11,3722}|{6,19379}|{5,24848}|{12,984}|{7,937}|{4,522}}</v>
      </c>
    </row>
    <row r="251" spans="1:9">
      <c r="A251" s="34">
        <v>249</v>
      </c>
      <c r="B251" s="35">
        <v>3</v>
      </c>
      <c r="C251" s="35">
        <f t="shared" si="3"/>
        <v>53</v>
      </c>
      <c r="D251" s="35">
        <v>221</v>
      </c>
      <c r="E251" s="36">
        <v>499</v>
      </c>
      <c r="F251" s="35">
        <v>1060</v>
      </c>
      <c r="G251" s="29"/>
      <c r="H251" s="29"/>
      <c r="I251" s="21" t="str">
        <f>IFERROR(VLOOKUP(E251,Sheet4!$C$9:$E$551,3,0),VLOOKUP(H251,Sheet4!$C$9:$E$551,3,0))</f>
        <v>{{1,2392084}|{2,518981}|{3,12635856}|{11,3724}|{6,19388}|{5,24857}|{12,985}|{7,938}|{4,523}}</v>
      </c>
    </row>
    <row r="252" spans="1:9">
      <c r="A252" s="30">
        <v>250</v>
      </c>
      <c r="B252" s="31">
        <v>3</v>
      </c>
      <c r="C252" s="31">
        <f t="shared" si="3"/>
        <v>54</v>
      </c>
      <c r="D252" s="31">
        <v>228</v>
      </c>
      <c r="E252" s="32">
        <v>507</v>
      </c>
      <c r="F252" s="31">
        <v>1080</v>
      </c>
      <c r="G252" s="33"/>
      <c r="H252" s="33"/>
      <c r="I252" s="21" t="str">
        <f>IFERROR(VLOOKUP(E252,Sheet4!$C$9:$E$551,3,0),VLOOKUP(H252,Sheet4!$C$9:$E$551,3,0))</f>
        <v>{{1,2476855}|{2,539213}|{3,13118737}|{11,3726}|{6,19397}|{5,24867}|{12,986}|{7,939}|{4,523}}</v>
      </c>
    </row>
    <row r="253" spans="1:9">
      <c r="A253" s="34">
        <v>251</v>
      </c>
      <c r="B253" s="35">
        <v>3</v>
      </c>
      <c r="C253" s="35">
        <f t="shared" si="3"/>
        <v>55</v>
      </c>
      <c r="D253" s="35">
        <v>236</v>
      </c>
      <c r="E253" s="36">
        <v>515</v>
      </c>
      <c r="F253" s="35">
        <v>1100</v>
      </c>
      <c r="G253" s="29"/>
      <c r="H253" s="29"/>
      <c r="I253" s="21" t="str">
        <f>IFERROR(VLOOKUP(E253,Sheet4!$C$9:$E$551,3,0),VLOOKUP(H253,Sheet4!$C$9:$E$551,3,0))</f>
        <v>{{1,2601016}|{2,565086}|{3,13758282}|{11,3730}|{6,19407}|{5,24877}|{12,987}|{7,940}|{4,524}}</v>
      </c>
    </row>
    <row r="254" spans="1:9">
      <c r="A254" s="30">
        <v>252</v>
      </c>
      <c r="B254" s="31">
        <v>3</v>
      </c>
      <c r="C254" s="31">
        <f t="shared" si="3"/>
        <v>56</v>
      </c>
      <c r="D254" s="31">
        <v>243</v>
      </c>
      <c r="E254" s="32">
        <v>522</v>
      </c>
      <c r="F254" s="31">
        <v>1120</v>
      </c>
      <c r="G254" s="33"/>
      <c r="H254" s="33"/>
      <c r="I254" s="21" t="str">
        <f>IFERROR(VLOOKUP(E254,Sheet4!$C$9:$E$551,3,0),VLOOKUP(H254,Sheet4!$C$9:$E$551,3,0))</f>
        <v>{{1,2675539}|{2,583318}|{3,14190787}|{11,3733}|{6,19416}|{5,24886}|{12,988}|{7,941}|{4,524}}</v>
      </c>
    </row>
    <row r="255" spans="1:9">
      <c r="A255" s="34">
        <v>253</v>
      </c>
      <c r="B255" s="35">
        <v>3</v>
      </c>
      <c r="C255" s="35">
        <f t="shared" si="3"/>
        <v>57</v>
      </c>
      <c r="D255" s="35">
        <v>251</v>
      </c>
      <c r="E255" s="36">
        <v>532</v>
      </c>
      <c r="F255" s="35">
        <v>1140</v>
      </c>
      <c r="G255" s="29"/>
      <c r="H255" s="29"/>
      <c r="I255" s="21" t="str">
        <f>IFERROR(VLOOKUP(E255,Sheet4!$C$9:$E$551,3,0),VLOOKUP(H255,Sheet4!$C$9:$E$551,3,0))</f>
        <v>{{1,2836052}|{2,616768}|{3,15017612}|{11,3736}|{6,19428}|{5,24899}|{12,989}|{7,942}|{4,525}}</v>
      </c>
    </row>
    <row r="256" spans="1:9">
      <c r="A256" s="30">
        <v>254</v>
      </c>
      <c r="B256" s="31">
        <v>3</v>
      </c>
      <c r="C256" s="31">
        <f t="shared" si="3"/>
        <v>58</v>
      </c>
      <c r="D256" s="31">
        <v>258</v>
      </c>
      <c r="E256" s="32">
        <v>537</v>
      </c>
      <c r="F256" s="31">
        <v>1160</v>
      </c>
      <c r="G256" s="33"/>
      <c r="H256" s="33"/>
      <c r="I256" s="21" t="str">
        <f>IFERROR(VLOOKUP(E256,Sheet4!$C$9:$E$551,3,0),VLOOKUP(H256,Sheet4!$C$9:$E$551,3,0))</f>
        <v>{{1,2915918}|{2,633415}|{3,15429071}|{11,3738}|{6,19434}|{5,24906}|{12,990}|{7,943}|{4,525}}</v>
      </c>
    </row>
    <row r="257" spans="1:9">
      <c r="A257" s="34">
        <v>255</v>
      </c>
      <c r="B257" s="35">
        <v>3</v>
      </c>
      <c r="C257" s="35">
        <f t="shared" si="3"/>
        <v>59</v>
      </c>
      <c r="D257" s="35">
        <v>266</v>
      </c>
      <c r="E257" s="36">
        <v>545</v>
      </c>
      <c r="F257" s="35">
        <v>1180</v>
      </c>
      <c r="G257" s="29"/>
      <c r="H257" s="29"/>
      <c r="I257" s="21" t="str">
        <f>IFERROR(VLOOKUP(E257,Sheet4!$C$9:$E$551,3,0),VLOOKUP(H257,Sheet4!$C$9:$E$551,3,0))</f>
        <v>{{1,3007011}|{2,655314}|{3,15950799}|{11,3741}|{6,19444}|{5,24916}|{12,991}|{7,944}|{4,525}}</v>
      </c>
    </row>
    <row r="258" spans="1:9">
      <c r="A258" s="30">
        <v>256</v>
      </c>
      <c r="B258" s="31">
        <v>3</v>
      </c>
      <c r="C258" s="31">
        <f t="shared" si="3"/>
        <v>60</v>
      </c>
      <c r="D258" s="31">
        <v>275</v>
      </c>
      <c r="E258" s="32">
        <v>553</v>
      </c>
      <c r="F258" s="31">
        <v>1200</v>
      </c>
      <c r="G258" s="33"/>
      <c r="H258" s="33"/>
      <c r="I258" s="21" t="str">
        <f>IFERROR(VLOOKUP(E258,Sheet4!$C$9:$E$551,3,0),VLOOKUP(H258,Sheet4!$C$9:$E$551,3,0))</f>
        <v>{{1,3141199}|{2,683268}|{3,16641835}|{11,3744}|{6,19454}|{5,24926}|{12,992}|{7,945}|{4,526}}</v>
      </c>
    </row>
    <row r="259" spans="1:9">
      <c r="A259" s="34">
        <v>257</v>
      </c>
      <c r="B259" s="35">
        <v>3</v>
      </c>
      <c r="C259" s="35">
        <f t="shared" ref="C259:C296" si="4">A259-(B259-1)*98</f>
        <v>61</v>
      </c>
      <c r="D259" s="35">
        <v>285</v>
      </c>
      <c r="E259" s="36">
        <v>563</v>
      </c>
      <c r="F259" s="35">
        <v>1220</v>
      </c>
      <c r="G259" s="29"/>
      <c r="H259" s="29"/>
      <c r="I259" s="21" t="str">
        <f>IFERROR(VLOOKUP(E259,Sheet4!$C$9:$E$551,3,0),VLOOKUP(H259,Sheet4!$C$9:$E$551,3,0))</f>
        <v>{{1,3266531}|{2,712504}|{3,17343569}|{11,3748}|{6,19466}|{5,24939}|{12,993}|{7,946}|{4,526}}</v>
      </c>
    </row>
    <row r="260" spans="1:9">
      <c r="A260" s="30">
        <v>258</v>
      </c>
      <c r="B260" s="31">
        <v>3</v>
      </c>
      <c r="C260" s="31">
        <f t="shared" si="4"/>
        <v>62</v>
      </c>
      <c r="D260" s="31">
        <v>295</v>
      </c>
      <c r="E260" s="32">
        <v>573</v>
      </c>
      <c r="F260" s="31">
        <v>1240</v>
      </c>
      <c r="G260" s="33"/>
      <c r="H260" s="33"/>
      <c r="I260" s="21" t="str">
        <f>IFERROR(VLOOKUP(E260,Sheet4!$C$9:$E$551,3,0),VLOOKUP(H260,Sheet4!$C$9:$E$551,3,0))</f>
        <v>{{1,3438219}|{2,748286}|{3,18228016}|{11,3752}|{6,19478}|{5,24952}|{12,995}|{7,947}|{4,527}}</v>
      </c>
    </row>
    <row r="261" spans="1:9">
      <c r="A261" s="34">
        <v>259</v>
      </c>
      <c r="B261" s="35">
        <v>3</v>
      </c>
      <c r="C261" s="35">
        <f t="shared" si="4"/>
        <v>63</v>
      </c>
      <c r="D261" s="35">
        <v>305</v>
      </c>
      <c r="E261" s="36">
        <v>583</v>
      </c>
      <c r="F261" s="35">
        <v>1260</v>
      </c>
      <c r="G261" s="29"/>
      <c r="H261" s="29"/>
      <c r="I261" s="21" t="str">
        <f>IFERROR(VLOOKUP(E261,Sheet4!$C$9:$E$551,3,0),VLOOKUP(H261,Sheet4!$C$9:$E$551,3,0))</f>
        <v>{{1,3565521}|{2,778156}|{3,18943918}|{11,3755}|{6,19490}|{5,24965}|{12,996}|{7,949}|{4,527}}</v>
      </c>
    </row>
    <row r="262" spans="1:9">
      <c r="A262" s="30">
        <v>260</v>
      </c>
      <c r="B262" s="31">
        <v>3</v>
      </c>
      <c r="C262" s="31">
        <f t="shared" si="4"/>
        <v>64</v>
      </c>
      <c r="D262" s="31">
        <v>315</v>
      </c>
      <c r="E262" s="32">
        <v>593</v>
      </c>
      <c r="F262" s="31">
        <v>1280</v>
      </c>
      <c r="G262" s="33"/>
      <c r="H262" s="33"/>
      <c r="I262" s="21" t="str">
        <f>IFERROR(VLOOKUP(E262,Sheet4!$C$9:$E$551,3,0),VLOOKUP(H262,Sheet4!$C$9:$E$551,3,0))</f>
        <v>{{1,3745487}|{2,815645}|{3,19870669}|{11,3759}|{6,19503}|{5,24978}|{12,997}|{7,950}|{4,528}}</v>
      </c>
    </row>
    <row r="263" spans="1:9">
      <c r="A263" s="34">
        <v>261</v>
      </c>
      <c r="B263" s="35">
        <v>3</v>
      </c>
      <c r="C263" s="35">
        <f t="shared" si="4"/>
        <v>65</v>
      </c>
      <c r="D263" s="35">
        <v>325</v>
      </c>
      <c r="E263" s="36">
        <v>603</v>
      </c>
      <c r="F263" s="35">
        <v>1300</v>
      </c>
      <c r="G263" s="29"/>
      <c r="H263" s="29"/>
      <c r="I263" s="21" t="str">
        <f>IFERROR(VLOOKUP(E263,Sheet4!$C$9:$E$551,3,0),VLOOKUP(H263,Sheet4!$C$9:$E$551,3,0))</f>
        <v>{{1,3873575}|{2,845923}|{3,20595016}|{11,3763}|{6,19515}|{5,24991}|{12,999}|{7,951}|{4,529}}</v>
      </c>
    </row>
    <row r="264" spans="1:9">
      <c r="A264" s="30">
        <v>262</v>
      </c>
      <c r="B264" s="31">
        <v>3</v>
      </c>
      <c r="C264" s="31">
        <f t="shared" si="4"/>
        <v>66</v>
      </c>
      <c r="D264" s="31">
        <v>335</v>
      </c>
      <c r="E264" s="32">
        <v>613</v>
      </c>
      <c r="F264" s="31">
        <v>1320</v>
      </c>
      <c r="G264" s="33"/>
      <c r="H264" s="33"/>
      <c r="I264" s="21" t="str">
        <f>IFERROR(VLOOKUP(E264,Sheet4!$C$9:$E$551,3,0),VLOOKUP(H264,Sheet4!$C$9:$E$551,3,0))</f>
        <v>{{1,4058655}|{2,884487}|{3,21548283}|{11,3767}|{6,19527}|{5,25003}|{12,1000}|{7,952}|{4,529}}</v>
      </c>
    </row>
    <row r="265" spans="1:9">
      <c r="A265" s="34">
        <v>263</v>
      </c>
      <c r="B265" s="35">
        <v>3</v>
      </c>
      <c r="C265" s="35">
        <f t="shared" si="4"/>
        <v>67</v>
      </c>
      <c r="D265" s="35">
        <v>345</v>
      </c>
      <c r="E265" s="36">
        <v>623</v>
      </c>
      <c r="F265" s="35">
        <v>1340</v>
      </c>
      <c r="G265" s="29"/>
      <c r="H265" s="29"/>
      <c r="I265" s="21" t="str">
        <f>IFERROR(VLOOKUP(E265,Sheet4!$C$9:$E$551,3,0),VLOOKUP(H265,Sheet4!$C$9:$E$551,3,0))</f>
        <v>{{1,4190937}|{2,915866}|{3,22298317}|{11,3770}|{6,19539}|{5,25016}|{12,1001}|{7,953}|{4,530}}</v>
      </c>
    </row>
    <row r="266" spans="1:9">
      <c r="A266" s="30">
        <v>264</v>
      </c>
      <c r="B266" s="31">
        <v>3</v>
      </c>
      <c r="C266" s="31">
        <f t="shared" si="4"/>
        <v>68</v>
      </c>
      <c r="D266" s="31">
        <v>355</v>
      </c>
      <c r="E266" s="32">
        <v>633</v>
      </c>
      <c r="F266" s="31">
        <v>1360</v>
      </c>
      <c r="G266" s="33"/>
      <c r="H266" s="33"/>
      <c r="I266" s="21" t="str">
        <f>IFERROR(VLOOKUP(E266,Sheet4!$C$9:$E$551,3,0),VLOOKUP(H266,Sheet4!$C$9:$E$551,3,0))</f>
        <v>{{1,4380978}|{2,955476}|{3,23277364}|{11,3774}|{6,19552}|{5,25029}|{12,1002}|{7,955}|{4,530}}</v>
      </c>
    </row>
    <row r="267" spans="1:9">
      <c r="A267" s="34">
        <v>265</v>
      </c>
      <c r="B267" s="35">
        <v>3</v>
      </c>
      <c r="C267" s="35">
        <f t="shared" si="4"/>
        <v>69</v>
      </c>
      <c r="D267" s="35">
        <v>365</v>
      </c>
      <c r="E267" s="36">
        <v>643</v>
      </c>
      <c r="F267" s="35">
        <v>1380</v>
      </c>
      <c r="G267" s="29"/>
      <c r="H267" s="29"/>
      <c r="I267" s="21" t="str">
        <f>IFERROR(VLOOKUP(E267,Sheet4!$C$9:$E$551,3,0),VLOOKUP(H267,Sheet4!$C$9:$E$551,3,0))</f>
        <v>{{1,4515360}|{2,987549}|{3,24042831}|{11,3778}|{6,19564}|{5,25042}|{12,1004}|{7,956}|{4,531}}</v>
      </c>
    </row>
    <row r="268" spans="1:9">
      <c r="A268" s="30">
        <v>266</v>
      </c>
      <c r="B268" s="31">
        <v>3</v>
      </c>
      <c r="C268" s="31">
        <f t="shared" si="4"/>
        <v>70</v>
      </c>
      <c r="D268" s="31">
        <v>375</v>
      </c>
      <c r="E268" s="32">
        <v>653</v>
      </c>
      <c r="F268" s="31">
        <v>1400</v>
      </c>
      <c r="G268" s="33"/>
      <c r="H268" s="33"/>
      <c r="I268" s="21" t="str">
        <f>IFERROR(VLOOKUP(E268,Sheet4!$C$9:$E$551,3,0),VLOOKUP(H268,Sheet4!$C$9:$E$551,3,0))</f>
        <v>{{1,4710334}|{2,1028202}|{3,25047550}|{11,3781}|{6,19576}|{5,25055}|{12,1005}|{7,957}|{4,531}}</v>
      </c>
    </row>
    <row r="269" spans="1:9">
      <c r="A269" s="34">
        <v>267</v>
      </c>
      <c r="B269" s="35">
        <v>3</v>
      </c>
      <c r="C269" s="35">
        <f t="shared" si="4"/>
        <v>71</v>
      </c>
      <c r="D269" s="35">
        <v>385</v>
      </c>
      <c r="E269" s="36">
        <v>663</v>
      </c>
      <c r="F269" s="35">
        <v>1420</v>
      </c>
      <c r="G269" s="29"/>
      <c r="H269" s="29"/>
      <c r="I269" s="21" t="str">
        <f>IFERROR(VLOOKUP(E269,Sheet4!$C$9:$E$551,3,0),VLOOKUP(H269,Sheet4!$C$9:$E$551,3,0))</f>
        <v>{{1,4844412}|{2,1060500}|{3,25816654}|{11,3784}|{6,19588}|{5,25068}|{12,1006}|{7,958}|{4,532}}</v>
      </c>
    </row>
    <row r="270" spans="1:9">
      <c r="A270" s="30">
        <v>268</v>
      </c>
      <c r="B270" s="31">
        <v>3</v>
      </c>
      <c r="C270" s="31">
        <f t="shared" si="4"/>
        <v>72</v>
      </c>
      <c r="D270" s="31">
        <v>395</v>
      </c>
      <c r="E270" s="32">
        <v>673</v>
      </c>
      <c r="F270" s="31">
        <v>1440</v>
      </c>
      <c r="G270" s="33"/>
      <c r="H270" s="33"/>
      <c r="I270" s="21" t="str">
        <f>IFERROR(VLOOKUP(E270,Sheet4!$C$9:$E$551,3,0),VLOOKUP(H270,Sheet4!$C$9:$E$551,3,0))</f>
        <v>{{1,5044290}|{2,1102192}|{3,26846933}|{11,3788}|{6,19600}|{5,25081}|{12,1008}|{7,960}|{4,532}}</v>
      </c>
    </row>
    <row r="271" spans="1:9">
      <c r="A271" s="34">
        <v>269</v>
      </c>
      <c r="B271" s="35">
        <v>3</v>
      </c>
      <c r="C271" s="35">
        <f t="shared" si="4"/>
        <v>73</v>
      </c>
      <c r="D271" s="35">
        <v>408</v>
      </c>
      <c r="E271" s="36">
        <v>686</v>
      </c>
      <c r="F271" s="35">
        <v>1460</v>
      </c>
      <c r="G271" s="29"/>
      <c r="H271" s="29"/>
      <c r="I271" s="21" t="str">
        <f>IFERROR(VLOOKUP(E271,Sheet4!$C$9:$E$551,3,0),VLOOKUP(H271,Sheet4!$C$9:$E$551,3,0))</f>
        <v>{{1,5243202}|{2,1148289}|{3,27955179}|{11,3792}|{6,19616}|{5,25097}|{12,1009}|{7,961}|{4,533}}</v>
      </c>
    </row>
    <row r="272" spans="1:9">
      <c r="A272" s="30">
        <v>270</v>
      </c>
      <c r="B272" s="31">
        <v>3</v>
      </c>
      <c r="C272" s="31">
        <f t="shared" si="4"/>
        <v>74</v>
      </c>
      <c r="D272" s="31">
        <v>415</v>
      </c>
      <c r="E272" s="32">
        <v>693</v>
      </c>
      <c r="F272" s="31">
        <v>1480</v>
      </c>
      <c r="G272" s="33"/>
      <c r="H272" s="33"/>
      <c r="I272" s="21" t="str">
        <f>IFERROR(VLOOKUP(E272,Sheet4!$C$9:$E$551,3,0),VLOOKUP(H272,Sheet4!$C$9:$E$551,3,0))</f>
        <v>{{1,5383959}|{2,1177682}|{3,28681333}|{11,3794}|{6,19625}|{5,25106}|{12,1010}|{7,962}|{4,533}}</v>
      </c>
    </row>
    <row r="273" spans="1:9">
      <c r="A273" s="34">
        <v>271</v>
      </c>
      <c r="B273" s="35">
        <v>3</v>
      </c>
      <c r="C273" s="35">
        <f t="shared" si="4"/>
        <v>75</v>
      </c>
      <c r="D273" s="35">
        <v>432</v>
      </c>
      <c r="E273" s="36">
        <v>711</v>
      </c>
      <c r="F273" s="35">
        <v>1500</v>
      </c>
      <c r="G273" s="29"/>
      <c r="H273" s="29"/>
      <c r="I273" s="21" t="str">
        <f>IFERROR(VLOOKUP(E273,Sheet4!$C$9:$E$551,3,0),VLOOKUP(H273,Sheet4!$C$9:$E$551,3,0))</f>
        <v>{{1,5689272}|{2,1246309}|{3,30344080}|{11,3800}|{6,19647}|{5,25129}|{12,1012}|{7,964}|{4,534}}</v>
      </c>
    </row>
    <row r="274" spans="1:9">
      <c r="A274" s="30">
        <v>272</v>
      </c>
      <c r="B274" s="31">
        <v>3</v>
      </c>
      <c r="C274" s="31">
        <f t="shared" si="4"/>
        <v>76</v>
      </c>
      <c r="D274" s="31">
        <v>442</v>
      </c>
      <c r="E274" s="32">
        <v>721</v>
      </c>
      <c r="F274" s="31">
        <v>1520</v>
      </c>
      <c r="G274" s="33"/>
      <c r="H274" s="33"/>
      <c r="I274" s="21" t="str">
        <f>IFERROR(VLOOKUP(E274,Sheet4!$C$9:$E$551,3,0),VLOOKUP(H274,Sheet4!$C$9:$E$551,3,0))</f>
        <v>{{1,5864458}|{2,1285451}|{3,31293908}|{11,3805}|{6,19659}|{5,25142}|{12,1014}|{7,965}|{4,535}}</v>
      </c>
    </row>
    <row r="275" spans="1:9">
      <c r="A275" s="34">
        <v>273</v>
      </c>
      <c r="B275" s="35">
        <v>3</v>
      </c>
      <c r="C275" s="35">
        <f t="shared" si="4"/>
        <v>77</v>
      </c>
      <c r="D275" s="35">
        <v>462</v>
      </c>
      <c r="E275" s="36">
        <v>741</v>
      </c>
      <c r="F275" s="35">
        <v>1540</v>
      </c>
      <c r="G275" s="29"/>
      <c r="H275" s="29"/>
      <c r="I275" s="21" t="str">
        <f>IFERROR(VLOOKUP(E275,Sheet4!$C$9:$E$551,3,0),VLOOKUP(H275,Sheet4!$C$9:$E$551,3,0))</f>
        <v>{{1,6252594}|{2,1369531}|{3,33350768}|{11,3820}|{6,19684}|{5,25168}|{12,1016}|{7,968}|{4,537}}</v>
      </c>
    </row>
    <row r="276" spans="1:9">
      <c r="A276" s="30">
        <v>274</v>
      </c>
      <c r="B276" s="31">
        <v>3</v>
      </c>
      <c r="C276" s="31">
        <f t="shared" si="4"/>
        <v>78</v>
      </c>
      <c r="D276" s="31">
        <v>472</v>
      </c>
      <c r="E276" s="32">
        <v>751</v>
      </c>
      <c r="F276" s="31">
        <v>1560</v>
      </c>
      <c r="G276" s="33"/>
      <c r="H276" s="33"/>
      <c r="I276" s="21" t="str">
        <f>IFERROR(VLOOKUP(E276,Sheet4!$C$9:$E$551,3,0),VLOOKUP(H276,Sheet4!$C$9:$E$551,3,0))</f>
        <v>{{1,6470594}|{2,1415036}|{3,34475058}|{11,3835}|{6,19696}|{5,25181}|{12,1018}|{7,969}|{4,538}}</v>
      </c>
    </row>
    <row r="277" spans="1:9">
      <c r="A277" s="34">
        <v>275</v>
      </c>
      <c r="B277" s="35">
        <v>3</v>
      </c>
      <c r="C277" s="35">
        <f t="shared" si="4"/>
        <v>79</v>
      </c>
      <c r="D277" s="35">
        <v>492</v>
      </c>
      <c r="E277" s="36">
        <v>771</v>
      </c>
      <c r="F277" s="35">
        <v>1580</v>
      </c>
      <c r="G277" s="29"/>
      <c r="H277" s="29"/>
      <c r="I277" s="21" t="str">
        <f>IFERROR(VLOOKUP(E277,Sheet4!$C$9:$E$551,3,0),VLOOKUP(H277,Sheet4!$C$9:$E$551,3,0))</f>
        <v>{{1,6875392}|{2,1502314}|{3,36612804}|{11,3866}|{6,19720}|{5,25206}|{12,1020}|{7,972}|{4,542}}</v>
      </c>
    </row>
    <row r="278" spans="1:9">
      <c r="A278" s="30">
        <v>276</v>
      </c>
      <c r="B278" s="31">
        <v>3</v>
      </c>
      <c r="C278" s="31">
        <f t="shared" si="4"/>
        <v>80</v>
      </c>
      <c r="D278" s="31">
        <v>502</v>
      </c>
      <c r="E278" s="32">
        <v>781</v>
      </c>
      <c r="F278" s="31">
        <v>1600</v>
      </c>
      <c r="G278" s="33"/>
      <c r="H278" s="33"/>
      <c r="I278" s="21" t="str">
        <f>IFERROR(VLOOKUP(E278,Sheet4!$C$9:$E$551,3,0),VLOOKUP(H278,Sheet4!$C$9:$E$551,3,0))</f>
        <v>{{1,7060769}|{2,1543909}|{3,37621051}|{11,3881}|{6,19733}|{5,25219}|{12,1021}|{7,973}|{4,544}}</v>
      </c>
    </row>
    <row r="279" spans="1:9">
      <c r="A279" s="34">
        <v>277</v>
      </c>
      <c r="B279" s="35">
        <v>3</v>
      </c>
      <c r="C279" s="35">
        <f t="shared" si="4"/>
        <v>81</v>
      </c>
      <c r="D279" s="35">
        <v>522</v>
      </c>
      <c r="E279" s="36">
        <v>801</v>
      </c>
      <c r="F279" s="35">
        <v>1620</v>
      </c>
      <c r="G279" s="29"/>
      <c r="H279" s="29"/>
      <c r="I279" s="21" t="str">
        <f>IFERROR(VLOOKUP(E279,Sheet4!$C$9:$E$551,3,0),VLOOKUP(H279,Sheet4!$C$9:$E$551,3,0))</f>
        <v>{{1,7477723}|{2,1633930}|{3,39825197}|{11,3908}|{6,19757}|{5,25245}|{12,1024}|{7,975}|{4,547}}</v>
      </c>
    </row>
    <row r="280" spans="1:9">
      <c r="A280" s="30">
        <v>278</v>
      </c>
      <c r="B280" s="31">
        <v>3</v>
      </c>
      <c r="C280" s="31">
        <f t="shared" si="4"/>
        <v>82</v>
      </c>
      <c r="D280" s="31">
        <v>532</v>
      </c>
      <c r="E280" s="32">
        <v>811</v>
      </c>
      <c r="F280" s="31">
        <v>1640</v>
      </c>
      <c r="G280" s="33"/>
      <c r="H280" s="33"/>
      <c r="I280" s="21" t="str">
        <f>IFERROR(VLOOKUP(E280,Sheet4!$C$9:$E$551,3,0),VLOOKUP(H280,Sheet4!$C$9:$E$551,3,0))</f>
        <v>{{1,7713793}|{2,1683148}|{3,41041625}|{11,3917}|{6,19769}|{5,25258}|{12,1025}|{7,976}|{4,548}}</v>
      </c>
    </row>
    <row r="281" spans="1:9">
      <c r="A281" s="34">
        <v>279</v>
      </c>
      <c r="B281" s="35">
        <v>3</v>
      </c>
      <c r="C281" s="35">
        <f t="shared" si="4"/>
        <v>83</v>
      </c>
      <c r="D281" s="35">
        <v>547</v>
      </c>
      <c r="E281" s="36">
        <v>824</v>
      </c>
      <c r="F281" s="35">
        <v>1660</v>
      </c>
      <c r="G281" s="29"/>
      <c r="H281" s="29"/>
      <c r="I281" s="21" t="str">
        <f>IFERROR(VLOOKUP(E281,Sheet4!$C$9:$E$551,3,0),VLOOKUP(H281,Sheet4!$C$9:$E$551,3,0))</f>
        <v>{{1,7977641}|{2,1741334}|{3,42458380}|{11,3932}|{6,19785}|{5,25275}|{12,1027}|{7,978}|{4,550}}</v>
      </c>
    </row>
    <row r="282" spans="1:9">
      <c r="A282" s="30">
        <v>280</v>
      </c>
      <c r="B282" s="31">
        <v>3</v>
      </c>
      <c r="C282" s="31">
        <f t="shared" si="4"/>
        <v>84</v>
      </c>
      <c r="D282" s="31">
        <v>562</v>
      </c>
      <c r="E282" s="32">
        <v>841</v>
      </c>
      <c r="F282" s="31">
        <v>1680</v>
      </c>
      <c r="G282" s="33"/>
      <c r="H282" s="33"/>
      <c r="I282" s="21" t="str">
        <f>IFERROR(VLOOKUP(E282,Sheet4!$C$9:$E$551,3,0),VLOOKUP(H282,Sheet4!$C$9:$E$551,3,0))</f>
        <v>{{1,8340923}|{2,1820370}|{3,44389640}|{11,3950}|{6,19806}|{5,25296}|{12,1029}|{7,980}|{4,552}}</v>
      </c>
    </row>
    <row r="283" spans="1:9">
      <c r="A283" s="34">
        <v>281</v>
      </c>
      <c r="B283" s="35">
        <v>3</v>
      </c>
      <c r="C283" s="35">
        <f t="shared" si="4"/>
        <v>85</v>
      </c>
      <c r="D283" s="35">
        <v>577</v>
      </c>
      <c r="E283" s="36">
        <v>854</v>
      </c>
      <c r="F283" s="35">
        <v>1700</v>
      </c>
      <c r="G283" s="29"/>
      <c r="H283" s="29"/>
      <c r="I283" s="21" t="str">
        <f>IFERROR(VLOOKUP(E283,Sheet4!$C$9:$E$551,3,0),VLOOKUP(H283,Sheet4!$C$9:$E$551,3,0))</f>
        <v>{{1,8658931}|{2,1886666}|{3,46028190}|{11,3963}|{6,19822}|{5,25313}|{12,1031}|{7,982}|{4,553}}</v>
      </c>
    </row>
    <row r="284" spans="1:9">
      <c r="A284" s="30">
        <v>282</v>
      </c>
      <c r="B284" s="31">
        <v>3</v>
      </c>
      <c r="C284" s="31">
        <f t="shared" si="4"/>
        <v>86</v>
      </c>
      <c r="D284" s="31">
        <v>592</v>
      </c>
      <c r="E284" s="32">
        <v>871</v>
      </c>
      <c r="F284" s="31">
        <v>1720</v>
      </c>
      <c r="G284" s="33"/>
      <c r="H284" s="33"/>
      <c r="I284" s="21" t="str">
        <f>IFERROR(VLOOKUP(E284,Sheet4!$C$9:$E$551,3,0),VLOOKUP(H284,Sheet4!$C$9:$E$551,3,0))</f>
        <v>{{1,9033444}|{2,1968159}|{3,48019405}|{11,3995}|{6,19843}|{5,25335}|{12,1033}|{7,984}|{4,557}}</v>
      </c>
    </row>
    <row r="285" spans="1:9">
      <c r="A285" s="34">
        <v>283</v>
      </c>
      <c r="B285" s="35">
        <v>3</v>
      </c>
      <c r="C285" s="35">
        <f t="shared" si="4"/>
        <v>87</v>
      </c>
      <c r="D285" s="35">
        <v>607</v>
      </c>
      <c r="E285" s="36">
        <v>884</v>
      </c>
      <c r="F285" s="35">
        <v>1740</v>
      </c>
      <c r="G285" s="29"/>
      <c r="H285" s="29"/>
      <c r="I285" s="21" t="str">
        <f>IFERROR(VLOOKUP(E285,Sheet4!$C$9:$E$551,3,0),VLOOKUP(H285,Sheet4!$C$9:$E$551,3,0))</f>
        <v>{{1,9310028}|{2,2029378}|{3,49508587}|{11,4018}|{6,19859}|{5,25352}|{12,1035}|{7,985}|{4,559}}</v>
      </c>
    </row>
    <row r="286" spans="1:9">
      <c r="A286" s="30">
        <v>284</v>
      </c>
      <c r="B286" s="31">
        <v>3</v>
      </c>
      <c r="C286" s="31">
        <f t="shared" si="4"/>
        <v>88</v>
      </c>
      <c r="D286" s="31">
        <v>622</v>
      </c>
      <c r="E286" s="32">
        <v>901</v>
      </c>
      <c r="F286" s="31">
        <v>1760</v>
      </c>
      <c r="G286" s="33"/>
      <c r="H286" s="33"/>
      <c r="I286" s="21" t="str">
        <f>IFERROR(VLOOKUP(E286,Sheet4!$C$9:$E$551,3,0),VLOOKUP(H286,Sheet4!$C$9:$E$551,3,0))</f>
        <v>{{1,9690978}|{2,2112486}|{3,51537887}|{11,4042}|{6,19880}|{5,25374}|{12,1037}|{7,988}|{4,562}}</v>
      </c>
    </row>
    <row r="287" spans="1:9">
      <c r="A287" s="34">
        <v>285</v>
      </c>
      <c r="B287" s="35">
        <v>3</v>
      </c>
      <c r="C287" s="35">
        <f t="shared" si="4"/>
        <v>89</v>
      </c>
      <c r="D287" s="35">
        <v>637</v>
      </c>
      <c r="E287" s="36">
        <v>914</v>
      </c>
      <c r="F287" s="35">
        <v>1780</v>
      </c>
      <c r="G287" s="29"/>
      <c r="H287" s="29"/>
      <c r="I287" s="21" t="str">
        <f>IFERROR(VLOOKUP(E287,Sheet4!$C$9:$E$551,3,0),VLOOKUP(H287,Sheet4!$C$9:$E$551,3,0))</f>
        <v>{{1,10026458}|{2,2182416}|{3,53266306}|{11,4061}|{6,19895}|{5,25390}|{12,1039}|{7,989}|{4,564}}</v>
      </c>
    </row>
    <row r="288" spans="1:9">
      <c r="A288" s="30">
        <v>286</v>
      </c>
      <c r="B288" s="31">
        <v>3</v>
      </c>
      <c r="C288" s="31">
        <f t="shared" si="4"/>
        <v>90</v>
      </c>
      <c r="D288" s="31">
        <v>652</v>
      </c>
      <c r="E288" s="32">
        <v>931</v>
      </c>
      <c r="F288" s="31">
        <v>1800</v>
      </c>
      <c r="G288" s="33"/>
      <c r="H288" s="33"/>
      <c r="I288" s="21" t="str">
        <f>IFERROR(VLOOKUP(E288,Sheet4!$C$9:$E$551,3,0),VLOOKUP(H288,Sheet4!$C$9:$E$551,3,0))</f>
        <v>{{1,10418621}|{2,2267991}|{3,55355715}|{11,4090}|{6,19916}|{5,25412}|{12,1041}|{7,991}|{4,567}}</v>
      </c>
    </row>
    <row r="289" spans="1:9">
      <c r="A289" s="34">
        <v>287</v>
      </c>
      <c r="B289" s="35">
        <v>3</v>
      </c>
      <c r="C289" s="35">
        <f t="shared" si="4"/>
        <v>91</v>
      </c>
      <c r="D289" s="35">
        <v>667</v>
      </c>
      <c r="E289" s="36">
        <v>944</v>
      </c>
      <c r="F289" s="35">
        <v>1820</v>
      </c>
      <c r="G289" s="29"/>
      <c r="H289" s="29"/>
      <c r="I289" s="21" t="str">
        <f>IFERROR(VLOOKUP(E289,Sheet4!$C$9:$E$551,3,0),VLOOKUP(H289,Sheet4!$C$9:$E$551,3,0))</f>
        <v>{{1,10706968}|{2,2332082}|{3,56913063}|{11,4124}|{6,19932}|{5,25429}|{12,1042}|{7,993}|{4,571}}</v>
      </c>
    </row>
    <row r="290" spans="1:9">
      <c r="A290" s="30">
        <v>288</v>
      </c>
      <c r="B290" s="31">
        <v>3</v>
      </c>
      <c r="C290" s="31">
        <f t="shared" si="4"/>
        <v>92</v>
      </c>
      <c r="D290" s="31">
        <v>677</v>
      </c>
      <c r="E290" s="32">
        <v>954</v>
      </c>
      <c r="F290" s="31">
        <v>1840</v>
      </c>
      <c r="G290" s="33"/>
      <c r="H290" s="33"/>
      <c r="I290" s="21" t="str">
        <f>IFERROR(VLOOKUP(E290,Sheet4!$C$9:$E$551,3,0),VLOOKUP(H290,Sheet4!$C$9:$E$551,3,0))</f>
        <v>{{1,10975958}|{2,2388135}|{3,58298600}|{11,4152}|{6,19944}|{5,25442}|{12,1044}|{7,994}|{4,574}}</v>
      </c>
    </row>
    <row r="291" spans="1:9">
      <c r="A291" s="34">
        <v>289</v>
      </c>
      <c r="B291" s="35">
        <v>3</v>
      </c>
      <c r="C291" s="35">
        <f t="shared" si="4"/>
        <v>93</v>
      </c>
      <c r="D291" s="35">
        <v>687</v>
      </c>
      <c r="E291" s="36">
        <v>965</v>
      </c>
      <c r="F291" s="35">
        <v>1860</v>
      </c>
      <c r="G291" s="29"/>
      <c r="H291" s="29"/>
      <c r="I291" s="21" t="str">
        <f>IFERROR(VLOOKUP(E291,Sheet4!$C$9:$E$551,3,0),VLOOKUP(H291,Sheet4!$C$9:$E$551,3,0))</f>
        <v>{{1,11216021}|{2,2442303}|{3,59609746}|{11,4180}|{6,19958}|{5,25456}|{12,1045}|{7,995}|{4,577}}</v>
      </c>
    </row>
    <row r="292" spans="1:9">
      <c r="A292" s="30">
        <v>290</v>
      </c>
      <c r="B292" s="31">
        <v>3</v>
      </c>
      <c r="C292" s="31">
        <f t="shared" si="4"/>
        <v>94</v>
      </c>
      <c r="D292" s="31">
        <v>698</v>
      </c>
      <c r="E292" s="32">
        <v>975</v>
      </c>
      <c r="F292" s="31">
        <v>1880</v>
      </c>
      <c r="G292" s="33"/>
      <c r="H292" s="33"/>
      <c r="I292" s="21" t="str">
        <f>IFERROR(VLOOKUP(E292,Sheet4!$C$9:$E$551,3,0),VLOOKUP(H292,Sheet4!$C$9:$E$551,3,0))</f>
        <v>{{1,11489412}|{2,2499274}|{3,61017975}|{11,4208}|{6,19970}|{5,25469}|{12,1046}|{7,997}|{4,580}}</v>
      </c>
    </row>
    <row r="293" spans="1:9">
      <c r="A293" s="34">
        <v>291</v>
      </c>
      <c r="B293" s="35">
        <v>3</v>
      </c>
      <c r="C293" s="35">
        <f t="shared" si="4"/>
        <v>95</v>
      </c>
      <c r="D293" s="35">
        <v>708</v>
      </c>
      <c r="E293" s="36">
        <v>985</v>
      </c>
      <c r="F293" s="35">
        <v>1900</v>
      </c>
      <c r="G293" s="29"/>
      <c r="H293" s="29"/>
      <c r="I293" s="21" t="str">
        <f>IFERROR(VLOOKUP(E293,Sheet4!$C$9:$E$551,3,0),VLOOKUP(H293,Sheet4!$C$9:$E$551,3,0))</f>
        <v>{{1,11706090}|{2,2548714}|{3,62211262}|{11,4233}|{6,19982}|{5,25482}|{12,1048}|{7,998}|{4,583}}</v>
      </c>
    </row>
    <row r="294" spans="1:9">
      <c r="A294" s="30">
        <v>292</v>
      </c>
      <c r="B294" s="31">
        <v>3</v>
      </c>
      <c r="C294" s="31">
        <f t="shared" si="4"/>
        <v>96</v>
      </c>
      <c r="D294" s="31">
        <v>713</v>
      </c>
      <c r="E294" s="32">
        <v>991</v>
      </c>
      <c r="F294" s="31">
        <v>1920</v>
      </c>
      <c r="G294" s="33"/>
      <c r="H294" s="33"/>
      <c r="I294" s="21" t="str">
        <f>IFERROR(VLOOKUP(E294,Sheet4!$C$9:$E$551,3,0),VLOOKUP(H294,Sheet4!$C$9:$E$551,3,0))</f>
        <v>{{1,11869985}|{2,2582891}|{3,63055919}|{11,4252}|{6,19990}|{5,25489}|{12,1048}|{7,999}|{4,585}}</v>
      </c>
    </row>
    <row r="295" spans="1:9">
      <c r="A295" s="34">
        <v>293</v>
      </c>
      <c r="B295" s="35">
        <v>3</v>
      </c>
      <c r="C295" s="35">
        <f t="shared" si="4"/>
        <v>97</v>
      </c>
      <c r="D295" s="35">
        <v>718</v>
      </c>
      <c r="E295" s="36">
        <v>995</v>
      </c>
      <c r="F295" s="35">
        <v>1940</v>
      </c>
      <c r="G295" s="29"/>
      <c r="H295" s="29"/>
      <c r="I295" s="21" t="str">
        <f>IFERROR(VLOOKUP(E295,Sheet4!$C$9:$E$551,3,0),VLOOKUP(H295,Sheet4!$C$9:$E$551,3,0))</f>
        <v>{{1,11983557}|{2,2606538}|{3,63640569}|{11,4268}|{6,19995}|{5,25494}|{12,1049}|{7,999}|{4,586}}</v>
      </c>
    </row>
    <row r="296" spans="1:9">
      <c r="A296" s="30">
        <v>294</v>
      </c>
      <c r="B296" s="31">
        <v>3</v>
      </c>
      <c r="C296" s="31">
        <f t="shared" si="4"/>
        <v>98</v>
      </c>
      <c r="D296" s="31">
        <v>720</v>
      </c>
      <c r="E296" s="32">
        <v>998</v>
      </c>
      <c r="F296" s="31">
        <v>1960</v>
      </c>
      <c r="G296" s="33"/>
      <c r="H296" s="33">
        <v>999</v>
      </c>
      <c r="I296" s="21" t="str">
        <f>IFERROR(VLOOKUP(E296,Sheet4!$C$9:$E$551,3,0),VLOOKUP(H296,Sheet4!$C$9:$E$551,3,0))</f>
        <v>{{1,64207219}|{2,1285193}|{3,32100416}|{11,4283}|{6,20000}|{5,25500}|{12,1050}|{7,999}|{4,588}}</v>
      </c>
    </row>
  </sheetData>
  <conditionalFormatting sqref="E$1:E$1048576">
    <cfRule type="duplicateValues" dxfId="0" priority="2"/>
  </conditionalFormatting>
  <conditionalFormatting sqref="I$1:I$1048576">
    <cfRule type="duplicateValues" dxfId="0" priority="1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1"/>
  <sheetViews>
    <sheetView workbookViewId="0">
      <selection activeCell="S10" sqref="S10"/>
    </sheetView>
  </sheetViews>
  <sheetFormatPr defaultColWidth="9" defaultRowHeight="13.5"/>
  <cols>
    <col min="1" max="1" width="12.75" customWidth="1"/>
    <col min="5" max="5" width="17" customWidth="1"/>
    <col min="6" max="14" width="9.875" customWidth="1"/>
    <col min="15" max="15" width="11" customWidth="1"/>
  </cols>
  <sheetData>
    <row r="1" spans="6:15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6:15">
      <c r="F2">
        <v>35</v>
      </c>
      <c r="G2">
        <v>80</v>
      </c>
      <c r="H2">
        <v>130</v>
      </c>
      <c r="I2">
        <v>230</v>
      </c>
      <c r="J2">
        <v>390</v>
      </c>
      <c r="K2">
        <v>560</v>
      </c>
      <c r="L2">
        <v>800</v>
      </c>
      <c r="M2">
        <v>1000</v>
      </c>
      <c r="N2">
        <v>1400</v>
      </c>
      <c r="O2">
        <v>1600</v>
      </c>
    </row>
    <row r="3" s="2" customFormat="1" ht="14.25" spans="1:18">
      <c r="A3" s="5" t="s">
        <v>382</v>
      </c>
      <c r="B3" s="6" t="s">
        <v>326</v>
      </c>
      <c r="C3" s="6" t="s">
        <v>322</v>
      </c>
      <c r="D3" s="6" t="s">
        <v>323</v>
      </c>
      <c r="E3" s="6" t="s">
        <v>324</v>
      </c>
      <c r="F3" s="6" t="s">
        <v>327</v>
      </c>
      <c r="G3" s="6" t="s">
        <v>328</v>
      </c>
      <c r="H3" s="6" t="s">
        <v>329</v>
      </c>
      <c r="I3" s="6" t="s">
        <v>330</v>
      </c>
      <c r="J3" s="6" t="s">
        <v>331</v>
      </c>
      <c r="K3" s="6" t="s">
        <v>332</v>
      </c>
      <c r="L3" s="6" t="s">
        <v>333</v>
      </c>
      <c r="M3" s="6" t="s">
        <v>334</v>
      </c>
      <c r="N3" s="6" t="s">
        <v>335</v>
      </c>
      <c r="O3" s="6" t="s">
        <v>336</v>
      </c>
      <c r="P3" s="6"/>
      <c r="Q3" s="6"/>
      <c r="R3" s="6"/>
    </row>
    <row r="4" ht="15" spans="1:20">
      <c r="A4" s="7">
        <v>35</v>
      </c>
      <c r="B4" s="8">
        <v>23</v>
      </c>
      <c r="C4" s="8">
        <v>1</v>
      </c>
      <c r="D4" s="8">
        <v>1</v>
      </c>
      <c r="E4" s="8">
        <v>1</v>
      </c>
      <c r="F4" s="9">
        <f>IF(F$1=MAX($P4:$R4),1,0)</f>
        <v>1</v>
      </c>
      <c r="G4" s="9">
        <f t="shared" ref="G4:O19" si="0">IF(G$1=MAX($P4:$R4),1,0)</f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14">
        <v>1</v>
      </c>
      <c r="Q4" s="14"/>
      <c r="R4" s="14"/>
      <c r="S4">
        <f>MAX(P4:R4)</f>
        <v>1</v>
      </c>
      <c r="T4">
        <f>A4/HLOOKUP(S4,$F$1:$O$2,2,0)</f>
        <v>1</v>
      </c>
    </row>
    <row r="5" ht="15" spans="1:20">
      <c r="A5" s="10">
        <f t="shared" ref="A5:A11" si="1">A4+35</f>
        <v>70</v>
      </c>
      <c r="B5" s="11">
        <v>24</v>
      </c>
      <c r="C5" s="11">
        <v>2</v>
      </c>
      <c r="D5" s="11">
        <v>2</v>
      </c>
      <c r="E5" s="11">
        <v>1</v>
      </c>
      <c r="F5" s="9">
        <f t="shared" ref="F5:O43" si="2">IF(F$1=MAX($P5:$R5),1,0)</f>
        <v>1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9">
        <f t="shared" si="0"/>
        <v>0</v>
      </c>
      <c r="K5" s="9">
        <f t="shared" si="0"/>
        <v>0</v>
      </c>
      <c r="L5" s="9">
        <f t="shared" si="0"/>
        <v>0</v>
      </c>
      <c r="M5" s="9">
        <f t="shared" si="0"/>
        <v>0</v>
      </c>
      <c r="N5" s="9">
        <f t="shared" si="0"/>
        <v>0</v>
      </c>
      <c r="O5" s="9">
        <f t="shared" si="0"/>
        <v>0</v>
      </c>
      <c r="P5" s="11">
        <v>1</v>
      </c>
      <c r="Q5" s="11"/>
      <c r="R5" s="11"/>
      <c r="S5">
        <f t="shared" ref="S5:S68" si="3">MAX(P5:R5)</f>
        <v>1</v>
      </c>
      <c r="T5">
        <f t="shared" ref="T5:T8" si="4">A5/HLOOKUP(S5,$F$1:$O$2,2,0)</f>
        <v>2</v>
      </c>
    </row>
    <row r="6" ht="15" spans="1:20">
      <c r="A6" s="12">
        <f t="shared" si="1"/>
        <v>105</v>
      </c>
      <c r="B6" s="13">
        <v>25</v>
      </c>
      <c r="C6" s="13">
        <v>3</v>
      </c>
      <c r="D6" s="13">
        <v>3</v>
      </c>
      <c r="E6" s="13">
        <v>1</v>
      </c>
      <c r="F6" s="9">
        <f t="shared" si="2"/>
        <v>1</v>
      </c>
      <c r="G6" s="9">
        <f t="shared" si="0"/>
        <v>0</v>
      </c>
      <c r="H6" s="9">
        <f t="shared" si="0"/>
        <v>0</v>
      </c>
      <c r="I6" s="9">
        <f t="shared" si="0"/>
        <v>0</v>
      </c>
      <c r="J6" s="9">
        <f t="shared" si="0"/>
        <v>0</v>
      </c>
      <c r="K6" s="9">
        <f t="shared" si="0"/>
        <v>0</v>
      </c>
      <c r="L6" s="9">
        <f t="shared" si="0"/>
        <v>0</v>
      </c>
      <c r="M6" s="9">
        <f t="shared" si="0"/>
        <v>0</v>
      </c>
      <c r="N6" s="9">
        <f t="shared" si="0"/>
        <v>0</v>
      </c>
      <c r="O6" s="9">
        <f t="shared" si="0"/>
        <v>0</v>
      </c>
      <c r="P6" s="11">
        <v>1</v>
      </c>
      <c r="Q6" s="11"/>
      <c r="R6" s="11"/>
      <c r="S6">
        <f t="shared" si="3"/>
        <v>1</v>
      </c>
      <c r="T6">
        <f t="shared" si="4"/>
        <v>3</v>
      </c>
    </row>
    <row r="7" ht="15" spans="1:20">
      <c r="A7" s="10">
        <f t="shared" si="1"/>
        <v>140</v>
      </c>
      <c r="B7" s="11">
        <v>26</v>
      </c>
      <c r="C7" s="11">
        <v>4</v>
      </c>
      <c r="D7" s="11">
        <v>4</v>
      </c>
      <c r="E7" s="11">
        <v>1</v>
      </c>
      <c r="F7" s="9">
        <f t="shared" si="2"/>
        <v>1</v>
      </c>
      <c r="G7" s="9">
        <f t="shared" si="0"/>
        <v>0</v>
      </c>
      <c r="H7" s="9">
        <f t="shared" si="0"/>
        <v>0</v>
      </c>
      <c r="I7" s="9">
        <f t="shared" si="0"/>
        <v>0</v>
      </c>
      <c r="J7" s="9">
        <f t="shared" si="0"/>
        <v>0</v>
      </c>
      <c r="K7" s="9">
        <f t="shared" si="0"/>
        <v>0</v>
      </c>
      <c r="L7" s="9">
        <f t="shared" si="0"/>
        <v>0</v>
      </c>
      <c r="M7" s="9">
        <f t="shared" si="0"/>
        <v>0</v>
      </c>
      <c r="N7" s="9">
        <f t="shared" si="0"/>
        <v>0</v>
      </c>
      <c r="O7" s="9">
        <f t="shared" si="0"/>
        <v>0</v>
      </c>
      <c r="P7" s="11">
        <v>1</v>
      </c>
      <c r="Q7" s="11"/>
      <c r="R7" s="11"/>
      <c r="S7">
        <f t="shared" si="3"/>
        <v>1</v>
      </c>
      <c r="T7">
        <f t="shared" si="4"/>
        <v>4</v>
      </c>
    </row>
    <row r="8" ht="15" spans="1:30">
      <c r="A8" s="12">
        <f t="shared" si="1"/>
        <v>175</v>
      </c>
      <c r="B8" s="11">
        <v>55</v>
      </c>
      <c r="C8" s="11">
        <v>5</v>
      </c>
      <c r="D8" s="11">
        <v>5</v>
      </c>
      <c r="E8" s="11">
        <v>1</v>
      </c>
      <c r="F8" s="9">
        <f t="shared" si="2"/>
        <v>1</v>
      </c>
      <c r="G8" s="9">
        <f t="shared" si="0"/>
        <v>0</v>
      </c>
      <c r="H8" s="9">
        <f t="shared" si="0"/>
        <v>0</v>
      </c>
      <c r="I8" s="9">
        <f t="shared" si="0"/>
        <v>0</v>
      </c>
      <c r="J8" s="9">
        <f t="shared" si="0"/>
        <v>0</v>
      </c>
      <c r="K8" s="9">
        <f t="shared" si="0"/>
        <v>0</v>
      </c>
      <c r="L8" s="9">
        <f t="shared" si="0"/>
        <v>0</v>
      </c>
      <c r="M8" s="9">
        <f t="shared" si="0"/>
        <v>0</v>
      </c>
      <c r="N8" s="9">
        <f t="shared" si="0"/>
        <v>0</v>
      </c>
      <c r="O8" s="9">
        <f t="shared" si="0"/>
        <v>0</v>
      </c>
      <c r="P8" s="11">
        <v>1</v>
      </c>
      <c r="Q8" s="11"/>
      <c r="R8" s="11"/>
      <c r="S8">
        <f t="shared" si="3"/>
        <v>1</v>
      </c>
      <c r="T8">
        <f t="shared" si="4"/>
        <v>5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</row>
    <row r="9" ht="15" spans="1:30">
      <c r="A9" s="10">
        <f t="shared" si="1"/>
        <v>210</v>
      </c>
      <c r="B9" s="11">
        <v>65</v>
      </c>
      <c r="C9" s="11">
        <v>6</v>
      </c>
      <c r="D9" s="11">
        <v>6</v>
      </c>
      <c r="E9" s="11">
        <v>1</v>
      </c>
      <c r="F9" s="9">
        <f t="shared" si="2"/>
        <v>0</v>
      </c>
      <c r="G9" s="9">
        <f t="shared" si="0"/>
        <v>1</v>
      </c>
      <c r="H9" s="9">
        <f t="shared" si="0"/>
        <v>0</v>
      </c>
      <c r="I9" s="9">
        <f t="shared" si="0"/>
        <v>0</v>
      </c>
      <c r="J9" s="9">
        <f t="shared" si="0"/>
        <v>0</v>
      </c>
      <c r="K9" s="9">
        <f t="shared" si="0"/>
        <v>0</v>
      </c>
      <c r="L9" s="9">
        <f t="shared" si="0"/>
        <v>0</v>
      </c>
      <c r="M9" s="9">
        <f t="shared" si="0"/>
        <v>0</v>
      </c>
      <c r="N9" s="9">
        <f t="shared" si="0"/>
        <v>0</v>
      </c>
      <c r="O9" s="9">
        <f t="shared" si="0"/>
        <v>0</v>
      </c>
      <c r="P9" s="11">
        <v>2</v>
      </c>
      <c r="Q9" s="11"/>
      <c r="R9" s="11"/>
      <c r="S9">
        <f t="shared" si="3"/>
        <v>2</v>
      </c>
      <c r="T9">
        <f>(A9-35)/HLOOKUP(S9,$F$1:$O$2,2,0)</f>
        <v>2.1875</v>
      </c>
      <c r="U9">
        <f t="shared" ref="U9:U72" si="5">ROUNDUP((T9-INT(T9))*1000*(_xlfn.XLOOKUP($S9,$G$1:$O$1,$G$2:$O$2)/_xlfn.XLOOKUP($S9+1,$G$1:$O$1,$G$2:$O$2))*VLOOKUP(S9,$AF$10:$AG$18,2,0),0)</f>
        <v>116</v>
      </c>
      <c r="V9">
        <f>G9*$U9</f>
        <v>116</v>
      </c>
      <c r="W9">
        <f t="shared" ref="W9:AD9" si="6">H9*$U9</f>
        <v>0</v>
      </c>
      <c r="X9">
        <f t="shared" si="6"/>
        <v>0</v>
      </c>
      <c r="Y9">
        <f t="shared" si="6"/>
        <v>0</v>
      </c>
      <c r="Z9">
        <f t="shared" si="6"/>
        <v>0</v>
      </c>
      <c r="AA9">
        <f t="shared" si="6"/>
        <v>0</v>
      </c>
      <c r="AB9">
        <f t="shared" si="6"/>
        <v>0</v>
      </c>
      <c r="AC9">
        <f t="shared" si="6"/>
        <v>0</v>
      </c>
      <c r="AD9">
        <f t="shared" si="6"/>
        <v>0</v>
      </c>
    </row>
    <row r="10" ht="15" spans="1:33">
      <c r="A10" s="12">
        <f t="shared" si="1"/>
        <v>245</v>
      </c>
      <c r="B10" s="11">
        <v>75</v>
      </c>
      <c r="C10" s="11">
        <v>7</v>
      </c>
      <c r="D10" s="11">
        <v>7</v>
      </c>
      <c r="E10" s="11">
        <v>1</v>
      </c>
      <c r="F10" s="9">
        <f t="shared" si="2"/>
        <v>0</v>
      </c>
      <c r="G10" s="9">
        <f t="shared" si="0"/>
        <v>1</v>
      </c>
      <c r="H10" s="9">
        <f t="shared" si="0"/>
        <v>0</v>
      </c>
      <c r="I10" s="9">
        <f t="shared" si="0"/>
        <v>0</v>
      </c>
      <c r="J10" s="9">
        <f t="shared" si="0"/>
        <v>0</v>
      </c>
      <c r="K10" s="9">
        <f t="shared" si="0"/>
        <v>0</v>
      </c>
      <c r="L10" s="9">
        <f t="shared" si="0"/>
        <v>0</v>
      </c>
      <c r="M10" s="9">
        <f t="shared" si="0"/>
        <v>0</v>
      </c>
      <c r="N10" s="9">
        <f t="shared" si="0"/>
        <v>0</v>
      </c>
      <c r="O10" s="9">
        <f t="shared" si="0"/>
        <v>0</v>
      </c>
      <c r="P10" s="11">
        <v>2</v>
      </c>
      <c r="Q10" s="11"/>
      <c r="R10" s="11"/>
      <c r="S10">
        <f t="shared" si="3"/>
        <v>2</v>
      </c>
      <c r="T10">
        <f t="shared" ref="T10:T73" si="7">(A10-35)/HLOOKUP(S10,$F$1:$O$2,2,0)</f>
        <v>2.625</v>
      </c>
      <c r="U10">
        <f t="shared" si="5"/>
        <v>385</v>
      </c>
      <c r="V10">
        <f t="shared" ref="V10:V73" si="8">G10*$U10</f>
        <v>385</v>
      </c>
      <c r="W10">
        <f t="shared" ref="W10:W73" si="9">H10*$U10</f>
        <v>0</v>
      </c>
      <c r="X10">
        <f t="shared" ref="X10:X73" si="10">I10*$U10</f>
        <v>0</v>
      </c>
      <c r="Y10">
        <f t="shared" ref="Y10:Y73" si="11">J10*$U10</f>
        <v>0</v>
      </c>
      <c r="Z10">
        <f t="shared" ref="Z10:Z73" si="12">K10*$U10</f>
        <v>0</v>
      </c>
      <c r="AA10">
        <f t="shared" ref="AA10:AA73" si="13">L10*$U10</f>
        <v>0</v>
      </c>
      <c r="AB10">
        <f t="shared" ref="AB10:AB73" si="14">M10*$U10</f>
        <v>0</v>
      </c>
      <c r="AC10">
        <f t="shared" ref="AC10:AC73" si="15">N10*$U10</f>
        <v>0</v>
      </c>
      <c r="AD10">
        <f t="shared" ref="AD10:AD73" si="16">O10*$U10</f>
        <v>0</v>
      </c>
      <c r="AF10">
        <v>1</v>
      </c>
      <c r="AG10">
        <v>1</v>
      </c>
    </row>
    <row r="11" ht="15" spans="1:33">
      <c r="A11" s="10">
        <f t="shared" si="1"/>
        <v>280</v>
      </c>
      <c r="B11" s="11">
        <v>95</v>
      </c>
      <c r="C11" s="11">
        <v>8</v>
      </c>
      <c r="D11" s="11">
        <v>8</v>
      </c>
      <c r="E11" s="11">
        <v>1</v>
      </c>
      <c r="F11" s="9">
        <f t="shared" si="2"/>
        <v>0</v>
      </c>
      <c r="G11" s="9">
        <f t="shared" si="0"/>
        <v>1</v>
      </c>
      <c r="H11" s="9">
        <f t="shared" si="0"/>
        <v>0</v>
      </c>
      <c r="I11" s="9">
        <f t="shared" si="0"/>
        <v>0</v>
      </c>
      <c r="J11" s="9">
        <f t="shared" si="0"/>
        <v>0</v>
      </c>
      <c r="K11" s="9">
        <f t="shared" si="0"/>
        <v>0</v>
      </c>
      <c r="L11" s="9">
        <f t="shared" si="0"/>
        <v>0</v>
      </c>
      <c r="M11" s="9">
        <f t="shared" si="0"/>
        <v>0</v>
      </c>
      <c r="N11" s="9">
        <f t="shared" si="0"/>
        <v>0</v>
      </c>
      <c r="O11" s="9">
        <f t="shared" si="0"/>
        <v>0</v>
      </c>
      <c r="P11" s="11">
        <v>2</v>
      </c>
      <c r="Q11" s="11"/>
      <c r="R11" s="11"/>
      <c r="S11">
        <f t="shared" si="3"/>
        <v>2</v>
      </c>
      <c r="T11">
        <f t="shared" si="7"/>
        <v>3.0625</v>
      </c>
      <c r="U11">
        <f t="shared" si="5"/>
        <v>39</v>
      </c>
      <c r="V11">
        <f t="shared" si="8"/>
        <v>39</v>
      </c>
      <c r="W11">
        <f t="shared" si="9"/>
        <v>0</v>
      </c>
      <c r="X11">
        <f t="shared" si="10"/>
        <v>0</v>
      </c>
      <c r="Y11">
        <f t="shared" si="11"/>
        <v>0</v>
      </c>
      <c r="Z11">
        <f t="shared" si="12"/>
        <v>0</v>
      </c>
      <c r="AA11">
        <f t="shared" si="13"/>
        <v>0</v>
      </c>
      <c r="AB11">
        <f t="shared" si="14"/>
        <v>0</v>
      </c>
      <c r="AC11">
        <f t="shared" si="15"/>
        <v>0</v>
      </c>
      <c r="AD11">
        <f t="shared" si="16"/>
        <v>0</v>
      </c>
      <c r="AF11">
        <v>2</v>
      </c>
      <c r="AG11">
        <v>1</v>
      </c>
    </row>
    <row r="12" ht="15" spans="1:33">
      <c r="A12" s="12">
        <f>A11+15</f>
        <v>295</v>
      </c>
      <c r="B12" s="13">
        <v>110</v>
      </c>
      <c r="C12" s="13">
        <v>9</v>
      </c>
      <c r="D12" s="13">
        <v>9</v>
      </c>
      <c r="E12" s="13">
        <v>1</v>
      </c>
      <c r="F12" s="9">
        <f t="shared" si="2"/>
        <v>0</v>
      </c>
      <c r="G12" s="9">
        <f t="shared" si="0"/>
        <v>1</v>
      </c>
      <c r="H12" s="9">
        <f t="shared" si="0"/>
        <v>0</v>
      </c>
      <c r="I12" s="9">
        <f t="shared" si="0"/>
        <v>0</v>
      </c>
      <c r="J12" s="9">
        <f t="shared" si="0"/>
        <v>0</v>
      </c>
      <c r="K12" s="9">
        <f t="shared" si="0"/>
        <v>0</v>
      </c>
      <c r="L12" s="9">
        <f t="shared" si="0"/>
        <v>0</v>
      </c>
      <c r="M12" s="9">
        <f t="shared" si="0"/>
        <v>0</v>
      </c>
      <c r="N12" s="9">
        <f t="shared" si="0"/>
        <v>0</v>
      </c>
      <c r="O12" s="9">
        <f t="shared" si="0"/>
        <v>0</v>
      </c>
      <c r="P12" s="11">
        <v>2</v>
      </c>
      <c r="Q12" s="11"/>
      <c r="R12" s="11"/>
      <c r="S12">
        <f t="shared" si="3"/>
        <v>2</v>
      </c>
      <c r="T12">
        <f t="shared" si="7"/>
        <v>3.25</v>
      </c>
      <c r="U12">
        <f t="shared" si="5"/>
        <v>154</v>
      </c>
      <c r="V12">
        <f t="shared" si="8"/>
        <v>154</v>
      </c>
      <c r="W12">
        <f t="shared" si="9"/>
        <v>0</v>
      </c>
      <c r="X12">
        <f t="shared" si="10"/>
        <v>0</v>
      </c>
      <c r="Y12">
        <f t="shared" si="11"/>
        <v>0</v>
      </c>
      <c r="Z12">
        <f t="shared" si="12"/>
        <v>0</v>
      </c>
      <c r="AA12">
        <f t="shared" si="13"/>
        <v>0</v>
      </c>
      <c r="AB12">
        <f t="shared" si="14"/>
        <v>0</v>
      </c>
      <c r="AC12">
        <f t="shared" si="15"/>
        <v>0</v>
      </c>
      <c r="AD12">
        <f t="shared" si="16"/>
        <v>0</v>
      </c>
      <c r="AF12">
        <v>3</v>
      </c>
      <c r="AG12">
        <v>1</v>
      </c>
    </row>
    <row r="13" ht="15" spans="1:33">
      <c r="A13" s="10">
        <f>A12+15</f>
        <v>310</v>
      </c>
      <c r="B13" s="11">
        <v>125</v>
      </c>
      <c r="C13" s="11">
        <v>10</v>
      </c>
      <c r="D13" s="11">
        <v>10</v>
      </c>
      <c r="E13" s="11">
        <v>1</v>
      </c>
      <c r="F13" s="9">
        <f t="shared" si="2"/>
        <v>0</v>
      </c>
      <c r="G13" s="9">
        <f t="shared" si="0"/>
        <v>1</v>
      </c>
      <c r="H13" s="9">
        <f t="shared" si="0"/>
        <v>0</v>
      </c>
      <c r="I13" s="9">
        <f t="shared" si="0"/>
        <v>0</v>
      </c>
      <c r="J13" s="9">
        <f t="shared" si="0"/>
        <v>0</v>
      </c>
      <c r="K13" s="9">
        <f t="shared" si="0"/>
        <v>0</v>
      </c>
      <c r="L13" s="9">
        <f t="shared" si="0"/>
        <v>0</v>
      </c>
      <c r="M13" s="9">
        <f t="shared" si="0"/>
        <v>0</v>
      </c>
      <c r="N13" s="9">
        <f t="shared" si="0"/>
        <v>0</v>
      </c>
      <c r="O13" s="9">
        <f t="shared" si="0"/>
        <v>0</v>
      </c>
      <c r="P13" s="11">
        <v>2</v>
      </c>
      <c r="Q13" s="11"/>
      <c r="R13" s="11"/>
      <c r="S13">
        <f t="shared" si="3"/>
        <v>2</v>
      </c>
      <c r="T13">
        <f t="shared" si="7"/>
        <v>3.4375</v>
      </c>
      <c r="U13">
        <f t="shared" si="5"/>
        <v>270</v>
      </c>
      <c r="V13">
        <f t="shared" si="8"/>
        <v>270</v>
      </c>
      <c r="W13">
        <f t="shared" si="9"/>
        <v>0</v>
      </c>
      <c r="X13">
        <f t="shared" si="10"/>
        <v>0</v>
      </c>
      <c r="Y13">
        <f t="shared" si="11"/>
        <v>0</v>
      </c>
      <c r="Z13">
        <f t="shared" si="12"/>
        <v>0</v>
      </c>
      <c r="AA13">
        <f t="shared" si="13"/>
        <v>0</v>
      </c>
      <c r="AB13">
        <f t="shared" si="14"/>
        <v>0</v>
      </c>
      <c r="AC13">
        <f t="shared" si="15"/>
        <v>0</v>
      </c>
      <c r="AD13">
        <f t="shared" si="16"/>
        <v>0</v>
      </c>
      <c r="AF13">
        <v>4</v>
      </c>
      <c r="AG13">
        <v>1</v>
      </c>
    </row>
    <row r="14" ht="15" spans="1:33">
      <c r="A14" s="12">
        <f>A13+15</f>
        <v>325</v>
      </c>
      <c r="B14" s="13">
        <v>145</v>
      </c>
      <c r="C14" s="13">
        <v>11</v>
      </c>
      <c r="D14" s="13">
        <v>11</v>
      </c>
      <c r="E14" s="13">
        <v>1</v>
      </c>
      <c r="F14" s="9">
        <f t="shared" si="2"/>
        <v>0</v>
      </c>
      <c r="G14" s="9">
        <f t="shared" si="0"/>
        <v>1</v>
      </c>
      <c r="H14" s="9">
        <f t="shared" si="0"/>
        <v>0</v>
      </c>
      <c r="I14" s="9">
        <f t="shared" si="0"/>
        <v>0</v>
      </c>
      <c r="J14" s="9">
        <f t="shared" si="0"/>
        <v>0</v>
      </c>
      <c r="K14" s="9">
        <f t="shared" si="0"/>
        <v>0</v>
      </c>
      <c r="L14" s="9">
        <f t="shared" si="0"/>
        <v>0</v>
      </c>
      <c r="M14" s="9">
        <f t="shared" si="0"/>
        <v>0</v>
      </c>
      <c r="N14" s="9">
        <f t="shared" si="0"/>
        <v>0</v>
      </c>
      <c r="O14" s="9">
        <f t="shared" si="0"/>
        <v>0</v>
      </c>
      <c r="P14" s="11">
        <v>2</v>
      </c>
      <c r="Q14" s="11"/>
      <c r="R14" s="11"/>
      <c r="S14">
        <f t="shared" si="3"/>
        <v>2</v>
      </c>
      <c r="T14">
        <f t="shared" si="7"/>
        <v>3.625</v>
      </c>
      <c r="U14">
        <f t="shared" si="5"/>
        <v>385</v>
      </c>
      <c r="V14">
        <f t="shared" si="8"/>
        <v>385</v>
      </c>
      <c r="W14">
        <f t="shared" si="9"/>
        <v>0</v>
      </c>
      <c r="X14">
        <f t="shared" si="10"/>
        <v>0</v>
      </c>
      <c r="Y14">
        <f t="shared" si="11"/>
        <v>0</v>
      </c>
      <c r="Z14">
        <f t="shared" si="12"/>
        <v>0</v>
      </c>
      <c r="AA14">
        <f t="shared" si="13"/>
        <v>0</v>
      </c>
      <c r="AB14">
        <f t="shared" si="14"/>
        <v>0</v>
      </c>
      <c r="AC14">
        <f t="shared" si="15"/>
        <v>0</v>
      </c>
      <c r="AD14">
        <f t="shared" si="16"/>
        <v>0</v>
      </c>
      <c r="AF14">
        <v>5</v>
      </c>
      <c r="AG14">
        <v>1</v>
      </c>
    </row>
    <row r="15" ht="15" spans="1:33">
      <c r="A15" s="10">
        <f>A14+15</f>
        <v>340</v>
      </c>
      <c r="B15" s="11">
        <v>175</v>
      </c>
      <c r="C15" s="11">
        <v>12</v>
      </c>
      <c r="D15" s="11">
        <v>12</v>
      </c>
      <c r="E15" s="11">
        <v>1</v>
      </c>
      <c r="F15" s="9">
        <f t="shared" si="2"/>
        <v>0</v>
      </c>
      <c r="G15" s="9">
        <f t="shared" si="0"/>
        <v>1</v>
      </c>
      <c r="H15" s="9">
        <f t="shared" si="0"/>
        <v>0</v>
      </c>
      <c r="I15" s="9">
        <f t="shared" si="0"/>
        <v>0</v>
      </c>
      <c r="J15" s="9">
        <f t="shared" si="0"/>
        <v>0</v>
      </c>
      <c r="K15" s="9">
        <f t="shared" si="0"/>
        <v>0</v>
      </c>
      <c r="L15" s="9">
        <f t="shared" si="0"/>
        <v>0</v>
      </c>
      <c r="M15" s="9">
        <f t="shared" si="0"/>
        <v>0</v>
      </c>
      <c r="N15" s="9">
        <f t="shared" si="0"/>
        <v>0</v>
      </c>
      <c r="O15" s="9">
        <f t="shared" si="0"/>
        <v>0</v>
      </c>
      <c r="P15" s="11">
        <v>2</v>
      </c>
      <c r="Q15" s="11"/>
      <c r="R15" s="11"/>
      <c r="S15">
        <f t="shared" si="3"/>
        <v>2</v>
      </c>
      <c r="T15">
        <f t="shared" si="7"/>
        <v>3.8125</v>
      </c>
      <c r="U15">
        <f t="shared" si="5"/>
        <v>500</v>
      </c>
      <c r="V15">
        <f t="shared" si="8"/>
        <v>500</v>
      </c>
      <c r="W15">
        <f t="shared" si="9"/>
        <v>0</v>
      </c>
      <c r="X15">
        <f t="shared" si="10"/>
        <v>0</v>
      </c>
      <c r="Y15">
        <f t="shared" si="11"/>
        <v>0</v>
      </c>
      <c r="Z15">
        <f t="shared" si="12"/>
        <v>0</v>
      </c>
      <c r="AA15">
        <f t="shared" si="13"/>
        <v>0</v>
      </c>
      <c r="AB15">
        <f t="shared" si="14"/>
        <v>0</v>
      </c>
      <c r="AC15">
        <f t="shared" si="15"/>
        <v>0</v>
      </c>
      <c r="AD15">
        <f t="shared" si="16"/>
        <v>0</v>
      </c>
      <c r="AF15">
        <v>6</v>
      </c>
      <c r="AG15">
        <v>1</v>
      </c>
    </row>
    <row r="16" ht="15" spans="1:33">
      <c r="A16" s="12">
        <f t="shared" ref="A16:A52" si="17">A15+5</f>
        <v>345</v>
      </c>
      <c r="B16" s="13">
        <v>190</v>
      </c>
      <c r="C16" s="13">
        <v>13</v>
      </c>
      <c r="D16" s="13">
        <v>13</v>
      </c>
      <c r="E16" s="13">
        <v>1</v>
      </c>
      <c r="F16" s="9">
        <f t="shared" si="2"/>
        <v>0</v>
      </c>
      <c r="G16" s="9">
        <f t="shared" si="0"/>
        <v>1</v>
      </c>
      <c r="H16" s="9">
        <f t="shared" si="0"/>
        <v>0</v>
      </c>
      <c r="I16" s="9">
        <f t="shared" si="0"/>
        <v>0</v>
      </c>
      <c r="J16" s="9">
        <f t="shared" si="0"/>
        <v>0</v>
      </c>
      <c r="K16" s="9">
        <f t="shared" si="0"/>
        <v>0</v>
      </c>
      <c r="L16" s="9">
        <f t="shared" si="0"/>
        <v>0</v>
      </c>
      <c r="M16" s="9">
        <f t="shared" si="0"/>
        <v>0</v>
      </c>
      <c r="N16" s="9">
        <f t="shared" si="0"/>
        <v>0</v>
      </c>
      <c r="O16" s="9">
        <f t="shared" si="0"/>
        <v>0</v>
      </c>
      <c r="P16" s="11">
        <v>2</v>
      </c>
      <c r="Q16" s="11"/>
      <c r="R16" s="11"/>
      <c r="S16">
        <f t="shared" si="3"/>
        <v>2</v>
      </c>
      <c r="T16">
        <f t="shared" si="7"/>
        <v>3.875</v>
      </c>
      <c r="U16">
        <f t="shared" si="5"/>
        <v>539</v>
      </c>
      <c r="V16">
        <f t="shared" si="8"/>
        <v>539</v>
      </c>
      <c r="W16">
        <f t="shared" si="9"/>
        <v>0</v>
      </c>
      <c r="X16">
        <f t="shared" si="10"/>
        <v>0</v>
      </c>
      <c r="Y16">
        <f t="shared" si="11"/>
        <v>0</v>
      </c>
      <c r="Z16">
        <f t="shared" si="12"/>
        <v>0</v>
      </c>
      <c r="AA16">
        <f t="shared" si="13"/>
        <v>0</v>
      </c>
      <c r="AB16">
        <f t="shared" si="14"/>
        <v>0</v>
      </c>
      <c r="AC16">
        <f t="shared" si="15"/>
        <v>0</v>
      </c>
      <c r="AD16">
        <f t="shared" si="16"/>
        <v>0</v>
      </c>
      <c r="AF16">
        <v>7</v>
      </c>
      <c r="AG16">
        <v>1</v>
      </c>
    </row>
    <row r="17" ht="15" spans="1:33">
      <c r="A17" s="10">
        <f t="shared" si="17"/>
        <v>350</v>
      </c>
      <c r="B17" s="11">
        <v>205</v>
      </c>
      <c r="C17" s="11">
        <v>14</v>
      </c>
      <c r="D17" s="11">
        <v>14</v>
      </c>
      <c r="E17" s="11">
        <v>1</v>
      </c>
      <c r="F17" s="9">
        <f t="shared" si="2"/>
        <v>0</v>
      </c>
      <c r="G17" s="9">
        <f t="shared" si="0"/>
        <v>1</v>
      </c>
      <c r="H17" s="9">
        <f t="shared" si="0"/>
        <v>0</v>
      </c>
      <c r="I17" s="9">
        <f t="shared" si="0"/>
        <v>0</v>
      </c>
      <c r="J17" s="9">
        <f t="shared" si="0"/>
        <v>0</v>
      </c>
      <c r="K17" s="9">
        <f t="shared" si="0"/>
        <v>0</v>
      </c>
      <c r="L17" s="9">
        <f t="shared" si="0"/>
        <v>0</v>
      </c>
      <c r="M17" s="9">
        <f t="shared" si="0"/>
        <v>0</v>
      </c>
      <c r="N17" s="9">
        <f t="shared" si="0"/>
        <v>0</v>
      </c>
      <c r="O17" s="9">
        <f t="shared" si="0"/>
        <v>0</v>
      </c>
      <c r="P17" s="11">
        <v>2</v>
      </c>
      <c r="Q17" s="11"/>
      <c r="R17" s="11"/>
      <c r="S17">
        <f t="shared" si="3"/>
        <v>2</v>
      </c>
      <c r="T17">
        <f t="shared" si="7"/>
        <v>3.9375</v>
      </c>
      <c r="U17">
        <f t="shared" si="5"/>
        <v>577</v>
      </c>
      <c r="V17">
        <f t="shared" si="8"/>
        <v>577</v>
      </c>
      <c r="W17">
        <f t="shared" si="9"/>
        <v>0</v>
      </c>
      <c r="X17">
        <f t="shared" si="10"/>
        <v>0</v>
      </c>
      <c r="Y17">
        <f t="shared" si="11"/>
        <v>0</v>
      </c>
      <c r="Z17">
        <f t="shared" si="12"/>
        <v>0</v>
      </c>
      <c r="AA17">
        <f t="shared" si="13"/>
        <v>0</v>
      </c>
      <c r="AB17">
        <f t="shared" si="14"/>
        <v>0</v>
      </c>
      <c r="AC17">
        <f t="shared" si="15"/>
        <v>0</v>
      </c>
      <c r="AD17">
        <f t="shared" si="16"/>
        <v>0</v>
      </c>
      <c r="AF17">
        <v>8</v>
      </c>
      <c r="AG17">
        <v>1</v>
      </c>
    </row>
    <row r="18" ht="15" spans="1:33">
      <c r="A18" s="12">
        <f t="shared" si="17"/>
        <v>355</v>
      </c>
      <c r="B18" s="13">
        <v>225</v>
      </c>
      <c r="C18" s="13">
        <v>15</v>
      </c>
      <c r="D18" s="13">
        <v>15</v>
      </c>
      <c r="E18" s="13">
        <v>1</v>
      </c>
      <c r="F18" s="9">
        <f t="shared" si="2"/>
        <v>0</v>
      </c>
      <c r="G18" s="9">
        <f t="shared" si="0"/>
        <v>1</v>
      </c>
      <c r="H18" s="9">
        <f t="shared" si="0"/>
        <v>0</v>
      </c>
      <c r="I18" s="9">
        <f t="shared" si="0"/>
        <v>0</v>
      </c>
      <c r="J18" s="9">
        <f t="shared" si="0"/>
        <v>0</v>
      </c>
      <c r="K18" s="9">
        <f t="shared" si="0"/>
        <v>0</v>
      </c>
      <c r="L18" s="9">
        <f t="shared" si="0"/>
        <v>0</v>
      </c>
      <c r="M18" s="9">
        <f t="shared" si="0"/>
        <v>0</v>
      </c>
      <c r="N18" s="9">
        <f t="shared" si="0"/>
        <v>0</v>
      </c>
      <c r="O18" s="9">
        <f t="shared" si="0"/>
        <v>0</v>
      </c>
      <c r="P18" s="11">
        <v>2</v>
      </c>
      <c r="Q18" s="11"/>
      <c r="R18" s="11"/>
      <c r="S18">
        <f t="shared" si="3"/>
        <v>2</v>
      </c>
      <c r="T18">
        <f t="shared" si="7"/>
        <v>4</v>
      </c>
      <c r="U18">
        <f t="shared" si="5"/>
        <v>0</v>
      </c>
      <c r="V18">
        <f t="shared" si="8"/>
        <v>0</v>
      </c>
      <c r="W18">
        <f t="shared" si="9"/>
        <v>0</v>
      </c>
      <c r="X18">
        <f t="shared" si="10"/>
        <v>0</v>
      </c>
      <c r="Y18">
        <f t="shared" si="11"/>
        <v>0</v>
      </c>
      <c r="Z18">
        <f t="shared" si="12"/>
        <v>0</v>
      </c>
      <c r="AA18">
        <f t="shared" si="13"/>
        <v>0</v>
      </c>
      <c r="AB18">
        <f t="shared" si="14"/>
        <v>0</v>
      </c>
      <c r="AC18">
        <f t="shared" si="15"/>
        <v>0</v>
      </c>
      <c r="AD18">
        <f t="shared" si="16"/>
        <v>0</v>
      </c>
      <c r="AF18">
        <v>9</v>
      </c>
      <c r="AG18">
        <v>1</v>
      </c>
    </row>
    <row r="19" ht="15" spans="1:30">
      <c r="A19" s="10">
        <f t="shared" si="17"/>
        <v>360</v>
      </c>
      <c r="B19" s="11">
        <v>238</v>
      </c>
      <c r="C19" s="11">
        <v>16</v>
      </c>
      <c r="D19" s="11">
        <v>16</v>
      </c>
      <c r="E19" s="11">
        <v>1</v>
      </c>
      <c r="F19" s="9">
        <f t="shared" si="2"/>
        <v>0</v>
      </c>
      <c r="G19" s="9">
        <f t="shared" si="0"/>
        <v>1</v>
      </c>
      <c r="H19" s="9">
        <f t="shared" si="0"/>
        <v>0</v>
      </c>
      <c r="I19" s="9">
        <f t="shared" si="0"/>
        <v>0</v>
      </c>
      <c r="J19" s="9">
        <f t="shared" si="0"/>
        <v>0</v>
      </c>
      <c r="K19" s="9">
        <f t="shared" si="0"/>
        <v>0</v>
      </c>
      <c r="L19" s="9">
        <f t="shared" si="0"/>
        <v>0</v>
      </c>
      <c r="M19" s="9">
        <f t="shared" si="0"/>
        <v>0</v>
      </c>
      <c r="N19" s="9">
        <f t="shared" si="0"/>
        <v>0</v>
      </c>
      <c r="O19" s="9">
        <f t="shared" si="0"/>
        <v>0</v>
      </c>
      <c r="P19" s="11">
        <v>2</v>
      </c>
      <c r="Q19" s="11"/>
      <c r="R19" s="11"/>
      <c r="S19">
        <f t="shared" si="3"/>
        <v>2</v>
      </c>
      <c r="T19">
        <f t="shared" si="7"/>
        <v>4.0625</v>
      </c>
      <c r="U19">
        <f t="shared" si="5"/>
        <v>39</v>
      </c>
      <c r="V19">
        <f t="shared" si="8"/>
        <v>39</v>
      </c>
      <c r="W19">
        <f t="shared" si="9"/>
        <v>0</v>
      </c>
      <c r="X19">
        <f t="shared" si="10"/>
        <v>0</v>
      </c>
      <c r="Y19">
        <f t="shared" si="11"/>
        <v>0</v>
      </c>
      <c r="Z19">
        <f t="shared" si="12"/>
        <v>0</v>
      </c>
      <c r="AA19">
        <f t="shared" si="13"/>
        <v>0</v>
      </c>
      <c r="AB19">
        <f t="shared" si="14"/>
        <v>0</v>
      </c>
      <c r="AC19">
        <f t="shared" si="15"/>
        <v>0</v>
      </c>
      <c r="AD19">
        <f t="shared" si="16"/>
        <v>0</v>
      </c>
    </row>
    <row r="20" ht="15" spans="1:30">
      <c r="A20" s="12">
        <f t="shared" si="17"/>
        <v>365</v>
      </c>
      <c r="B20" s="13">
        <v>250</v>
      </c>
      <c r="C20" s="13">
        <v>17</v>
      </c>
      <c r="D20" s="13">
        <v>17</v>
      </c>
      <c r="E20" s="13">
        <v>1</v>
      </c>
      <c r="F20" s="9">
        <f t="shared" si="2"/>
        <v>0</v>
      </c>
      <c r="G20" s="9">
        <f t="shared" si="2"/>
        <v>1</v>
      </c>
      <c r="H20" s="9">
        <f t="shared" si="2"/>
        <v>0</v>
      </c>
      <c r="I20" s="9">
        <f t="shared" si="2"/>
        <v>0</v>
      </c>
      <c r="J20" s="9">
        <f t="shared" si="2"/>
        <v>0</v>
      </c>
      <c r="K20" s="9">
        <f t="shared" si="2"/>
        <v>0</v>
      </c>
      <c r="L20" s="9">
        <f t="shared" si="2"/>
        <v>0</v>
      </c>
      <c r="M20" s="9">
        <f t="shared" si="2"/>
        <v>0</v>
      </c>
      <c r="N20" s="9">
        <f t="shared" si="2"/>
        <v>0</v>
      </c>
      <c r="O20" s="9">
        <f t="shared" si="2"/>
        <v>0</v>
      </c>
      <c r="P20" s="11">
        <v>2</v>
      </c>
      <c r="Q20" s="11"/>
      <c r="R20" s="11"/>
      <c r="S20">
        <f t="shared" si="3"/>
        <v>2</v>
      </c>
      <c r="T20">
        <f t="shared" si="7"/>
        <v>4.125</v>
      </c>
      <c r="U20">
        <f t="shared" si="5"/>
        <v>77</v>
      </c>
      <c r="V20">
        <f t="shared" si="8"/>
        <v>77</v>
      </c>
      <c r="W20">
        <f t="shared" si="9"/>
        <v>0</v>
      </c>
      <c r="X20">
        <f t="shared" si="10"/>
        <v>0</v>
      </c>
      <c r="Y20">
        <f t="shared" si="11"/>
        <v>0</v>
      </c>
      <c r="Z20">
        <f t="shared" si="12"/>
        <v>0</v>
      </c>
      <c r="AA20">
        <f t="shared" si="13"/>
        <v>0</v>
      </c>
      <c r="AB20">
        <f t="shared" si="14"/>
        <v>0</v>
      </c>
      <c r="AC20">
        <f t="shared" si="15"/>
        <v>0</v>
      </c>
      <c r="AD20">
        <f t="shared" si="16"/>
        <v>0</v>
      </c>
    </row>
    <row r="21" ht="15" spans="1:30">
      <c r="A21" s="10">
        <f t="shared" si="17"/>
        <v>370</v>
      </c>
      <c r="B21" s="11">
        <v>260</v>
      </c>
      <c r="C21" s="11">
        <v>18</v>
      </c>
      <c r="D21" s="11">
        <v>18</v>
      </c>
      <c r="E21" s="11">
        <v>1</v>
      </c>
      <c r="F21" s="9">
        <f t="shared" si="2"/>
        <v>0</v>
      </c>
      <c r="G21" s="9">
        <f t="shared" si="2"/>
        <v>1</v>
      </c>
      <c r="H21" s="9">
        <f t="shared" si="2"/>
        <v>0</v>
      </c>
      <c r="I21" s="9">
        <f t="shared" si="2"/>
        <v>0</v>
      </c>
      <c r="J21" s="9">
        <f t="shared" si="2"/>
        <v>0</v>
      </c>
      <c r="K21" s="9">
        <f t="shared" si="2"/>
        <v>0</v>
      </c>
      <c r="L21" s="9">
        <f t="shared" si="2"/>
        <v>0</v>
      </c>
      <c r="M21" s="9">
        <f t="shared" si="2"/>
        <v>0</v>
      </c>
      <c r="N21" s="9">
        <f t="shared" si="2"/>
        <v>0</v>
      </c>
      <c r="O21" s="9">
        <f t="shared" si="2"/>
        <v>0</v>
      </c>
      <c r="P21" s="11">
        <v>2</v>
      </c>
      <c r="Q21" s="11"/>
      <c r="R21" s="11"/>
      <c r="S21">
        <f t="shared" si="3"/>
        <v>2</v>
      </c>
      <c r="T21">
        <f t="shared" si="7"/>
        <v>4.1875</v>
      </c>
      <c r="U21">
        <f t="shared" si="5"/>
        <v>116</v>
      </c>
      <c r="V21">
        <f t="shared" si="8"/>
        <v>116</v>
      </c>
      <c r="W21">
        <f t="shared" si="9"/>
        <v>0</v>
      </c>
      <c r="X21">
        <f t="shared" si="10"/>
        <v>0</v>
      </c>
      <c r="Y21">
        <f t="shared" si="11"/>
        <v>0</v>
      </c>
      <c r="Z21">
        <f t="shared" si="12"/>
        <v>0</v>
      </c>
      <c r="AA21">
        <f t="shared" si="13"/>
        <v>0</v>
      </c>
      <c r="AB21">
        <f t="shared" si="14"/>
        <v>0</v>
      </c>
      <c r="AC21">
        <f t="shared" si="15"/>
        <v>0</v>
      </c>
      <c r="AD21">
        <f t="shared" si="16"/>
        <v>0</v>
      </c>
    </row>
    <row r="22" ht="15" spans="1:30">
      <c r="A22" s="12">
        <f t="shared" si="17"/>
        <v>375</v>
      </c>
      <c r="B22" s="13">
        <v>263</v>
      </c>
      <c r="C22" s="13">
        <v>19</v>
      </c>
      <c r="D22" s="13">
        <v>19</v>
      </c>
      <c r="E22" s="13">
        <v>1</v>
      </c>
      <c r="F22" s="9">
        <f t="shared" si="2"/>
        <v>0</v>
      </c>
      <c r="G22" s="9">
        <f t="shared" si="2"/>
        <v>1</v>
      </c>
      <c r="H22" s="9">
        <f t="shared" si="2"/>
        <v>0</v>
      </c>
      <c r="I22" s="9">
        <f t="shared" si="2"/>
        <v>0</v>
      </c>
      <c r="J22" s="9">
        <f t="shared" si="2"/>
        <v>0</v>
      </c>
      <c r="K22" s="9">
        <f t="shared" si="2"/>
        <v>0</v>
      </c>
      <c r="L22" s="9">
        <f t="shared" si="2"/>
        <v>0</v>
      </c>
      <c r="M22" s="9">
        <f t="shared" si="2"/>
        <v>0</v>
      </c>
      <c r="N22" s="9">
        <f t="shared" si="2"/>
        <v>0</v>
      </c>
      <c r="O22" s="9">
        <f t="shared" si="2"/>
        <v>0</v>
      </c>
      <c r="P22" s="11">
        <v>2</v>
      </c>
      <c r="Q22" s="11"/>
      <c r="R22" s="11"/>
      <c r="S22">
        <f t="shared" si="3"/>
        <v>2</v>
      </c>
      <c r="T22">
        <f t="shared" si="7"/>
        <v>4.25</v>
      </c>
      <c r="U22">
        <f t="shared" si="5"/>
        <v>154</v>
      </c>
      <c r="V22">
        <f t="shared" si="8"/>
        <v>154</v>
      </c>
      <c r="W22">
        <f t="shared" si="9"/>
        <v>0</v>
      </c>
      <c r="X22">
        <f t="shared" si="10"/>
        <v>0</v>
      </c>
      <c r="Y22">
        <f t="shared" si="11"/>
        <v>0</v>
      </c>
      <c r="Z22">
        <f t="shared" si="12"/>
        <v>0</v>
      </c>
      <c r="AA22">
        <f t="shared" si="13"/>
        <v>0</v>
      </c>
      <c r="AB22">
        <f t="shared" si="14"/>
        <v>0</v>
      </c>
      <c r="AC22">
        <f t="shared" si="15"/>
        <v>0</v>
      </c>
      <c r="AD22">
        <f t="shared" si="16"/>
        <v>0</v>
      </c>
    </row>
    <row r="23" ht="15" spans="1:30">
      <c r="A23" s="10">
        <f t="shared" si="17"/>
        <v>380</v>
      </c>
      <c r="B23" s="11">
        <v>273</v>
      </c>
      <c r="C23" s="11">
        <v>20</v>
      </c>
      <c r="D23" s="11">
        <v>20</v>
      </c>
      <c r="E23" s="11">
        <v>1</v>
      </c>
      <c r="F23" s="9">
        <f t="shared" si="2"/>
        <v>0</v>
      </c>
      <c r="G23" s="9">
        <f t="shared" si="2"/>
        <v>1</v>
      </c>
      <c r="H23" s="9">
        <f t="shared" si="2"/>
        <v>0</v>
      </c>
      <c r="I23" s="9">
        <f t="shared" si="2"/>
        <v>0</v>
      </c>
      <c r="J23" s="9">
        <f t="shared" si="2"/>
        <v>0</v>
      </c>
      <c r="K23" s="9">
        <f t="shared" si="2"/>
        <v>0</v>
      </c>
      <c r="L23" s="9">
        <f t="shared" si="2"/>
        <v>0</v>
      </c>
      <c r="M23" s="9">
        <f t="shared" si="2"/>
        <v>0</v>
      </c>
      <c r="N23" s="9">
        <f t="shared" si="2"/>
        <v>0</v>
      </c>
      <c r="O23" s="9">
        <f t="shared" si="2"/>
        <v>0</v>
      </c>
      <c r="P23" s="11">
        <v>2</v>
      </c>
      <c r="Q23" s="11"/>
      <c r="R23" s="11"/>
      <c r="S23">
        <f t="shared" si="3"/>
        <v>2</v>
      </c>
      <c r="T23">
        <f t="shared" si="7"/>
        <v>4.3125</v>
      </c>
      <c r="U23">
        <f t="shared" si="5"/>
        <v>193</v>
      </c>
      <c r="V23">
        <f t="shared" si="8"/>
        <v>193</v>
      </c>
      <c r="W23">
        <f t="shared" si="9"/>
        <v>0</v>
      </c>
      <c r="X23">
        <f t="shared" si="10"/>
        <v>0</v>
      </c>
      <c r="Y23">
        <f t="shared" si="11"/>
        <v>0</v>
      </c>
      <c r="Z23">
        <f t="shared" si="12"/>
        <v>0</v>
      </c>
      <c r="AA23">
        <f t="shared" si="13"/>
        <v>0</v>
      </c>
      <c r="AB23">
        <f t="shared" si="14"/>
        <v>0</v>
      </c>
      <c r="AC23">
        <f t="shared" si="15"/>
        <v>0</v>
      </c>
      <c r="AD23">
        <f t="shared" si="16"/>
        <v>0</v>
      </c>
    </row>
    <row r="24" ht="15" spans="1:30">
      <c r="A24" s="12">
        <f t="shared" si="17"/>
        <v>385</v>
      </c>
      <c r="B24" s="11">
        <v>277</v>
      </c>
      <c r="C24" s="11">
        <v>21</v>
      </c>
      <c r="D24" s="11">
        <v>21</v>
      </c>
      <c r="E24" s="11">
        <v>1</v>
      </c>
      <c r="F24" s="9">
        <f t="shared" si="2"/>
        <v>0</v>
      </c>
      <c r="G24" s="9">
        <f t="shared" si="2"/>
        <v>1</v>
      </c>
      <c r="H24" s="9">
        <f t="shared" si="2"/>
        <v>0</v>
      </c>
      <c r="I24" s="9">
        <f t="shared" si="2"/>
        <v>0</v>
      </c>
      <c r="J24" s="9">
        <f t="shared" si="2"/>
        <v>0</v>
      </c>
      <c r="K24" s="9">
        <f t="shared" si="2"/>
        <v>0</v>
      </c>
      <c r="L24" s="9">
        <f t="shared" si="2"/>
        <v>0</v>
      </c>
      <c r="M24" s="9">
        <f t="shared" si="2"/>
        <v>0</v>
      </c>
      <c r="N24" s="9">
        <f t="shared" si="2"/>
        <v>0</v>
      </c>
      <c r="O24" s="9">
        <f t="shared" si="2"/>
        <v>0</v>
      </c>
      <c r="P24" s="11">
        <v>2</v>
      </c>
      <c r="Q24" s="11"/>
      <c r="R24" s="11"/>
      <c r="S24">
        <f t="shared" si="3"/>
        <v>2</v>
      </c>
      <c r="T24">
        <f t="shared" si="7"/>
        <v>4.375</v>
      </c>
      <c r="U24">
        <f t="shared" si="5"/>
        <v>231</v>
      </c>
      <c r="V24">
        <f t="shared" si="8"/>
        <v>231</v>
      </c>
      <c r="W24">
        <f t="shared" si="9"/>
        <v>0</v>
      </c>
      <c r="X24">
        <f t="shared" si="10"/>
        <v>0</v>
      </c>
      <c r="Y24">
        <f t="shared" si="11"/>
        <v>0</v>
      </c>
      <c r="Z24">
        <f t="shared" si="12"/>
        <v>0</v>
      </c>
      <c r="AA24">
        <f t="shared" si="13"/>
        <v>0</v>
      </c>
      <c r="AB24">
        <f t="shared" si="14"/>
        <v>0</v>
      </c>
      <c r="AC24">
        <f t="shared" si="15"/>
        <v>0</v>
      </c>
      <c r="AD24">
        <f t="shared" si="16"/>
        <v>0</v>
      </c>
    </row>
    <row r="25" ht="15" spans="1:30">
      <c r="A25" s="10">
        <f t="shared" si="17"/>
        <v>390</v>
      </c>
      <c r="B25" s="13">
        <v>283</v>
      </c>
      <c r="C25" s="13">
        <v>22</v>
      </c>
      <c r="D25" s="13">
        <v>22</v>
      </c>
      <c r="E25" s="13">
        <v>1</v>
      </c>
      <c r="F25" s="9">
        <f t="shared" si="2"/>
        <v>0</v>
      </c>
      <c r="G25" s="9">
        <f t="shared" si="2"/>
        <v>1</v>
      </c>
      <c r="H25" s="9">
        <f t="shared" si="2"/>
        <v>0</v>
      </c>
      <c r="I25" s="9">
        <f t="shared" si="2"/>
        <v>0</v>
      </c>
      <c r="J25" s="9">
        <f t="shared" si="2"/>
        <v>0</v>
      </c>
      <c r="K25" s="9">
        <f t="shared" si="2"/>
        <v>0</v>
      </c>
      <c r="L25" s="9">
        <f t="shared" si="2"/>
        <v>0</v>
      </c>
      <c r="M25" s="9">
        <f t="shared" si="2"/>
        <v>0</v>
      </c>
      <c r="N25" s="9">
        <f t="shared" si="2"/>
        <v>0</v>
      </c>
      <c r="O25" s="9">
        <f t="shared" si="2"/>
        <v>0</v>
      </c>
      <c r="P25" s="11">
        <v>2</v>
      </c>
      <c r="Q25" s="11"/>
      <c r="R25" s="11"/>
      <c r="S25">
        <f t="shared" si="3"/>
        <v>2</v>
      </c>
      <c r="T25">
        <f t="shared" si="7"/>
        <v>4.4375</v>
      </c>
      <c r="U25">
        <f t="shared" si="5"/>
        <v>270</v>
      </c>
      <c r="V25">
        <f t="shared" si="8"/>
        <v>270</v>
      </c>
      <c r="W25">
        <f t="shared" si="9"/>
        <v>0</v>
      </c>
      <c r="X25">
        <f t="shared" si="10"/>
        <v>0</v>
      </c>
      <c r="Y25">
        <f t="shared" si="11"/>
        <v>0</v>
      </c>
      <c r="Z25">
        <f t="shared" si="12"/>
        <v>0</v>
      </c>
      <c r="AA25">
        <f t="shared" si="13"/>
        <v>0</v>
      </c>
      <c r="AB25">
        <f t="shared" si="14"/>
        <v>0</v>
      </c>
      <c r="AC25">
        <f t="shared" si="15"/>
        <v>0</v>
      </c>
      <c r="AD25">
        <f t="shared" si="16"/>
        <v>0</v>
      </c>
    </row>
    <row r="26" ht="15" spans="1:30">
      <c r="A26" s="12">
        <f t="shared" si="17"/>
        <v>395</v>
      </c>
      <c r="B26" s="13">
        <v>287</v>
      </c>
      <c r="C26" s="13">
        <v>23</v>
      </c>
      <c r="D26" s="13">
        <v>23</v>
      </c>
      <c r="E26" s="13">
        <v>1</v>
      </c>
      <c r="F26" s="9">
        <f t="shared" si="2"/>
        <v>0</v>
      </c>
      <c r="G26" s="9">
        <f t="shared" si="2"/>
        <v>1</v>
      </c>
      <c r="H26" s="9">
        <f t="shared" si="2"/>
        <v>0</v>
      </c>
      <c r="I26" s="9">
        <f t="shared" si="2"/>
        <v>0</v>
      </c>
      <c r="J26" s="9">
        <f t="shared" si="2"/>
        <v>0</v>
      </c>
      <c r="K26" s="9">
        <f t="shared" si="2"/>
        <v>0</v>
      </c>
      <c r="L26" s="9">
        <f t="shared" si="2"/>
        <v>0</v>
      </c>
      <c r="M26" s="9">
        <f t="shared" si="2"/>
        <v>0</v>
      </c>
      <c r="N26" s="9">
        <f t="shared" si="2"/>
        <v>0</v>
      </c>
      <c r="O26" s="9">
        <f t="shared" si="2"/>
        <v>0</v>
      </c>
      <c r="P26" s="11">
        <v>2</v>
      </c>
      <c r="Q26" s="11"/>
      <c r="R26" s="11"/>
      <c r="S26">
        <f t="shared" si="3"/>
        <v>2</v>
      </c>
      <c r="T26">
        <f t="shared" si="7"/>
        <v>4.5</v>
      </c>
      <c r="U26">
        <f t="shared" si="5"/>
        <v>308</v>
      </c>
      <c r="V26">
        <f t="shared" si="8"/>
        <v>308</v>
      </c>
      <c r="W26">
        <f t="shared" si="9"/>
        <v>0</v>
      </c>
      <c r="X26">
        <f t="shared" si="10"/>
        <v>0</v>
      </c>
      <c r="Y26">
        <f t="shared" si="11"/>
        <v>0</v>
      </c>
      <c r="Z26">
        <f t="shared" si="12"/>
        <v>0</v>
      </c>
      <c r="AA26">
        <f t="shared" si="13"/>
        <v>0</v>
      </c>
      <c r="AB26">
        <f t="shared" si="14"/>
        <v>0</v>
      </c>
      <c r="AC26">
        <f t="shared" si="15"/>
        <v>0</v>
      </c>
      <c r="AD26">
        <f t="shared" si="16"/>
        <v>0</v>
      </c>
    </row>
    <row r="27" ht="15" spans="1:30">
      <c r="A27" s="10">
        <f t="shared" si="17"/>
        <v>400</v>
      </c>
      <c r="B27" s="11">
        <v>297</v>
      </c>
      <c r="C27" s="11">
        <v>24</v>
      </c>
      <c r="D27" s="11">
        <v>24</v>
      </c>
      <c r="E27" s="11">
        <v>1</v>
      </c>
      <c r="F27" s="9">
        <f t="shared" si="2"/>
        <v>0</v>
      </c>
      <c r="G27" s="9">
        <f t="shared" si="2"/>
        <v>1</v>
      </c>
      <c r="H27" s="9">
        <f t="shared" si="2"/>
        <v>0</v>
      </c>
      <c r="I27" s="9">
        <f t="shared" si="2"/>
        <v>0</v>
      </c>
      <c r="J27" s="9">
        <f t="shared" si="2"/>
        <v>0</v>
      </c>
      <c r="K27" s="9">
        <f t="shared" si="2"/>
        <v>0</v>
      </c>
      <c r="L27" s="9">
        <f t="shared" si="2"/>
        <v>0</v>
      </c>
      <c r="M27" s="9">
        <f t="shared" si="2"/>
        <v>0</v>
      </c>
      <c r="N27" s="9">
        <f t="shared" si="2"/>
        <v>0</v>
      </c>
      <c r="O27" s="9">
        <f t="shared" si="2"/>
        <v>0</v>
      </c>
      <c r="P27" s="11">
        <v>2</v>
      </c>
      <c r="Q27" s="11"/>
      <c r="R27" s="11"/>
      <c r="S27">
        <f t="shared" si="3"/>
        <v>2</v>
      </c>
      <c r="T27">
        <f t="shared" si="7"/>
        <v>4.5625</v>
      </c>
      <c r="U27">
        <f t="shared" si="5"/>
        <v>347</v>
      </c>
      <c r="V27">
        <f t="shared" si="8"/>
        <v>347</v>
      </c>
      <c r="W27">
        <f t="shared" si="9"/>
        <v>0</v>
      </c>
      <c r="X27">
        <f t="shared" si="10"/>
        <v>0</v>
      </c>
      <c r="Y27">
        <f t="shared" si="11"/>
        <v>0</v>
      </c>
      <c r="Z27">
        <f t="shared" si="12"/>
        <v>0</v>
      </c>
      <c r="AA27">
        <f t="shared" si="13"/>
        <v>0</v>
      </c>
      <c r="AB27">
        <f t="shared" si="14"/>
        <v>0</v>
      </c>
      <c r="AC27">
        <f t="shared" si="15"/>
        <v>0</v>
      </c>
      <c r="AD27">
        <f t="shared" si="16"/>
        <v>0</v>
      </c>
    </row>
    <row r="28" ht="15" spans="1:30">
      <c r="A28" s="12">
        <f t="shared" si="17"/>
        <v>405</v>
      </c>
      <c r="B28" s="11">
        <v>301</v>
      </c>
      <c r="C28" s="11">
        <v>25</v>
      </c>
      <c r="D28" s="11">
        <v>25</v>
      </c>
      <c r="E28" s="11">
        <v>1</v>
      </c>
      <c r="F28" s="9">
        <f t="shared" si="2"/>
        <v>0</v>
      </c>
      <c r="G28" s="9">
        <f t="shared" si="2"/>
        <v>1</v>
      </c>
      <c r="H28" s="9">
        <f t="shared" si="2"/>
        <v>0</v>
      </c>
      <c r="I28" s="9">
        <f t="shared" si="2"/>
        <v>0</v>
      </c>
      <c r="J28" s="9">
        <f t="shared" si="2"/>
        <v>0</v>
      </c>
      <c r="K28" s="9">
        <f t="shared" si="2"/>
        <v>0</v>
      </c>
      <c r="L28" s="9">
        <f t="shared" si="2"/>
        <v>0</v>
      </c>
      <c r="M28" s="9">
        <f t="shared" si="2"/>
        <v>0</v>
      </c>
      <c r="N28" s="9">
        <f t="shared" si="2"/>
        <v>0</v>
      </c>
      <c r="O28" s="9">
        <f t="shared" si="2"/>
        <v>0</v>
      </c>
      <c r="P28" s="11">
        <v>2</v>
      </c>
      <c r="Q28" s="11"/>
      <c r="R28" s="11"/>
      <c r="S28">
        <f t="shared" si="3"/>
        <v>2</v>
      </c>
      <c r="T28">
        <f t="shared" si="7"/>
        <v>4.625</v>
      </c>
      <c r="U28">
        <f t="shared" si="5"/>
        <v>385</v>
      </c>
      <c r="V28">
        <f t="shared" si="8"/>
        <v>385</v>
      </c>
      <c r="W28">
        <f t="shared" si="9"/>
        <v>0</v>
      </c>
      <c r="X28">
        <f t="shared" si="10"/>
        <v>0</v>
      </c>
      <c r="Y28">
        <f t="shared" si="11"/>
        <v>0</v>
      </c>
      <c r="Z28">
        <f t="shared" si="12"/>
        <v>0</v>
      </c>
      <c r="AA28">
        <f t="shared" si="13"/>
        <v>0</v>
      </c>
      <c r="AB28">
        <f t="shared" si="14"/>
        <v>0</v>
      </c>
      <c r="AC28">
        <f t="shared" si="15"/>
        <v>0</v>
      </c>
      <c r="AD28">
        <f t="shared" si="16"/>
        <v>0</v>
      </c>
    </row>
    <row r="29" ht="15" spans="1:30">
      <c r="A29" s="10">
        <f t="shared" si="17"/>
        <v>410</v>
      </c>
      <c r="B29" s="11">
        <v>312</v>
      </c>
      <c r="C29" s="11">
        <v>26</v>
      </c>
      <c r="D29" s="11">
        <v>26</v>
      </c>
      <c r="E29" s="11">
        <v>1</v>
      </c>
      <c r="F29" s="9">
        <f t="shared" si="2"/>
        <v>0</v>
      </c>
      <c r="G29" s="9">
        <f t="shared" si="2"/>
        <v>1</v>
      </c>
      <c r="H29" s="9">
        <f t="shared" si="2"/>
        <v>0</v>
      </c>
      <c r="I29" s="9">
        <f t="shared" si="2"/>
        <v>0</v>
      </c>
      <c r="J29" s="9">
        <f t="shared" si="2"/>
        <v>0</v>
      </c>
      <c r="K29" s="9">
        <f t="shared" si="2"/>
        <v>0</v>
      </c>
      <c r="L29" s="9">
        <f t="shared" si="2"/>
        <v>0</v>
      </c>
      <c r="M29" s="9">
        <f t="shared" si="2"/>
        <v>0</v>
      </c>
      <c r="N29" s="9">
        <f t="shared" si="2"/>
        <v>0</v>
      </c>
      <c r="O29" s="9">
        <f t="shared" si="2"/>
        <v>0</v>
      </c>
      <c r="P29" s="11">
        <v>2</v>
      </c>
      <c r="Q29" s="11"/>
      <c r="R29" s="11"/>
      <c r="S29">
        <f t="shared" si="3"/>
        <v>2</v>
      </c>
      <c r="T29">
        <f t="shared" si="7"/>
        <v>4.6875</v>
      </c>
      <c r="U29">
        <f t="shared" si="5"/>
        <v>424</v>
      </c>
      <c r="V29">
        <f t="shared" si="8"/>
        <v>424</v>
      </c>
      <c r="W29">
        <f t="shared" si="9"/>
        <v>0</v>
      </c>
      <c r="X29">
        <f t="shared" si="10"/>
        <v>0</v>
      </c>
      <c r="Y29">
        <f t="shared" si="11"/>
        <v>0</v>
      </c>
      <c r="Z29">
        <f t="shared" si="12"/>
        <v>0</v>
      </c>
      <c r="AA29">
        <f t="shared" si="13"/>
        <v>0</v>
      </c>
      <c r="AB29">
        <f t="shared" si="14"/>
        <v>0</v>
      </c>
      <c r="AC29">
        <f t="shared" si="15"/>
        <v>0</v>
      </c>
      <c r="AD29">
        <f t="shared" si="16"/>
        <v>0</v>
      </c>
    </row>
    <row r="30" ht="15" spans="1:30">
      <c r="A30" s="12">
        <f t="shared" si="17"/>
        <v>415</v>
      </c>
      <c r="B30" s="11">
        <v>315</v>
      </c>
      <c r="C30" s="11">
        <v>27</v>
      </c>
      <c r="D30" s="11">
        <v>27</v>
      </c>
      <c r="E30" s="11">
        <v>1</v>
      </c>
      <c r="F30" s="9">
        <f t="shared" si="2"/>
        <v>0</v>
      </c>
      <c r="G30" s="9">
        <f t="shared" si="2"/>
        <v>1</v>
      </c>
      <c r="H30" s="9">
        <f t="shared" si="2"/>
        <v>0</v>
      </c>
      <c r="I30" s="9">
        <f t="shared" si="2"/>
        <v>0</v>
      </c>
      <c r="J30" s="9">
        <f t="shared" si="2"/>
        <v>0</v>
      </c>
      <c r="K30" s="9">
        <f t="shared" si="2"/>
        <v>0</v>
      </c>
      <c r="L30" s="9">
        <f t="shared" si="2"/>
        <v>0</v>
      </c>
      <c r="M30" s="9">
        <f t="shared" si="2"/>
        <v>0</v>
      </c>
      <c r="N30" s="9">
        <f t="shared" si="2"/>
        <v>0</v>
      </c>
      <c r="O30" s="9">
        <f t="shared" si="2"/>
        <v>0</v>
      </c>
      <c r="P30" s="11">
        <v>2</v>
      </c>
      <c r="Q30" s="11"/>
      <c r="R30" s="11"/>
      <c r="S30">
        <f t="shared" si="3"/>
        <v>2</v>
      </c>
      <c r="T30">
        <f t="shared" si="7"/>
        <v>4.75</v>
      </c>
      <c r="U30">
        <f t="shared" si="5"/>
        <v>462</v>
      </c>
      <c r="V30">
        <f t="shared" si="8"/>
        <v>462</v>
      </c>
      <c r="W30">
        <f t="shared" si="9"/>
        <v>0</v>
      </c>
      <c r="X30">
        <f t="shared" si="10"/>
        <v>0</v>
      </c>
      <c r="Y30">
        <f t="shared" si="11"/>
        <v>0</v>
      </c>
      <c r="Z30">
        <f t="shared" si="12"/>
        <v>0</v>
      </c>
      <c r="AA30">
        <f t="shared" si="13"/>
        <v>0</v>
      </c>
      <c r="AB30">
        <f t="shared" si="14"/>
        <v>0</v>
      </c>
      <c r="AC30">
        <f t="shared" si="15"/>
        <v>0</v>
      </c>
      <c r="AD30">
        <f t="shared" si="16"/>
        <v>0</v>
      </c>
    </row>
    <row r="31" ht="15" spans="1:30">
      <c r="A31" s="10">
        <f t="shared" si="17"/>
        <v>420</v>
      </c>
      <c r="B31" s="11">
        <v>319</v>
      </c>
      <c r="C31" s="11">
        <v>28</v>
      </c>
      <c r="D31" s="11">
        <v>28</v>
      </c>
      <c r="E31" s="11">
        <v>1</v>
      </c>
      <c r="F31" s="9">
        <f t="shared" si="2"/>
        <v>0</v>
      </c>
      <c r="G31" s="9">
        <f t="shared" si="2"/>
        <v>1</v>
      </c>
      <c r="H31" s="9">
        <f t="shared" si="2"/>
        <v>0</v>
      </c>
      <c r="I31" s="9">
        <f t="shared" si="2"/>
        <v>0</v>
      </c>
      <c r="J31" s="9">
        <f t="shared" si="2"/>
        <v>0</v>
      </c>
      <c r="K31" s="9">
        <f t="shared" si="2"/>
        <v>0</v>
      </c>
      <c r="L31" s="9">
        <f t="shared" si="2"/>
        <v>0</v>
      </c>
      <c r="M31" s="9">
        <f t="shared" si="2"/>
        <v>0</v>
      </c>
      <c r="N31" s="9">
        <f t="shared" si="2"/>
        <v>0</v>
      </c>
      <c r="O31" s="9">
        <f t="shared" si="2"/>
        <v>0</v>
      </c>
      <c r="P31" s="11">
        <v>2</v>
      </c>
      <c r="Q31" s="11"/>
      <c r="R31" s="11"/>
      <c r="S31">
        <f t="shared" si="3"/>
        <v>2</v>
      </c>
      <c r="T31">
        <f t="shared" si="7"/>
        <v>4.8125</v>
      </c>
      <c r="U31">
        <f t="shared" si="5"/>
        <v>500</v>
      </c>
      <c r="V31">
        <f t="shared" si="8"/>
        <v>500</v>
      </c>
      <c r="W31">
        <f t="shared" si="9"/>
        <v>0</v>
      </c>
      <c r="X31">
        <f t="shared" si="10"/>
        <v>0</v>
      </c>
      <c r="Y31">
        <f t="shared" si="11"/>
        <v>0</v>
      </c>
      <c r="Z31">
        <f t="shared" si="12"/>
        <v>0</v>
      </c>
      <c r="AA31">
        <f t="shared" si="13"/>
        <v>0</v>
      </c>
      <c r="AB31">
        <f t="shared" si="14"/>
        <v>0</v>
      </c>
      <c r="AC31">
        <f t="shared" si="15"/>
        <v>0</v>
      </c>
      <c r="AD31">
        <f t="shared" si="16"/>
        <v>0</v>
      </c>
    </row>
    <row r="32" ht="15" spans="1:30">
      <c r="A32" s="12">
        <f t="shared" si="17"/>
        <v>425</v>
      </c>
      <c r="B32" s="11">
        <v>321</v>
      </c>
      <c r="C32" s="11">
        <v>29</v>
      </c>
      <c r="D32" s="11">
        <v>29</v>
      </c>
      <c r="E32" s="11">
        <v>1</v>
      </c>
      <c r="F32" s="9">
        <f t="shared" si="2"/>
        <v>0</v>
      </c>
      <c r="G32" s="9">
        <f t="shared" si="2"/>
        <v>1</v>
      </c>
      <c r="H32" s="9">
        <f t="shared" si="2"/>
        <v>0</v>
      </c>
      <c r="I32" s="9">
        <f t="shared" si="2"/>
        <v>0</v>
      </c>
      <c r="J32" s="9">
        <f t="shared" si="2"/>
        <v>0</v>
      </c>
      <c r="K32" s="9">
        <f t="shared" si="2"/>
        <v>0</v>
      </c>
      <c r="L32" s="9">
        <f t="shared" si="2"/>
        <v>0</v>
      </c>
      <c r="M32" s="9">
        <f t="shared" si="2"/>
        <v>0</v>
      </c>
      <c r="N32" s="9">
        <f t="shared" si="2"/>
        <v>0</v>
      </c>
      <c r="O32" s="9">
        <f t="shared" si="2"/>
        <v>0</v>
      </c>
      <c r="P32" s="11">
        <v>2</v>
      </c>
      <c r="Q32" s="11"/>
      <c r="R32" s="11"/>
      <c r="S32">
        <f t="shared" si="3"/>
        <v>2</v>
      </c>
      <c r="T32">
        <f t="shared" si="7"/>
        <v>4.875</v>
      </c>
      <c r="U32">
        <f t="shared" si="5"/>
        <v>539</v>
      </c>
      <c r="V32">
        <f t="shared" si="8"/>
        <v>539</v>
      </c>
      <c r="W32">
        <f t="shared" si="9"/>
        <v>0</v>
      </c>
      <c r="X32">
        <f t="shared" si="10"/>
        <v>0</v>
      </c>
      <c r="Y32">
        <f t="shared" si="11"/>
        <v>0</v>
      </c>
      <c r="Z32">
        <f t="shared" si="12"/>
        <v>0</v>
      </c>
      <c r="AA32">
        <f t="shared" si="13"/>
        <v>0</v>
      </c>
      <c r="AB32">
        <f t="shared" si="14"/>
        <v>0</v>
      </c>
      <c r="AC32">
        <f t="shared" si="15"/>
        <v>0</v>
      </c>
      <c r="AD32">
        <f t="shared" si="16"/>
        <v>0</v>
      </c>
    </row>
    <row r="33" ht="15" spans="1:30">
      <c r="A33" s="10">
        <f t="shared" si="17"/>
        <v>430</v>
      </c>
      <c r="B33" s="11">
        <v>324</v>
      </c>
      <c r="C33" s="11">
        <v>30</v>
      </c>
      <c r="D33" s="11">
        <v>30</v>
      </c>
      <c r="E33" s="11">
        <v>1</v>
      </c>
      <c r="F33" s="9">
        <f t="shared" si="2"/>
        <v>0</v>
      </c>
      <c r="G33" s="9">
        <f t="shared" si="2"/>
        <v>1</v>
      </c>
      <c r="H33" s="9">
        <f t="shared" si="2"/>
        <v>0</v>
      </c>
      <c r="I33" s="9">
        <f t="shared" si="2"/>
        <v>0</v>
      </c>
      <c r="J33" s="9">
        <f t="shared" si="2"/>
        <v>0</v>
      </c>
      <c r="K33" s="9">
        <f t="shared" si="2"/>
        <v>0</v>
      </c>
      <c r="L33" s="9">
        <f t="shared" si="2"/>
        <v>0</v>
      </c>
      <c r="M33" s="9">
        <f t="shared" si="2"/>
        <v>0</v>
      </c>
      <c r="N33" s="9">
        <f t="shared" si="2"/>
        <v>0</v>
      </c>
      <c r="O33" s="9">
        <f t="shared" si="2"/>
        <v>0</v>
      </c>
      <c r="P33" s="11">
        <v>2</v>
      </c>
      <c r="Q33" s="11"/>
      <c r="R33" s="11"/>
      <c r="S33">
        <f t="shared" si="3"/>
        <v>2</v>
      </c>
      <c r="T33">
        <f t="shared" si="7"/>
        <v>4.9375</v>
      </c>
      <c r="U33">
        <f t="shared" si="5"/>
        <v>577</v>
      </c>
      <c r="V33">
        <f t="shared" si="8"/>
        <v>577</v>
      </c>
      <c r="W33">
        <f t="shared" si="9"/>
        <v>0</v>
      </c>
      <c r="X33">
        <f t="shared" si="10"/>
        <v>0</v>
      </c>
      <c r="Y33">
        <f t="shared" si="11"/>
        <v>0</v>
      </c>
      <c r="Z33">
        <f t="shared" si="12"/>
        <v>0</v>
      </c>
      <c r="AA33">
        <f t="shared" si="13"/>
        <v>0</v>
      </c>
      <c r="AB33">
        <f t="shared" si="14"/>
        <v>0</v>
      </c>
      <c r="AC33">
        <f t="shared" si="15"/>
        <v>0</v>
      </c>
      <c r="AD33">
        <f t="shared" si="16"/>
        <v>0</v>
      </c>
    </row>
    <row r="34" ht="15" spans="1:30">
      <c r="A34" s="12">
        <f t="shared" si="17"/>
        <v>435</v>
      </c>
      <c r="B34" s="13">
        <v>329</v>
      </c>
      <c r="C34" s="13">
        <v>31</v>
      </c>
      <c r="D34" s="13">
        <v>31</v>
      </c>
      <c r="E34" s="13">
        <v>1</v>
      </c>
      <c r="F34" s="9">
        <f t="shared" si="2"/>
        <v>0</v>
      </c>
      <c r="G34" s="9">
        <f t="shared" si="2"/>
        <v>1</v>
      </c>
      <c r="H34" s="9">
        <f t="shared" si="2"/>
        <v>0</v>
      </c>
      <c r="I34" s="9">
        <f t="shared" si="2"/>
        <v>0</v>
      </c>
      <c r="J34" s="9">
        <f t="shared" si="2"/>
        <v>0</v>
      </c>
      <c r="K34" s="9">
        <f t="shared" si="2"/>
        <v>0</v>
      </c>
      <c r="L34" s="9">
        <f t="shared" si="2"/>
        <v>0</v>
      </c>
      <c r="M34" s="9">
        <f t="shared" si="2"/>
        <v>0</v>
      </c>
      <c r="N34" s="9">
        <f t="shared" si="2"/>
        <v>0</v>
      </c>
      <c r="O34" s="9">
        <f t="shared" si="2"/>
        <v>0</v>
      </c>
      <c r="P34" s="11">
        <v>2</v>
      </c>
      <c r="Q34" s="11"/>
      <c r="R34" s="11"/>
      <c r="S34">
        <f t="shared" si="3"/>
        <v>2</v>
      </c>
      <c r="T34">
        <f t="shared" si="7"/>
        <v>5</v>
      </c>
      <c r="U34">
        <f t="shared" si="5"/>
        <v>0</v>
      </c>
      <c r="V34">
        <f t="shared" si="8"/>
        <v>0</v>
      </c>
      <c r="W34">
        <f t="shared" si="9"/>
        <v>0</v>
      </c>
      <c r="X34">
        <f t="shared" si="10"/>
        <v>0</v>
      </c>
      <c r="Y34">
        <f t="shared" si="11"/>
        <v>0</v>
      </c>
      <c r="Z34">
        <f t="shared" si="12"/>
        <v>0</v>
      </c>
      <c r="AA34">
        <f t="shared" si="13"/>
        <v>0</v>
      </c>
      <c r="AB34">
        <f t="shared" si="14"/>
        <v>0</v>
      </c>
      <c r="AC34">
        <f t="shared" si="15"/>
        <v>0</v>
      </c>
      <c r="AD34">
        <f t="shared" si="16"/>
        <v>0</v>
      </c>
    </row>
    <row r="35" ht="15" spans="1:30">
      <c r="A35" s="10">
        <f t="shared" si="17"/>
        <v>440</v>
      </c>
      <c r="B35" s="13">
        <v>331</v>
      </c>
      <c r="C35" s="13">
        <v>32</v>
      </c>
      <c r="D35" s="13">
        <v>32</v>
      </c>
      <c r="E35" s="13">
        <v>1</v>
      </c>
      <c r="F35" s="9">
        <f t="shared" si="2"/>
        <v>0</v>
      </c>
      <c r="G35" s="9">
        <f t="shared" si="2"/>
        <v>1</v>
      </c>
      <c r="H35" s="9">
        <f t="shared" si="2"/>
        <v>0</v>
      </c>
      <c r="I35" s="9">
        <f t="shared" si="2"/>
        <v>0</v>
      </c>
      <c r="J35" s="9">
        <f t="shared" si="2"/>
        <v>0</v>
      </c>
      <c r="K35" s="9">
        <f t="shared" si="2"/>
        <v>0</v>
      </c>
      <c r="L35" s="9">
        <f t="shared" si="2"/>
        <v>0</v>
      </c>
      <c r="M35" s="9">
        <f t="shared" si="2"/>
        <v>0</v>
      </c>
      <c r="N35" s="9">
        <f t="shared" si="2"/>
        <v>0</v>
      </c>
      <c r="O35" s="9">
        <f t="shared" si="2"/>
        <v>0</v>
      </c>
      <c r="P35" s="11">
        <v>2</v>
      </c>
      <c r="Q35" s="11"/>
      <c r="R35" s="11"/>
      <c r="S35">
        <f t="shared" si="3"/>
        <v>2</v>
      </c>
      <c r="T35">
        <f t="shared" si="7"/>
        <v>5.0625</v>
      </c>
      <c r="U35">
        <f t="shared" si="5"/>
        <v>39</v>
      </c>
      <c r="V35">
        <f t="shared" si="8"/>
        <v>39</v>
      </c>
      <c r="W35">
        <f t="shared" si="9"/>
        <v>0</v>
      </c>
      <c r="X35">
        <f t="shared" si="10"/>
        <v>0</v>
      </c>
      <c r="Y35">
        <f t="shared" si="11"/>
        <v>0</v>
      </c>
      <c r="Z35">
        <f t="shared" si="12"/>
        <v>0</v>
      </c>
      <c r="AA35">
        <f t="shared" si="13"/>
        <v>0</v>
      </c>
      <c r="AB35">
        <f t="shared" si="14"/>
        <v>0</v>
      </c>
      <c r="AC35">
        <f t="shared" si="15"/>
        <v>0</v>
      </c>
      <c r="AD35">
        <f t="shared" si="16"/>
        <v>0</v>
      </c>
    </row>
    <row r="36" ht="15" spans="1:30">
      <c r="A36" s="12">
        <f t="shared" si="17"/>
        <v>445</v>
      </c>
      <c r="B36" s="11">
        <v>335</v>
      </c>
      <c r="C36" s="11">
        <v>33</v>
      </c>
      <c r="D36" s="11">
        <v>33</v>
      </c>
      <c r="E36" s="11">
        <v>1</v>
      </c>
      <c r="F36" s="9">
        <f t="shared" si="2"/>
        <v>0</v>
      </c>
      <c r="G36" s="9">
        <f t="shared" si="2"/>
        <v>1</v>
      </c>
      <c r="H36" s="9">
        <f t="shared" si="2"/>
        <v>0</v>
      </c>
      <c r="I36" s="9">
        <f t="shared" si="2"/>
        <v>0</v>
      </c>
      <c r="J36" s="9">
        <f t="shared" si="2"/>
        <v>0</v>
      </c>
      <c r="K36" s="9">
        <f t="shared" si="2"/>
        <v>0</v>
      </c>
      <c r="L36" s="9">
        <f t="shared" si="2"/>
        <v>0</v>
      </c>
      <c r="M36" s="9">
        <f t="shared" si="2"/>
        <v>0</v>
      </c>
      <c r="N36" s="9">
        <f t="shared" si="2"/>
        <v>0</v>
      </c>
      <c r="O36" s="9">
        <f t="shared" si="2"/>
        <v>0</v>
      </c>
      <c r="P36" s="11">
        <v>2</v>
      </c>
      <c r="Q36" s="11"/>
      <c r="R36" s="11"/>
      <c r="S36">
        <f t="shared" si="3"/>
        <v>2</v>
      </c>
      <c r="T36">
        <f t="shared" si="7"/>
        <v>5.125</v>
      </c>
      <c r="U36">
        <f t="shared" si="5"/>
        <v>77</v>
      </c>
      <c r="V36">
        <f t="shared" si="8"/>
        <v>77</v>
      </c>
      <c r="W36">
        <f t="shared" si="9"/>
        <v>0</v>
      </c>
      <c r="X36">
        <f t="shared" si="10"/>
        <v>0</v>
      </c>
      <c r="Y36">
        <f t="shared" si="11"/>
        <v>0</v>
      </c>
      <c r="Z36">
        <f t="shared" si="12"/>
        <v>0</v>
      </c>
      <c r="AA36">
        <f t="shared" si="13"/>
        <v>0</v>
      </c>
      <c r="AB36">
        <f t="shared" si="14"/>
        <v>0</v>
      </c>
      <c r="AC36">
        <f t="shared" si="15"/>
        <v>0</v>
      </c>
      <c r="AD36">
        <f t="shared" si="16"/>
        <v>0</v>
      </c>
    </row>
    <row r="37" ht="15" spans="1:30">
      <c r="A37" s="10">
        <f t="shared" si="17"/>
        <v>450</v>
      </c>
      <c r="B37" s="11">
        <v>339</v>
      </c>
      <c r="C37" s="11">
        <v>34</v>
      </c>
      <c r="D37" s="11">
        <v>34</v>
      </c>
      <c r="E37" s="11">
        <v>1</v>
      </c>
      <c r="F37" s="9">
        <f t="shared" si="2"/>
        <v>0</v>
      </c>
      <c r="G37" s="9">
        <f t="shared" si="2"/>
        <v>1</v>
      </c>
      <c r="H37" s="9">
        <f t="shared" si="2"/>
        <v>0</v>
      </c>
      <c r="I37" s="9">
        <f t="shared" si="2"/>
        <v>0</v>
      </c>
      <c r="J37" s="9">
        <f t="shared" si="2"/>
        <v>0</v>
      </c>
      <c r="K37" s="9">
        <f t="shared" si="2"/>
        <v>0</v>
      </c>
      <c r="L37" s="9">
        <f t="shared" si="2"/>
        <v>0</v>
      </c>
      <c r="M37" s="9">
        <f t="shared" si="2"/>
        <v>0</v>
      </c>
      <c r="N37" s="9">
        <f t="shared" si="2"/>
        <v>0</v>
      </c>
      <c r="O37" s="9">
        <f t="shared" si="2"/>
        <v>0</v>
      </c>
      <c r="P37" s="11">
        <v>2</v>
      </c>
      <c r="Q37" s="11"/>
      <c r="R37" s="11"/>
      <c r="S37">
        <f t="shared" si="3"/>
        <v>2</v>
      </c>
      <c r="T37">
        <f t="shared" si="7"/>
        <v>5.1875</v>
      </c>
      <c r="U37">
        <f t="shared" si="5"/>
        <v>116</v>
      </c>
      <c r="V37">
        <f t="shared" si="8"/>
        <v>116</v>
      </c>
      <c r="W37">
        <f t="shared" si="9"/>
        <v>0</v>
      </c>
      <c r="X37">
        <f t="shared" si="10"/>
        <v>0</v>
      </c>
      <c r="Y37">
        <f t="shared" si="11"/>
        <v>0</v>
      </c>
      <c r="Z37">
        <f t="shared" si="12"/>
        <v>0</v>
      </c>
      <c r="AA37">
        <f t="shared" si="13"/>
        <v>0</v>
      </c>
      <c r="AB37">
        <f t="shared" si="14"/>
        <v>0</v>
      </c>
      <c r="AC37">
        <f t="shared" si="15"/>
        <v>0</v>
      </c>
      <c r="AD37">
        <f t="shared" si="16"/>
        <v>0</v>
      </c>
    </row>
    <row r="38" ht="15" spans="1:30">
      <c r="A38" s="12">
        <f t="shared" si="17"/>
        <v>455</v>
      </c>
      <c r="B38" s="13">
        <v>344</v>
      </c>
      <c r="C38" s="13">
        <v>35</v>
      </c>
      <c r="D38" s="13">
        <v>35</v>
      </c>
      <c r="E38" s="13">
        <v>1</v>
      </c>
      <c r="F38" s="9">
        <f t="shared" si="2"/>
        <v>0</v>
      </c>
      <c r="G38" s="9">
        <f t="shared" si="2"/>
        <v>1</v>
      </c>
      <c r="H38" s="9">
        <f t="shared" si="2"/>
        <v>0</v>
      </c>
      <c r="I38" s="9">
        <f t="shared" si="2"/>
        <v>0</v>
      </c>
      <c r="J38" s="9">
        <f t="shared" si="2"/>
        <v>0</v>
      </c>
      <c r="K38" s="9">
        <f t="shared" si="2"/>
        <v>0</v>
      </c>
      <c r="L38" s="9">
        <f t="shared" si="2"/>
        <v>0</v>
      </c>
      <c r="M38" s="9">
        <f t="shared" si="2"/>
        <v>0</v>
      </c>
      <c r="N38" s="9">
        <f t="shared" si="2"/>
        <v>0</v>
      </c>
      <c r="O38" s="9">
        <f t="shared" si="2"/>
        <v>0</v>
      </c>
      <c r="P38" s="11">
        <v>2</v>
      </c>
      <c r="Q38" s="11"/>
      <c r="R38" s="11"/>
      <c r="S38">
        <f t="shared" si="3"/>
        <v>2</v>
      </c>
      <c r="T38">
        <f t="shared" si="7"/>
        <v>5.25</v>
      </c>
      <c r="U38">
        <f t="shared" si="5"/>
        <v>154</v>
      </c>
      <c r="V38">
        <f t="shared" si="8"/>
        <v>154</v>
      </c>
      <c r="W38">
        <f t="shared" si="9"/>
        <v>0</v>
      </c>
      <c r="X38">
        <f t="shared" si="10"/>
        <v>0</v>
      </c>
      <c r="Y38">
        <f t="shared" si="11"/>
        <v>0</v>
      </c>
      <c r="Z38">
        <f t="shared" si="12"/>
        <v>0</v>
      </c>
      <c r="AA38">
        <f t="shared" si="13"/>
        <v>0</v>
      </c>
      <c r="AB38">
        <f t="shared" si="14"/>
        <v>0</v>
      </c>
      <c r="AC38">
        <f t="shared" si="15"/>
        <v>0</v>
      </c>
      <c r="AD38">
        <f t="shared" si="16"/>
        <v>0</v>
      </c>
    </row>
    <row r="39" ht="15" spans="1:30">
      <c r="A39" s="10">
        <f t="shared" si="17"/>
        <v>460</v>
      </c>
      <c r="B39" s="13">
        <v>346</v>
      </c>
      <c r="C39" s="13">
        <v>36</v>
      </c>
      <c r="D39" s="13">
        <v>36</v>
      </c>
      <c r="E39" s="13">
        <v>1</v>
      </c>
      <c r="F39" s="9">
        <f t="shared" si="2"/>
        <v>0</v>
      </c>
      <c r="G39" s="9">
        <f t="shared" si="2"/>
        <v>1</v>
      </c>
      <c r="H39" s="9">
        <f t="shared" si="2"/>
        <v>0</v>
      </c>
      <c r="I39" s="9">
        <f t="shared" si="2"/>
        <v>0</v>
      </c>
      <c r="J39" s="9">
        <f t="shared" si="2"/>
        <v>0</v>
      </c>
      <c r="K39" s="9">
        <f t="shared" si="2"/>
        <v>0</v>
      </c>
      <c r="L39" s="9">
        <f t="shared" si="2"/>
        <v>0</v>
      </c>
      <c r="M39" s="9">
        <f t="shared" si="2"/>
        <v>0</v>
      </c>
      <c r="N39" s="9">
        <f t="shared" si="2"/>
        <v>0</v>
      </c>
      <c r="O39" s="9">
        <f t="shared" si="2"/>
        <v>0</v>
      </c>
      <c r="P39" s="11">
        <v>2</v>
      </c>
      <c r="Q39" s="11"/>
      <c r="R39" s="11"/>
      <c r="S39">
        <f t="shared" si="3"/>
        <v>2</v>
      </c>
      <c r="T39">
        <f t="shared" si="7"/>
        <v>5.3125</v>
      </c>
      <c r="U39">
        <f t="shared" si="5"/>
        <v>193</v>
      </c>
      <c r="V39">
        <f t="shared" si="8"/>
        <v>193</v>
      </c>
      <c r="W39">
        <f t="shared" si="9"/>
        <v>0</v>
      </c>
      <c r="X39">
        <f t="shared" si="10"/>
        <v>0</v>
      </c>
      <c r="Y39">
        <f t="shared" si="11"/>
        <v>0</v>
      </c>
      <c r="Z39">
        <f t="shared" si="12"/>
        <v>0</v>
      </c>
      <c r="AA39">
        <f t="shared" si="13"/>
        <v>0</v>
      </c>
      <c r="AB39">
        <f t="shared" si="14"/>
        <v>0</v>
      </c>
      <c r="AC39">
        <f t="shared" si="15"/>
        <v>0</v>
      </c>
      <c r="AD39">
        <f t="shared" si="16"/>
        <v>0</v>
      </c>
    </row>
    <row r="40" ht="15" spans="1:30">
      <c r="A40" s="12">
        <f t="shared" si="17"/>
        <v>465</v>
      </c>
      <c r="B40" s="13">
        <v>352</v>
      </c>
      <c r="C40" s="13">
        <v>37</v>
      </c>
      <c r="D40" s="13">
        <v>37</v>
      </c>
      <c r="E40" s="13">
        <v>1</v>
      </c>
      <c r="F40" s="9">
        <f t="shared" si="2"/>
        <v>0</v>
      </c>
      <c r="G40" s="9">
        <f t="shared" si="2"/>
        <v>1</v>
      </c>
      <c r="H40" s="9">
        <f t="shared" si="2"/>
        <v>0</v>
      </c>
      <c r="I40" s="9">
        <f t="shared" si="2"/>
        <v>0</v>
      </c>
      <c r="J40" s="9">
        <f t="shared" si="2"/>
        <v>0</v>
      </c>
      <c r="K40" s="9">
        <f t="shared" si="2"/>
        <v>0</v>
      </c>
      <c r="L40" s="9">
        <f t="shared" si="2"/>
        <v>0</v>
      </c>
      <c r="M40" s="9">
        <f t="shared" si="2"/>
        <v>0</v>
      </c>
      <c r="N40" s="9">
        <f t="shared" si="2"/>
        <v>0</v>
      </c>
      <c r="O40" s="9">
        <f t="shared" si="2"/>
        <v>0</v>
      </c>
      <c r="P40" s="11">
        <v>2</v>
      </c>
      <c r="Q40" s="11"/>
      <c r="R40" s="11"/>
      <c r="S40">
        <f t="shared" si="3"/>
        <v>2</v>
      </c>
      <c r="T40">
        <f t="shared" si="7"/>
        <v>5.375</v>
      </c>
      <c r="U40">
        <f t="shared" si="5"/>
        <v>231</v>
      </c>
      <c r="V40">
        <f t="shared" si="8"/>
        <v>231</v>
      </c>
      <c r="W40">
        <f t="shared" si="9"/>
        <v>0</v>
      </c>
      <c r="X40">
        <f t="shared" si="10"/>
        <v>0</v>
      </c>
      <c r="Y40">
        <f t="shared" si="11"/>
        <v>0</v>
      </c>
      <c r="Z40">
        <f t="shared" si="12"/>
        <v>0</v>
      </c>
      <c r="AA40">
        <f t="shared" si="13"/>
        <v>0</v>
      </c>
      <c r="AB40">
        <f t="shared" si="14"/>
        <v>0</v>
      </c>
      <c r="AC40">
        <f t="shared" si="15"/>
        <v>0</v>
      </c>
      <c r="AD40">
        <f t="shared" si="16"/>
        <v>0</v>
      </c>
    </row>
    <row r="41" ht="15" spans="1:30">
      <c r="A41" s="10">
        <f t="shared" si="17"/>
        <v>470</v>
      </c>
      <c r="B41" s="13">
        <v>355</v>
      </c>
      <c r="C41" s="13">
        <v>38</v>
      </c>
      <c r="D41" s="13">
        <v>38</v>
      </c>
      <c r="E41" s="13">
        <v>1</v>
      </c>
      <c r="F41" s="9">
        <f t="shared" si="2"/>
        <v>0</v>
      </c>
      <c r="G41" s="9">
        <f t="shared" si="2"/>
        <v>0</v>
      </c>
      <c r="H41" s="9">
        <f t="shared" si="2"/>
        <v>1</v>
      </c>
      <c r="I41" s="9">
        <f t="shared" si="2"/>
        <v>0</v>
      </c>
      <c r="J41" s="9">
        <f t="shared" si="2"/>
        <v>0</v>
      </c>
      <c r="K41" s="9">
        <f t="shared" si="2"/>
        <v>0</v>
      </c>
      <c r="L41" s="9">
        <f t="shared" si="2"/>
        <v>0</v>
      </c>
      <c r="M41" s="9">
        <f t="shared" si="2"/>
        <v>0</v>
      </c>
      <c r="N41" s="9">
        <f t="shared" si="2"/>
        <v>0</v>
      </c>
      <c r="O41" s="9">
        <f t="shared" si="2"/>
        <v>0</v>
      </c>
      <c r="P41" s="11">
        <v>3</v>
      </c>
      <c r="Q41" s="11"/>
      <c r="R41" s="11"/>
      <c r="S41">
        <f t="shared" si="3"/>
        <v>3</v>
      </c>
      <c r="T41">
        <f t="shared" si="7"/>
        <v>3.34615384615385</v>
      </c>
      <c r="U41">
        <f t="shared" si="5"/>
        <v>196</v>
      </c>
      <c r="V41">
        <f t="shared" si="8"/>
        <v>0</v>
      </c>
      <c r="W41">
        <f t="shared" si="9"/>
        <v>196</v>
      </c>
      <c r="X41">
        <f t="shared" si="10"/>
        <v>0</v>
      </c>
      <c r="Y41">
        <f t="shared" si="11"/>
        <v>0</v>
      </c>
      <c r="Z41">
        <f t="shared" si="12"/>
        <v>0</v>
      </c>
      <c r="AA41">
        <f t="shared" si="13"/>
        <v>0</v>
      </c>
      <c r="AB41">
        <f t="shared" si="14"/>
        <v>0</v>
      </c>
      <c r="AC41">
        <f t="shared" si="15"/>
        <v>0</v>
      </c>
      <c r="AD41">
        <f t="shared" si="16"/>
        <v>0</v>
      </c>
    </row>
    <row r="42" ht="15" spans="1:30">
      <c r="A42" s="12">
        <f t="shared" si="17"/>
        <v>475</v>
      </c>
      <c r="B42" s="11">
        <v>359</v>
      </c>
      <c r="C42" s="11">
        <v>39</v>
      </c>
      <c r="D42" s="11">
        <v>39</v>
      </c>
      <c r="E42" s="11">
        <v>1</v>
      </c>
      <c r="F42" s="9">
        <f t="shared" si="2"/>
        <v>0</v>
      </c>
      <c r="G42" s="9">
        <f t="shared" si="2"/>
        <v>0</v>
      </c>
      <c r="H42" s="9">
        <f t="shared" si="2"/>
        <v>1</v>
      </c>
      <c r="I42" s="9">
        <f t="shared" si="2"/>
        <v>0</v>
      </c>
      <c r="J42" s="9">
        <f t="shared" si="2"/>
        <v>0</v>
      </c>
      <c r="K42" s="9">
        <f t="shared" si="2"/>
        <v>0</v>
      </c>
      <c r="L42" s="9">
        <f t="shared" si="2"/>
        <v>0</v>
      </c>
      <c r="M42" s="9">
        <f t="shared" si="2"/>
        <v>0</v>
      </c>
      <c r="N42" s="9">
        <f t="shared" si="2"/>
        <v>0</v>
      </c>
      <c r="O42" s="9">
        <f t="shared" si="2"/>
        <v>0</v>
      </c>
      <c r="P42" s="11">
        <v>3</v>
      </c>
      <c r="Q42" s="11"/>
      <c r="R42" s="11"/>
      <c r="S42">
        <f t="shared" si="3"/>
        <v>3</v>
      </c>
      <c r="T42">
        <f t="shared" si="7"/>
        <v>3.38461538461538</v>
      </c>
      <c r="U42">
        <f t="shared" si="5"/>
        <v>218</v>
      </c>
      <c r="V42">
        <f t="shared" si="8"/>
        <v>0</v>
      </c>
      <c r="W42">
        <f t="shared" si="9"/>
        <v>218</v>
      </c>
      <c r="X42">
        <f t="shared" si="10"/>
        <v>0</v>
      </c>
      <c r="Y42">
        <f t="shared" si="11"/>
        <v>0</v>
      </c>
      <c r="Z42">
        <f t="shared" si="12"/>
        <v>0</v>
      </c>
      <c r="AA42">
        <f t="shared" si="13"/>
        <v>0</v>
      </c>
      <c r="AB42">
        <f t="shared" si="14"/>
        <v>0</v>
      </c>
      <c r="AC42">
        <f t="shared" si="15"/>
        <v>0</v>
      </c>
      <c r="AD42">
        <f t="shared" si="16"/>
        <v>0</v>
      </c>
    </row>
    <row r="43" ht="15" spans="1:30">
      <c r="A43" s="10">
        <f t="shared" si="17"/>
        <v>480</v>
      </c>
      <c r="B43" s="11">
        <v>365</v>
      </c>
      <c r="C43" s="11">
        <v>40</v>
      </c>
      <c r="D43" s="11">
        <v>40</v>
      </c>
      <c r="E43" s="11">
        <v>1</v>
      </c>
      <c r="F43" s="9">
        <f t="shared" si="2"/>
        <v>0</v>
      </c>
      <c r="G43" s="9">
        <f t="shared" si="2"/>
        <v>0</v>
      </c>
      <c r="H43" s="9">
        <f t="shared" si="2"/>
        <v>1</v>
      </c>
      <c r="I43" s="9">
        <f t="shared" si="2"/>
        <v>0</v>
      </c>
      <c r="J43" s="9">
        <f t="shared" si="2"/>
        <v>0</v>
      </c>
      <c r="K43" s="9">
        <f t="shared" si="2"/>
        <v>0</v>
      </c>
      <c r="L43" s="9">
        <f t="shared" si="2"/>
        <v>0</v>
      </c>
      <c r="M43" s="9">
        <f t="shared" si="2"/>
        <v>0</v>
      </c>
      <c r="N43" s="9">
        <f t="shared" si="2"/>
        <v>0</v>
      </c>
      <c r="O43" s="9">
        <f t="shared" si="2"/>
        <v>0</v>
      </c>
      <c r="P43" s="11">
        <v>3</v>
      </c>
      <c r="Q43" s="11"/>
      <c r="R43" s="11"/>
      <c r="S43">
        <f t="shared" si="3"/>
        <v>3</v>
      </c>
      <c r="T43">
        <f t="shared" si="7"/>
        <v>3.42307692307692</v>
      </c>
      <c r="U43">
        <f t="shared" si="5"/>
        <v>240</v>
      </c>
      <c r="V43">
        <f t="shared" si="8"/>
        <v>0</v>
      </c>
      <c r="W43">
        <f t="shared" si="9"/>
        <v>240</v>
      </c>
      <c r="X43">
        <f t="shared" si="10"/>
        <v>0</v>
      </c>
      <c r="Y43">
        <f t="shared" si="11"/>
        <v>0</v>
      </c>
      <c r="Z43">
        <f t="shared" si="12"/>
        <v>0</v>
      </c>
      <c r="AA43">
        <f t="shared" si="13"/>
        <v>0</v>
      </c>
      <c r="AB43">
        <f t="shared" si="14"/>
        <v>0</v>
      </c>
      <c r="AC43">
        <f t="shared" si="15"/>
        <v>0</v>
      </c>
      <c r="AD43">
        <f t="shared" si="16"/>
        <v>0</v>
      </c>
    </row>
    <row r="44" ht="15" spans="1:30">
      <c r="A44" s="12">
        <f t="shared" si="17"/>
        <v>485</v>
      </c>
      <c r="B44" s="11">
        <v>368</v>
      </c>
      <c r="C44" s="11">
        <v>41</v>
      </c>
      <c r="D44" s="11">
        <v>41</v>
      </c>
      <c r="E44" s="11">
        <v>1</v>
      </c>
      <c r="F44" s="9">
        <f t="shared" ref="F44:O69" si="18">IF(F$1=MAX($P44:$R44),1,0)</f>
        <v>0</v>
      </c>
      <c r="G44" s="9">
        <f t="shared" si="18"/>
        <v>0</v>
      </c>
      <c r="H44" s="9">
        <f t="shared" si="18"/>
        <v>1</v>
      </c>
      <c r="I44" s="9">
        <f t="shared" si="18"/>
        <v>0</v>
      </c>
      <c r="J44" s="9">
        <f t="shared" si="18"/>
        <v>0</v>
      </c>
      <c r="K44" s="9">
        <f t="shared" si="18"/>
        <v>0</v>
      </c>
      <c r="L44" s="9">
        <f t="shared" si="18"/>
        <v>0</v>
      </c>
      <c r="M44" s="9">
        <f t="shared" si="18"/>
        <v>0</v>
      </c>
      <c r="N44" s="9">
        <f t="shared" si="18"/>
        <v>0</v>
      </c>
      <c r="O44" s="9">
        <f t="shared" si="18"/>
        <v>0</v>
      </c>
      <c r="P44" s="11">
        <v>3</v>
      </c>
      <c r="Q44" s="11"/>
      <c r="R44" s="11"/>
      <c r="S44">
        <f t="shared" si="3"/>
        <v>3</v>
      </c>
      <c r="T44">
        <f t="shared" si="7"/>
        <v>3.46153846153846</v>
      </c>
      <c r="U44">
        <f t="shared" si="5"/>
        <v>261</v>
      </c>
      <c r="V44">
        <f t="shared" si="8"/>
        <v>0</v>
      </c>
      <c r="W44">
        <f t="shared" si="9"/>
        <v>261</v>
      </c>
      <c r="X44">
        <f t="shared" si="10"/>
        <v>0</v>
      </c>
      <c r="Y44">
        <f t="shared" si="11"/>
        <v>0</v>
      </c>
      <c r="Z44">
        <f t="shared" si="12"/>
        <v>0</v>
      </c>
      <c r="AA44">
        <f t="shared" si="13"/>
        <v>0</v>
      </c>
      <c r="AB44">
        <f t="shared" si="14"/>
        <v>0</v>
      </c>
      <c r="AC44">
        <f t="shared" si="15"/>
        <v>0</v>
      </c>
      <c r="AD44">
        <f t="shared" si="16"/>
        <v>0</v>
      </c>
    </row>
    <row r="45" ht="15" spans="1:30">
      <c r="A45" s="10">
        <f t="shared" si="17"/>
        <v>490</v>
      </c>
      <c r="B45" s="13">
        <v>374</v>
      </c>
      <c r="C45" s="13">
        <v>42</v>
      </c>
      <c r="D45" s="13">
        <v>42</v>
      </c>
      <c r="E45" s="13">
        <v>1</v>
      </c>
      <c r="F45" s="9">
        <f t="shared" si="18"/>
        <v>0</v>
      </c>
      <c r="G45" s="9">
        <f t="shared" si="18"/>
        <v>0</v>
      </c>
      <c r="H45" s="9">
        <f t="shared" si="18"/>
        <v>1</v>
      </c>
      <c r="I45" s="9">
        <f t="shared" si="18"/>
        <v>0</v>
      </c>
      <c r="J45" s="9">
        <f t="shared" si="18"/>
        <v>0</v>
      </c>
      <c r="K45" s="9">
        <f t="shared" si="18"/>
        <v>0</v>
      </c>
      <c r="L45" s="9">
        <f t="shared" si="18"/>
        <v>0</v>
      </c>
      <c r="M45" s="9">
        <f t="shared" si="18"/>
        <v>0</v>
      </c>
      <c r="N45" s="9">
        <f t="shared" si="18"/>
        <v>0</v>
      </c>
      <c r="O45" s="9">
        <f t="shared" si="18"/>
        <v>0</v>
      </c>
      <c r="P45" s="11">
        <v>3</v>
      </c>
      <c r="Q45" s="11"/>
      <c r="R45" s="11"/>
      <c r="S45">
        <f t="shared" si="3"/>
        <v>3</v>
      </c>
      <c r="T45">
        <f t="shared" si="7"/>
        <v>3.5</v>
      </c>
      <c r="U45">
        <f t="shared" si="5"/>
        <v>283</v>
      </c>
      <c r="V45">
        <f t="shared" si="8"/>
        <v>0</v>
      </c>
      <c r="W45">
        <f t="shared" si="9"/>
        <v>283</v>
      </c>
      <c r="X45">
        <f t="shared" si="10"/>
        <v>0</v>
      </c>
      <c r="Y45">
        <f t="shared" si="11"/>
        <v>0</v>
      </c>
      <c r="Z45">
        <f t="shared" si="12"/>
        <v>0</v>
      </c>
      <c r="AA45">
        <f t="shared" si="13"/>
        <v>0</v>
      </c>
      <c r="AB45">
        <f t="shared" si="14"/>
        <v>0</v>
      </c>
      <c r="AC45">
        <f t="shared" si="15"/>
        <v>0</v>
      </c>
      <c r="AD45">
        <f t="shared" si="16"/>
        <v>0</v>
      </c>
    </row>
    <row r="46" ht="15" spans="1:30">
      <c r="A46" s="12">
        <f t="shared" si="17"/>
        <v>495</v>
      </c>
      <c r="B46" s="13">
        <v>382</v>
      </c>
      <c r="C46" s="13">
        <v>43</v>
      </c>
      <c r="D46" s="13">
        <v>43</v>
      </c>
      <c r="E46" s="13">
        <v>1</v>
      </c>
      <c r="F46" s="9">
        <f t="shared" si="18"/>
        <v>0</v>
      </c>
      <c r="G46" s="9">
        <f t="shared" si="18"/>
        <v>0</v>
      </c>
      <c r="H46" s="9">
        <f t="shared" si="18"/>
        <v>1</v>
      </c>
      <c r="I46" s="9">
        <f t="shared" si="18"/>
        <v>0</v>
      </c>
      <c r="J46" s="9">
        <f t="shared" si="18"/>
        <v>0</v>
      </c>
      <c r="K46" s="9">
        <f t="shared" si="18"/>
        <v>0</v>
      </c>
      <c r="L46" s="9">
        <f t="shared" si="18"/>
        <v>0</v>
      </c>
      <c r="M46" s="9">
        <f t="shared" si="18"/>
        <v>0</v>
      </c>
      <c r="N46" s="9">
        <f t="shared" si="18"/>
        <v>0</v>
      </c>
      <c r="O46" s="9">
        <f t="shared" si="18"/>
        <v>0</v>
      </c>
      <c r="P46" s="11">
        <v>3</v>
      </c>
      <c r="Q46" s="11"/>
      <c r="R46" s="11"/>
      <c r="S46">
        <f t="shared" si="3"/>
        <v>3</v>
      </c>
      <c r="T46">
        <f t="shared" si="7"/>
        <v>3.53846153846154</v>
      </c>
      <c r="U46">
        <f t="shared" si="5"/>
        <v>305</v>
      </c>
      <c r="V46">
        <f t="shared" si="8"/>
        <v>0</v>
      </c>
      <c r="W46">
        <f t="shared" si="9"/>
        <v>305</v>
      </c>
      <c r="X46">
        <f t="shared" si="10"/>
        <v>0</v>
      </c>
      <c r="Y46">
        <f t="shared" si="11"/>
        <v>0</v>
      </c>
      <c r="Z46">
        <f t="shared" si="12"/>
        <v>0</v>
      </c>
      <c r="AA46">
        <f t="shared" si="13"/>
        <v>0</v>
      </c>
      <c r="AB46">
        <f t="shared" si="14"/>
        <v>0</v>
      </c>
      <c r="AC46">
        <f t="shared" si="15"/>
        <v>0</v>
      </c>
      <c r="AD46">
        <f t="shared" si="16"/>
        <v>0</v>
      </c>
    </row>
    <row r="47" ht="15" spans="1:30">
      <c r="A47" s="10">
        <f t="shared" si="17"/>
        <v>500</v>
      </c>
      <c r="B47" s="13">
        <v>386</v>
      </c>
      <c r="C47" s="13">
        <v>44</v>
      </c>
      <c r="D47" s="13">
        <v>44</v>
      </c>
      <c r="E47" s="13">
        <v>1</v>
      </c>
      <c r="F47" s="9">
        <f t="shared" si="18"/>
        <v>0</v>
      </c>
      <c r="G47" s="9">
        <f t="shared" si="18"/>
        <v>0</v>
      </c>
      <c r="H47" s="9">
        <f t="shared" si="18"/>
        <v>1</v>
      </c>
      <c r="I47" s="9">
        <f t="shared" si="18"/>
        <v>0</v>
      </c>
      <c r="J47" s="9">
        <f t="shared" si="18"/>
        <v>0</v>
      </c>
      <c r="K47" s="9">
        <f t="shared" si="18"/>
        <v>0</v>
      </c>
      <c r="L47" s="9">
        <f t="shared" si="18"/>
        <v>0</v>
      </c>
      <c r="M47" s="9">
        <f t="shared" si="18"/>
        <v>0</v>
      </c>
      <c r="N47" s="9">
        <f t="shared" si="18"/>
        <v>0</v>
      </c>
      <c r="O47" s="9">
        <f t="shared" si="18"/>
        <v>0</v>
      </c>
      <c r="P47" s="11">
        <v>3</v>
      </c>
      <c r="Q47" s="11"/>
      <c r="R47" s="11"/>
      <c r="S47">
        <f t="shared" si="3"/>
        <v>3</v>
      </c>
      <c r="T47">
        <f t="shared" si="7"/>
        <v>3.57692307692308</v>
      </c>
      <c r="U47">
        <f t="shared" si="5"/>
        <v>327</v>
      </c>
      <c r="V47">
        <f t="shared" si="8"/>
        <v>0</v>
      </c>
      <c r="W47">
        <f t="shared" si="9"/>
        <v>327</v>
      </c>
      <c r="X47">
        <f t="shared" si="10"/>
        <v>0</v>
      </c>
      <c r="Y47">
        <f t="shared" si="11"/>
        <v>0</v>
      </c>
      <c r="Z47">
        <f t="shared" si="12"/>
        <v>0</v>
      </c>
      <c r="AA47">
        <f t="shared" si="13"/>
        <v>0</v>
      </c>
      <c r="AB47">
        <f t="shared" si="14"/>
        <v>0</v>
      </c>
      <c r="AC47">
        <f t="shared" si="15"/>
        <v>0</v>
      </c>
      <c r="AD47">
        <f t="shared" si="16"/>
        <v>0</v>
      </c>
    </row>
    <row r="48" ht="15" spans="1:30">
      <c r="A48" s="12">
        <f t="shared" si="17"/>
        <v>505</v>
      </c>
      <c r="B48" s="11">
        <v>392</v>
      </c>
      <c r="C48" s="11">
        <v>45</v>
      </c>
      <c r="D48" s="11">
        <v>45</v>
      </c>
      <c r="E48" s="11">
        <v>1</v>
      </c>
      <c r="F48" s="9">
        <f t="shared" si="18"/>
        <v>0</v>
      </c>
      <c r="G48" s="9">
        <f t="shared" si="18"/>
        <v>0</v>
      </c>
      <c r="H48" s="9">
        <f t="shared" si="18"/>
        <v>1</v>
      </c>
      <c r="I48" s="9">
        <f t="shared" si="18"/>
        <v>0</v>
      </c>
      <c r="J48" s="9">
        <f t="shared" si="18"/>
        <v>0</v>
      </c>
      <c r="K48" s="9">
        <f t="shared" si="18"/>
        <v>0</v>
      </c>
      <c r="L48" s="9">
        <f t="shared" si="18"/>
        <v>0</v>
      </c>
      <c r="M48" s="9">
        <f t="shared" si="18"/>
        <v>0</v>
      </c>
      <c r="N48" s="9">
        <f t="shared" si="18"/>
        <v>0</v>
      </c>
      <c r="O48" s="9">
        <f t="shared" si="18"/>
        <v>0</v>
      </c>
      <c r="P48" s="11">
        <v>3</v>
      </c>
      <c r="Q48" s="11"/>
      <c r="R48" s="11"/>
      <c r="S48">
        <f t="shared" si="3"/>
        <v>3</v>
      </c>
      <c r="T48">
        <f t="shared" si="7"/>
        <v>3.61538461538462</v>
      </c>
      <c r="U48">
        <f t="shared" si="5"/>
        <v>348</v>
      </c>
      <c r="V48">
        <f t="shared" si="8"/>
        <v>0</v>
      </c>
      <c r="W48">
        <f t="shared" si="9"/>
        <v>348</v>
      </c>
      <c r="X48">
        <f t="shared" si="10"/>
        <v>0</v>
      </c>
      <c r="Y48">
        <f t="shared" si="11"/>
        <v>0</v>
      </c>
      <c r="Z48">
        <f t="shared" si="12"/>
        <v>0</v>
      </c>
      <c r="AA48">
        <f t="shared" si="13"/>
        <v>0</v>
      </c>
      <c r="AB48">
        <f t="shared" si="14"/>
        <v>0</v>
      </c>
      <c r="AC48">
        <f t="shared" si="15"/>
        <v>0</v>
      </c>
      <c r="AD48">
        <f t="shared" si="16"/>
        <v>0</v>
      </c>
    </row>
    <row r="49" ht="15" spans="1:30">
      <c r="A49" s="10">
        <f t="shared" si="17"/>
        <v>510</v>
      </c>
      <c r="B49" s="11">
        <v>400</v>
      </c>
      <c r="C49" s="11">
        <v>46</v>
      </c>
      <c r="D49" s="11">
        <v>46</v>
      </c>
      <c r="E49" s="11">
        <v>1</v>
      </c>
      <c r="F49" s="9">
        <f t="shared" si="18"/>
        <v>0</v>
      </c>
      <c r="G49" s="9">
        <f t="shared" si="18"/>
        <v>0</v>
      </c>
      <c r="H49" s="9">
        <f t="shared" si="18"/>
        <v>1</v>
      </c>
      <c r="I49" s="9">
        <f t="shared" si="18"/>
        <v>0</v>
      </c>
      <c r="J49" s="9">
        <f t="shared" si="18"/>
        <v>0</v>
      </c>
      <c r="K49" s="9">
        <f t="shared" si="18"/>
        <v>0</v>
      </c>
      <c r="L49" s="9">
        <f t="shared" si="18"/>
        <v>0</v>
      </c>
      <c r="M49" s="9">
        <f t="shared" si="18"/>
        <v>0</v>
      </c>
      <c r="N49" s="9">
        <f t="shared" si="18"/>
        <v>0</v>
      </c>
      <c r="O49" s="9">
        <f t="shared" si="18"/>
        <v>0</v>
      </c>
      <c r="P49" s="11">
        <v>3</v>
      </c>
      <c r="Q49" s="11"/>
      <c r="R49" s="11"/>
      <c r="S49">
        <f t="shared" si="3"/>
        <v>3</v>
      </c>
      <c r="T49">
        <f t="shared" si="7"/>
        <v>3.65384615384615</v>
      </c>
      <c r="U49">
        <f t="shared" si="5"/>
        <v>370</v>
      </c>
      <c r="V49">
        <f t="shared" si="8"/>
        <v>0</v>
      </c>
      <c r="W49">
        <f t="shared" si="9"/>
        <v>370</v>
      </c>
      <c r="X49">
        <f t="shared" si="10"/>
        <v>0</v>
      </c>
      <c r="Y49">
        <f t="shared" si="11"/>
        <v>0</v>
      </c>
      <c r="Z49">
        <f t="shared" si="12"/>
        <v>0</v>
      </c>
      <c r="AA49">
        <f t="shared" si="13"/>
        <v>0</v>
      </c>
      <c r="AB49">
        <f t="shared" si="14"/>
        <v>0</v>
      </c>
      <c r="AC49">
        <f t="shared" si="15"/>
        <v>0</v>
      </c>
      <c r="AD49">
        <f t="shared" si="16"/>
        <v>0</v>
      </c>
    </row>
    <row r="50" ht="15" spans="1:30">
      <c r="A50" s="12">
        <f t="shared" si="17"/>
        <v>515</v>
      </c>
      <c r="B50" s="11">
        <v>404</v>
      </c>
      <c r="C50" s="11">
        <v>47</v>
      </c>
      <c r="D50" s="11">
        <v>47</v>
      </c>
      <c r="E50" s="11">
        <v>1</v>
      </c>
      <c r="F50" s="9">
        <f t="shared" si="18"/>
        <v>0</v>
      </c>
      <c r="G50" s="9">
        <f t="shared" si="18"/>
        <v>0</v>
      </c>
      <c r="H50" s="9">
        <f t="shared" si="18"/>
        <v>0</v>
      </c>
      <c r="I50" s="9">
        <f t="shared" si="18"/>
        <v>1</v>
      </c>
      <c r="J50" s="9">
        <f t="shared" si="18"/>
        <v>0</v>
      </c>
      <c r="K50" s="9">
        <f t="shared" si="18"/>
        <v>0</v>
      </c>
      <c r="L50" s="9">
        <f t="shared" si="18"/>
        <v>0</v>
      </c>
      <c r="M50" s="9">
        <f t="shared" si="18"/>
        <v>0</v>
      </c>
      <c r="N50" s="9">
        <f t="shared" si="18"/>
        <v>0</v>
      </c>
      <c r="O50" s="9">
        <f t="shared" si="18"/>
        <v>0</v>
      </c>
      <c r="P50" s="11">
        <v>4</v>
      </c>
      <c r="Q50" s="11"/>
      <c r="R50" s="11"/>
      <c r="S50">
        <f t="shared" si="3"/>
        <v>4</v>
      </c>
      <c r="T50">
        <f t="shared" si="7"/>
        <v>2.08695652173913</v>
      </c>
      <c r="U50">
        <f t="shared" si="5"/>
        <v>52</v>
      </c>
      <c r="V50">
        <f t="shared" si="8"/>
        <v>0</v>
      </c>
      <c r="W50">
        <f t="shared" si="9"/>
        <v>0</v>
      </c>
      <c r="X50">
        <f t="shared" si="10"/>
        <v>52</v>
      </c>
      <c r="Y50">
        <f t="shared" si="11"/>
        <v>0</v>
      </c>
      <c r="Z50">
        <f t="shared" si="12"/>
        <v>0</v>
      </c>
      <c r="AA50">
        <f t="shared" si="13"/>
        <v>0</v>
      </c>
      <c r="AB50">
        <f t="shared" si="14"/>
        <v>0</v>
      </c>
      <c r="AC50">
        <f t="shared" si="15"/>
        <v>0</v>
      </c>
      <c r="AD50">
        <f t="shared" si="16"/>
        <v>0</v>
      </c>
    </row>
    <row r="51" ht="15" spans="1:30">
      <c r="A51" s="10">
        <f t="shared" si="17"/>
        <v>520</v>
      </c>
      <c r="B51" s="13">
        <v>410</v>
      </c>
      <c r="C51" s="13">
        <v>48</v>
      </c>
      <c r="D51" s="13">
        <v>48</v>
      </c>
      <c r="E51" s="13">
        <v>1</v>
      </c>
      <c r="F51" s="9">
        <f t="shared" si="18"/>
        <v>0</v>
      </c>
      <c r="G51" s="9">
        <f t="shared" si="18"/>
        <v>0</v>
      </c>
      <c r="H51" s="9">
        <f t="shared" si="18"/>
        <v>0</v>
      </c>
      <c r="I51" s="9">
        <f t="shared" si="18"/>
        <v>1</v>
      </c>
      <c r="J51" s="9">
        <f t="shared" si="18"/>
        <v>0</v>
      </c>
      <c r="K51" s="9">
        <f t="shared" si="18"/>
        <v>0</v>
      </c>
      <c r="L51" s="9">
        <f t="shared" si="18"/>
        <v>0</v>
      </c>
      <c r="M51" s="9">
        <f t="shared" si="18"/>
        <v>0</v>
      </c>
      <c r="N51" s="9">
        <f t="shared" si="18"/>
        <v>0</v>
      </c>
      <c r="O51" s="9">
        <f t="shared" si="18"/>
        <v>0</v>
      </c>
      <c r="P51" s="11">
        <v>4</v>
      </c>
      <c r="Q51" s="11"/>
      <c r="R51" s="11"/>
      <c r="S51">
        <f t="shared" si="3"/>
        <v>4</v>
      </c>
      <c r="T51">
        <f t="shared" si="7"/>
        <v>2.10869565217391</v>
      </c>
      <c r="U51">
        <f t="shared" si="5"/>
        <v>65</v>
      </c>
      <c r="V51">
        <f t="shared" si="8"/>
        <v>0</v>
      </c>
      <c r="W51">
        <f t="shared" si="9"/>
        <v>0</v>
      </c>
      <c r="X51">
        <f t="shared" si="10"/>
        <v>65</v>
      </c>
      <c r="Y51">
        <f t="shared" si="11"/>
        <v>0</v>
      </c>
      <c r="Z51">
        <f t="shared" si="12"/>
        <v>0</v>
      </c>
      <c r="AA51">
        <f t="shared" si="13"/>
        <v>0</v>
      </c>
      <c r="AB51">
        <f t="shared" si="14"/>
        <v>0</v>
      </c>
      <c r="AC51">
        <f t="shared" si="15"/>
        <v>0</v>
      </c>
      <c r="AD51">
        <f t="shared" si="16"/>
        <v>0</v>
      </c>
    </row>
    <row r="52" ht="15" spans="1:30">
      <c r="A52" s="12">
        <f t="shared" si="17"/>
        <v>525</v>
      </c>
      <c r="B52" s="13">
        <v>418</v>
      </c>
      <c r="C52" s="13">
        <v>49</v>
      </c>
      <c r="D52" s="13">
        <v>49</v>
      </c>
      <c r="E52" s="13">
        <v>1</v>
      </c>
      <c r="F52" s="9">
        <f t="shared" si="18"/>
        <v>0</v>
      </c>
      <c r="G52" s="9">
        <f t="shared" si="18"/>
        <v>0</v>
      </c>
      <c r="H52" s="9">
        <f t="shared" si="18"/>
        <v>0</v>
      </c>
      <c r="I52" s="9">
        <f t="shared" si="18"/>
        <v>1</v>
      </c>
      <c r="J52" s="9">
        <f t="shared" si="18"/>
        <v>0</v>
      </c>
      <c r="K52" s="9">
        <f t="shared" si="18"/>
        <v>0</v>
      </c>
      <c r="L52" s="9">
        <f t="shared" si="18"/>
        <v>0</v>
      </c>
      <c r="M52" s="9">
        <f t="shared" si="18"/>
        <v>0</v>
      </c>
      <c r="N52" s="9">
        <f t="shared" si="18"/>
        <v>0</v>
      </c>
      <c r="O52" s="9">
        <f t="shared" si="18"/>
        <v>0</v>
      </c>
      <c r="P52" s="11">
        <v>4</v>
      </c>
      <c r="Q52" s="11"/>
      <c r="R52" s="11"/>
      <c r="S52">
        <f t="shared" si="3"/>
        <v>4</v>
      </c>
      <c r="T52">
        <f t="shared" si="7"/>
        <v>2.1304347826087</v>
      </c>
      <c r="U52">
        <f t="shared" si="5"/>
        <v>77</v>
      </c>
      <c r="V52">
        <f t="shared" si="8"/>
        <v>0</v>
      </c>
      <c r="W52">
        <f t="shared" si="9"/>
        <v>0</v>
      </c>
      <c r="X52">
        <f t="shared" si="10"/>
        <v>77</v>
      </c>
      <c r="Y52">
        <f t="shared" si="11"/>
        <v>0</v>
      </c>
      <c r="Z52">
        <f t="shared" si="12"/>
        <v>0</v>
      </c>
      <c r="AA52">
        <f t="shared" si="13"/>
        <v>0</v>
      </c>
      <c r="AB52">
        <f t="shared" si="14"/>
        <v>0</v>
      </c>
      <c r="AC52">
        <f t="shared" si="15"/>
        <v>0</v>
      </c>
      <c r="AD52">
        <f t="shared" si="16"/>
        <v>0</v>
      </c>
    </row>
    <row r="53" ht="15" spans="1:30">
      <c r="A53" s="10">
        <f t="shared" ref="A53:A84" si="19">A52+3</f>
        <v>528</v>
      </c>
      <c r="B53" s="11">
        <v>424</v>
      </c>
      <c r="C53" s="11">
        <v>50</v>
      </c>
      <c r="D53" s="11">
        <v>50</v>
      </c>
      <c r="E53" s="11">
        <v>1</v>
      </c>
      <c r="F53" s="9">
        <f t="shared" si="18"/>
        <v>0</v>
      </c>
      <c r="G53" s="9">
        <f t="shared" si="18"/>
        <v>0</v>
      </c>
      <c r="H53" s="9">
        <f t="shared" si="18"/>
        <v>0</v>
      </c>
      <c r="I53" s="9">
        <f t="shared" si="18"/>
        <v>1</v>
      </c>
      <c r="J53" s="9">
        <f t="shared" si="18"/>
        <v>0</v>
      </c>
      <c r="K53" s="9">
        <f t="shared" si="18"/>
        <v>0</v>
      </c>
      <c r="L53" s="9">
        <f t="shared" si="18"/>
        <v>0</v>
      </c>
      <c r="M53" s="9">
        <f t="shared" si="18"/>
        <v>0</v>
      </c>
      <c r="N53" s="9">
        <f t="shared" si="18"/>
        <v>0</v>
      </c>
      <c r="O53" s="9">
        <f t="shared" si="18"/>
        <v>0</v>
      </c>
      <c r="P53" s="11">
        <v>4</v>
      </c>
      <c r="Q53" s="11"/>
      <c r="R53" s="11"/>
      <c r="S53">
        <f t="shared" si="3"/>
        <v>4</v>
      </c>
      <c r="T53">
        <f t="shared" si="7"/>
        <v>2.14347826086956</v>
      </c>
      <c r="U53">
        <f t="shared" si="5"/>
        <v>85</v>
      </c>
      <c r="V53">
        <f t="shared" si="8"/>
        <v>0</v>
      </c>
      <c r="W53">
        <f t="shared" si="9"/>
        <v>0</v>
      </c>
      <c r="X53">
        <f t="shared" si="10"/>
        <v>85</v>
      </c>
      <c r="Y53">
        <f t="shared" si="11"/>
        <v>0</v>
      </c>
      <c r="Z53">
        <f t="shared" si="12"/>
        <v>0</v>
      </c>
      <c r="AA53">
        <f t="shared" si="13"/>
        <v>0</v>
      </c>
      <c r="AB53">
        <f t="shared" si="14"/>
        <v>0</v>
      </c>
      <c r="AC53">
        <f t="shared" si="15"/>
        <v>0</v>
      </c>
      <c r="AD53">
        <f t="shared" si="16"/>
        <v>0</v>
      </c>
    </row>
    <row r="54" ht="15" spans="1:30">
      <c r="A54" s="12">
        <f t="shared" si="19"/>
        <v>531</v>
      </c>
      <c r="B54" s="13">
        <v>429</v>
      </c>
      <c r="C54" s="13">
        <v>51</v>
      </c>
      <c r="D54" s="13">
        <v>51</v>
      </c>
      <c r="E54" s="13">
        <v>1</v>
      </c>
      <c r="F54" s="9">
        <f t="shared" si="18"/>
        <v>0</v>
      </c>
      <c r="G54" s="9">
        <f t="shared" si="18"/>
        <v>0</v>
      </c>
      <c r="H54" s="9">
        <f t="shared" si="18"/>
        <v>0</v>
      </c>
      <c r="I54" s="9">
        <f t="shared" si="18"/>
        <v>1</v>
      </c>
      <c r="J54" s="9">
        <f t="shared" si="18"/>
        <v>0</v>
      </c>
      <c r="K54" s="9">
        <f t="shared" si="18"/>
        <v>0</v>
      </c>
      <c r="L54" s="9">
        <f t="shared" si="18"/>
        <v>0</v>
      </c>
      <c r="M54" s="9">
        <f t="shared" si="18"/>
        <v>0</v>
      </c>
      <c r="N54" s="9">
        <f t="shared" si="18"/>
        <v>0</v>
      </c>
      <c r="O54" s="9">
        <f t="shared" si="18"/>
        <v>0</v>
      </c>
      <c r="P54" s="11">
        <v>4</v>
      </c>
      <c r="Q54" s="11"/>
      <c r="R54" s="11"/>
      <c r="S54">
        <f t="shared" si="3"/>
        <v>4</v>
      </c>
      <c r="T54">
        <f t="shared" si="7"/>
        <v>2.15652173913043</v>
      </c>
      <c r="U54">
        <f t="shared" si="5"/>
        <v>93</v>
      </c>
      <c r="V54">
        <f t="shared" si="8"/>
        <v>0</v>
      </c>
      <c r="W54">
        <f t="shared" si="9"/>
        <v>0</v>
      </c>
      <c r="X54">
        <f t="shared" si="10"/>
        <v>93</v>
      </c>
      <c r="Y54">
        <f t="shared" si="11"/>
        <v>0</v>
      </c>
      <c r="Z54">
        <f t="shared" si="12"/>
        <v>0</v>
      </c>
      <c r="AA54">
        <f t="shared" si="13"/>
        <v>0</v>
      </c>
      <c r="AB54">
        <f t="shared" si="14"/>
        <v>0</v>
      </c>
      <c r="AC54">
        <f t="shared" si="15"/>
        <v>0</v>
      </c>
      <c r="AD54">
        <f t="shared" si="16"/>
        <v>0</v>
      </c>
    </row>
    <row r="55" ht="15" spans="1:30">
      <c r="A55" s="10">
        <f t="shared" si="19"/>
        <v>534</v>
      </c>
      <c r="B55" s="11">
        <v>437</v>
      </c>
      <c r="C55" s="11">
        <v>52</v>
      </c>
      <c r="D55" s="11">
        <v>52</v>
      </c>
      <c r="E55" s="11">
        <v>1</v>
      </c>
      <c r="F55" s="9">
        <f t="shared" si="18"/>
        <v>0</v>
      </c>
      <c r="G55" s="9">
        <f t="shared" si="18"/>
        <v>0</v>
      </c>
      <c r="H55" s="9">
        <f t="shared" si="18"/>
        <v>0</v>
      </c>
      <c r="I55" s="9">
        <f t="shared" si="18"/>
        <v>1</v>
      </c>
      <c r="J55" s="9">
        <f t="shared" si="18"/>
        <v>0</v>
      </c>
      <c r="K55" s="9">
        <f t="shared" si="18"/>
        <v>0</v>
      </c>
      <c r="L55" s="9">
        <f t="shared" si="18"/>
        <v>0</v>
      </c>
      <c r="M55" s="9">
        <f t="shared" si="18"/>
        <v>0</v>
      </c>
      <c r="N55" s="9">
        <f t="shared" si="18"/>
        <v>0</v>
      </c>
      <c r="O55" s="9">
        <f t="shared" si="18"/>
        <v>0</v>
      </c>
      <c r="P55" s="11">
        <v>4</v>
      </c>
      <c r="Q55" s="11"/>
      <c r="R55" s="11"/>
      <c r="S55">
        <f t="shared" si="3"/>
        <v>4</v>
      </c>
      <c r="T55">
        <f t="shared" si="7"/>
        <v>2.1695652173913</v>
      </c>
      <c r="U55">
        <f t="shared" si="5"/>
        <v>100</v>
      </c>
      <c r="V55">
        <f t="shared" si="8"/>
        <v>0</v>
      </c>
      <c r="W55">
        <f t="shared" si="9"/>
        <v>0</v>
      </c>
      <c r="X55">
        <f t="shared" si="10"/>
        <v>100</v>
      </c>
      <c r="Y55">
        <f t="shared" si="11"/>
        <v>0</v>
      </c>
      <c r="Z55">
        <f t="shared" si="12"/>
        <v>0</v>
      </c>
      <c r="AA55">
        <f t="shared" si="13"/>
        <v>0</v>
      </c>
      <c r="AB55">
        <f t="shared" si="14"/>
        <v>0</v>
      </c>
      <c r="AC55">
        <f t="shared" si="15"/>
        <v>0</v>
      </c>
      <c r="AD55">
        <f t="shared" si="16"/>
        <v>0</v>
      </c>
    </row>
    <row r="56" ht="15" spans="1:30">
      <c r="A56" s="12">
        <f t="shared" si="19"/>
        <v>537</v>
      </c>
      <c r="B56" s="13">
        <v>445</v>
      </c>
      <c r="C56" s="13">
        <v>53</v>
      </c>
      <c r="D56" s="13">
        <v>53</v>
      </c>
      <c r="E56" s="13">
        <v>1</v>
      </c>
      <c r="F56" s="9">
        <f t="shared" si="18"/>
        <v>0</v>
      </c>
      <c r="G56" s="9">
        <f t="shared" si="18"/>
        <v>0</v>
      </c>
      <c r="H56" s="9">
        <f t="shared" si="18"/>
        <v>0</v>
      </c>
      <c r="I56" s="9">
        <f t="shared" si="18"/>
        <v>1</v>
      </c>
      <c r="J56" s="9">
        <f t="shared" si="18"/>
        <v>0</v>
      </c>
      <c r="K56" s="9">
        <f t="shared" si="18"/>
        <v>0</v>
      </c>
      <c r="L56" s="9">
        <f t="shared" si="18"/>
        <v>0</v>
      </c>
      <c r="M56" s="9">
        <f t="shared" si="18"/>
        <v>0</v>
      </c>
      <c r="N56" s="9">
        <f t="shared" si="18"/>
        <v>0</v>
      </c>
      <c r="O56" s="9">
        <f t="shared" si="18"/>
        <v>0</v>
      </c>
      <c r="P56" s="11">
        <v>4</v>
      </c>
      <c r="Q56" s="11"/>
      <c r="R56" s="11"/>
      <c r="S56">
        <f t="shared" si="3"/>
        <v>4</v>
      </c>
      <c r="T56">
        <f t="shared" si="7"/>
        <v>2.18260869565217</v>
      </c>
      <c r="U56">
        <f t="shared" si="5"/>
        <v>108</v>
      </c>
      <c r="V56">
        <f t="shared" si="8"/>
        <v>0</v>
      </c>
      <c r="W56">
        <f t="shared" si="9"/>
        <v>0</v>
      </c>
      <c r="X56">
        <f t="shared" si="10"/>
        <v>108</v>
      </c>
      <c r="Y56">
        <f t="shared" si="11"/>
        <v>0</v>
      </c>
      <c r="Z56">
        <f t="shared" si="12"/>
        <v>0</v>
      </c>
      <c r="AA56">
        <f t="shared" si="13"/>
        <v>0</v>
      </c>
      <c r="AB56">
        <f t="shared" si="14"/>
        <v>0</v>
      </c>
      <c r="AC56">
        <f t="shared" si="15"/>
        <v>0</v>
      </c>
      <c r="AD56">
        <f t="shared" si="16"/>
        <v>0</v>
      </c>
    </row>
    <row r="57" ht="15" spans="1:30">
      <c r="A57" s="10">
        <f t="shared" si="19"/>
        <v>540</v>
      </c>
      <c r="B57" s="11">
        <v>452</v>
      </c>
      <c r="C57" s="11">
        <v>54</v>
      </c>
      <c r="D57" s="11">
        <v>54</v>
      </c>
      <c r="E57" s="11">
        <v>1</v>
      </c>
      <c r="F57" s="9">
        <f t="shared" si="18"/>
        <v>0</v>
      </c>
      <c r="G57" s="9">
        <f t="shared" si="18"/>
        <v>0</v>
      </c>
      <c r="H57" s="9">
        <f t="shared" si="18"/>
        <v>0</v>
      </c>
      <c r="I57" s="9">
        <f t="shared" si="18"/>
        <v>1</v>
      </c>
      <c r="J57" s="9">
        <f t="shared" si="18"/>
        <v>0</v>
      </c>
      <c r="K57" s="9">
        <f t="shared" si="18"/>
        <v>0</v>
      </c>
      <c r="L57" s="9">
        <f t="shared" si="18"/>
        <v>0</v>
      </c>
      <c r="M57" s="9">
        <f t="shared" si="18"/>
        <v>0</v>
      </c>
      <c r="N57" s="9">
        <f t="shared" si="18"/>
        <v>0</v>
      </c>
      <c r="O57" s="9">
        <f t="shared" si="18"/>
        <v>0</v>
      </c>
      <c r="P57" s="11">
        <v>4</v>
      </c>
      <c r="Q57" s="11"/>
      <c r="R57" s="11"/>
      <c r="S57">
        <f t="shared" si="3"/>
        <v>4</v>
      </c>
      <c r="T57">
        <f t="shared" si="7"/>
        <v>2.19565217391304</v>
      </c>
      <c r="U57">
        <f t="shared" si="5"/>
        <v>116</v>
      </c>
      <c r="V57">
        <f t="shared" si="8"/>
        <v>0</v>
      </c>
      <c r="W57">
        <f t="shared" si="9"/>
        <v>0</v>
      </c>
      <c r="X57">
        <f t="shared" si="10"/>
        <v>116</v>
      </c>
      <c r="Y57">
        <f t="shared" si="11"/>
        <v>0</v>
      </c>
      <c r="Z57">
        <f t="shared" si="12"/>
        <v>0</v>
      </c>
      <c r="AA57">
        <f t="shared" si="13"/>
        <v>0</v>
      </c>
      <c r="AB57">
        <f t="shared" si="14"/>
        <v>0</v>
      </c>
      <c r="AC57">
        <f t="shared" si="15"/>
        <v>0</v>
      </c>
      <c r="AD57">
        <f t="shared" si="16"/>
        <v>0</v>
      </c>
    </row>
    <row r="58" ht="15" spans="1:30">
      <c r="A58" s="12">
        <f t="shared" si="19"/>
        <v>543</v>
      </c>
      <c r="B58" s="13">
        <v>459</v>
      </c>
      <c r="C58" s="13">
        <v>55</v>
      </c>
      <c r="D58" s="13">
        <v>55</v>
      </c>
      <c r="E58" s="13">
        <v>1</v>
      </c>
      <c r="F58" s="9">
        <f t="shared" si="18"/>
        <v>0</v>
      </c>
      <c r="G58" s="9">
        <f t="shared" si="18"/>
        <v>0</v>
      </c>
      <c r="H58" s="9">
        <f t="shared" si="18"/>
        <v>0</v>
      </c>
      <c r="I58" s="9">
        <f t="shared" si="18"/>
        <v>0</v>
      </c>
      <c r="J58" s="9">
        <f t="shared" si="18"/>
        <v>1</v>
      </c>
      <c r="K58" s="9">
        <f t="shared" si="18"/>
        <v>0</v>
      </c>
      <c r="L58" s="9">
        <f t="shared" si="18"/>
        <v>0</v>
      </c>
      <c r="M58" s="9">
        <f t="shared" si="18"/>
        <v>0</v>
      </c>
      <c r="N58" s="9">
        <f t="shared" si="18"/>
        <v>0</v>
      </c>
      <c r="O58" s="9">
        <f t="shared" si="18"/>
        <v>0</v>
      </c>
      <c r="P58" s="11">
        <v>5</v>
      </c>
      <c r="Q58" s="11"/>
      <c r="R58" s="11"/>
      <c r="S58">
        <f t="shared" si="3"/>
        <v>5</v>
      </c>
      <c r="T58">
        <f t="shared" si="7"/>
        <v>1.3025641025641</v>
      </c>
      <c r="U58">
        <f t="shared" si="5"/>
        <v>211</v>
      </c>
      <c r="V58">
        <f t="shared" si="8"/>
        <v>0</v>
      </c>
      <c r="W58">
        <f t="shared" si="9"/>
        <v>0</v>
      </c>
      <c r="X58">
        <f t="shared" si="10"/>
        <v>0</v>
      </c>
      <c r="Y58">
        <f t="shared" si="11"/>
        <v>211</v>
      </c>
      <c r="Z58">
        <f t="shared" si="12"/>
        <v>0</v>
      </c>
      <c r="AA58">
        <f t="shared" si="13"/>
        <v>0</v>
      </c>
      <c r="AB58">
        <f t="shared" si="14"/>
        <v>0</v>
      </c>
      <c r="AC58">
        <f t="shared" si="15"/>
        <v>0</v>
      </c>
      <c r="AD58">
        <f t="shared" si="16"/>
        <v>0</v>
      </c>
    </row>
    <row r="59" ht="15" spans="1:30">
      <c r="A59" s="10">
        <f t="shared" si="19"/>
        <v>546</v>
      </c>
      <c r="B59" s="11">
        <v>467</v>
      </c>
      <c r="C59" s="11">
        <v>56</v>
      </c>
      <c r="D59" s="11">
        <v>56</v>
      </c>
      <c r="E59" s="11">
        <v>1</v>
      </c>
      <c r="F59" s="9">
        <f t="shared" si="18"/>
        <v>0</v>
      </c>
      <c r="G59" s="9">
        <f t="shared" si="18"/>
        <v>0</v>
      </c>
      <c r="H59" s="9">
        <f t="shared" si="18"/>
        <v>0</v>
      </c>
      <c r="I59" s="9">
        <f t="shared" si="18"/>
        <v>0</v>
      </c>
      <c r="J59" s="9">
        <f t="shared" si="18"/>
        <v>1</v>
      </c>
      <c r="K59" s="9">
        <f t="shared" si="18"/>
        <v>0</v>
      </c>
      <c r="L59" s="9">
        <f t="shared" si="18"/>
        <v>0</v>
      </c>
      <c r="M59" s="9">
        <f t="shared" si="18"/>
        <v>0</v>
      </c>
      <c r="N59" s="9">
        <f t="shared" si="18"/>
        <v>0</v>
      </c>
      <c r="O59" s="9">
        <f t="shared" si="18"/>
        <v>0</v>
      </c>
      <c r="P59" s="11">
        <v>5</v>
      </c>
      <c r="Q59" s="11"/>
      <c r="R59" s="11"/>
      <c r="S59">
        <f t="shared" si="3"/>
        <v>5</v>
      </c>
      <c r="T59">
        <f t="shared" si="7"/>
        <v>1.31025641025641</v>
      </c>
      <c r="U59">
        <f t="shared" si="5"/>
        <v>217</v>
      </c>
      <c r="V59">
        <f t="shared" si="8"/>
        <v>0</v>
      </c>
      <c r="W59">
        <f t="shared" si="9"/>
        <v>0</v>
      </c>
      <c r="X59">
        <f t="shared" si="10"/>
        <v>0</v>
      </c>
      <c r="Y59">
        <f t="shared" si="11"/>
        <v>217</v>
      </c>
      <c r="Z59">
        <f t="shared" si="12"/>
        <v>0</v>
      </c>
      <c r="AA59">
        <f t="shared" si="13"/>
        <v>0</v>
      </c>
      <c r="AB59">
        <f t="shared" si="14"/>
        <v>0</v>
      </c>
      <c r="AC59">
        <f t="shared" si="15"/>
        <v>0</v>
      </c>
      <c r="AD59">
        <f t="shared" si="16"/>
        <v>0</v>
      </c>
    </row>
    <row r="60" ht="15" spans="1:30">
      <c r="A60" s="12">
        <f t="shared" si="19"/>
        <v>549</v>
      </c>
      <c r="B60" s="13">
        <v>475</v>
      </c>
      <c r="C60" s="13">
        <v>57</v>
      </c>
      <c r="D60" s="13">
        <v>57</v>
      </c>
      <c r="E60" s="13">
        <v>1</v>
      </c>
      <c r="F60" s="9">
        <f t="shared" si="18"/>
        <v>0</v>
      </c>
      <c r="G60" s="9">
        <f t="shared" si="18"/>
        <v>0</v>
      </c>
      <c r="H60" s="9">
        <f t="shared" si="18"/>
        <v>0</v>
      </c>
      <c r="I60" s="9">
        <f t="shared" si="18"/>
        <v>0</v>
      </c>
      <c r="J60" s="9">
        <f t="shared" si="18"/>
        <v>1</v>
      </c>
      <c r="K60" s="9">
        <f t="shared" si="18"/>
        <v>0</v>
      </c>
      <c r="L60" s="9">
        <f t="shared" si="18"/>
        <v>0</v>
      </c>
      <c r="M60" s="9">
        <f t="shared" si="18"/>
        <v>0</v>
      </c>
      <c r="N60" s="9">
        <f t="shared" si="18"/>
        <v>0</v>
      </c>
      <c r="O60" s="9">
        <f t="shared" si="18"/>
        <v>0</v>
      </c>
      <c r="P60" s="11">
        <v>5</v>
      </c>
      <c r="Q60" s="11"/>
      <c r="R60" s="11"/>
      <c r="S60">
        <f t="shared" si="3"/>
        <v>5</v>
      </c>
      <c r="T60">
        <f t="shared" si="7"/>
        <v>1.31794871794872</v>
      </c>
      <c r="U60">
        <f t="shared" si="5"/>
        <v>222</v>
      </c>
      <c r="V60">
        <f t="shared" si="8"/>
        <v>0</v>
      </c>
      <c r="W60">
        <f t="shared" si="9"/>
        <v>0</v>
      </c>
      <c r="X60">
        <f t="shared" si="10"/>
        <v>0</v>
      </c>
      <c r="Y60">
        <f t="shared" si="11"/>
        <v>222</v>
      </c>
      <c r="Z60">
        <f t="shared" si="12"/>
        <v>0</v>
      </c>
      <c r="AA60">
        <f t="shared" si="13"/>
        <v>0</v>
      </c>
      <c r="AB60">
        <f t="shared" si="14"/>
        <v>0</v>
      </c>
      <c r="AC60">
        <f t="shared" si="15"/>
        <v>0</v>
      </c>
      <c r="AD60">
        <f t="shared" si="16"/>
        <v>0</v>
      </c>
    </row>
    <row r="61" ht="15" spans="1:30">
      <c r="A61" s="10">
        <f t="shared" si="19"/>
        <v>552</v>
      </c>
      <c r="B61" s="11">
        <v>482</v>
      </c>
      <c r="C61" s="11">
        <v>58</v>
      </c>
      <c r="D61" s="11">
        <v>58</v>
      </c>
      <c r="E61" s="11">
        <v>1</v>
      </c>
      <c r="F61" s="9">
        <f t="shared" si="18"/>
        <v>0</v>
      </c>
      <c r="G61" s="9">
        <f t="shared" si="18"/>
        <v>0</v>
      </c>
      <c r="H61" s="9">
        <f t="shared" si="18"/>
        <v>0</v>
      </c>
      <c r="I61" s="9">
        <f t="shared" si="18"/>
        <v>0</v>
      </c>
      <c r="J61" s="9">
        <f t="shared" si="18"/>
        <v>1</v>
      </c>
      <c r="K61" s="9">
        <f t="shared" si="18"/>
        <v>0</v>
      </c>
      <c r="L61" s="9">
        <f t="shared" si="18"/>
        <v>0</v>
      </c>
      <c r="M61" s="9">
        <f t="shared" si="18"/>
        <v>0</v>
      </c>
      <c r="N61" s="9">
        <f t="shared" si="18"/>
        <v>0</v>
      </c>
      <c r="O61" s="9">
        <f t="shared" si="18"/>
        <v>0</v>
      </c>
      <c r="P61" s="11">
        <v>5</v>
      </c>
      <c r="Q61" s="11"/>
      <c r="R61" s="11"/>
      <c r="S61">
        <f t="shared" si="3"/>
        <v>5</v>
      </c>
      <c r="T61">
        <f t="shared" si="7"/>
        <v>1.32564102564103</v>
      </c>
      <c r="U61">
        <f t="shared" si="5"/>
        <v>227</v>
      </c>
      <c r="V61">
        <f t="shared" si="8"/>
        <v>0</v>
      </c>
      <c r="W61">
        <f t="shared" si="9"/>
        <v>0</v>
      </c>
      <c r="X61">
        <f t="shared" si="10"/>
        <v>0</v>
      </c>
      <c r="Y61">
        <f t="shared" si="11"/>
        <v>227</v>
      </c>
      <c r="Z61">
        <f t="shared" si="12"/>
        <v>0</v>
      </c>
      <c r="AA61">
        <f t="shared" si="13"/>
        <v>0</v>
      </c>
      <c r="AB61">
        <f t="shared" si="14"/>
        <v>0</v>
      </c>
      <c r="AC61">
        <f t="shared" si="15"/>
        <v>0</v>
      </c>
      <c r="AD61">
        <f t="shared" si="16"/>
        <v>0</v>
      </c>
    </row>
    <row r="62" ht="15" spans="1:30">
      <c r="A62" s="12">
        <f t="shared" si="19"/>
        <v>555</v>
      </c>
      <c r="B62" s="13">
        <v>489</v>
      </c>
      <c r="C62" s="13">
        <v>59</v>
      </c>
      <c r="D62" s="13">
        <v>59</v>
      </c>
      <c r="E62" s="13">
        <v>1</v>
      </c>
      <c r="F62" s="9">
        <f t="shared" si="18"/>
        <v>0</v>
      </c>
      <c r="G62" s="9">
        <f t="shared" si="18"/>
        <v>0</v>
      </c>
      <c r="H62" s="9">
        <f t="shared" si="18"/>
        <v>0</v>
      </c>
      <c r="I62" s="9">
        <f t="shared" si="18"/>
        <v>0</v>
      </c>
      <c r="J62" s="9">
        <f t="shared" si="18"/>
        <v>1</v>
      </c>
      <c r="K62" s="9">
        <f t="shared" si="18"/>
        <v>0</v>
      </c>
      <c r="L62" s="9">
        <f t="shared" si="18"/>
        <v>0</v>
      </c>
      <c r="M62" s="9">
        <f t="shared" si="18"/>
        <v>0</v>
      </c>
      <c r="N62" s="9">
        <f t="shared" si="18"/>
        <v>0</v>
      </c>
      <c r="O62" s="9">
        <f t="shared" si="18"/>
        <v>0</v>
      </c>
      <c r="P62" s="11">
        <v>5</v>
      </c>
      <c r="Q62" s="11"/>
      <c r="R62" s="11"/>
      <c r="S62">
        <f t="shared" si="3"/>
        <v>5</v>
      </c>
      <c r="T62">
        <f t="shared" si="7"/>
        <v>1.33333333333333</v>
      </c>
      <c r="U62">
        <f t="shared" si="5"/>
        <v>233</v>
      </c>
      <c r="V62">
        <f t="shared" si="8"/>
        <v>0</v>
      </c>
      <c r="W62">
        <f t="shared" si="9"/>
        <v>0</v>
      </c>
      <c r="X62">
        <f t="shared" si="10"/>
        <v>0</v>
      </c>
      <c r="Y62">
        <f t="shared" si="11"/>
        <v>233</v>
      </c>
      <c r="Z62">
        <f t="shared" si="12"/>
        <v>0</v>
      </c>
      <c r="AA62">
        <f t="shared" si="13"/>
        <v>0</v>
      </c>
      <c r="AB62">
        <f t="shared" si="14"/>
        <v>0</v>
      </c>
      <c r="AC62">
        <f t="shared" si="15"/>
        <v>0</v>
      </c>
      <c r="AD62">
        <f t="shared" si="16"/>
        <v>0</v>
      </c>
    </row>
    <row r="63" ht="15" spans="1:30">
      <c r="A63" s="10">
        <f t="shared" si="19"/>
        <v>558</v>
      </c>
      <c r="B63" s="11">
        <v>497</v>
      </c>
      <c r="C63" s="11">
        <v>60</v>
      </c>
      <c r="D63" s="11">
        <v>60</v>
      </c>
      <c r="E63" s="11">
        <v>1</v>
      </c>
      <c r="F63" s="9">
        <f t="shared" si="18"/>
        <v>0</v>
      </c>
      <c r="G63" s="9">
        <f t="shared" si="18"/>
        <v>0</v>
      </c>
      <c r="H63" s="9">
        <f t="shared" si="18"/>
        <v>0</v>
      </c>
      <c r="I63" s="9">
        <f t="shared" si="18"/>
        <v>0</v>
      </c>
      <c r="J63" s="9">
        <f t="shared" si="18"/>
        <v>1</v>
      </c>
      <c r="K63" s="9">
        <f t="shared" si="18"/>
        <v>0</v>
      </c>
      <c r="L63" s="9">
        <f t="shared" si="18"/>
        <v>0</v>
      </c>
      <c r="M63" s="9">
        <f t="shared" si="18"/>
        <v>0</v>
      </c>
      <c r="N63" s="9">
        <f t="shared" si="18"/>
        <v>0</v>
      </c>
      <c r="O63" s="9">
        <f t="shared" si="18"/>
        <v>0</v>
      </c>
      <c r="P63" s="11">
        <v>5</v>
      </c>
      <c r="Q63" s="11"/>
      <c r="R63" s="11"/>
      <c r="S63">
        <f t="shared" si="3"/>
        <v>5</v>
      </c>
      <c r="T63">
        <f t="shared" si="7"/>
        <v>1.34102564102564</v>
      </c>
      <c r="U63">
        <f t="shared" si="5"/>
        <v>238</v>
      </c>
      <c r="V63">
        <f t="shared" si="8"/>
        <v>0</v>
      </c>
      <c r="W63">
        <f t="shared" si="9"/>
        <v>0</v>
      </c>
      <c r="X63">
        <f t="shared" si="10"/>
        <v>0</v>
      </c>
      <c r="Y63">
        <f t="shared" si="11"/>
        <v>238</v>
      </c>
      <c r="Z63">
        <f t="shared" si="12"/>
        <v>0</v>
      </c>
      <c r="AA63">
        <f t="shared" si="13"/>
        <v>0</v>
      </c>
      <c r="AB63">
        <f t="shared" si="14"/>
        <v>0</v>
      </c>
      <c r="AC63">
        <f t="shared" si="15"/>
        <v>0</v>
      </c>
      <c r="AD63">
        <f t="shared" si="16"/>
        <v>0</v>
      </c>
    </row>
    <row r="64" ht="15" spans="1:30">
      <c r="A64" s="12">
        <f t="shared" si="19"/>
        <v>561</v>
      </c>
      <c r="B64" s="13">
        <v>505</v>
      </c>
      <c r="C64" s="13">
        <v>61</v>
      </c>
      <c r="D64" s="13">
        <v>61</v>
      </c>
      <c r="E64" s="13">
        <v>1</v>
      </c>
      <c r="F64" s="9">
        <f t="shared" si="18"/>
        <v>0</v>
      </c>
      <c r="G64" s="9">
        <f t="shared" si="18"/>
        <v>0</v>
      </c>
      <c r="H64" s="9">
        <f t="shared" si="18"/>
        <v>0</v>
      </c>
      <c r="I64" s="9">
        <f t="shared" si="18"/>
        <v>0</v>
      </c>
      <c r="J64" s="9">
        <f t="shared" si="18"/>
        <v>0</v>
      </c>
      <c r="K64" s="9">
        <f t="shared" si="18"/>
        <v>1</v>
      </c>
      <c r="L64" s="9">
        <f t="shared" si="18"/>
        <v>0</v>
      </c>
      <c r="M64" s="9">
        <f t="shared" si="18"/>
        <v>0</v>
      </c>
      <c r="N64" s="9">
        <f t="shared" si="18"/>
        <v>0</v>
      </c>
      <c r="O64" s="9">
        <f t="shared" si="18"/>
        <v>0</v>
      </c>
      <c r="P64" s="11">
        <v>6</v>
      </c>
      <c r="Q64" s="11"/>
      <c r="R64" s="11"/>
      <c r="S64">
        <f t="shared" si="3"/>
        <v>6</v>
      </c>
      <c r="T64">
        <f t="shared" si="7"/>
        <v>0.939285714285714</v>
      </c>
      <c r="U64">
        <f t="shared" si="5"/>
        <v>658</v>
      </c>
      <c r="V64">
        <f t="shared" si="8"/>
        <v>0</v>
      </c>
      <c r="W64">
        <f t="shared" si="9"/>
        <v>0</v>
      </c>
      <c r="X64">
        <f t="shared" si="10"/>
        <v>0</v>
      </c>
      <c r="Y64">
        <f t="shared" si="11"/>
        <v>0</v>
      </c>
      <c r="Z64">
        <f t="shared" si="12"/>
        <v>658</v>
      </c>
      <c r="AA64">
        <f t="shared" si="13"/>
        <v>0</v>
      </c>
      <c r="AB64">
        <f t="shared" si="14"/>
        <v>0</v>
      </c>
      <c r="AC64">
        <f t="shared" si="15"/>
        <v>0</v>
      </c>
      <c r="AD64">
        <f t="shared" si="16"/>
        <v>0</v>
      </c>
    </row>
    <row r="65" ht="15" spans="1:30">
      <c r="A65" s="10">
        <f t="shared" si="19"/>
        <v>564</v>
      </c>
      <c r="B65" s="11">
        <v>512</v>
      </c>
      <c r="C65" s="11">
        <v>62</v>
      </c>
      <c r="D65" s="11">
        <v>62</v>
      </c>
      <c r="E65" s="11">
        <v>1</v>
      </c>
      <c r="F65" s="9">
        <f t="shared" si="18"/>
        <v>0</v>
      </c>
      <c r="G65" s="9">
        <f t="shared" si="18"/>
        <v>0</v>
      </c>
      <c r="H65" s="9">
        <f t="shared" si="18"/>
        <v>0</v>
      </c>
      <c r="I65" s="9">
        <f t="shared" si="18"/>
        <v>0</v>
      </c>
      <c r="J65" s="9">
        <f t="shared" si="18"/>
        <v>0</v>
      </c>
      <c r="K65" s="9">
        <f t="shared" si="18"/>
        <v>1</v>
      </c>
      <c r="L65" s="9">
        <f t="shared" si="18"/>
        <v>0</v>
      </c>
      <c r="M65" s="9">
        <f t="shared" si="18"/>
        <v>0</v>
      </c>
      <c r="N65" s="9">
        <f t="shared" si="18"/>
        <v>0</v>
      </c>
      <c r="O65" s="9">
        <f t="shared" si="18"/>
        <v>0</v>
      </c>
      <c r="P65" s="11">
        <v>6</v>
      </c>
      <c r="Q65" s="11"/>
      <c r="R65" s="11"/>
      <c r="S65">
        <f t="shared" si="3"/>
        <v>6</v>
      </c>
      <c r="T65">
        <f t="shared" si="7"/>
        <v>0.944642857142857</v>
      </c>
      <c r="U65">
        <f t="shared" si="5"/>
        <v>662</v>
      </c>
      <c r="V65">
        <f t="shared" si="8"/>
        <v>0</v>
      </c>
      <c r="W65">
        <f t="shared" si="9"/>
        <v>0</v>
      </c>
      <c r="X65">
        <f t="shared" si="10"/>
        <v>0</v>
      </c>
      <c r="Y65">
        <f t="shared" si="11"/>
        <v>0</v>
      </c>
      <c r="Z65">
        <f t="shared" si="12"/>
        <v>662</v>
      </c>
      <c r="AA65">
        <f t="shared" si="13"/>
        <v>0</v>
      </c>
      <c r="AB65">
        <f t="shared" si="14"/>
        <v>0</v>
      </c>
      <c r="AC65">
        <f t="shared" si="15"/>
        <v>0</v>
      </c>
      <c r="AD65">
        <f t="shared" si="16"/>
        <v>0</v>
      </c>
    </row>
    <row r="66" ht="15" spans="1:30">
      <c r="A66" s="12">
        <f t="shared" si="19"/>
        <v>567</v>
      </c>
      <c r="B66" s="13">
        <v>519</v>
      </c>
      <c r="C66" s="13">
        <v>63</v>
      </c>
      <c r="D66" s="13">
        <v>63</v>
      </c>
      <c r="E66" s="13">
        <v>1</v>
      </c>
      <c r="F66" s="9">
        <f t="shared" si="18"/>
        <v>0</v>
      </c>
      <c r="G66" s="9">
        <f t="shared" si="18"/>
        <v>0</v>
      </c>
      <c r="H66" s="9">
        <f t="shared" si="18"/>
        <v>0</v>
      </c>
      <c r="I66" s="9">
        <f t="shared" si="18"/>
        <v>0</v>
      </c>
      <c r="J66" s="9">
        <f t="shared" si="18"/>
        <v>0</v>
      </c>
      <c r="K66" s="9">
        <f t="shared" si="18"/>
        <v>1</v>
      </c>
      <c r="L66" s="9">
        <f t="shared" si="18"/>
        <v>0</v>
      </c>
      <c r="M66" s="9">
        <f t="shared" si="18"/>
        <v>0</v>
      </c>
      <c r="N66" s="9">
        <f t="shared" si="18"/>
        <v>0</v>
      </c>
      <c r="O66" s="9">
        <f t="shared" si="18"/>
        <v>0</v>
      </c>
      <c r="P66" s="11">
        <v>6</v>
      </c>
      <c r="Q66" s="11"/>
      <c r="R66" s="11"/>
      <c r="S66">
        <f t="shared" si="3"/>
        <v>6</v>
      </c>
      <c r="T66">
        <f t="shared" si="7"/>
        <v>0.95</v>
      </c>
      <c r="U66">
        <f t="shared" si="5"/>
        <v>665</v>
      </c>
      <c r="V66">
        <f t="shared" si="8"/>
        <v>0</v>
      </c>
      <c r="W66">
        <f t="shared" si="9"/>
        <v>0</v>
      </c>
      <c r="X66">
        <f t="shared" si="10"/>
        <v>0</v>
      </c>
      <c r="Y66">
        <f t="shared" si="11"/>
        <v>0</v>
      </c>
      <c r="Z66">
        <f t="shared" si="12"/>
        <v>665</v>
      </c>
      <c r="AA66">
        <f t="shared" si="13"/>
        <v>0</v>
      </c>
      <c r="AB66">
        <f t="shared" si="14"/>
        <v>0</v>
      </c>
      <c r="AC66">
        <f t="shared" si="15"/>
        <v>0</v>
      </c>
      <c r="AD66">
        <f t="shared" si="16"/>
        <v>0</v>
      </c>
    </row>
    <row r="67" ht="15" spans="1:30">
      <c r="A67" s="10">
        <f t="shared" si="19"/>
        <v>570</v>
      </c>
      <c r="B67" s="13">
        <v>529</v>
      </c>
      <c r="C67" s="13">
        <v>64</v>
      </c>
      <c r="D67" s="13">
        <v>64</v>
      </c>
      <c r="E67" s="13">
        <v>1</v>
      </c>
      <c r="F67" s="9">
        <f t="shared" si="18"/>
        <v>0</v>
      </c>
      <c r="G67" s="9">
        <f t="shared" si="18"/>
        <v>0</v>
      </c>
      <c r="H67" s="9">
        <f t="shared" si="18"/>
        <v>0</v>
      </c>
      <c r="I67" s="9">
        <f t="shared" si="18"/>
        <v>0</v>
      </c>
      <c r="J67" s="9">
        <f t="shared" si="18"/>
        <v>0</v>
      </c>
      <c r="K67" s="9">
        <f t="shared" si="18"/>
        <v>1</v>
      </c>
      <c r="L67" s="9">
        <f t="shared" si="18"/>
        <v>0</v>
      </c>
      <c r="M67" s="9">
        <f t="shared" si="18"/>
        <v>0</v>
      </c>
      <c r="N67" s="9">
        <f t="shared" si="18"/>
        <v>0</v>
      </c>
      <c r="O67" s="9">
        <f t="shared" si="18"/>
        <v>0</v>
      </c>
      <c r="P67" s="11">
        <v>6</v>
      </c>
      <c r="Q67" s="11"/>
      <c r="R67" s="11"/>
      <c r="S67">
        <f t="shared" si="3"/>
        <v>6</v>
      </c>
      <c r="T67">
        <f t="shared" si="7"/>
        <v>0.955357142857143</v>
      </c>
      <c r="U67">
        <f t="shared" si="5"/>
        <v>669</v>
      </c>
      <c r="V67">
        <f t="shared" si="8"/>
        <v>0</v>
      </c>
      <c r="W67">
        <f t="shared" si="9"/>
        <v>0</v>
      </c>
      <c r="X67">
        <f t="shared" si="10"/>
        <v>0</v>
      </c>
      <c r="Y67">
        <f t="shared" si="11"/>
        <v>0</v>
      </c>
      <c r="Z67">
        <f t="shared" si="12"/>
        <v>669</v>
      </c>
      <c r="AA67">
        <f t="shared" si="13"/>
        <v>0</v>
      </c>
      <c r="AB67">
        <f t="shared" si="14"/>
        <v>0</v>
      </c>
      <c r="AC67">
        <f t="shared" si="15"/>
        <v>0</v>
      </c>
      <c r="AD67">
        <f t="shared" si="16"/>
        <v>0</v>
      </c>
    </row>
    <row r="68" ht="15" spans="1:30">
      <c r="A68" s="12">
        <f t="shared" si="19"/>
        <v>573</v>
      </c>
      <c r="B68" s="13">
        <v>535</v>
      </c>
      <c r="C68" s="13">
        <v>65</v>
      </c>
      <c r="D68" s="13">
        <v>65</v>
      </c>
      <c r="E68" s="13">
        <v>1</v>
      </c>
      <c r="F68" s="9">
        <f t="shared" si="18"/>
        <v>0</v>
      </c>
      <c r="G68" s="9">
        <f t="shared" si="18"/>
        <v>0</v>
      </c>
      <c r="H68" s="9">
        <f t="shared" si="18"/>
        <v>0</v>
      </c>
      <c r="I68" s="9">
        <f t="shared" si="18"/>
        <v>0</v>
      </c>
      <c r="J68" s="9">
        <f t="shared" si="18"/>
        <v>0</v>
      </c>
      <c r="K68" s="9">
        <f t="shared" si="18"/>
        <v>1</v>
      </c>
      <c r="L68" s="9">
        <f t="shared" si="18"/>
        <v>0</v>
      </c>
      <c r="M68" s="9">
        <f t="shared" si="18"/>
        <v>0</v>
      </c>
      <c r="N68" s="9">
        <f t="shared" si="18"/>
        <v>0</v>
      </c>
      <c r="O68" s="9">
        <f t="shared" si="18"/>
        <v>0</v>
      </c>
      <c r="P68" s="11">
        <v>6</v>
      </c>
      <c r="Q68" s="11"/>
      <c r="R68" s="11"/>
      <c r="S68">
        <f t="shared" si="3"/>
        <v>6</v>
      </c>
      <c r="T68">
        <f t="shared" si="7"/>
        <v>0.960714285714286</v>
      </c>
      <c r="U68">
        <f t="shared" si="5"/>
        <v>673</v>
      </c>
      <c r="V68">
        <f t="shared" si="8"/>
        <v>0</v>
      </c>
      <c r="W68">
        <f t="shared" si="9"/>
        <v>0</v>
      </c>
      <c r="X68">
        <f t="shared" si="10"/>
        <v>0</v>
      </c>
      <c r="Y68">
        <f t="shared" si="11"/>
        <v>0</v>
      </c>
      <c r="Z68">
        <f t="shared" si="12"/>
        <v>673</v>
      </c>
      <c r="AA68">
        <f t="shared" si="13"/>
        <v>0</v>
      </c>
      <c r="AB68">
        <f t="shared" si="14"/>
        <v>0</v>
      </c>
      <c r="AC68">
        <f t="shared" si="15"/>
        <v>0</v>
      </c>
      <c r="AD68">
        <f t="shared" si="16"/>
        <v>0</v>
      </c>
    </row>
    <row r="69" ht="15" spans="1:30">
      <c r="A69" s="12">
        <f t="shared" si="19"/>
        <v>576</v>
      </c>
      <c r="B69" s="11">
        <v>542</v>
      </c>
      <c r="C69" s="11">
        <v>66</v>
      </c>
      <c r="D69" s="11">
        <v>66</v>
      </c>
      <c r="E69" s="11">
        <v>1</v>
      </c>
      <c r="F69" s="9">
        <f t="shared" si="18"/>
        <v>0</v>
      </c>
      <c r="G69" s="9">
        <f t="shared" si="18"/>
        <v>0</v>
      </c>
      <c r="H69" s="9">
        <f t="shared" si="18"/>
        <v>0</v>
      </c>
      <c r="I69" s="9">
        <f t="shared" si="18"/>
        <v>0</v>
      </c>
      <c r="J69" s="9">
        <f t="shared" si="18"/>
        <v>0</v>
      </c>
      <c r="K69" s="9">
        <f t="shared" ref="G69:O97" si="20">IF(K$1=MAX($P69:$R69),1,0)</f>
        <v>0</v>
      </c>
      <c r="L69" s="9">
        <f t="shared" si="20"/>
        <v>1</v>
      </c>
      <c r="M69" s="9">
        <f t="shared" si="20"/>
        <v>0</v>
      </c>
      <c r="N69" s="9">
        <f t="shared" si="20"/>
        <v>0</v>
      </c>
      <c r="O69" s="9">
        <f t="shared" si="20"/>
        <v>0</v>
      </c>
      <c r="P69" s="11">
        <v>7</v>
      </c>
      <c r="Q69" s="11"/>
      <c r="R69" s="11"/>
      <c r="S69">
        <f t="shared" ref="S69:S132" si="21">MAX(P69:R69)</f>
        <v>7</v>
      </c>
      <c r="T69">
        <f t="shared" si="7"/>
        <v>0.67625</v>
      </c>
      <c r="U69">
        <f t="shared" si="5"/>
        <v>541</v>
      </c>
      <c r="V69">
        <f t="shared" si="8"/>
        <v>0</v>
      </c>
      <c r="W69">
        <f t="shared" si="9"/>
        <v>0</v>
      </c>
      <c r="X69">
        <f t="shared" si="10"/>
        <v>0</v>
      </c>
      <c r="Y69">
        <f t="shared" si="11"/>
        <v>0</v>
      </c>
      <c r="Z69">
        <f t="shared" si="12"/>
        <v>0</v>
      </c>
      <c r="AA69">
        <f t="shared" si="13"/>
        <v>541</v>
      </c>
      <c r="AB69">
        <f t="shared" si="14"/>
        <v>0</v>
      </c>
      <c r="AC69">
        <f t="shared" si="15"/>
        <v>0</v>
      </c>
      <c r="AD69">
        <f t="shared" si="16"/>
        <v>0</v>
      </c>
    </row>
    <row r="70" ht="15" spans="1:30">
      <c r="A70" s="12">
        <f t="shared" si="19"/>
        <v>579</v>
      </c>
      <c r="B70" s="13">
        <v>550</v>
      </c>
      <c r="C70" s="13">
        <v>67</v>
      </c>
      <c r="D70" s="13">
        <v>67</v>
      </c>
      <c r="E70" s="13">
        <v>1</v>
      </c>
      <c r="F70" s="9">
        <f t="shared" ref="F70:F133" si="22">IF(F$1=MAX($P70:$R70),1,0)</f>
        <v>0</v>
      </c>
      <c r="G70" s="9">
        <f t="shared" si="20"/>
        <v>0</v>
      </c>
      <c r="H70" s="9">
        <f t="shared" si="20"/>
        <v>0</v>
      </c>
      <c r="I70" s="9">
        <f t="shared" si="20"/>
        <v>0</v>
      </c>
      <c r="J70" s="9">
        <f t="shared" si="20"/>
        <v>0</v>
      </c>
      <c r="K70" s="9">
        <f t="shared" si="20"/>
        <v>0</v>
      </c>
      <c r="L70" s="9">
        <f t="shared" si="20"/>
        <v>1</v>
      </c>
      <c r="M70" s="9">
        <f t="shared" si="20"/>
        <v>0</v>
      </c>
      <c r="N70" s="9">
        <f t="shared" si="20"/>
        <v>0</v>
      </c>
      <c r="O70" s="9">
        <f t="shared" si="20"/>
        <v>0</v>
      </c>
      <c r="P70" s="11">
        <v>7</v>
      </c>
      <c r="Q70" s="11"/>
      <c r="R70" s="11"/>
      <c r="S70">
        <f t="shared" si="21"/>
        <v>7</v>
      </c>
      <c r="T70">
        <f t="shared" si="7"/>
        <v>0.68</v>
      </c>
      <c r="U70">
        <f t="shared" si="5"/>
        <v>544</v>
      </c>
      <c r="V70">
        <f t="shared" si="8"/>
        <v>0</v>
      </c>
      <c r="W70">
        <f t="shared" si="9"/>
        <v>0</v>
      </c>
      <c r="X70">
        <f t="shared" si="10"/>
        <v>0</v>
      </c>
      <c r="Y70">
        <f t="shared" si="11"/>
        <v>0</v>
      </c>
      <c r="Z70">
        <f t="shared" si="12"/>
        <v>0</v>
      </c>
      <c r="AA70">
        <f t="shared" si="13"/>
        <v>544</v>
      </c>
      <c r="AB70">
        <f t="shared" si="14"/>
        <v>0</v>
      </c>
      <c r="AC70">
        <f t="shared" si="15"/>
        <v>0</v>
      </c>
      <c r="AD70">
        <f t="shared" si="16"/>
        <v>0</v>
      </c>
    </row>
    <row r="71" ht="15" spans="1:30">
      <c r="A71" s="12">
        <f t="shared" si="19"/>
        <v>582</v>
      </c>
      <c r="B71" s="11">
        <v>560</v>
      </c>
      <c r="C71" s="11">
        <v>68</v>
      </c>
      <c r="D71" s="11">
        <v>68</v>
      </c>
      <c r="E71" s="11">
        <v>1</v>
      </c>
      <c r="F71" s="9">
        <f t="shared" si="22"/>
        <v>0</v>
      </c>
      <c r="G71" s="9">
        <f t="shared" si="20"/>
        <v>0</v>
      </c>
      <c r="H71" s="9">
        <f t="shared" si="20"/>
        <v>0</v>
      </c>
      <c r="I71" s="9">
        <f t="shared" si="20"/>
        <v>0</v>
      </c>
      <c r="J71" s="9">
        <f t="shared" si="20"/>
        <v>0</v>
      </c>
      <c r="K71" s="9">
        <f t="shared" si="20"/>
        <v>0</v>
      </c>
      <c r="L71" s="9">
        <f t="shared" si="20"/>
        <v>1</v>
      </c>
      <c r="M71" s="9">
        <f t="shared" si="20"/>
        <v>0</v>
      </c>
      <c r="N71" s="9">
        <f t="shared" si="20"/>
        <v>0</v>
      </c>
      <c r="O71" s="9">
        <f t="shared" si="20"/>
        <v>0</v>
      </c>
      <c r="P71" s="11">
        <v>7</v>
      </c>
      <c r="Q71" s="11"/>
      <c r="R71" s="11"/>
      <c r="S71">
        <f t="shared" si="21"/>
        <v>7</v>
      </c>
      <c r="T71">
        <f t="shared" si="7"/>
        <v>0.68375</v>
      </c>
      <c r="U71">
        <f t="shared" si="5"/>
        <v>547</v>
      </c>
      <c r="V71">
        <f t="shared" si="8"/>
        <v>0</v>
      </c>
      <c r="W71">
        <f t="shared" si="9"/>
        <v>0</v>
      </c>
      <c r="X71">
        <f t="shared" si="10"/>
        <v>0</v>
      </c>
      <c r="Y71">
        <f t="shared" si="11"/>
        <v>0</v>
      </c>
      <c r="Z71">
        <f t="shared" si="12"/>
        <v>0</v>
      </c>
      <c r="AA71">
        <f t="shared" si="13"/>
        <v>547</v>
      </c>
      <c r="AB71">
        <f t="shared" si="14"/>
        <v>0</v>
      </c>
      <c r="AC71">
        <f t="shared" si="15"/>
        <v>0</v>
      </c>
      <c r="AD71">
        <f t="shared" si="16"/>
        <v>0</v>
      </c>
    </row>
    <row r="72" ht="15" spans="1:30">
      <c r="A72" s="12">
        <f t="shared" si="19"/>
        <v>585</v>
      </c>
      <c r="B72" s="13">
        <v>570</v>
      </c>
      <c r="C72" s="13">
        <v>69</v>
      </c>
      <c r="D72" s="13">
        <v>69</v>
      </c>
      <c r="E72" s="13">
        <v>1</v>
      </c>
      <c r="F72" s="9">
        <f t="shared" si="22"/>
        <v>0</v>
      </c>
      <c r="G72" s="9">
        <f t="shared" si="20"/>
        <v>0</v>
      </c>
      <c r="H72" s="9">
        <f t="shared" si="20"/>
        <v>0</v>
      </c>
      <c r="I72" s="9">
        <f t="shared" si="20"/>
        <v>0</v>
      </c>
      <c r="J72" s="9">
        <f t="shared" si="20"/>
        <v>0</v>
      </c>
      <c r="K72" s="9">
        <f t="shared" si="20"/>
        <v>0</v>
      </c>
      <c r="L72" s="9">
        <f t="shared" si="20"/>
        <v>1</v>
      </c>
      <c r="M72" s="9">
        <f t="shared" si="20"/>
        <v>0</v>
      </c>
      <c r="N72" s="9">
        <f t="shared" si="20"/>
        <v>0</v>
      </c>
      <c r="O72" s="9">
        <f t="shared" si="20"/>
        <v>0</v>
      </c>
      <c r="P72" s="11">
        <v>7</v>
      </c>
      <c r="Q72" s="11"/>
      <c r="R72" s="11"/>
      <c r="S72">
        <f t="shared" si="21"/>
        <v>7</v>
      </c>
      <c r="T72">
        <f t="shared" si="7"/>
        <v>0.6875</v>
      </c>
      <c r="U72">
        <f t="shared" si="5"/>
        <v>550</v>
      </c>
      <c r="V72">
        <f t="shared" si="8"/>
        <v>0</v>
      </c>
      <c r="W72">
        <f t="shared" si="9"/>
        <v>0</v>
      </c>
      <c r="X72">
        <f t="shared" si="10"/>
        <v>0</v>
      </c>
      <c r="Y72">
        <f t="shared" si="11"/>
        <v>0</v>
      </c>
      <c r="Z72">
        <f t="shared" si="12"/>
        <v>0</v>
      </c>
      <c r="AA72">
        <f t="shared" si="13"/>
        <v>550</v>
      </c>
      <c r="AB72">
        <f t="shared" si="14"/>
        <v>0</v>
      </c>
      <c r="AC72">
        <f t="shared" si="15"/>
        <v>0</v>
      </c>
      <c r="AD72">
        <f t="shared" si="16"/>
        <v>0</v>
      </c>
    </row>
    <row r="73" ht="15" spans="1:30">
      <c r="A73" s="12">
        <f t="shared" si="19"/>
        <v>588</v>
      </c>
      <c r="B73" s="11">
        <v>580</v>
      </c>
      <c r="C73" s="11">
        <v>70</v>
      </c>
      <c r="D73" s="11">
        <v>70</v>
      </c>
      <c r="E73" s="11">
        <v>1</v>
      </c>
      <c r="F73" s="9">
        <f t="shared" si="22"/>
        <v>0</v>
      </c>
      <c r="G73" s="9">
        <f t="shared" si="20"/>
        <v>0</v>
      </c>
      <c r="H73" s="9">
        <f t="shared" si="20"/>
        <v>0</v>
      </c>
      <c r="I73" s="9">
        <f t="shared" si="20"/>
        <v>0</v>
      </c>
      <c r="J73" s="9">
        <f t="shared" si="20"/>
        <v>0</v>
      </c>
      <c r="K73" s="9">
        <f t="shared" si="20"/>
        <v>0</v>
      </c>
      <c r="L73" s="9">
        <f t="shared" si="20"/>
        <v>1</v>
      </c>
      <c r="M73" s="9">
        <f t="shared" si="20"/>
        <v>0</v>
      </c>
      <c r="N73" s="9">
        <f t="shared" si="20"/>
        <v>0</v>
      </c>
      <c r="O73" s="9">
        <f t="shared" si="20"/>
        <v>0</v>
      </c>
      <c r="P73" s="11">
        <v>7</v>
      </c>
      <c r="Q73" s="11"/>
      <c r="R73" s="11"/>
      <c r="S73">
        <f t="shared" si="21"/>
        <v>7</v>
      </c>
      <c r="T73">
        <f t="shared" si="7"/>
        <v>0.69125</v>
      </c>
      <c r="U73">
        <f t="shared" ref="U73:U136" si="23">ROUNDUP((T73-INT(T73))*1000*(_xlfn.XLOOKUP($S73,$G$1:$O$1,$G$2:$O$2)/_xlfn.XLOOKUP($S73+1,$G$1:$O$1,$G$2:$O$2))*VLOOKUP(S73,$AF$10:$AG$18,2,0),0)</f>
        <v>553</v>
      </c>
      <c r="V73">
        <f t="shared" si="8"/>
        <v>0</v>
      </c>
      <c r="W73">
        <f t="shared" si="9"/>
        <v>0</v>
      </c>
      <c r="X73">
        <f t="shared" si="10"/>
        <v>0</v>
      </c>
      <c r="Y73">
        <f t="shared" si="11"/>
        <v>0</v>
      </c>
      <c r="Z73">
        <f t="shared" si="12"/>
        <v>0</v>
      </c>
      <c r="AA73">
        <f t="shared" si="13"/>
        <v>553</v>
      </c>
      <c r="AB73">
        <f t="shared" si="14"/>
        <v>0</v>
      </c>
      <c r="AC73">
        <f t="shared" si="15"/>
        <v>0</v>
      </c>
      <c r="AD73">
        <f t="shared" si="16"/>
        <v>0</v>
      </c>
    </row>
    <row r="74" ht="15" spans="1:30">
      <c r="A74" s="12">
        <f t="shared" si="19"/>
        <v>591</v>
      </c>
      <c r="B74" s="13">
        <v>590</v>
      </c>
      <c r="C74" s="13">
        <v>71</v>
      </c>
      <c r="D74" s="13">
        <v>71</v>
      </c>
      <c r="E74" s="13">
        <v>1</v>
      </c>
      <c r="F74" s="9">
        <f t="shared" si="22"/>
        <v>0</v>
      </c>
      <c r="G74" s="9">
        <f t="shared" si="20"/>
        <v>0</v>
      </c>
      <c r="H74" s="9">
        <f t="shared" si="20"/>
        <v>0</v>
      </c>
      <c r="I74" s="9">
        <f t="shared" si="20"/>
        <v>0</v>
      </c>
      <c r="J74" s="9">
        <f t="shared" si="20"/>
        <v>0</v>
      </c>
      <c r="K74" s="9">
        <f t="shared" si="20"/>
        <v>0</v>
      </c>
      <c r="L74" s="9">
        <f t="shared" si="20"/>
        <v>0</v>
      </c>
      <c r="M74" s="9">
        <f t="shared" si="20"/>
        <v>1</v>
      </c>
      <c r="N74" s="9">
        <f t="shared" si="20"/>
        <v>0</v>
      </c>
      <c r="O74" s="9">
        <f t="shared" si="20"/>
        <v>0</v>
      </c>
      <c r="P74" s="11">
        <v>8</v>
      </c>
      <c r="Q74" s="11"/>
      <c r="R74" s="11"/>
      <c r="S74">
        <f t="shared" si="21"/>
        <v>8</v>
      </c>
      <c r="T74">
        <f t="shared" ref="T74:T101" si="24">(A74-35)/HLOOKUP(S74,$F$1:$O$2,2,0)</f>
        <v>0.556</v>
      </c>
      <c r="U74">
        <f t="shared" si="23"/>
        <v>398</v>
      </c>
      <c r="V74">
        <f t="shared" ref="V74:V137" si="25">G74*$U74</f>
        <v>0</v>
      </c>
      <c r="W74">
        <f t="shared" ref="W74:W137" si="26">H74*$U74</f>
        <v>0</v>
      </c>
      <c r="X74">
        <f t="shared" ref="X74:X137" si="27">I74*$U74</f>
        <v>0</v>
      </c>
      <c r="Y74">
        <f t="shared" ref="Y74:Y137" si="28">J74*$U74</f>
        <v>0</v>
      </c>
      <c r="Z74">
        <f t="shared" ref="Z74:Z137" si="29">K74*$U74</f>
        <v>0</v>
      </c>
      <c r="AA74">
        <f t="shared" ref="AA74:AA137" si="30">L74*$U74</f>
        <v>0</v>
      </c>
      <c r="AB74">
        <f t="shared" ref="AB74:AB137" si="31">M74*$U74</f>
        <v>398</v>
      </c>
      <c r="AC74">
        <f t="shared" ref="AC74:AC137" si="32">N74*$U74</f>
        <v>0</v>
      </c>
      <c r="AD74">
        <f t="shared" ref="AD74:AD137" si="33">O74*$U74</f>
        <v>0</v>
      </c>
    </row>
    <row r="75" ht="15" spans="1:30">
      <c r="A75" s="10">
        <f t="shared" si="19"/>
        <v>594</v>
      </c>
      <c r="B75" s="11">
        <v>600</v>
      </c>
      <c r="C75" s="11">
        <v>72</v>
      </c>
      <c r="D75" s="11">
        <v>72</v>
      </c>
      <c r="E75" s="11">
        <v>1</v>
      </c>
      <c r="F75" s="9">
        <f t="shared" si="22"/>
        <v>0</v>
      </c>
      <c r="G75" s="9">
        <f t="shared" si="20"/>
        <v>0</v>
      </c>
      <c r="H75" s="9">
        <f t="shared" si="20"/>
        <v>0</v>
      </c>
      <c r="I75" s="9">
        <f t="shared" si="20"/>
        <v>0</v>
      </c>
      <c r="J75" s="9">
        <f t="shared" si="20"/>
        <v>0</v>
      </c>
      <c r="K75" s="9">
        <f t="shared" si="20"/>
        <v>0</v>
      </c>
      <c r="L75" s="9">
        <f t="shared" si="20"/>
        <v>0</v>
      </c>
      <c r="M75" s="9">
        <f t="shared" si="20"/>
        <v>1</v>
      </c>
      <c r="N75" s="9">
        <f t="shared" si="20"/>
        <v>0</v>
      </c>
      <c r="O75" s="9">
        <f t="shared" si="20"/>
        <v>0</v>
      </c>
      <c r="P75" s="11">
        <v>8</v>
      </c>
      <c r="Q75" s="11"/>
      <c r="R75" s="11"/>
      <c r="S75">
        <f t="shared" si="21"/>
        <v>8</v>
      </c>
      <c r="T75">
        <f t="shared" si="24"/>
        <v>0.559</v>
      </c>
      <c r="U75">
        <f t="shared" si="23"/>
        <v>400</v>
      </c>
      <c r="V75">
        <f t="shared" si="25"/>
        <v>0</v>
      </c>
      <c r="W75">
        <f t="shared" si="26"/>
        <v>0</v>
      </c>
      <c r="X75">
        <f t="shared" si="27"/>
        <v>0</v>
      </c>
      <c r="Y75">
        <f t="shared" si="28"/>
        <v>0</v>
      </c>
      <c r="Z75">
        <f t="shared" si="29"/>
        <v>0</v>
      </c>
      <c r="AA75">
        <f t="shared" si="30"/>
        <v>0</v>
      </c>
      <c r="AB75">
        <f t="shared" si="31"/>
        <v>400</v>
      </c>
      <c r="AC75">
        <f t="shared" si="32"/>
        <v>0</v>
      </c>
      <c r="AD75">
        <f t="shared" si="33"/>
        <v>0</v>
      </c>
    </row>
    <row r="76" ht="15" spans="1:30">
      <c r="A76" s="12">
        <f t="shared" si="19"/>
        <v>597</v>
      </c>
      <c r="B76" s="13">
        <v>610</v>
      </c>
      <c r="C76" s="13">
        <v>73</v>
      </c>
      <c r="D76" s="13">
        <v>73</v>
      </c>
      <c r="E76" s="13">
        <v>1</v>
      </c>
      <c r="F76" s="9">
        <f t="shared" si="22"/>
        <v>0</v>
      </c>
      <c r="G76" s="9">
        <f t="shared" si="20"/>
        <v>0</v>
      </c>
      <c r="H76" s="9">
        <f t="shared" si="20"/>
        <v>0</v>
      </c>
      <c r="I76" s="9">
        <f t="shared" si="20"/>
        <v>0</v>
      </c>
      <c r="J76" s="9">
        <f t="shared" si="20"/>
        <v>0</v>
      </c>
      <c r="K76" s="9">
        <f t="shared" si="20"/>
        <v>0</v>
      </c>
      <c r="L76" s="9">
        <f t="shared" si="20"/>
        <v>0</v>
      </c>
      <c r="M76" s="9">
        <f t="shared" si="20"/>
        <v>1</v>
      </c>
      <c r="N76" s="9">
        <f t="shared" si="20"/>
        <v>0</v>
      </c>
      <c r="O76" s="9">
        <f t="shared" si="20"/>
        <v>0</v>
      </c>
      <c r="P76" s="11">
        <v>8</v>
      </c>
      <c r="Q76" s="11"/>
      <c r="R76" s="11"/>
      <c r="S76">
        <f t="shared" si="21"/>
        <v>8</v>
      </c>
      <c r="T76">
        <f t="shared" si="24"/>
        <v>0.562</v>
      </c>
      <c r="U76">
        <f t="shared" si="23"/>
        <v>402</v>
      </c>
      <c r="V76">
        <f t="shared" si="25"/>
        <v>0</v>
      </c>
      <c r="W76">
        <f t="shared" si="26"/>
        <v>0</v>
      </c>
      <c r="X76">
        <f t="shared" si="27"/>
        <v>0</v>
      </c>
      <c r="Y76">
        <f t="shared" si="28"/>
        <v>0</v>
      </c>
      <c r="Z76">
        <f t="shared" si="29"/>
        <v>0</v>
      </c>
      <c r="AA76">
        <f t="shared" si="30"/>
        <v>0</v>
      </c>
      <c r="AB76">
        <f t="shared" si="31"/>
        <v>402</v>
      </c>
      <c r="AC76">
        <f t="shared" si="32"/>
        <v>0</v>
      </c>
      <c r="AD76">
        <f t="shared" si="33"/>
        <v>0</v>
      </c>
    </row>
    <row r="77" ht="15" spans="1:30">
      <c r="A77" s="10">
        <f t="shared" si="19"/>
        <v>600</v>
      </c>
      <c r="B77" s="11">
        <v>620</v>
      </c>
      <c r="C77" s="11">
        <v>74</v>
      </c>
      <c r="D77" s="11">
        <v>74</v>
      </c>
      <c r="E77" s="11">
        <v>1</v>
      </c>
      <c r="F77" s="9">
        <f t="shared" si="22"/>
        <v>0</v>
      </c>
      <c r="G77" s="9">
        <f t="shared" si="20"/>
        <v>0</v>
      </c>
      <c r="H77" s="9">
        <f t="shared" si="20"/>
        <v>0</v>
      </c>
      <c r="I77" s="9">
        <f t="shared" si="20"/>
        <v>0</v>
      </c>
      <c r="J77" s="9">
        <f t="shared" si="20"/>
        <v>0</v>
      </c>
      <c r="K77" s="9">
        <f t="shared" si="20"/>
        <v>0</v>
      </c>
      <c r="L77" s="9">
        <f t="shared" si="20"/>
        <v>0</v>
      </c>
      <c r="M77" s="9">
        <f t="shared" si="20"/>
        <v>1</v>
      </c>
      <c r="N77" s="9">
        <f t="shared" si="20"/>
        <v>0</v>
      </c>
      <c r="O77" s="9">
        <f t="shared" si="20"/>
        <v>0</v>
      </c>
      <c r="P77" s="11">
        <v>8</v>
      </c>
      <c r="Q77" s="11"/>
      <c r="R77" s="11"/>
      <c r="S77">
        <f t="shared" si="21"/>
        <v>8</v>
      </c>
      <c r="T77">
        <f t="shared" si="24"/>
        <v>0.565</v>
      </c>
      <c r="U77">
        <f t="shared" si="23"/>
        <v>404</v>
      </c>
      <c r="V77">
        <f t="shared" si="25"/>
        <v>0</v>
      </c>
      <c r="W77">
        <f t="shared" si="26"/>
        <v>0</v>
      </c>
      <c r="X77">
        <f t="shared" si="27"/>
        <v>0</v>
      </c>
      <c r="Y77">
        <f t="shared" si="28"/>
        <v>0</v>
      </c>
      <c r="Z77">
        <f t="shared" si="29"/>
        <v>0</v>
      </c>
      <c r="AA77">
        <f t="shared" si="30"/>
        <v>0</v>
      </c>
      <c r="AB77">
        <f t="shared" si="31"/>
        <v>404</v>
      </c>
      <c r="AC77">
        <f t="shared" si="32"/>
        <v>0</v>
      </c>
      <c r="AD77">
        <f t="shared" si="33"/>
        <v>0</v>
      </c>
    </row>
    <row r="78" ht="15" spans="1:30">
      <c r="A78" s="12">
        <f t="shared" si="19"/>
        <v>603</v>
      </c>
      <c r="B78" s="13">
        <v>630</v>
      </c>
      <c r="C78" s="13">
        <v>75</v>
      </c>
      <c r="D78" s="13">
        <v>75</v>
      </c>
      <c r="E78" s="13">
        <v>1</v>
      </c>
      <c r="F78" s="9">
        <f t="shared" si="22"/>
        <v>0</v>
      </c>
      <c r="G78" s="9">
        <f t="shared" si="20"/>
        <v>0</v>
      </c>
      <c r="H78" s="9">
        <f t="shared" si="20"/>
        <v>0</v>
      </c>
      <c r="I78" s="9">
        <f t="shared" si="20"/>
        <v>0</v>
      </c>
      <c r="J78" s="9">
        <f t="shared" si="20"/>
        <v>0</v>
      </c>
      <c r="K78" s="9">
        <f t="shared" si="20"/>
        <v>0</v>
      </c>
      <c r="L78" s="9">
        <f t="shared" si="20"/>
        <v>0</v>
      </c>
      <c r="M78" s="9">
        <f t="shared" si="20"/>
        <v>1</v>
      </c>
      <c r="N78" s="9">
        <f t="shared" si="20"/>
        <v>0</v>
      </c>
      <c r="O78" s="9">
        <f t="shared" si="20"/>
        <v>0</v>
      </c>
      <c r="P78" s="11">
        <v>8</v>
      </c>
      <c r="Q78" s="11"/>
      <c r="R78" s="11"/>
      <c r="S78">
        <f t="shared" si="21"/>
        <v>8</v>
      </c>
      <c r="T78">
        <f t="shared" si="24"/>
        <v>0.568</v>
      </c>
      <c r="U78">
        <f t="shared" si="23"/>
        <v>406</v>
      </c>
      <c r="V78">
        <f t="shared" si="25"/>
        <v>0</v>
      </c>
      <c r="W78">
        <f t="shared" si="26"/>
        <v>0</v>
      </c>
      <c r="X78">
        <f t="shared" si="27"/>
        <v>0</v>
      </c>
      <c r="Y78">
        <f t="shared" si="28"/>
        <v>0</v>
      </c>
      <c r="Z78">
        <f t="shared" si="29"/>
        <v>0</v>
      </c>
      <c r="AA78">
        <f t="shared" si="30"/>
        <v>0</v>
      </c>
      <c r="AB78">
        <f t="shared" si="31"/>
        <v>406</v>
      </c>
      <c r="AC78">
        <f t="shared" si="32"/>
        <v>0</v>
      </c>
      <c r="AD78">
        <f t="shared" si="33"/>
        <v>0</v>
      </c>
    </row>
    <row r="79" ht="15" spans="1:30">
      <c r="A79" s="10">
        <f t="shared" si="19"/>
        <v>606</v>
      </c>
      <c r="B79" s="11">
        <v>640</v>
      </c>
      <c r="C79" s="11">
        <v>76</v>
      </c>
      <c r="D79" s="11">
        <v>76</v>
      </c>
      <c r="E79" s="11">
        <v>1</v>
      </c>
      <c r="F79" s="9">
        <f t="shared" si="22"/>
        <v>0</v>
      </c>
      <c r="G79" s="9">
        <f t="shared" si="20"/>
        <v>0</v>
      </c>
      <c r="H79" s="9">
        <f t="shared" si="20"/>
        <v>0</v>
      </c>
      <c r="I79" s="9">
        <f t="shared" si="20"/>
        <v>0</v>
      </c>
      <c r="J79" s="9">
        <f t="shared" si="20"/>
        <v>0</v>
      </c>
      <c r="K79" s="9">
        <f t="shared" si="20"/>
        <v>0</v>
      </c>
      <c r="L79" s="9">
        <f t="shared" si="20"/>
        <v>0</v>
      </c>
      <c r="M79" s="9">
        <f t="shared" si="20"/>
        <v>1</v>
      </c>
      <c r="N79" s="9">
        <f t="shared" si="20"/>
        <v>0</v>
      </c>
      <c r="O79" s="9">
        <f t="shared" si="20"/>
        <v>0</v>
      </c>
      <c r="P79" s="11">
        <v>8</v>
      </c>
      <c r="Q79" s="11"/>
      <c r="R79" s="11"/>
      <c r="S79">
        <f t="shared" si="21"/>
        <v>8</v>
      </c>
      <c r="T79">
        <f t="shared" si="24"/>
        <v>0.571</v>
      </c>
      <c r="U79">
        <f t="shared" si="23"/>
        <v>408</v>
      </c>
      <c r="V79">
        <f t="shared" si="25"/>
        <v>0</v>
      </c>
      <c r="W79">
        <f t="shared" si="26"/>
        <v>0</v>
      </c>
      <c r="X79">
        <f t="shared" si="27"/>
        <v>0</v>
      </c>
      <c r="Y79">
        <f t="shared" si="28"/>
        <v>0</v>
      </c>
      <c r="Z79">
        <f t="shared" si="29"/>
        <v>0</v>
      </c>
      <c r="AA79">
        <f t="shared" si="30"/>
        <v>0</v>
      </c>
      <c r="AB79">
        <f t="shared" si="31"/>
        <v>408</v>
      </c>
      <c r="AC79">
        <f t="shared" si="32"/>
        <v>0</v>
      </c>
      <c r="AD79">
        <f t="shared" si="33"/>
        <v>0</v>
      </c>
    </row>
    <row r="80" ht="15" spans="1:30">
      <c r="A80" s="12">
        <f t="shared" si="19"/>
        <v>609</v>
      </c>
      <c r="B80" s="13">
        <v>650</v>
      </c>
      <c r="C80" s="13">
        <v>77</v>
      </c>
      <c r="D80" s="13">
        <v>77</v>
      </c>
      <c r="E80" s="13">
        <v>1</v>
      </c>
      <c r="F80" s="9">
        <f t="shared" si="22"/>
        <v>0</v>
      </c>
      <c r="G80" s="9">
        <f t="shared" si="20"/>
        <v>0</v>
      </c>
      <c r="H80" s="9">
        <f t="shared" si="20"/>
        <v>0</v>
      </c>
      <c r="I80" s="9">
        <f t="shared" si="20"/>
        <v>0</v>
      </c>
      <c r="J80" s="9">
        <f t="shared" si="20"/>
        <v>0</v>
      </c>
      <c r="K80" s="9">
        <f t="shared" si="20"/>
        <v>0</v>
      </c>
      <c r="L80" s="9">
        <f t="shared" si="20"/>
        <v>0</v>
      </c>
      <c r="M80" s="9">
        <f t="shared" si="20"/>
        <v>1</v>
      </c>
      <c r="N80" s="9">
        <f t="shared" si="20"/>
        <v>0</v>
      </c>
      <c r="O80" s="9">
        <f t="shared" si="20"/>
        <v>0</v>
      </c>
      <c r="P80" s="11">
        <v>8</v>
      </c>
      <c r="Q80" s="11"/>
      <c r="R80" s="11"/>
      <c r="S80">
        <f t="shared" si="21"/>
        <v>8</v>
      </c>
      <c r="T80">
        <f t="shared" si="24"/>
        <v>0.574</v>
      </c>
      <c r="U80">
        <f t="shared" si="23"/>
        <v>410</v>
      </c>
      <c r="V80">
        <f t="shared" si="25"/>
        <v>0</v>
      </c>
      <c r="W80">
        <f t="shared" si="26"/>
        <v>0</v>
      </c>
      <c r="X80">
        <f t="shared" si="27"/>
        <v>0</v>
      </c>
      <c r="Y80">
        <f t="shared" si="28"/>
        <v>0</v>
      </c>
      <c r="Z80">
        <f t="shared" si="29"/>
        <v>0</v>
      </c>
      <c r="AA80">
        <f t="shared" si="30"/>
        <v>0</v>
      </c>
      <c r="AB80">
        <f t="shared" si="31"/>
        <v>410</v>
      </c>
      <c r="AC80">
        <f t="shared" si="32"/>
        <v>0</v>
      </c>
      <c r="AD80">
        <f t="shared" si="33"/>
        <v>0</v>
      </c>
    </row>
    <row r="81" ht="15" spans="1:30">
      <c r="A81" s="10">
        <f t="shared" si="19"/>
        <v>612</v>
      </c>
      <c r="B81" s="11">
        <v>660</v>
      </c>
      <c r="C81" s="11">
        <v>78</v>
      </c>
      <c r="D81" s="11">
        <v>78</v>
      </c>
      <c r="E81" s="11">
        <v>1</v>
      </c>
      <c r="F81" s="9">
        <f t="shared" si="22"/>
        <v>0</v>
      </c>
      <c r="G81" s="9">
        <f t="shared" si="20"/>
        <v>0</v>
      </c>
      <c r="H81" s="9">
        <f t="shared" si="20"/>
        <v>0</v>
      </c>
      <c r="I81" s="9">
        <f t="shared" si="20"/>
        <v>0</v>
      </c>
      <c r="J81" s="9">
        <f t="shared" si="20"/>
        <v>0</v>
      </c>
      <c r="K81" s="9">
        <f t="shared" si="20"/>
        <v>0</v>
      </c>
      <c r="L81" s="9">
        <f t="shared" si="20"/>
        <v>0</v>
      </c>
      <c r="M81" s="9">
        <f t="shared" si="20"/>
        <v>1</v>
      </c>
      <c r="N81" s="9">
        <f t="shared" si="20"/>
        <v>0</v>
      </c>
      <c r="O81" s="9">
        <f t="shared" si="20"/>
        <v>0</v>
      </c>
      <c r="P81" s="11">
        <v>8</v>
      </c>
      <c r="Q81" s="11"/>
      <c r="R81" s="11"/>
      <c r="S81">
        <f t="shared" si="21"/>
        <v>8</v>
      </c>
      <c r="T81">
        <f t="shared" si="24"/>
        <v>0.577</v>
      </c>
      <c r="U81">
        <f t="shared" si="23"/>
        <v>413</v>
      </c>
      <c r="V81">
        <f t="shared" si="25"/>
        <v>0</v>
      </c>
      <c r="W81">
        <f t="shared" si="26"/>
        <v>0</v>
      </c>
      <c r="X81">
        <f t="shared" si="27"/>
        <v>0</v>
      </c>
      <c r="Y81">
        <f t="shared" si="28"/>
        <v>0</v>
      </c>
      <c r="Z81">
        <f t="shared" si="29"/>
        <v>0</v>
      </c>
      <c r="AA81">
        <f t="shared" si="30"/>
        <v>0</v>
      </c>
      <c r="AB81">
        <f t="shared" si="31"/>
        <v>413</v>
      </c>
      <c r="AC81">
        <f t="shared" si="32"/>
        <v>0</v>
      </c>
      <c r="AD81">
        <f t="shared" si="33"/>
        <v>0</v>
      </c>
    </row>
    <row r="82" ht="15" spans="1:30">
      <c r="A82" s="12">
        <f t="shared" si="19"/>
        <v>615</v>
      </c>
      <c r="B82" s="13">
        <v>670</v>
      </c>
      <c r="C82" s="13">
        <v>79</v>
      </c>
      <c r="D82" s="13">
        <v>79</v>
      </c>
      <c r="E82" s="13">
        <v>1</v>
      </c>
      <c r="F82" s="9">
        <f t="shared" si="22"/>
        <v>0</v>
      </c>
      <c r="G82" s="9">
        <f t="shared" si="20"/>
        <v>0</v>
      </c>
      <c r="H82" s="9">
        <f t="shared" si="20"/>
        <v>0</v>
      </c>
      <c r="I82" s="9">
        <f t="shared" si="20"/>
        <v>0</v>
      </c>
      <c r="J82" s="9">
        <f t="shared" si="20"/>
        <v>0</v>
      </c>
      <c r="K82" s="9">
        <f t="shared" si="20"/>
        <v>0</v>
      </c>
      <c r="L82" s="9">
        <f t="shared" si="20"/>
        <v>0</v>
      </c>
      <c r="M82" s="9">
        <f t="shared" si="20"/>
        <v>1</v>
      </c>
      <c r="N82" s="9">
        <f t="shared" si="20"/>
        <v>0</v>
      </c>
      <c r="O82" s="9">
        <f t="shared" si="20"/>
        <v>0</v>
      </c>
      <c r="P82" s="11">
        <v>8</v>
      </c>
      <c r="Q82" s="11"/>
      <c r="R82" s="11"/>
      <c r="S82">
        <f t="shared" si="21"/>
        <v>8</v>
      </c>
      <c r="T82">
        <f t="shared" si="24"/>
        <v>0.58</v>
      </c>
      <c r="U82">
        <f t="shared" si="23"/>
        <v>415</v>
      </c>
      <c r="V82">
        <f t="shared" si="25"/>
        <v>0</v>
      </c>
      <c r="W82">
        <f t="shared" si="26"/>
        <v>0</v>
      </c>
      <c r="X82">
        <f t="shared" si="27"/>
        <v>0</v>
      </c>
      <c r="Y82">
        <f t="shared" si="28"/>
        <v>0</v>
      </c>
      <c r="Z82">
        <f t="shared" si="29"/>
        <v>0</v>
      </c>
      <c r="AA82">
        <f t="shared" si="30"/>
        <v>0</v>
      </c>
      <c r="AB82">
        <f t="shared" si="31"/>
        <v>415</v>
      </c>
      <c r="AC82">
        <f t="shared" si="32"/>
        <v>0</v>
      </c>
      <c r="AD82">
        <f t="shared" si="33"/>
        <v>0</v>
      </c>
    </row>
    <row r="83" ht="15" spans="1:30">
      <c r="A83" s="10">
        <f t="shared" si="19"/>
        <v>618</v>
      </c>
      <c r="B83" s="11">
        <v>680</v>
      </c>
      <c r="C83" s="11">
        <v>80</v>
      </c>
      <c r="D83" s="11">
        <v>80</v>
      </c>
      <c r="E83" s="11">
        <v>1</v>
      </c>
      <c r="F83" s="9">
        <f t="shared" si="22"/>
        <v>0</v>
      </c>
      <c r="G83" s="9">
        <f t="shared" si="20"/>
        <v>0</v>
      </c>
      <c r="H83" s="9">
        <f t="shared" si="20"/>
        <v>0</v>
      </c>
      <c r="I83" s="9">
        <f t="shared" si="20"/>
        <v>0</v>
      </c>
      <c r="J83" s="9">
        <f t="shared" si="20"/>
        <v>0</v>
      </c>
      <c r="K83" s="9">
        <f t="shared" si="20"/>
        <v>0</v>
      </c>
      <c r="L83" s="9">
        <f t="shared" si="20"/>
        <v>0</v>
      </c>
      <c r="M83" s="9">
        <f t="shared" si="20"/>
        <v>1</v>
      </c>
      <c r="N83" s="9">
        <f t="shared" si="20"/>
        <v>0</v>
      </c>
      <c r="O83" s="9">
        <f t="shared" si="20"/>
        <v>0</v>
      </c>
      <c r="P83" s="11">
        <v>8</v>
      </c>
      <c r="Q83" s="11"/>
      <c r="R83" s="11"/>
      <c r="S83">
        <f t="shared" si="21"/>
        <v>8</v>
      </c>
      <c r="T83">
        <f t="shared" si="24"/>
        <v>0.583</v>
      </c>
      <c r="U83">
        <f t="shared" si="23"/>
        <v>417</v>
      </c>
      <c r="V83">
        <f t="shared" si="25"/>
        <v>0</v>
      </c>
      <c r="W83">
        <f t="shared" si="26"/>
        <v>0</v>
      </c>
      <c r="X83">
        <f t="shared" si="27"/>
        <v>0</v>
      </c>
      <c r="Y83">
        <f t="shared" si="28"/>
        <v>0</v>
      </c>
      <c r="Z83">
        <f t="shared" si="29"/>
        <v>0</v>
      </c>
      <c r="AA83">
        <f t="shared" si="30"/>
        <v>0</v>
      </c>
      <c r="AB83">
        <f t="shared" si="31"/>
        <v>417</v>
      </c>
      <c r="AC83">
        <f t="shared" si="32"/>
        <v>0</v>
      </c>
      <c r="AD83">
        <f t="shared" si="33"/>
        <v>0</v>
      </c>
    </row>
    <row r="84" ht="15" spans="1:30">
      <c r="A84" s="12">
        <f t="shared" si="19"/>
        <v>621</v>
      </c>
      <c r="B84" s="13">
        <v>690</v>
      </c>
      <c r="C84" s="13">
        <v>81</v>
      </c>
      <c r="D84" s="13">
        <v>81</v>
      </c>
      <c r="E84" s="13">
        <v>1</v>
      </c>
      <c r="F84" s="9">
        <f t="shared" si="22"/>
        <v>0</v>
      </c>
      <c r="G84" s="9">
        <f t="shared" si="20"/>
        <v>0</v>
      </c>
      <c r="H84" s="9">
        <f t="shared" si="20"/>
        <v>0</v>
      </c>
      <c r="I84" s="9">
        <f t="shared" si="20"/>
        <v>0</v>
      </c>
      <c r="J84" s="9">
        <f t="shared" si="20"/>
        <v>0</v>
      </c>
      <c r="K84" s="9">
        <f t="shared" si="20"/>
        <v>0</v>
      </c>
      <c r="L84" s="9">
        <f t="shared" si="20"/>
        <v>0</v>
      </c>
      <c r="M84" s="9">
        <f t="shared" si="20"/>
        <v>1</v>
      </c>
      <c r="N84" s="9">
        <f t="shared" si="20"/>
        <v>0</v>
      </c>
      <c r="O84" s="9">
        <f t="shared" si="20"/>
        <v>0</v>
      </c>
      <c r="P84" s="11">
        <v>8</v>
      </c>
      <c r="Q84" s="11"/>
      <c r="R84" s="11"/>
      <c r="S84">
        <f t="shared" si="21"/>
        <v>8</v>
      </c>
      <c r="T84">
        <f t="shared" si="24"/>
        <v>0.586</v>
      </c>
      <c r="U84">
        <f t="shared" si="23"/>
        <v>419</v>
      </c>
      <c r="V84">
        <f t="shared" si="25"/>
        <v>0</v>
      </c>
      <c r="W84">
        <f t="shared" si="26"/>
        <v>0</v>
      </c>
      <c r="X84">
        <f t="shared" si="27"/>
        <v>0</v>
      </c>
      <c r="Y84">
        <f t="shared" si="28"/>
        <v>0</v>
      </c>
      <c r="Z84">
        <f t="shared" si="29"/>
        <v>0</v>
      </c>
      <c r="AA84">
        <f t="shared" si="30"/>
        <v>0</v>
      </c>
      <c r="AB84">
        <f t="shared" si="31"/>
        <v>419</v>
      </c>
      <c r="AC84">
        <f t="shared" si="32"/>
        <v>0</v>
      </c>
      <c r="AD84">
        <f t="shared" si="33"/>
        <v>0</v>
      </c>
    </row>
    <row r="85" ht="15" spans="1:30">
      <c r="A85" s="10">
        <f t="shared" ref="A85:A101" si="34">A84+3</f>
        <v>624</v>
      </c>
      <c r="B85" s="11">
        <v>701</v>
      </c>
      <c r="C85" s="11">
        <v>82</v>
      </c>
      <c r="D85" s="11">
        <v>82</v>
      </c>
      <c r="E85" s="11">
        <v>1</v>
      </c>
      <c r="F85" s="9">
        <f t="shared" si="22"/>
        <v>0</v>
      </c>
      <c r="G85" s="9">
        <f t="shared" si="20"/>
        <v>0</v>
      </c>
      <c r="H85" s="9">
        <f t="shared" si="20"/>
        <v>0</v>
      </c>
      <c r="I85" s="9">
        <f t="shared" si="20"/>
        <v>0</v>
      </c>
      <c r="J85" s="9">
        <f t="shared" si="20"/>
        <v>0</v>
      </c>
      <c r="K85" s="9">
        <f t="shared" si="20"/>
        <v>0</v>
      </c>
      <c r="L85" s="9">
        <f t="shared" si="20"/>
        <v>0</v>
      </c>
      <c r="M85" s="9">
        <f t="shared" si="20"/>
        <v>1</v>
      </c>
      <c r="N85" s="9">
        <f t="shared" si="20"/>
        <v>0</v>
      </c>
      <c r="O85" s="9">
        <f t="shared" si="20"/>
        <v>0</v>
      </c>
      <c r="P85" s="11">
        <v>8</v>
      </c>
      <c r="Q85" s="11"/>
      <c r="R85" s="11"/>
      <c r="S85">
        <f t="shared" si="21"/>
        <v>8</v>
      </c>
      <c r="T85">
        <f t="shared" si="24"/>
        <v>0.589</v>
      </c>
      <c r="U85">
        <f t="shared" si="23"/>
        <v>421</v>
      </c>
      <c r="V85">
        <f t="shared" si="25"/>
        <v>0</v>
      </c>
      <c r="W85">
        <f t="shared" si="26"/>
        <v>0</v>
      </c>
      <c r="X85">
        <f t="shared" si="27"/>
        <v>0</v>
      </c>
      <c r="Y85">
        <f t="shared" si="28"/>
        <v>0</v>
      </c>
      <c r="Z85">
        <f t="shared" si="29"/>
        <v>0</v>
      </c>
      <c r="AA85">
        <f t="shared" si="30"/>
        <v>0</v>
      </c>
      <c r="AB85">
        <f t="shared" si="31"/>
        <v>421</v>
      </c>
      <c r="AC85">
        <f t="shared" si="32"/>
        <v>0</v>
      </c>
      <c r="AD85">
        <f t="shared" si="33"/>
        <v>0</v>
      </c>
    </row>
    <row r="86" ht="15" spans="1:30">
      <c r="A86" s="12">
        <f t="shared" si="34"/>
        <v>627</v>
      </c>
      <c r="B86" s="13">
        <v>714</v>
      </c>
      <c r="C86" s="13">
        <v>83</v>
      </c>
      <c r="D86" s="13">
        <v>83</v>
      </c>
      <c r="E86" s="13">
        <v>1</v>
      </c>
      <c r="F86" s="9">
        <f t="shared" si="22"/>
        <v>0</v>
      </c>
      <c r="G86" s="9">
        <f t="shared" si="20"/>
        <v>0</v>
      </c>
      <c r="H86" s="9">
        <f t="shared" si="20"/>
        <v>0</v>
      </c>
      <c r="I86" s="9">
        <f t="shared" si="20"/>
        <v>0</v>
      </c>
      <c r="J86" s="9">
        <f t="shared" si="20"/>
        <v>0</v>
      </c>
      <c r="K86" s="9">
        <f t="shared" si="20"/>
        <v>0</v>
      </c>
      <c r="L86" s="9">
        <f t="shared" si="20"/>
        <v>0</v>
      </c>
      <c r="M86" s="9">
        <f t="shared" si="20"/>
        <v>1</v>
      </c>
      <c r="N86" s="9">
        <f t="shared" si="20"/>
        <v>0</v>
      </c>
      <c r="O86" s="9">
        <f t="shared" si="20"/>
        <v>0</v>
      </c>
      <c r="P86" s="11">
        <v>8</v>
      </c>
      <c r="Q86" s="11"/>
      <c r="R86" s="11"/>
      <c r="S86">
        <f t="shared" si="21"/>
        <v>8</v>
      </c>
      <c r="T86">
        <f t="shared" si="24"/>
        <v>0.592</v>
      </c>
      <c r="U86">
        <f t="shared" si="23"/>
        <v>423</v>
      </c>
      <c r="V86">
        <f t="shared" si="25"/>
        <v>0</v>
      </c>
      <c r="W86">
        <f t="shared" si="26"/>
        <v>0</v>
      </c>
      <c r="X86">
        <f t="shared" si="27"/>
        <v>0</v>
      </c>
      <c r="Y86">
        <f t="shared" si="28"/>
        <v>0</v>
      </c>
      <c r="Z86">
        <f t="shared" si="29"/>
        <v>0</v>
      </c>
      <c r="AA86">
        <f t="shared" si="30"/>
        <v>0</v>
      </c>
      <c r="AB86">
        <f t="shared" si="31"/>
        <v>423</v>
      </c>
      <c r="AC86">
        <f t="shared" si="32"/>
        <v>0</v>
      </c>
      <c r="AD86">
        <f t="shared" si="33"/>
        <v>0</v>
      </c>
    </row>
    <row r="87" ht="15" spans="1:30">
      <c r="A87" s="10">
        <f t="shared" si="34"/>
        <v>630</v>
      </c>
      <c r="B87" s="11">
        <v>731</v>
      </c>
      <c r="C87" s="11">
        <v>84</v>
      </c>
      <c r="D87" s="11">
        <v>84</v>
      </c>
      <c r="E87" s="11">
        <v>1</v>
      </c>
      <c r="F87" s="9">
        <f t="shared" si="22"/>
        <v>0</v>
      </c>
      <c r="G87" s="9">
        <f t="shared" si="20"/>
        <v>0</v>
      </c>
      <c r="H87" s="9">
        <f t="shared" si="20"/>
        <v>0</v>
      </c>
      <c r="I87" s="9">
        <f t="shared" si="20"/>
        <v>0</v>
      </c>
      <c r="J87" s="9">
        <f t="shared" si="20"/>
        <v>0</v>
      </c>
      <c r="K87" s="9">
        <f t="shared" si="20"/>
        <v>0</v>
      </c>
      <c r="L87" s="9">
        <f t="shared" si="20"/>
        <v>0</v>
      </c>
      <c r="M87" s="9">
        <f t="shared" si="20"/>
        <v>1</v>
      </c>
      <c r="N87" s="9">
        <f t="shared" si="20"/>
        <v>0</v>
      </c>
      <c r="O87" s="9">
        <f t="shared" si="20"/>
        <v>0</v>
      </c>
      <c r="P87" s="11">
        <v>8</v>
      </c>
      <c r="Q87" s="11"/>
      <c r="R87" s="11"/>
      <c r="S87">
        <f t="shared" si="21"/>
        <v>8</v>
      </c>
      <c r="T87">
        <f t="shared" si="24"/>
        <v>0.595</v>
      </c>
      <c r="U87">
        <f t="shared" si="23"/>
        <v>425</v>
      </c>
      <c r="V87">
        <f t="shared" si="25"/>
        <v>0</v>
      </c>
      <c r="W87">
        <f t="shared" si="26"/>
        <v>0</v>
      </c>
      <c r="X87">
        <f t="shared" si="27"/>
        <v>0</v>
      </c>
      <c r="Y87">
        <f t="shared" si="28"/>
        <v>0</v>
      </c>
      <c r="Z87">
        <f t="shared" si="29"/>
        <v>0</v>
      </c>
      <c r="AA87">
        <f t="shared" si="30"/>
        <v>0</v>
      </c>
      <c r="AB87">
        <f t="shared" si="31"/>
        <v>425</v>
      </c>
      <c r="AC87">
        <f t="shared" si="32"/>
        <v>0</v>
      </c>
      <c r="AD87">
        <f t="shared" si="33"/>
        <v>0</v>
      </c>
    </row>
    <row r="88" ht="15" spans="1:30">
      <c r="A88" s="12">
        <f t="shared" si="34"/>
        <v>633</v>
      </c>
      <c r="B88" s="13">
        <v>744</v>
      </c>
      <c r="C88" s="13">
        <v>85</v>
      </c>
      <c r="D88" s="13">
        <v>85</v>
      </c>
      <c r="E88" s="13">
        <v>1</v>
      </c>
      <c r="F88" s="9">
        <f t="shared" si="22"/>
        <v>0</v>
      </c>
      <c r="G88" s="9">
        <f t="shared" si="20"/>
        <v>0</v>
      </c>
      <c r="H88" s="9">
        <f t="shared" si="20"/>
        <v>0</v>
      </c>
      <c r="I88" s="9">
        <f t="shared" si="20"/>
        <v>0</v>
      </c>
      <c r="J88" s="9">
        <f t="shared" si="20"/>
        <v>0</v>
      </c>
      <c r="K88" s="9">
        <f t="shared" si="20"/>
        <v>0</v>
      </c>
      <c r="L88" s="9">
        <f t="shared" si="20"/>
        <v>0</v>
      </c>
      <c r="M88" s="9">
        <f t="shared" si="20"/>
        <v>1</v>
      </c>
      <c r="N88" s="9">
        <f t="shared" si="20"/>
        <v>0</v>
      </c>
      <c r="O88" s="9">
        <f t="shared" si="20"/>
        <v>0</v>
      </c>
      <c r="P88" s="11">
        <v>8</v>
      </c>
      <c r="Q88" s="11"/>
      <c r="R88" s="11"/>
      <c r="S88">
        <f t="shared" si="21"/>
        <v>8</v>
      </c>
      <c r="T88">
        <f t="shared" si="24"/>
        <v>0.598</v>
      </c>
      <c r="U88">
        <f t="shared" si="23"/>
        <v>428</v>
      </c>
      <c r="V88">
        <f t="shared" si="25"/>
        <v>0</v>
      </c>
      <c r="W88">
        <f t="shared" si="26"/>
        <v>0</v>
      </c>
      <c r="X88">
        <f t="shared" si="27"/>
        <v>0</v>
      </c>
      <c r="Y88">
        <f t="shared" si="28"/>
        <v>0</v>
      </c>
      <c r="Z88">
        <f t="shared" si="29"/>
        <v>0</v>
      </c>
      <c r="AA88">
        <f t="shared" si="30"/>
        <v>0</v>
      </c>
      <c r="AB88">
        <f t="shared" si="31"/>
        <v>428</v>
      </c>
      <c r="AC88">
        <f t="shared" si="32"/>
        <v>0</v>
      </c>
      <c r="AD88">
        <f t="shared" si="33"/>
        <v>0</v>
      </c>
    </row>
    <row r="89" ht="15" spans="1:30">
      <c r="A89" s="10">
        <f t="shared" si="34"/>
        <v>636</v>
      </c>
      <c r="B89" s="11">
        <v>761</v>
      </c>
      <c r="C89" s="11">
        <v>86</v>
      </c>
      <c r="D89" s="11">
        <v>86</v>
      </c>
      <c r="E89" s="11">
        <v>1</v>
      </c>
      <c r="F89" s="9">
        <f t="shared" si="22"/>
        <v>0</v>
      </c>
      <c r="G89" s="9">
        <f t="shared" si="20"/>
        <v>0</v>
      </c>
      <c r="H89" s="9">
        <f t="shared" si="20"/>
        <v>0</v>
      </c>
      <c r="I89" s="9">
        <f t="shared" si="20"/>
        <v>0</v>
      </c>
      <c r="J89" s="9">
        <f t="shared" si="20"/>
        <v>0</v>
      </c>
      <c r="K89" s="9">
        <f t="shared" si="20"/>
        <v>0</v>
      </c>
      <c r="L89" s="9">
        <f t="shared" si="20"/>
        <v>0</v>
      </c>
      <c r="M89" s="9">
        <f t="shared" si="20"/>
        <v>1</v>
      </c>
      <c r="N89" s="9">
        <f t="shared" si="20"/>
        <v>0</v>
      </c>
      <c r="O89" s="9">
        <f t="shared" si="20"/>
        <v>0</v>
      </c>
      <c r="P89" s="11">
        <v>8</v>
      </c>
      <c r="Q89" s="11"/>
      <c r="R89" s="11"/>
      <c r="S89">
        <f t="shared" si="21"/>
        <v>8</v>
      </c>
      <c r="T89">
        <f t="shared" si="24"/>
        <v>0.601</v>
      </c>
      <c r="U89">
        <f t="shared" si="23"/>
        <v>430</v>
      </c>
      <c r="V89">
        <f t="shared" si="25"/>
        <v>0</v>
      </c>
      <c r="W89">
        <f t="shared" si="26"/>
        <v>0</v>
      </c>
      <c r="X89">
        <f t="shared" si="27"/>
        <v>0</v>
      </c>
      <c r="Y89">
        <f t="shared" si="28"/>
        <v>0</v>
      </c>
      <c r="Z89">
        <f t="shared" si="29"/>
        <v>0</v>
      </c>
      <c r="AA89">
        <f t="shared" si="30"/>
        <v>0</v>
      </c>
      <c r="AB89">
        <f t="shared" si="31"/>
        <v>430</v>
      </c>
      <c r="AC89">
        <f t="shared" si="32"/>
        <v>0</v>
      </c>
      <c r="AD89">
        <f t="shared" si="33"/>
        <v>0</v>
      </c>
    </row>
    <row r="90" ht="15" spans="1:30">
      <c r="A90" s="12">
        <f t="shared" si="34"/>
        <v>639</v>
      </c>
      <c r="B90" s="13">
        <v>774</v>
      </c>
      <c r="C90" s="13">
        <v>87</v>
      </c>
      <c r="D90" s="13">
        <v>87</v>
      </c>
      <c r="E90" s="13">
        <v>1</v>
      </c>
      <c r="F90" s="9">
        <f t="shared" si="22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1</v>
      </c>
      <c r="N90" s="9">
        <f t="shared" si="20"/>
        <v>0</v>
      </c>
      <c r="O90" s="9">
        <f t="shared" si="20"/>
        <v>0</v>
      </c>
      <c r="P90" s="11">
        <v>8</v>
      </c>
      <c r="Q90" s="11"/>
      <c r="R90" s="11"/>
      <c r="S90">
        <f t="shared" si="21"/>
        <v>8</v>
      </c>
      <c r="T90">
        <f t="shared" si="24"/>
        <v>0.604</v>
      </c>
      <c r="U90">
        <f t="shared" si="23"/>
        <v>432</v>
      </c>
      <c r="V90">
        <f t="shared" si="25"/>
        <v>0</v>
      </c>
      <c r="W90">
        <f t="shared" si="26"/>
        <v>0</v>
      </c>
      <c r="X90">
        <f t="shared" si="27"/>
        <v>0</v>
      </c>
      <c r="Y90">
        <f t="shared" si="28"/>
        <v>0</v>
      </c>
      <c r="Z90">
        <f t="shared" si="29"/>
        <v>0</v>
      </c>
      <c r="AA90">
        <f t="shared" si="30"/>
        <v>0</v>
      </c>
      <c r="AB90">
        <f t="shared" si="31"/>
        <v>432</v>
      </c>
      <c r="AC90">
        <f t="shared" si="32"/>
        <v>0</v>
      </c>
      <c r="AD90">
        <f t="shared" si="33"/>
        <v>0</v>
      </c>
    </row>
    <row r="91" ht="15" spans="1:30">
      <c r="A91" s="10">
        <f t="shared" si="34"/>
        <v>642</v>
      </c>
      <c r="B91" s="11">
        <v>791</v>
      </c>
      <c r="C91" s="11">
        <v>88</v>
      </c>
      <c r="D91" s="11">
        <v>88</v>
      </c>
      <c r="E91" s="11">
        <v>1</v>
      </c>
      <c r="F91" s="9">
        <f t="shared" si="22"/>
        <v>0</v>
      </c>
      <c r="G91" s="9">
        <f t="shared" si="20"/>
        <v>0</v>
      </c>
      <c r="H91" s="9">
        <f t="shared" si="20"/>
        <v>0</v>
      </c>
      <c r="I91" s="9">
        <f t="shared" si="20"/>
        <v>0</v>
      </c>
      <c r="J91" s="9">
        <f t="shared" si="20"/>
        <v>0</v>
      </c>
      <c r="K91" s="9">
        <f t="shared" si="20"/>
        <v>0</v>
      </c>
      <c r="L91" s="9">
        <f t="shared" si="20"/>
        <v>0</v>
      </c>
      <c r="M91" s="9">
        <f t="shared" si="20"/>
        <v>1</v>
      </c>
      <c r="N91" s="9">
        <f t="shared" si="20"/>
        <v>0</v>
      </c>
      <c r="O91" s="9">
        <f t="shared" si="20"/>
        <v>0</v>
      </c>
      <c r="P91" s="11">
        <v>8</v>
      </c>
      <c r="Q91" s="11"/>
      <c r="R91" s="11"/>
      <c r="S91">
        <f t="shared" si="21"/>
        <v>8</v>
      </c>
      <c r="T91">
        <f t="shared" si="24"/>
        <v>0.607</v>
      </c>
      <c r="U91">
        <f t="shared" si="23"/>
        <v>434</v>
      </c>
      <c r="V91">
        <f t="shared" si="25"/>
        <v>0</v>
      </c>
      <c r="W91">
        <f t="shared" si="26"/>
        <v>0</v>
      </c>
      <c r="X91">
        <f t="shared" si="27"/>
        <v>0</v>
      </c>
      <c r="Y91">
        <f t="shared" si="28"/>
        <v>0</v>
      </c>
      <c r="Z91">
        <f t="shared" si="29"/>
        <v>0</v>
      </c>
      <c r="AA91">
        <f t="shared" si="30"/>
        <v>0</v>
      </c>
      <c r="AB91">
        <f t="shared" si="31"/>
        <v>434</v>
      </c>
      <c r="AC91">
        <f t="shared" si="32"/>
        <v>0</v>
      </c>
      <c r="AD91">
        <f t="shared" si="33"/>
        <v>0</v>
      </c>
    </row>
    <row r="92" ht="15" spans="1:30">
      <c r="A92" s="12">
        <f t="shared" si="34"/>
        <v>645</v>
      </c>
      <c r="B92" s="13">
        <v>804</v>
      </c>
      <c r="C92" s="13">
        <v>89</v>
      </c>
      <c r="D92" s="13">
        <v>89</v>
      </c>
      <c r="E92" s="13">
        <v>1</v>
      </c>
      <c r="F92" s="9">
        <f t="shared" si="22"/>
        <v>0</v>
      </c>
      <c r="G92" s="9">
        <f t="shared" si="20"/>
        <v>0</v>
      </c>
      <c r="H92" s="9">
        <f t="shared" si="20"/>
        <v>0</v>
      </c>
      <c r="I92" s="9">
        <f t="shared" si="20"/>
        <v>0</v>
      </c>
      <c r="J92" s="9">
        <f t="shared" si="20"/>
        <v>0</v>
      </c>
      <c r="K92" s="9">
        <f t="shared" si="20"/>
        <v>0</v>
      </c>
      <c r="L92" s="9">
        <f t="shared" si="20"/>
        <v>0</v>
      </c>
      <c r="M92" s="9">
        <f t="shared" si="20"/>
        <v>1</v>
      </c>
      <c r="N92" s="9">
        <f t="shared" si="20"/>
        <v>0</v>
      </c>
      <c r="O92" s="9">
        <f t="shared" si="20"/>
        <v>0</v>
      </c>
      <c r="P92" s="11">
        <v>8</v>
      </c>
      <c r="Q92" s="11"/>
      <c r="R92" s="11"/>
      <c r="S92">
        <f t="shared" si="21"/>
        <v>8</v>
      </c>
      <c r="T92">
        <f t="shared" si="24"/>
        <v>0.61</v>
      </c>
      <c r="U92">
        <f t="shared" si="23"/>
        <v>436</v>
      </c>
      <c r="V92">
        <f t="shared" si="25"/>
        <v>0</v>
      </c>
      <c r="W92">
        <f t="shared" si="26"/>
        <v>0</v>
      </c>
      <c r="X92">
        <f t="shared" si="27"/>
        <v>0</v>
      </c>
      <c r="Y92">
        <f t="shared" si="28"/>
        <v>0</v>
      </c>
      <c r="Z92">
        <f t="shared" si="29"/>
        <v>0</v>
      </c>
      <c r="AA92">
        <f t="shared" si="30"/>
        <v>0</v>
      </c>
      <c r="AB92">
        <f t="shared" si="31"/>
        <v>436</v>
      </c>
      <c r="AC92">
        <f t="shared" si="32"/>
        <v>0</v>
      </c>
      <c r="AD92">
        <f t="shared" si="33"/>
        <v>0</v>
      </c>
    </row>
    <row r="93" ht="15" spans="1:30">
      <c r="A93" s="10">
        <f t="shared" si="34"/>
        <v>648</v>
      </c>
      <c r="B93" s="11">
        <v>821</v>
      </c>
      <c r="C93" s="11">
        <v>90</v>
      </c>
      <c r="D93" s="11">
        <v>90</v>
      </c>
      <c r="E93" s="11">
        <v>1</v>
      </c>
      <c r="F93" s="9">
        <f t="shared" si="22"/>
        <v>0</v>
      </c>
      <c r="G93" s="9">
        <f t="shared" si="20"/>
        <v>0</v>
      </c>
      <c r="H93" s="9">
        <f t="shared" si="20"/>
        <v>0</v>
      </c>
      <c r="I93" s="9">
        <f t="shared" si="20"/>
        <v>0</v>
      </c>
      <c r="J93" s="9">
        <f t="shared" si="20"/>
        <v>0</v>
      </c>
      <c r="K93" s="9">
        <f t="shared" si="20"/>
        <v>0</v>
      </c>
      <c r="L93" s="9">
        <f t="shared" si="20"/>
        <v>0</v>
      </c>
      <c r="M93" s="9">
        <f t="shared" si="20"/>
        <v>1</v>
      </c>
      <c r="N93" s="9">
        <f t="shared" si="20"/>
        <v>0</v>
      </c>
      <c r="O93" s="9">
        <f t="shared" si="20"/>
        <v>0</v>
      </c>
      <c r="P93" s="11">
        <v>8</v>
      </c>
      <c r="Q93" s="11"/>
      <c r="R93" s="11"/>
      <c r="S93">
        <f t="shared" si="21"/>
        <v>8</v>
      </c>
      <c r="T93">
        <f t="shared" si="24"/>
        <v>0.613</v>
      </c>
      <c r="U93">
        <f t="shared" si="23"/>
        <v>438</v>
      </c>
      <c r="V93">
        <f t="shared" si="25"/>
        <v>0</v>
      </c>
      <c r="W93">
        <f t="shared" si="26"/>
        <v>0</v>
      </c>
      <c r="X93">
        <f t="shared" si="27"/>
        <v>0</v>
      </c>
      <c r="Y93">
        <f t="shared" si="28"/>
        <v>0</v>
      </c>
      <c r="Z93">
        <f t="shared" si="29"/>
        <v>0</v>
      </c>
      <c r="AA93">
        <f t="shared" si="30"/>
        <v>0</v>
      </c>
      <c r="AB93">
        <f t="shared" si="31"/>
        <v>438</v>
      </c>
      <c r="AC93">
        <f t="shared" si="32"/>
        <v>0</v>
      </c>
      <c r="AD93">
        <f t="shared" si="33"/>
        <v>0</v>
      </c>
    </row>
    <row r="94" ht="15" spans="1:30">
      <c r="A94" s="12">
        <f t="shared" si="34"/>
        <v>651</v>
      </c>
      <c r="B94" s="13">
        <v>834</v>
      </c>
      <c r="C94" s="13">
        <v>91</v>
      </c>
      <c r="D94" s="13">
        <v>91</v>
      </c>
      <c r="E94" s="13">
        <v>1</v>
      </c>
      <c r="F94" s="9">
        <f t="shared" si="22"/>
        <v>0</v>
      </c>
      <c r="G94" s="9">
        <f t="shared" si="20"/>
        <v>0</v>
      </c>
      <c r="H94" s="9">
        <f t="shared" si="20"/>
        <v>0</v>
      </c>
      <c r="I94" s="9">
        <f t="shared" si="20"/>
        <v>0</v>
      </c>
      <c r="J94" s="9">
        <f t="shared" si="20"/>
        <v>0</v>
      </c>
      <c r="K94" s="9">
        <f t="shared" si="20"/>
        <v>0</v>
      </c>
      <c r="L94" s="9">
        <f t="shared" si="20"/>
        <v>0</v>
      </c>
      <c r="M94" s="9">
        <f t="shared" si="20"/>
        <v>1</v>
      </c>
      <c r="N94" s="9">
        <f t="shared" si="20"/>
        <v>0</v>
      </c>
      <c r="O94" s="9">
        <f t="shared" si="20"/>
        <v>0</v>
      </c>
      <c r="P94" s="11">
        <v>8</v>
      </c>
      <c r="Q94" s="11"/>
      <c r="R94" s="11"/>
      <c r="S94">
        <f t="shared" si="21"/>
        <v>8</v>
      </c>
      <c r="T94">
        <f t="shared" si="24"/>
        <v>0.616</v>
      </c>
      <c r="U94">
        <f t="shared" si="23"/>
        <v>440</v>
      </c>
      <c r="V94">
        <f t="shared" si="25"/>
        <v>0</v>
      </c>
      <c r="W94">
        <f t="shared" si="26"/>
        <v>0</v>
      </c>
      <c r="X94">
        <f t="shared" si="27"/>
        <v>0</v>
      </c>
      <c r="Y94">
        <f t="shared" si="28"/>
        <v>0</v>
      </c>
      <c r="Z94">
        <f t="shared" si="29"/>
        <v>0</v>
      </c>
      <c r="AA94">
        <f t="shared" si="30"/>
        <v>0</v>
      </c>
      <c r="AB94">
        <f t="shared" si="31"/>
        <v>440</v>
      </c>
      <c r="AC94">
        <f t="shared" si="32"/>
        <v>0</v>
      </c>
      <c r="AD94">
        <f t="shared" si="33"/>
        <v>0</v>
      </c>
    </row>
    <row r="95" ht="15" spans="1:30">
      <c r="A95" s="10">
        <f t="shared" si="34"/>
        <v>654</v>
      </c>
      <c r="B95" s="11">
        <v>851</v>
      </c>
      <c r="C95" s="11">
        <v>92</v>
      </c>
      <c r="D95" s="11">
        <v>92</v>
      </c>
      <c r="E95" s="11">
        <v>1</v>
      </c>
      <c r="F95" s="9">
        <f t="shared" si="22"/>
        <v>0</v>
      </c>
      <c r="G95" s="9">
        <f t="shared" si="20"/>
        <v>0</v>
      </c>
      <c r="H95" s="9">
        <f t="shared" si="20"/>
        <v>0</v>
      </c>
      <c r="I95" s="9">
        <f t="shared" si="20"/>
        <v>0</v>
      </c>
      <c r="J95" s="9">
        <f t="shared" si="20"/>
        <v>0</v>
      </c>
      <c r="K95" s="9">
        <f t="shared" si="20"/>
        <v>0</v>
      </c>
      <c r="L95" s="9">
        <f t="shared" si="20"/>
        <v>0</v>
      </c>
      <c r="M95" s="9">
        <f t="shared" si="20"/>
        <v>1</v>
      </c>
      <c r="N95" s="9">
        <f t="shared" si="20"/>
        <v>0</v>
      </c>
      <c r="O95" s="9">
        <f t="shared" si="20"/>
        <v>0</v>
      </c>
      <c r="P95" s="11">
        <v>8</v>
      </c>
      <c r="Q95" s="11"/>
      <c r="R95" s="11"/>
      <c r="S95">
        <f t="shared" si="21"/>
        <v>8</v>
      </c>
      <c r="T95">
        <f t="shared" si="24"/>
        <v>0.619</v>
      </c>
      <c r="U95">
        <f t="shared" si="23"/>
        <v>443</v>
      </c>
      <c r="V95">
        <f t="shared" si="25"/>
        <v>0</v>
      </c>
      <c r="W95">
        <f t="shared" si="26"/>
        <v>0</v>
      </c>
      <c r="X95">
        <f t="shared" si="27"/>
        <v>0</v>
      </c>
      <c r="Y95">
        <f t="shared" si="28"/>
        <v>0</v>
      </c>
      <c r="Z95">
        <f t="shared" si="29"/>
        <v>0</v>
      </c>
      <c r="AA95">
        <f t="shared" si="30"/>
        <v>0</v>
      </c>
      <c r="AB95">
        <f t="shared" si="31"/>
        <v>443</v>
      </c>
      <c r="AC95">
        <f t="shared" si="32"/>
        <v>0</v>
      </c>
      <c r="AD95">
        <f t="shared" si="33"/>
        <v>0</v>
      </c>
    </row>
    <row r="96" ht="15" spans="1:30">
      <c r="A96" s="12">
        <f t="shared" si="34"/>
        <v>657</v>
      </c>
      <c r="B96" s="13">
        <v>864</v>
      </c>
      <c r="C96" s="13">
        <v>93</v>
      </c>
      <c r="D96" s="13">
        <v>93</v>
      </c>
      <c r="E96" s="13">
        <v>1</v>
      </c>
      <c r="F96" s="9">
        <f t="shared" si="22"/>
        <v>0</v>
      </c>
      <c r="G96" s="9">
        <f t="shared" si="20"/>
        <v>0</v>
      </c>
      <c r="H96" s="9">
        <f t="shared" si="20"/>
        <v>0</v>
      </c>
      <c r="I96" s="9">
        <f t="shared" si="20"/>
        <v>0</v>
      </c>
      <c r="J96" s="9">
        <f t="shared" si="20"/>
        <v>0</v>
      </c>
      <c r="K96" s="9">
        <f t="shared" si="20"/>
        <v>0</v>
      </c>
      <c r="L96" s="9">
        <f t="shared" si="20"/>
        <v>0</v>
      </c>
      <c r="M96" s="9">
        <f t="shared" si="20"/>
        <v>1</v>
      </c>
      <c r="N96" s="9">
        <f t="shared" si="20"/>
        <v>0</v>
      </c>
      <c r="O96" s="9">
        <f t="shared" si="20"/>
        <v>0</v>
      </c>
      <c r="P96" s="11">
        <v>8</v>
      </c>
      <c r="Q96" s="11"/>
      <c r="R96" s="11"/>
      <c r="S96">
        <f t="shared" si="21"/>
        <v>8</v>
      </c>
      <c r="T96">
        <f t="shared" si="24"/>
        <v>0.622</v>
      </c>
      <c r="U96">
        <f t="shared" si="23"/>
        <v>445</v>
      </c>
      <c r="V96">
        <f t="shared" si="25"/>
        <v>0</v>
      </c>
      <c r="W96">
        <f t="shared" si="26"/>
        <v>0</v>
      </c>
      <c r="X96">
        <f t="shared" si="27"/>
        <v>0</v>
      </c>
      <c r="Y96">
        <f t="shared" si="28"/>
        <v>0</v>
      </c>
      <c r="Z96">
        <f t="shared" si="29"/>
        <v>0</v>
      </c>
      <c r="AA96">
        <f t="shared" si="30"/>
        <v>0</v>
      </c>
      <c r="AB96">
        <f t="shared" si="31"/>
        <v>445</v>
      </c>
      <c r="AC96">
        <f t="shared" si="32"/>
        <v>0</v>
      </c>
      <c r="AD96">
        <f t="shared" si="33"/>
        <v>0</v>
      </c>
    </row>
    <row r="97" ht="15" spans="1:30">
      <c r="A97" s="10">
        <f t="shared" si="34"/>
        <v>660</v>
      </c>
      <c r="B97" s="11">
        <v>881</v>
      </c>
      <c r="C97" s="11">
        <v>94</v>
      </c>
      <c r="D97" s="11">
        <v>94</v>
      </c>
      <c r="E97" s="11">
        <v>1</v>
      </c>
      <c r="F97" s="9">
        <f t="shared" si="22"/>
        <v>0</v>
      </c>
      <c r="G97" s="9">
        <f t="shared" si="20"/>
        <v>0</v>
      </c>
      <c r="H97" s="9">
        <f t="shared" si="20"/>
        <v>0</v>
      </c>
      <c r="I97" s="9">
        <f t="shared" si="20"/>
        <v>0</v>
      </c>
      <c r="J97" s="9">
        <f t="shared" si="20"/>
        <v>0</v>
      </c>
      <c r="K97" s="9">
        <f t="shared" si="20"/>
        <v>0</v>
      </c>
      <c r="L97" s="9">
        <f t="shared" si="20"/>
        <v>0</v>
      </c>
      <c r="M97" s="9">
        <f t="shared" si="20"/>
        <v>1</v>
      </c>
      <c r="N97" s="9">
        <f t="shared" ref="G97:O126" si="35">IF(N$1=MAX($P97:$R97),1,0)</f>
        <v>0</v>
      </c>
      <c r="O97" s="9">
        <f t="shared" si="35"/>
        <v>0</v>
      </c>
      <c r="P97" s="11">
        <v>8</v>
      </c>
      <c r="Q97" s="11"/>
      <c r="R97" s="11"/>
      <c r="S97">
        <f t="shared" si="21"/>
        <v>8</v>
      </c>
      <c r="T97">
        <f t="shared" si="24"/>
        <v>0.625</v>
      </c>
      <c r="U97">
        <f t="shared" si="23"/>
        <v>447</v>
      </c>
      <c r="V97">
        <f t="shared" si="25"/>
        <v>0</v>
      </c>
      <c r="W97">
        <f t="shared" si="26"/>
        <v>0</v>
      </c>
      <c r="X97">
        <f t="shared" si="27"/>
        <v>0</v>
      </c>
      <c r="Y97">
        <f t="shared" si="28"/>
        <v>0</v>
      </c>
      <c r="Z97">
        <f t="shared" si="29"/>
        <v>0</v>
      </c>
      <c r="AA97">
        <f t="shared" si="30"/>
        <v>0</v>
      </c>
      <c r="AB97">
        <f t="shared" si="31"/>
        <v>447</v>
      </c>
      <c r="AC97">
        <f t="shared" si="32"/>
        <v>0</v>
      </c>
      <c r="AD97">
        <f t="shared" si="33"/>
        <v>0</v>
      </c>
    </row>
    <row r="98" ht="15" spans="1:30">
      <c r="A98" s="12">
        <f t="shared" si="34"/>
        <v>663</v>
      </c>
      <c r="B98" s="13">
        <v>894</v>
      </c>
      <c r="C98" s="13">
        <v>95</v>
      </c>
      <c r="D98" s="13">
        <v>95</v>
      </c>
      <c r="E98" s="13">
        <v>1</v>
      </c>
      <c r="F98" s="9">
        <f t="shared" si="22"/>
        <v>0</v>
      </c>
      <c r="G98" s="9">
        <f t="shared" si="35"/>
        <v>0</v>
      </c>
      <c r="H98" s="9">
        <f t="shared" si="35"/>
        <v>0</v>
      </c>
      <c r="I98" s="9">
        <f t="shared" si="35"/>
        <v>0</v>
      </c>
      <c r="J98" s="9">
        <f t="shared" si="35"/>
        <v>0</v>
      </c>
      <c r="K98" s="9">
        <f t="shared" si="35"/>
        <v>0</v>
      </c>
      <c r="L98" s="9">
        <f t="shared" si="35"/>
        <v>0</v>
      </c>
      <c r="M98" s="9">
        <f t="shared" si="35"/>
        <v>1</v>
      </c>
      <c r="N98" s="9">
        <f t="shared" si="35"/>
        <v>0</v>
      </c>
      <c r="O98" s="9">
        <f t="shared" si="35"/>
        <v>0</v>
      </c>
      <c r="P98" s="11">
        <v>8</v>
      </c>
      <c r="Q98" s="11"/>
      <c r="R98" s="11"/>
      <c r="S98">
        <f t="shared" si="21"/>
        <v>8</v>
      </c>
      <c r="T98">
        <f t="shared" si="24"/>
        <v>0.628</v>
      </c>
      <c r="U98">
        <f t="shared" si="23"/>
        <v>449</v>
      </c>
      <c r="V98">
        <f t="shared" si="25"/>
        <v>0</v>
      </c>
      <c r="W98">
        <f t="shared" si="26"/>
        <v>0</v>
      </c>
      <c r="X98">
        <f t="shared" si="27"/>
        <v>0</v>
      </c>
      <c r="Y98">
        <f t="shared" si="28"/>
        <v>0</v>
      </c>
      <c r="Z98">
        <f t="shared" si="29"/>
        <v>0</v>
      </c>
      <c r="AA98">
        <f t="shared" si="30"/>
        <v>0</v>
      </c>
      <c r="AB98">
        <f t="shared" si="31"/>
        <v>449</v>
      </c>
      <c r="AC98">
        <f t="shared" si="32"/>
        <v>0</v>
      </c>
      <c r="AD98">
        <f t="shared" si="33"/>
        <v>0</v>
      </c>
    </row>
    <row r="99" ht="15" spans="1:30">
      <c r="A99" s="10">
        <f t="shared" si="34"/>
        <v>666</v>
      </c>
      <c r="B99" s="11">
        <v>911</v>
      </c>
      <c r="C99" s="11">
        <v>96</v>
      </c>
      <c r="D99" s="11">
        <v>96</v>
      </c>
      <c r="E99" s="11">
        <v>1</v>
      </c>
      <c r="F99" s="9">
        <f t="shared" si="22"/>
        <v>0</v>
      </c>
      <c r="G99" s="9">
        <f t="shared" si="35"/>
        <v>0</v>
      </c>
      <c r="H99" s="9">
        <f t="shared" si="35"/>
        <v>0</v>
      </c>
      <c r="I99" s="9">
        <f t="shared" si="35"/>
        <v>0</v>
      </c>
      <c r="J99" s="9">
        <f t="shared" si="35"/>
        <v>0</v>
      </c>
      <c r="K99" s="9">
        <f t="shared" si="35"/>
        <v>0</v>
      </c>
      <c r="L99" s="9">
        <f t="shared" si="35"/>
        <v>0</v>
      </c>
      <c r="M99" s="9">
        <f t="shared" si="35"/>
        <v>1</v>
      </c>
      <c r="N99" s="9">
        <f t="shared" si="35"/>
        <v>0</v>
      </c>
      <c r="O99" s="9">
        <f t="shared" si="35"/>
        <v>0</v>
      </c>
      <c r="P99" s="11">
        <v>8</v>
      </c>
      <c r="Q99" s="11"/>
      <c r="R99" s="11"/>
      <c r="S99">
        <f t="shared" si="21"/>
        <v>8</v>
      </c>
      <c r="T99">
        <f t="shared" si="24"/>
        <v>0.631</v>
      </c>
      <c r="U99">
        <f t="shared" si="23"/>
        <v>451</v>
      </c>
      <c r="V99">
        <f t="shared" si="25"/>
        <v>0</v>
      </c>
      <c r="W99">
        <f t="shared" si="26"/>
        <v>0</v>
      </c>
      <c r="X99">
        <f t="shared" si="27"/>
        <v>0</v>
      </c>
      <c r="Y99">
        <f t="shared" si="28"/>
        <v>0</v>
      </c>
      <c r="Z99">
        <f t="shared" si="29"/>
        <v>0</v>
      </c>
      <c r="AA99">
        <f t="shared" si="30"/>
        <v>0</v>
      </c>
      <c r="AB99">
        <f t="shared" si="31"/>
        <v>451</v>
      </c>
      <c r="AC99">
        <f t="shared" si="32"/>
        <v>0</v>
      </c>
      <c r="AD99">
        <f t="shared" si="33"/>
        <v>0</v>
      </c>
    </row>
    <row r="100" ht="15" spans="1:30">
      <c r="A100" s="12">
        <f t="shared" si="34"/>
        <v>669</v>
      </c>
      <c r="B100" s="13">
        <v>924</v>
      </c>
      <c r="C100" s="13">
        <v>97</v>
      </c>
      <c r="D100" s="13">
        <v>97</v>
      </c>
      <c r="E100" s="13">
        <v>1</v>
      </c>
      <c r="F100" s="9">
        <f t="shared" si="22"/>
        <v>0</v>
      </c>
      <c r="G100" s="9">
        <f t="shared" si="35"/>
        <v>0</v>
      </c>
      <c r="H100" s="9">
        <f t="shared" si="35"/>
        <v>0</v>
      </c>
      <c r="I100" s="9">
        <f t="shared" si="35"/>
        <v>0</v>
      </c>
      <c r="J100" s="9">
        <f t="shared" si="35"/>
        <v>0</v>
      </c>
      <c r="K100" s="9">
        <f t="shared" si="35"/>
        <v>0</v>
      </c>
      <c r="L100" s="9">
        <f t="shared" si="35"/>
        <v>0</v>
      </c>
      <c r="M100" s="9">
        <f t="shared" si="35"/>
        <v>1</v>
      </c>
      <c r="N100" s="9">
        <f t="shared" si="35"/>
        <v>0</v>
      </c>
      <c r="O100" s="9">
        <f t="shared" si="35"/>
        <v>0</v>
      </c>
      <c r="P100" s="11">
        <v>8</v>
      </c>
      <c r="Q100" s="11"/>
      <c r="R100" s="11"/>
      <c r="S100">
        <f t="shared" si="21"/>
        <v>8</v>
      </c>
      <c r="T100">
        <f t="shared" si="24"/>
        <v>0.634</v>
      </c>
      <c r="U100">
        <f t="shared" si="23"/>
        <v>453</v>
      </c>
      <c r="V100">
        <f t="shared" si="25"/>
        <v>0</v>
      </c>
      <c r="W100">
        <f t="shared" si="26"/>
        <v>0</v>
      </c>
      <c r="X100">
        <f t="shared" si="27"/>
        <v>0</v>
      </c>
      <c r="Y100">
        <f t="shared" si="28"/>
        <v>0</v>
      </c>
      <c r="Z100">
        <f t="shared" si="29"/>
        <v>0</v>
      </c>
      <c r="AA100">
        <f t="shared" si="30"/>
        <v>0</v>
      </c>
      <c r="AB100">
        <f t="shared" si="31"/>
        <v>453</v>
      </c>
      <c r="AC100">
        <f t="shared" si="32"/>
        <v>0</v>
      </c>
      <c r="AD100">
        <f t="shared" si="33"/>
        <v>0</v>
      </c>
    </row>
    <row r="101" s="3" customFormat="1" ht="15" spans="1:30">
      <c r="A101" s="15">
        <f t="shared" si="34"/>
        <v>672</v>
      </c>
      <c r="B101" s="16">
        <v>941</v>
      </c>
      <c r="C101" s="16">
        <v>98</v>
      </c>
      <c r="D101" s="16">
        <v>98</v>
      </c>
      <c r="E101" s="16">
        <v>1</v>
      </c>
      <c r="F101" s="9">
        <f t="shared" si="22"/>
        <v>0</v>
      </c>
      <c r="G101" s="9">
        <f t="shared" si="35"/>
        <v>0</v>
      </c>
      <c r="H101" s="9">
        <f t="shared" si="35"/>
        <v>0</v>
      </c>
      <c r="I101" s="9">
        <f t="shared" si="35"/>
        <v>0</v>
      </c>
      <c r="J101" s="9">
        <f t="shared" si="35"/>
        <v>0</v>
      </c>
      <c r="K101" s="9">
        <f t="shared" si="35"/>
        <v>0</v>
      </c>
      <c r="L101" s="9">
        <f t="shared" si="35"/>
        <v>0</v>
      </c>
      <c r="M101" s="9">
        <f t="shared" si="35"/>
        <v>1</v>
      </c>
      <c r="N101" s="9">
        <f t="shared" si="35"/>
        <v>0</v>
      </c>
      <c r="O101" s="9">
        <f t="shared" si="35"/>
        <v>0</v>
      </c>
      <c r="P101" s="16">
        <v>8</v>
      </c>
      <c r="Q101" s="16"/>
      <c r="R101" s="16"/>
      <c r="S101" s="3">
        <f t="shared" si="21"/>
        <v>8</v>
      </c>
      <c r="T101">
        <f t="shared" si="24"/>
        <v>0.637</v>
      </c>
      <c r="U101">
        <f t="shared" si="23"/>
        <v>455</v>
      </c>
      <c r="V101">
        <f t="shared" si="25"/>
        <v>0</v>
      </c>
      <c r="W101">
        <f t="shared" si="26"/>
        <v>0</v>
      </c>
      <c r="X101">
        <f t="shared" si="27"/>
        <v>0</v>
      </c>
      <c r="Y101">
        <f t="shared" si="28"/>
        <v>0</v>
      </c>
      <c r="Z101">
        <f t="shared" si="29"/>
        <v>0</v>
      </c>
      <c r="AA101">
        <f t="shared" si="30"/>
        <v>0</v>
      </c>
      <c r="AB101">
        <f t="shared" si="31"/>
        <v>455</v>
      </c>
      <c r="AC101">
        <f t="shared" si="32"/>
        <v>0</v>
      </c>
      <c r="AD101">
        <f t="shared" si="33"/>
        <v>0</v>
      </c>
    </row>
    <row r="102" ht="15" spans="1:30">
      <c r="A102" s="12">
        <f>A101+35</f>
        <v>707</v>
      </c>
      <c r="B102" s="13">
        <v>35</v>
      </c>
      <c r="C102" s="13">
        <v>99</v>
      </c>
      <c r="D102" s="13">
        <v>1</v>
      </c>
      <c r="E102" s="13">
        <v>2</v>
      </c>
      <c r="F102" s="9">
        <f t="shared" si="22"/>
        <v>0</v>
      </c>
      <c r="G102" s="9">
        <f t="shared" si="35"/>
        <v>1</v>
      </c>
      <c r="H102" s="9">
        <f t="shared" si="35"/>
        <v>0</v>
      </c>
      <c r="I102" s="9">
        <f t="shared" si="35"/>
        <v>0</v>
      </c>
      <c r="J102" s="9">
        <f t="shared" si="35"/>
        <v>0</v>
      </c>
      <c r="K102" s="9">
        <f t="shared" si="35"/>
        <v>0</v>
      </c>
      <c r="L102" s="9">
        <f t="shared" si="35"/>
        <v>0</v>
      </c>
      <c r="M102" s="9">
        <f t="shared" si="35"/>
        <v>0</v>
      </c>
      <c r="N102" s="9">
        <f t="shared" si="35"/>
        <v>0</v>
      </c>
      <c r="O102" s="9">
        <f t="shared" si="35"/>
        <v>0</v>
      </c>
      <c r="P102" s="11">
        <v>1</v>
      </c>
      <c r="Q102" s="11">
        <v>2</v>
      </c>
      <c r="R102" s="11"/>
      <c r="S102">
        <f t="shared" si="21"/>
        <v>2</v>
      </c>
      <c r="T102">
        <f>(A102-70)/(HLOOKUP(S102,$F$1:$O$2,2,0))</f>
        <v>7.9625</v>
      </c>
      <c r="U102">
        <f t="shared" si="23"/>
        <v>593</v>
      </c>
      <c r="V102">
        <f t="shared" si="25"/>
        <v>593</v>
      </c>
      <c r="W102">
        <f t="shared" si="26"/>
        <v>0</v>
      </c>
      <c r="X102">
        <f t="shared" si="27"/>
        <v>0</v>
      </c>
      <c r="Y102">
        <f t="shared" si="28"/>
        <v>0</v>
      </c>
      <c r="Z102">
        <f t="shared" si="29"/>
        <v>0</v>
      </c>
      <c r="AA102">
        <f t="shared" si="30"/>
        <v>0</v>
      </c>
      <c r="AB102">
        <f t="shared" si="31"/>
        <v>0</v>
      </c>
      <c r="AC102">
        <f t="shared" si="32"/>
        <v>0</v>
      </c>
      <c r="AD102">
        <f t="shared" si="33"/>
        <v>0</v>
      </c>
    </row>
    <row r="103" ht="15" spans="1:30">
      <c r="A103" s="10">
        <f>A102+35</f>
        <v>742</v>
      </c>
      <c r="B103" s="13">
        <v>60</v>
      </c>
      <c r="C103" s="13">
        <v>100</v>
      </c>
      <c r="D103" s="13">
        <v>2</v>
      </c>
      <c r="E103" s="13">
        <v>2</v>
      </c>
      <c r="F103" s="9">
        <f t="shared" si="22"/>
        <v>0</v>
      </c>
      <c r="G103" s="9">
        <f t="shared" si="35"/>
        <v>1</v>
      </c>
      <c r="H103" s="9">
        <f t="shared" si="35"/>
        <v>0</v>
      </c>
      <c r="I103" s="9">
        <f t="shared" si="35"/>
        <v>0</v>
      </c>
      <c r="J103" s="9">
        <f t="shared" si="35"/>
        <v>0</v>
      </c>
      <c r="K103" s="9">
        <f t="shared" si="35"/>
        <v>0</v>
      </c>
      <c r="L103" s="9">
        <f t="shared" si="35"/>
        <v>0</v>
      </c>
      <c r="M103" s="9">
        <f t="shared" si="35"/>
        <v>0</v>
      </c>
      <c r="N103" s="9">
        <f t="shared" si="35"/>
        <v>0</v>
      </c>
      <c r="O103" s="9">
        <f t="shared" si="35"/>
        <v>0</v>
      </c>
      <c r="P103" s="11">
        <v>1</v>
      </c>
      <c r="Q103" s="11">
        <v>2</v>
      </c>
      <c r="R103" s="11"/>
      <c r="S103">
        <f t="shared" si="21"/>
        <v>2</v>
      </c>
      <c r="T103">
        <f t="shared" ref="T103:T166" si="36">(A103-70)/(HLOOKUP(S103,$F$1:$O$2,2,0))</f>
        <v>8.4</v>
      </c>
      <c r="U103">
        <f t="shared" si="23"/>
        <v>247</v>
      </c>
      <c r="V103">
        <f t="shared" si="25"/>
        <v>247</v>
      </c>
      <c r="W103">
        <f t="shared" si="26"/>
        <v>0</v>
      </c>
      <c r="X103">
        <f t="shared" si="27"/>
        <v>0</v>
      </c>
      <c r="Y103">
        <f t="shared" si="28"/>
        <v>0</v>
      </c>
      <c r="Z103">
        <f t="shared" si="29"/>
        <v>0</v>
      </c>
      <c r="AA103">
        <f t="shared" si="30"/>
        <v>0</v>
      </c>
      <c r="AB103">
        <f t="shared" si="31"/>
        <v>0</v>
      </c>
      <c r="AC103">
        <f t="shared" si="32"/>
        <v>0</v>
      </c>
      <c r="AD103">
        <f t="shared" si="33"/>
        <v>0</v>
      </c>
    </row>
    <row r="104" ht="15" spans="1:30">
      <c r="A104" s="12">
        <f>A103+35</f>
        <v>777</v>
      </c>
      <c r="B104" s="13">
        <v>70</v>
      </c>
      <c r="C104" s="13">
        <v>101</v>
      </c>
      <c r="D104" s="13">
        <v>3</v>
      </c>
      <c r="E104" s="13">
        <v>2</v>
      </c>
      <c r="F104" s="9">
        <f t="shared" si="22"/>
        <v>0</v>
      </c>
      <c r="G104" s="9">
        <f t="shared" si="35"/>
        <v>1</v>
      </c>
      <c r="H104" s="9">
        <f t="shared" si="35"/>
        <v>0</v>
      </c>
      <c r="I104" s="9">
        <f t="shared" si="35"/>
        <v>0</v>
      </c>
      <c r="J104" s="9">
        <f t="shared" si="35"/>
        <v>0</v>
      </c>
      <c r="K104" s="9">
        <f t="shared" si="35"/>
        <v>0</v>
      </c>
      <c r="L104" s="9">
        <f t="shared" si="35"/>
        <v>0</v>
      </c>
      <c r="M104" s="9">
        <f t="shared" si="35"/>
        <v>0</v>
      </c>
      <c r="N104" s="9">
        <f t="shared" si="35"/>
        <v>0</v>
      </c>
      <c r="O104" s="9">
        <f t="shared" si="35"/>
        <v>0</v>
      </c>
      <c r="P104" s="11">
        <v>1</v>
      </c>
      <c r="Q104" s="11">
        <v>2</v>
      </c>
      <c r="R104" s="11"/>
      <c r="S104">
        <f t="shared" si="21"/>
        <v>2</v>
      </c>
      <c r="T104">
        <f t="shared" si="36"/>
        <v>8.8375</v>
      </c>
      <c r="U104">
        <f t="shared" si="23"/>
        <v>516</v>
      </c>
      <c r="V104">
        <f t="shared" si="25"/>
        <v>516</v>
      </c>
      <c r="W104">
        <f t="shared" si="26"/>
        <v>0</v>
      </c>
      <c r="X104">
        <f t="shared" si="27"/>
        <v>0</v>
      </c>
      <c r="Y104">
        <f t="shared" si="28"/>
        <v>0</v>
      </c>
      <c r="Z104">
        <f t="shared" si="29"/>
        <v>0</v>
      </c>
      <c r="AA104">
        <f t="shared" si="30"/>
        <v>0</v>
      </c>
      <c r="AB104">
        <f t="shared" si="31"/>
        <v>0</v>
      </c>
      <c r="AC104">
        <f t="shared" si="32"/>
        <v>0</v>
      </c>
      <c r="AD104">
        <f t="shared" si="33"/>
        <v>0</v>
      </c>
    </row>
    <row r="105" ht="15" spans="1:30">
      <c r="A105" s="10">
        <f>A104+35</f>
        <v>812</v>
      </c>
      <c r="B105" s="13">
        <v>90</v>
      </c>
      <c r="C105" s="13">
        <v>102</v>
      </c>
      <c r="D105" s="13">
        <v>4</v>
      </c>
      <c r="E105" s="13">
        <v>2</v>
      </c>
      <c r="F105" s="9">
        <f t="shared" si="22"/>
        <v>0</v>
      </c>
      <c r="G105" s="9">
        <f t="shared" si="35"/>
        <v>1</v>
      </c>
      <c r="H105" s="9">
        <f t="shared" si="35"/>
        <v>0</v>
      </c>
      <c r="I105" s="9">
        <f t="shared" si="35"/>
        <v>0</v>
      </c>
      <c r="J105" s="9">
        <f t="shared" si="35"/>
        <v>0</v>
      </c>
      <c r="K105" s="9">
        <f t="shared" si="35"/>
        <v>0</v>
      </c>
      <c r="L105" s="9">
        <f t="shared" si="35"/>
        <v>0</v>
      </c>
      <c r="M105" s="9">
        <f t="shared" si="35"/>
        <v>0</v>
      </c>
      <c r="N105" s="9">
        <f t="shared" si="35"/>
        <v>0</v>
      </c>
      <c r="O105" s="9">
        <f t="shared" si="35"/>
        <v>0</v>
      </c>
      <c r="P105" s="11">
        <v>1</v>
      </c>
      <c r="Q105" s="11">
        <v>2</v>
      </c>
      <c r="R105" s="11"/>
      <c r="S105">
        <f t="shared" si="21"/>
        <v>2</v>
      </c>
      <c r="T105">
        <f t="shared" si="36"/>
        <v>9.275</v>
      </c>
      <c r="U105">
        <f t="shared" si="23"/>
        <v>170</v>
      </c>
      <c r="V105">
        <f t="shared" si="25"/>
        <v>170</v>
      </c>
      <c r="W105">
        <f t="shared" si="26"/>
        <v>0</v>
      </c>
      <c r="X105">
        <f t="shared" si="27"/>
        <v>0</v>
      </c>
      <c r="Y105">
        <f t="shared" si="28"/>
        <v>0</v>
      </c>
      <c r="Z105">
        <f t="shared" si="29"/>
        <v>0</v>
      </c>
      <c r="AA105">
        <f t="shared" si="30"/>
        <v>0</v>
      </c>
      <c r="AB105">
        <f t="shared" si="31"/>
        <v>0</v>
      </c>
      <c r="AC105">
        <f t="shared" si="32"/>
        <v>0</v>
      </c>
      <c r="AD105">
        <f t="shared" si="33"/>
        <v>0</v>
      </c>
    </row>
    <row r="106" ht="15" spans="1:30">
      <c r="A106" s="12">
        <f>A105+15</f>
        <v>827</v>
      </c>
      <c r="B106" s="11">
        <v>105</v>
      </c>
      <c r="C106" s="11">
        <v>103</v>
      </c>
      <c r="D106" s="11">
        <v>5</v>
      </c>
      <c r="E106" s="11">
        <v>2</v>
      </c>
      <c r="F106" s="9">
        <f t="shared" si="22"/>
        <v>0</v>
      </c>
      <c r="G106" s="9">
        <f t="shared" si="35"/>
        <v>1</v>
      </c>
      <c r="H106" s="9">
        <f t="shared" si="35"/>
        <v>0</v>
      </c>
      <c r="I106" s="9">
        <f t="shared" si="35"/>
        <v>0</v>
      </c>
      <c r="J106" s="9">
        <f t="shared" si="35"/>
        <v>0</v>
      </c>
      <c r="K106" s="9">
        <f t="shared" si="35"/>
        <v>0</v>
      </c>
      <c r="L106" s="9">
        <f t="shared" si="35"/>
        <v>0</v>
      </c>
      <c r="M106" s="9">
        <f t="shared" si="35"/>
        <v>0</v>
      </c>
      <c r="N106" s="9">
        <f t="shared" si="35"/>
        <v>0</v>
      </c>
      <c r="O106" s="9">
        <f t="shared" si="35"/>
        <v>0</v>
      </c>
      <c r="P106" s="11">
        <v>1</v>
      </c>
      <c r="Q106" s="11">
        <v>2</v>
      </c>
      <c r="R106" s="11"/>
      <c r="S106">
        <f t="shared" si="21"/>
        <v>2</v>
      </c>
      <c r="T106">
        <f t="shared" si="36"/>
        <v>9.4625</v>
      </c>
      <c r="U106">
        <f t="shared" si="23"/>
        <v>285</v>
      </c>
      <c r="V106">
        <f t="shared" si="25"/>
        <v>285</v>
      </c>
      <c r="W106">
        <f t="shared" si="26"/>
        <v>0</v>
      </c>
      <c r="X106">
        <f t="shared" si="27"/>
        <v>0</v>
      </c>
      <c r="Y106">
        <f t="shared" si="28"/>
        <v>0</v>
      </c>
      <c r="Z106">
        <f t="shared" si="29"/>
        <v>0</v>
      </c>
      <c r="AA106">
        <f t="shared" si="30"/>
        <v>0</v>
      </c>
      <c r="AB106">
        <f t="shared" si="31"/>
        <v>0</v>
      </c>
      <c r="AC106">
        <f t="shared" si="32"/>
        <v>0</v>
      </c>
      <c r="AD106">
        <f t="shared" si="33"/>
        <v>0</v>
      </c>
    </row>
    <row r="107" ht="15" spans="1:30">
      <c r="A107" s="10">
        <f>A106+15</f>
        <v>842</v>
      </c>
      <c r="B107" s="13">
        <v>120</v>
      </c>
      <c r="C107" s="13">
        <v>104</v>
      </c>
      <c r="D107" s="13">
        <v>6</v>
      </c>
      <c r="E107" s="13">
        <v>2</v>
      </c>
      <c r="F107" s="9">
        <f t="shared" si="22"/>
        <v>0</v>
      </c>
      <c r="G107" s="9">
        <f t="shared" si="35"/>
        <v>0</v>
      </c>
      <c r="H107" s="9">
        <f t="shared" si="35"/>
        <v>1</v>
      </c>
      <c r="I107" s="9">
        <f t="shared" si="35"/>
        <v>0</v>
      </c>
      <c r="J107" s="9">
        <f t="shared" si="35"/>
        <v>0</v>
      </c>
      <c r="K107" s="9">
        <f t="shared" si="35"/>
        <v>0</v>
      </c>
      <c r="L107" s="9">
        <f t="shared" si="35"/>
        <v>0</v>
      </c>
      <c r="M107" s="9">
        <f t="shared" si="35"/>
        <v>0</v>
      </c>
      <c r="N107" s="9">
        <f t="shared" si="35"/>
        <v>0</v>
      </c>
      <c r="O107" s="9">
        <f t="shared" si="35"/>
        <v>0</v>
      </c>
      <c r="P107" s="11">
        <v>2</v>
      </c>
      <c r="Q107" s="11">
        <v>3</v>
      </c>
      <c r="R107" s="11"/>
      <c r="S107">
        <f t="shared" si="21"/>
        <v>3</v>
      </c>
      <c r="T107">
        <f t="shared" si="36"/>
        <v>5.93846153846154</v>
      </c>
      <c r="U107">
        <f t="shared" si="23"/>
        <v>531</v>
      </c>
      <c r="V107">
        <f t="shared" si="25"/>
        <v>0</v>
      </c>
      <c r="W107">
        <f t="shared" si="26"/>
        <v>531</v>
      </c>
      <c r="X107">
        <f t="shared" si="27"/>
        <v>0</v>
      </c>
      <c r="Y107">
        <f t="shared" si="28"/>
        <v>0</v>
      </c>
      <c r="Z107">
        <f t="shared" si="29"/>
        <v>0</v>
      </c>
      <c r="AA107">
        <f t="shared" si="30"/>
        <v>0</v>
      </c>
      <c r="AB107">
        <f t="shared" si="31"/>
        <v>0</v>
      </c>
      <c r="AC107">
        <f t="shared" si="32"/>
        <v>0</v>
      </c>
      <c r="AD107">
        <f t="shared" si="33"/>
        <v>0</v>
      </c>
    </row>
    <row r="108" ht="15" spans="1:30">
      <c r="A108" s="12">
        <f>A107+15</f>
        <v>857</v>
      </c>
      <c r="B108" s="11">
        <v>135</v>
      </c>
      <c r="C108" s="11">
        <v>105</v>
      </c>
      <c r="D108" s="11">
        <v>7</v>
      </c>
      <c r="E108" s="11">
        <v>2</v>
      </c>
      <c r="F108" s="9">
        <f t="shared" si="22"/>
        <v>0</v>
      </c>
      <c r="G108" s="9">
        <f t="shared" si="35"/>
        <v>0</v>
      </c>
      <c r="H108" s="9">
        <f t="shared" si="35"/>
        <v>1</v>
      </c>
      <c r="I108" s="9">
        <f t="shared" si="35"/>
        <v>0</v>
      </c>
      <c r="J108" s="9">
        <f t="shared" si="35"/>
        <v>0</v>
      </c>
      <c r="K108" s="9">
        <f t="shared" si="35"/>
        <v>0</v>
      </c>
      <c r="L108" s="9">
        <f t="shared" si="35"/>
        <v>0</v>
      </c>
      <c r="M108" s="9">
        <f t="shared" si="35"/>
        <v>0</v>
      </c>
      <c r="N108" s="9">
        <f t="shared" si="35"/>
        <v>0</v>
      </c>
      <c r="O108" s="9">
        <f t="shared" si="35"/>
        <v>0</v>
      </c>
      <c r="P108" s="11">
        <v>2</v>
      </c>
      <c r="Q108" s="11">
        <v>3</v>
      </c>
      <c r="R108" s="11"/>
      <c r="S108">
        <f t="shared" si="21"/>
        <v>3</v>
      </c>
      <c r="T108">
        <f t="shared" si="36"/>
        <v>6.05384615384615</v>
      </c>
      <c r="U108">
        <f t="shared" si="23"/>
        <v>31</v>
      </c>
      <c r="V108">
        <f t="shared" si="25"/>
        <v>0</v>
      </c>
      <c r="W108">
        <f t="shared" si="26"/>
        <v>31</v>
      </c>
      <c r="X108">
        <f t="shared" si="27"/>
        <v>0</v>
      </c>
      <c r="Y108">
        <f t="shared" si="28"/>
        <v>0</v>
      </c>
      <c r="Z108">
        <f t="shared" si="29"/>
        <v>0</v>
      </c>
      <c r="AA108">
        <f t="shared" si="30"/>
        <v>0</v>
      </c>
      <c r="AB108">
        <f t="shared" si="31"/>
        <v>0</v>
      </c>
      <c r="AC108">
        <f t="shared" si="32"/>
        <v>0</v>
      </c>
      <c r="AD108">
        <f t="shared" si="33"/>
        <v>0</v>
      </c>
    </row>
    <row r="109" ht="15" spans="1:30">
      <c r="A109" s="10">
        <f>A108+15</f>
        <v>872</v>
      </c>
      <c r="B109" s="13">
        <v>165</v>
      </c>
      <c r="C109" s="13">
        <v>106</v>
      </c>
      <c r="D109" s="13">
        <v>8</v>
      </c>
      <c r="E109" s="13">
        <v>2</v>
      </c>
      <c r="F109" s="9">
        <f t="shared" si="22"/>
        <v>0</v>
      </c>
      <c r="G109" s="9">
        <f t="shared" si="35"/>
        <v>0</v>
      </c>
      <c r="H109" s="9">
        <f t="shared" si="35"/>
        <v>1</v>
      </c>
      <c r="I109" s="9">
        <f t="shared" si="35"/>
        <v>0</v>
      </c>
      <c r="J109" s="9">
        <f t="shared" si="35"/>
        <v>0</v>
      </c>
      <c r="K109" s="9">
        <f t="shared" si="35"/>
        <v>0</v>
      </c>
      <c r="L109" s="9">
        <f t="shared" si="35"/>
        <v>0</v>
      </c>
      <c r="M109" s="9">
        <f t="shared" si="35"/>
        <v>0</v>
      </c>
      <c r="N109" s="9">
        <f t="shared" si="35"/>
        <v>0</v>
      </c>
      <c r="O109" s="9">
        <f t="shared" si="35"/>
        <v>0</v>
      </c>
      <c r="P109" s="11">
        <v>2</v>
      </c>
      <c r="Q109" s="11">
        <v>3</v>
      </c>
      <c r="R109" s="11"/>
      <c r="S109">
        <f t="shared" si="21"/>
        <v>3</v>
      </c>
      <c r="T109">
        <f t="shared" si="36"/>
        <v>6.16923076923077</v>
      </c>
      <c r="U109">
        <f t="shared" si="23"/>
        <v>96</v>
      </c>
      <c r="V109">
        <f t="shared" si="25"/>
        <v>0</v>
      </c>
      <c r="W109">
        <f t="shared" si="26"/>
        <v>96</v>
      </c>
      <c r="X109">
        <f t="shared" si="27"/>
        <v>0</v>
      </c>
      <c r="Y109">
        <f t="shared" si="28"/>
        <v>0</v>
      </c>
      <c r="Z109">
        <f t="shared" si="29"/>
        <v>0</v>
      </c>
      <c r="AA109">
        <f t="shared" si="30"/>
        <v>0</v>
      </c>
      <c r="AB109">
        <f t="shared" si="31"/>
        <v>0</v>
      </c>
      <c r="AC109">
        <f t="shared" si="32"/>
        <v>0</v>
      </c>
      <c r="AD109">
        <f t="shared" si="33"/>
        <v>0</v>
      </c>
    </row>
    <row r="110" ht="15" spans="1:30">
      <c r="A110" s="12">
        <f>A109+15</f>
        <v>887</v>
      </c>
      <c r="B110" s="11">
        <v>185</v>
      </c>
      <c r="C110" s="11">
        <v>107</v>
      </c>
      <c r="D110" s="11">
        <v>9</v>
      </c>
      <c r="E110" s="11">
        <v>2</v>
      </c>
      <c r="F110" s="9">
        <f t="shared" si="22"/>
        <v>0</v>
      </c>
      <c r="G110" s="9">
        <f t="shared" si="35"/>
        <v>0</v>
      </c>
      <c r="H110" s="9">
        <f t="shared" si="35"/>
        <v>1</v>
      </c>
      <c r="I110" s="9">
        <f t="shared" si="35"/>
        <v>0</v>
      </c>
      <c r="J110" s="9">
        <f t="shared" si="35"/>
        <v>0</v>
      </c>
      <c r="K110" s="9">
        <f t="shared" si="35"/>
        <v>0</v>
      </c>
      <c r="L110" s="9">
        <f t="shared" si="35"/>
        <v>0</v>
      </c>
      <c r="M110" s="9">
        <f t="shared" si="35"/>
        <v>0</v>
      </c>
      <c r="N110" s="9">
        <f t="shared" si="35"/>
        <v>0</v>
      </c>
      <c r="O110" s="9">
        <f t="shared" si="35"/>
        <v>0</v>
      </c>
      <c r="P110" s="11">
        <v>2</v>
      </c>
      <c r="Q110" s="11">
        <v>3</v>
      </c>
      <c r="R110" s="11"/>
      <c r="S110">
        <f t="shared" si="21"/>
        <v>3</v>
      </c>
      <c r="T110">
        <f t="shared" si="36"/>
        <v>6.28461538461538</v>
      </c>
      <c r="U110">
        <f t="shared" si="23"/>
        <v>161</v>
      </c>
      <c r="V110">
        <f t="shared" si="25"/>
        <v>0</v>
      </c>
      <c r="W110">
        <f t="shared" si="26"/>
        <v>161</v>
      </c>
      <c r="X110">
        <f t="shared" si="27"/>
        <v>0</v>
      </c>
      <c r="Y110">
        <f t="shared" si="28"/>
        <v>0</v>
      </c>
      <c r="Z110">
        <f t="shared" si="29"/>
        <v>0</v>
      </c>
      <c r="AA110">
        <f t="shared" si="30"/>
        <v>0</v>
      </c>
      <c r="AB110">
        <f t="shared" si="31"/>
        <v>0</v>
      </c>
      <c r="AC110">
        <f t="shared" si="32"/>
        <v>0</v>
      </c>
      <c r="AD110">
        <f t="shared" si="33"/>
        <v>0</v>
      </c>
    </row>
    <row r="111" ht="15" spans="1:30">
      <c r="A111" s="10">
        <f t="shared" ref="A111:A146" si="37">A110+5</f>
        <v>892</v>
      </c>
      <c r="B111" s="13">
        <v>200</v>
      </c>
      <c r="C111" s="13">
        <v>108</v>
      </c>
      <c r="D111" s="13">
        <v>10</v>
      </c>
      <c r="E111" s="13">
        <v>2</v>
      </c>
      <c r="F111" s="9">
        <f t="shared" si="22"/>
        <v>0</v>
      </c>
      <c r="G111" s="9">
        <f t="shared" si="35"/>
        <v>0</v>
      </c>
      <c r="H111" s="9">
        <f t="shared" si="35"/>
        <v>1</v>
      </c>
      <c r="I111" s="9">
        <f t="shared" si="35"/>
        <v>0</v>
      </c>
      <c r="J111" s="9">
        <f t="shared" si="35"/>
        <v>0</v>
      </c>
      <c r="K111" s="9">
        <f t="shared" si="35"/>
        <v>0</v>
      </c>
      <c r="L111" s="9">
        <f t="shared" si="35"/>
        <v>0</v>
      </c>
      <c r="M111" s="9">
        <f t="shared" si="35"/>
        <v>0</v>
      </c>
      <c r="N111" s="9">
        <f t="shared" si="35"/>
        <v>0</v>
      </c>
      <c r="O111" s="9">
        <f t="shared" si="35"/>
        <v>0</v>
      </c>
      <c r="P111" s="11">
        <v>2</v>
      </c>
      <c r="Q111" s="11">
        <v>3</v>
      </c>
      <c r="R111" s="11"/>
      <c r="S111">
        <f t="shared" si="21"/>
        <v>3</v>
      </c>
      <c r="T111">
        <f t="shared" si="36"/>
        <v>6.32307692307692</v>
      </c>
      <c r="U111">
        <f t="shared" si="23"/>
        <v>183</v>
      </c>
      <c r="V111">
        <f t="shared" si="25"/>
        <v>0</v>
      </c>
      <c r="W111">
        <f t="shared" si="26"/>
        <v>183</v>
      </c>
      <c r="X111">
        <f t="shared" si="27"/>
        <v>0</v>
      </c>
      <c r="Y111">
        <f t="shared" si="28"/>
        <v>0</v>
      </c>
      <c r="Z111">
        <f t="shared" si="29"/>
        <v>0</v>
      </c>
      <c r="AA111">
        <f t="shared" si="30"/>
        <v>0</v>
      </c>
      <c r="AB111">
        <f t="shared" si="31"/>
        <v>0</v>
      </c>
      <c r="AC111">
        <f t="shared" si="32"/>
        <v>0</v>
      </c>
      <c r="AD111">
        <f t="shared" si="33"/>
        <v>0</v>
      </c>
    </row>
    <row r="112" ht="15" spans="1:30">
      <c r="A112" s="12">
        <f t="shared" si="37"/>
        <v>897</v>
      </c>
      <c r="B112" s="11">
        <v>215</v>
      </c>
      <c r="C112" s="11">
        <v>109</v>
      </c>
      <c r="D112" s="11">
        <v>11</v>
      </c>
      <c r="E112" s="11">
        <v>2</v>
      </c>
      <c r="F112" s="9">
        <f t="shared" si="22"/>
        <v>0</v>
      </c>
      <c r="G112" s="9">
        <f t="shared" si="35"/>
        <v>0</v>
      </c>
      <c r="H112" s="9">
        <f t="shared" si="35"/>
        <v>1</v>
      </c>
      <c r="I112" s="9">
        <f t="shared" si="35"/>
        <v>0</v>
      </c>
      <c r="J112" s="9">
        <f t="shared" si="35"/>
        <v>0</v>
      </c>
      <c r="K112" s="9">
        <f t="shared" si="35"/>
        <v>0</v>
      </c>
      <c r="L112" s="9">
        <f t="shared" si="35"/>
        <v>0</v>
      </c>
      <c r="M112" s="9">
        <f t="shared" si="35"/>
        <v>0</v>
      </c>
      <c r="N112" s="9">
        <f t="shared" si="35"/>
        <v>0</v>
      </c>
      <c r="O112" s="9">
        <f t="shared" si="35"/>
        <v>0</v>
      </c>
      <c r="P112" s="11">
        <v>2</v>
      </c>
      <c r="Q112" s="11">
        <v>3</v>
      </c>
      <c r="R112" s="11"/>
      <c r="S112">
        <f t="shared" si="21"/>
        <v>3</v>
      </c>
      <c r="T112">
        <f t="shared" si="36"/>
        <v>6.36153846153846</v>
      </c>
      <c r="U112">
        <f t="shared" si="23"/>
        <v>205</v>
      </c>
      <c r="V112">
        <f t="shared" si="25"/>
        <v>0</v>
      </c>
      <c r="W112">
        <f t="shared" si="26"/>
        <v>205</v>
      </c>
      <c r="X112">
        <f t="shared" si="27"/>
        <v>0</v>
      </c>
      <c r="Y112">
        <f t="shared" si="28"/>
        <v>0</v>
      </c>
      <c r="Z112">
        <f t="shared" si="29"/>
        <v>0</v>
      </c>
      <c r="AA112">
        <f t="shared" si="30"/>
        <v>0</v>
      </c>
      <c r="AB112">
        <f t="shared" si="31"/>
        <v>0</v>
      </c>
      <c r="AC112">
        <f t="shared" si="32"/>
        <v>0</v>
      </c>
      <c r="AD112">
        <f t="shared" si="33"/>
        <v>0</v>
      </c>
    </row>
    <row r="113" ht="15" spans="1:30">
      <c r="A113" s="10">
        <f t="shared" si="37"/>
        <v>902</v>
      </c>
      <c r="B113" s="13">
        <v>234</v>
      </c>
      <c r="C113" s="13">
        <v>110</v>
      </c>
      <c r="D113" s="13">
        <v>12</v>
      </c>
      <c r="E113" s="13">
        <v>2</v>
      </c>
      <c r="F113" s="9">
        <f t="shared" si="22"/>
        <v>0</v>
      </c>
      <c r="G113" s="9">
        <f t="shared" si="35"/>
        <v>0</v>
      </c>
      <c r="H113" s="9">
        <f t="shared" si="35"/>
        <v>1</v>
      </c>
      <c r="I113" s="9">
        <f t="shared" si="35"/>
        <v>0</v>
      </c>
      <c r="J113" s="9">
        <f t="shared" si="35"/>
        <v>0</v>
      </c>
      <c r="K113" s="9">
        <f t="shared" si="35"/>
        <v>0</v>
      </c>
      <c r="L113" s="9">
        <f t="shared" si="35"/>
        <v>0</v>
      </c>
      <c r="M113" s="9">
        <f t="shared" si="35"/>
        <v>0</v>
      </c>
      <c r="N113" s="9">
        <f t="shared" si="35"/>
        <v>0</v>
      </c>
      <c r="O113" s="9">
        <f t="shared" si="35"/>
        <v>0</v>
      </c>
      <c r="P113" s="11">
        <v>2</v>
      </c>
      <c r="Q113" s="11">
        <v>3</v>
      </c>
      <c r="R113" s="11"/>
      <c r="S113">
        <f t="shared" si="21"/>
        <v>3</v>
      </c>
      <c r="T113">
        <f t="shared" si="36"/>
        <v>6.4</v>
      </c>
      <c r="U113">
        <f t="shared" si="23"/>
        <v>227</v>
      </c>
      <c r="V113">
        <f t="shared" si="25"/>
        <v>0</v>
      </c>
      <c r="W113">
        <f t="shared" si="26"/>
        <v>227</v>
      </c>
      <c r="X113">
        <f t="shared" si="27"/>
        <v>0</v>
      </c>
      <c r="Y113">
        <f t="shared" si="28"/>
        <v>0</v>
      </c>
      <c r="Z113">
        <f t="shared" si="29"/>
        <v>0</v>
      </c>
      <c r="AA113">
        <f t="shared" si="30"/>
        <v>0</v>
      </c>
      <c r="AB113">
        <f t="shared" si="31"/>
        <v>0</v>
      </c>
      <c r="AC113">
        <f t="shared" si="32"/>
        <v>0</v>
      </c>
      <c r="AD113">
        <f t="shared" si="33"/>
        <v>0</v>
      </c>
    </row>
    <row r="114" ht="15" spans="1:30">
      <c r="A114" s="12">
        <f t="shared" si="37"/>
        <v>907</v>
      </c>
      <c r="B114" s="11">
        <v>246</v>
      </c>
      <c r="C114" s="11">
        <v>111</v>
      </c>
      <c r="D114" s="11">
        <v>13</v>
      </c>
      <c r="E114" s="11">
        <v>2</v>
      </c>
      <c r="F114" s="9">
        <f t="shared" si="22"/>
        <v>0</v>
      </c>
      <c r="G114" s="9">
        <f t="shared" si="35"/>
        <v>0</v>
      </c>
      <c r="H114" s="9">
        <f t="shared" si="35"/>
        <v>1</v>
      </c>
      <c r="I114" s="9">
        <f t="shared" si="35"/>
        <v>0</v>
      </c>
      <c r="J114" s="9">
        <f t="shared" si="35"/>
        <v>0</v>
      </c>
      <c r="K114" s="9">
        <f t="shared" si="35"/>
        <v>0</v>
      </c>
      <c r="L114" s="9">
        <f t="shared" si="35"/>
        <v>0</v>
      </c>
      <c r="M114" s="9">
        <f t="shared" si="35"/>
        <v>0</v>
      </c>
      <c r="N114" s="9">
        <f t="shared" si="35"/>
        <v>0</v>
      </c>
      <c r="O114" s="9">
        <f t="shared" si="35"/>
        <v>0</v>
      </c>
      <c r="P114" s="11">
        <v>2</v>
      </c>
      <c r="Q114" s="11">
        <v>3</v>
      </c>
      <c r="R114" s="11"/>
      <c r="S114">
        <f t="shared" si="21"/>
        <v>3</v>
      </c>
      <c r="T114">
        <f t="shared" si="36"/>
        <v>6.43846153846154</v>
      </c>
      <c r="U114">
        <f t="shared" si="23"/>
        <v>248</v>
      </c>
      <c r="V114">
        <f t="shared" si="25"/>
        <v>0</v>
      </c>
      <c r="W114">
        <f t="shared" si="26"/>
        <v>248</v>
      </c>
      <c r="X114">
        <f t="shared" si="27"/>
        <v>0</v>
      </c>
      <c r="Y114">
        <f t="shared" si="28"/>
        <v>0</v>
      </c>
      <c r="Z114">
        <f t="shared" si="29"/>
        <v>0</v>
      </c>
      <c r="AA114">
        <f t="shared" si="30"/>
        <v>0</v>
      </c>
      <c r="AB114">
        <f t="shared" si="31"/>
        <v>0</v>
      </c>
      <c r="AC114">
        <f t="shared" si="32"/>
        <v>0</v>
      </c>
      <c r="AD114">
        <f t="shared" si="33"/>
        <v>0</v>
      </c>
    </row>
    <row r="115" ht="15" spans="1:30">
      <c r="A115" s="10">
        <f t="shared" si="37"/>
        <v>912</v>
      </c>
      <c r="B115" s="13">
        <v>258</v>
      </c>
      <c r="C115" s="13">
        <v>112</v>
      </c>
      <c r="D115" s="13">
        <v>14</v>
      </c>
      <c r="E115" s="13">
        <v>2</v>
      </c>
      <c r="F115" s="9">
        <f t="shared" si="22"/>
        <v>0</v>
      </c>
      <c r="G115" s="9">
        <f t="shared" si="35"/>
        <v>0</v>
      </c>
      <c r="H115" s="9">
        <f t="shared" si="35"/>
        <v>1</v>
      </c>
      <c r="I115" s="9">
        <f t="shared" si="35"/>
        <v>0</v>
      </c>
      <c r="J115" s="9">
        <f t="shared" si="35"/>
        <v>0</v>
      </c>
      <c r="K115" s="9">
        <f t="shared" si="35"/>
        <v>0</v>
      </c>
      <c r="L115" s="9">
        <f t="shared" si="35"/>
        <v>0</v>
      </c>
      <c r="M115" s="9">
        <f t="shared" si="35"/>
        <v>0</v>
      </c>
      <c r="N115" s="9">
        <f t="shared" si="35"/>
        <v>0</v>
      </c>
      <c r="O115" s="9">
        <f t="shared" si="35"/>
        <v>0</v>
      </c>
      <c r="P115" s="11">
        <v>2</v>
      </c>
      <c r="Q115" s="11">
        <v>3</v>
      </c>
      <c r="R115" s="11"/>
      <c r="S115">
        <f t="shared" si="21"/>
        <v>3</v>
      </c>
      <c r="T115">
        <f t="shared" si="36"/>
        <v>6.47692307692308</v>
      </c>
      <c r="U115">
        <f t="shared" si="23"/>
        <v>270</v>
      </c>
      <c r="V115">
        <f t="shared" si="25"/>
        <v>0</v>
      </c>
      <c r="W115">
        <f t="shared" si="26"/>
        <v>270</v>
      </c>
      <c r="X115">
        <f t="shared" si="27"/>
        <v>0</v>
      </c>
      <c r="Y115">
        <f t="shared" si="28"/>
        <v>0</v>
      </c>
      <c r="Z115">
        <f t="shared" si="29"/>
        <v>0</v>
      </c>
      <c r="AA115">
        <f t="shared" si="30"/>
        <v>0</v>
      </c>
      <c r="AB115">
        <f t="shared" si="31"/>
        <v>0</v>
      </c>
      <c r="AC115">
        <f t="shared" si="32"/>
        <v>0</v>
      </c>
      <c r="AD115">
        <f t="shared" si="33"/>
        <v>0</v>
      </c>
    </row>
    <row r="116" ht="15" spans="1:30">
      <c r="A116" s="12">
        <f t="shared" si="37"/>
        <v>917</v>
      </c>
      <c r="B116" s="11">
        <v>265</v>
      </c>
      <c r="C116" s="11">
        <v>113</v>
      </c>
      <c r="D116" s="11">
        <v>15</v>
      </c>
      <c r="E116" s="11">
        <v>2</v>
      </c>
      <c r="F116" s="9">
        <f t="shared" si="22"/>
        <v>0</v>
      </c>
      <c r="G116" s="9">
        <f t="shared" si="35"/>
        <v>0</v>
      </c>
      <c r="H116" s="9">
        <f t="shared" si="35"/>
        <v>1</v>
      </c>
      <c r="I116" s="9">
        <f t="shared" si="35"/>
        <v>0</v>
      </c>
      <c r="J116" s="9">
        <f t="shared" si="35"/>
        <v>0</v>
      </c>
      <c r="K116" s="9">
        <f t="shared" si="35"/>
        <v>0</v>
      </c>
      <c r="L116" s="9">
        <f t="shared" si="35"/>
        <v>0</v>
      </c>
      <c r="M116" s="9">
        <f t="shared" si="35"/>
        <v>0</v>
      </c>
      <c r="N116" s="9">
        <f t="shared" si="35"/>
        <v>0</v>
      </c>
      <c r="O116" s="9">
        <f t="shared" si="35"/>
        <v>0</v>
      </c>
      <c r="P116" s="11">
        <v>2</v>
      </c>
      <c r="Q116" s="11">
        <v>3</v>
      </c>
      <c r="R116" s="11"/>
      <c r="S116">
        <f t="shared" si="21"/>
        <v>3</v>
      </c>
      <c r="T116">
        <f t="shared" si="36"/>
        <v>6.51538461538462</v>
      </c>
      <c r="U116">
        <f t="shared" si="23"/>
        <v>292</v>
      </c>
      <c r="V116">
        <f t="shared" si="25"/>
        <v>0</v>
      </c>
      <c r="W116">
        <f t="shared" si="26"/>
        <v>292</v>
      </c>
      <c r="X116">
        <f t="shared" si="27"/>
        <v>0</v>
      </c>
      <c r="Y116">
        <f t="shared" si="28"/>
        <v>0</v>
      </c>
      <c r="Z116">
        <f t="shared" si="29"/>
        <v>0</v>
      </c>
      <c r="AA116">
        <f t="shared" si="30"/>
        <v>0</v>
      </c>
      <c r="AB116">
        <f t="shared" si="31"/>
        <v>0</v>
      </c>
      <c r="AC116">
        <f t="shared" si="32"/>
        <v>0</v>
      </c>
      <c r="AD116">
        <f t="shared" si="33"/>
        <v>0</v>
      </c>
    </row>
    <row r="117" ht="15" spans="1:30">
      <c r="A117" s="10">
        <f t="shared" si="37"/>
        <v>922</v>
      </c>
      <c r="B117" s="13">
        <v>267</v>
      </c>
      <c r="C117" s="13">
        <v>114</v>
      </c>
      <c r="D117" s="13">
        <v>16</v>
      </c>
      <c r="E117" s="13">
        <v>2</v>
      </c>
      <c r="F117" s="9">
        <f t="shared" si="22"/>
        <v>0</v>
      </c>
      <c r="G117" s="9">
        <f t="shared" si="35"/>
        <v>0</v>
      </c>
      <c r="H117" s="9">
        <f t="shared" si="35"/>
        <v>1</v>
      </c>
      <c r="I117" s="9">
        <f t="shared" si="35"/>
        <v>0</v>
      </c>
      <c r="J117" s="9">
        <f t="shared" si="35"/>
        <v>0</v>
      </c>
      <c r="K117" s="9">
        <f t="shared" si="35"/>
        <v>0</v>
      </c>
      <c r="L117" s="9">
        <f t="shared" si="35"/>
        <v>0</v>
      </c>
      <c r="M117" s="9">
        <f t="shared" si="35"/>
        <v>0</v>
      </c>
      <c r="N117" s="9">
        <f t="shared" si="35"/>
        <v>0</v>
      </c>
      <c r="O117" s="9">
        <f t="shared" si="35"/>
        <v>0</v>
      </c>
      <c r="P117" s="11">
        <v>2</v>
      </c>
      <c r="Q117" s="11">
        <v>3</v>
      </c>
      <c r="R117" s="11"/>
      <c r="S117">
        <f t="shared" si="21"/>
        <v>3</v>
      </c>
      <c r="T117">
        <f t="shared" si="36"/>
        <v>6.55384615384615</v>
      </c>
      <c r="U117">
        <f t="shared" si="23"/>
        <v>314</v>
      </c>
      <c r="V117">
        <f t="shared" si="25"/>
        <v>0</v>
      </c>
      <c r="W117">
        <f t="shared" si="26"/>
        <v>314</v>
      </c>
      <c r="X117">
        <f t="shared" si="27"/>
        <v>0</v>
      </c>
      <c r="Y117">
        <f t="shared" si="28"/>
        <v>0</v>
      </c>
      <c r="Z117">
        <f t="shared" si="29"/>
        <v>0</v>
      </c>
      <c r="AA117">
        <f t="shared" si="30"/>
        <v>0</v>
      </c>
      <c r="AB117">
        <f t="shared" si="31"/>
        <v>0</v>
      </c>
      <c r="AC117">
        <f t="shared" si="32"/>
        <v>0</v>
      </c>
      <c r="AD117">
        <f t="shared" si="33"/>
        <v>0</v>
      </c>
    </row>
    <row r="118" ht="15" spans="1:30">
      <c r="A118" s="12">
        <f t="shared" si="37"/>
        <v>927</v>
      </c>
      <c r="B118" s="13">
        <v>279</v>
      </c>
      <c r="C118" s="13">
        <v>115</v>
      </c>
      <c r="D118" s="13">
        <v>17</v>
      </c>
      <c r="E118" s="13">
        <v>2</v>
      </c>
      <c r="F118" s="9">
        <f t="shared" si="22"/>
        <v>0</v>
      </c>
      <c r="G118" s="9">
        <f t="shared" si="35"/>
        <v>0</v>
      </c>
      <c r="H118" s="9">
        <f t="shared" si="35"/>
        <v>1</v>
      </c>
      <c r="I118" s="9">
        <f t="shared" si="35"/>
        <v>0</v>
      </c>
      <c r="J118" s="9">
        <f t="shared" si="35"/>
        <v>0</v>
      </c>
      <c r="K118" s="9">
        <f t="shared" si="35"/>
        <v>0</v>
      </c>
      <c r="L118" s="9">
        <f t="shared" si="35"/>
        <v>0</v>
      </c>
      <c r="M118" s="9">
        <f t="shared" si="35"/>
        <v>0</v>
      </c>
      <c r="N118" s="9">
        <f t="shared" si="35"/>
        <v>0</v>
      </c>
      <c r="O118" s="9">
        <f t="shared" si="35"/>
        <v>0</v>
      </c>
      <c r="P118" s="11">
        <v>2</v>
      </c>
      <c r="Q118" s="11">
        <v>3</v>
      </c>
      <c r="R118" s="11"/>
      <c r="S118">
        <f t="shared" si="21"/>
        <v>3</v>
      </c>
      <c r="T118">
        <f t="shared" si="36"/>
        <v>6.59230769230769</v>
      </c>
      <c r="U118">
        <f t="shared" si="23"/>
        <v>335</v>
      </c>
      <c r="V118">
        <f t="shared" si="25"/>
        <v>0</v>
      </c>
      <c r="W118">
        <f t="shared" si="26"/>
        <v>335</v>
      </c>
      <c r="X118">
        <f t="shared" si="27"/>
        <v>0</v>
      </c>
      <c r="Y118">
        <f t="shared" si="28"/>
        <v>0</v>
      </c>
      <c r="Z118">
        <f t="shared" si="29"/>
        <v>0</v>
      </c>
      <c r="AA118">
        <f t="shared" si="30"/>
        <v>0</v>
      </c>
      <c r="AB118">
        <f t="shared" si="31"/>
        <v>0</v>
      </c>
      <c r="AC118">
        <f t="shared" si="32"/>
        <v>0</v>
      </c>
      <c r="AD118">
        <f t="shared" si="33"/>
        <v>0</v>
      </c>
    </row>
    <row r="119" ht="15" spans="1:30">
      <c r="A119" s="10">
        <f t="shared" si="37"/>
        <v>932</v>
      </c>
      <c r="B119" s="11">
        <v>285</v>
      </c>
      <c r="C119" s="11">
        <v>116</v>
      </c>
      <c r="D119" s="11">
        <v>18</v>
      </c>
      <c r="E119" s="11">
        <v>2</v>
      </c>
      <c r="F119" s="9">
        <f t="shared" si="22"/>
        <v>0</v>
      </c>
      <c r="G119" s="9">
        <f t="shared" si="35"/>
        <v>0</v>
      </c>
      <c r="H119" s="9">
        <f t="shared" si="35"/>
        <v>1</v>
      </c>
      <c r="I119" s="9">
        <f t="shared" si="35"/>
        <v>0</v>
      </c>
      <c r="J119" s="9">
        <f t="shared" si="35"/>
        <v>0</v>
      </c>
      <c r="K119" s="9">
        <f t="shared" si="35"/>
        <v>0</v>
      </c>
      <c r="L119" s="9">
        <f t="shared" si="35"/>
        <v>0</v>
      </c>
      <c r="M119" s="9">
        <f t="shared" si="35"/>
        <v>0</v>
      </c>
      <c r="N119" s="9">
        <f t="shared" si="35"/>
        <v>0</v>
      </c>
      <c r="O119" s="9">
        <f t="shared" si="35"/>
        <v>0</v>
      </c>
      <c r="P119" s="11">
        <v>2</v>
      </c>
      <c r="Q119" s="11">
        <v>3</v>
      </c>
      <c r="R119" s="11"/>
      <c r="S119">
        <f t="shared" si="21"/>
        <v>3</v>
      </c>
      <c r="T119">
        <f t="shared" si="36"/>
        <v>6.63076923076923</v>
      </c>
      <c r="U119">
        <f t="shared" si="23"/>
        <v>357</v>
      </c>
      <c r="V119">
        <f t="shared" si="25"/>
        <v>0</v>
      </c>
      <c r="W119">
        <f t="shared" si="26"/>
        <v>357</v>
      </c>
      <c r="X119">
        <f t="shared" si="27"/>
        <v>0</v>
      </c>
      <c r="Y119">
        <f t="shared" si="28"/>
        <v>0</v>
      </c>
      <c r="Z119">
        <f t="shared" si="29"/>
        <v>0</v>
      </c>
      <c r="AA119">
        <f t="shared" si="30"/>
        <v>0</v>
      </c>
      <c r="AB119">
        <f t="shared" si="31"/>
        <v>0</v>
      </c>
      <c r="AC119">
        <f t="shared" si="32"/>
        <v>0</v>
      </c>
      <c r="AD119">
        <f t="shared" si="33"/>
        <v>0</v>
      </c>
    </row>
    <row r="120" ht="15" spans="1:30">
      <c r="A120" s="12">
        <f t="shared" si="37"/>
        <v>937</v>
      </c>
      <c r="B120" s="11">
        <v>289</v>
      </c>
      <c r="C120" s="11">
        <v>117</v>
      </c>
      <c r="D120" s="11">
        <v>19</v>
      </c>
      <c r="E120" s="11">
        <v>2</v>
      </c>
      <c r="F120" s="9">
        <f t="shared" si="22"/>
        <v>0</v>
      </c>
      <c r="G120" s="9">
        <f t="shared" si="35"/>
        <v>0</v>
      </c>
      <c r="H120" s="9">
        <f t="shared" si="35"/>
        <v>1</v>
      </c>
      <c r="I120" s="9">
        <f t="shared" si="35"/>
        <v>0</v>
      </c>
      <c r="J120" s="9">
        <f t="shared" si="35"/>
        <v>0</v>
      </c>
      <c r="K120" s="9">
        <f t="shared" si="35"/>
        <v>0</v>
      </c>
      <c r="L120" s="9">
        <f t="shared" si="35"/>
        <v>0</v>
      </c>
      <c r="M120" s="9">
        <f t="shared" si="35"/>
        <v>0</v>
      </c>
      <c r="N120" s="9">
        <f t="shared" si="35"/>
        <v>0</v>
      </c>
      <c r="O120" s="9">
        <f t="shared" si="35"/>
        <v>0</v>
      </c>
      <c r="P120" s="11">
        <v>2</v>
      </c>
      <c r="Q120" s="11">
        <v>3</v>
      </c>
      <c r="R120" s="11"/>
      <c r="S120">
        <f t="shared" si="21"/>
        <v>3</v>
      </c>
      <c r="T120">
        <f t="shared" si="36"/>
        <v>6.66923076923077</v>
      </c>
      <c r="U120">
        <f t="shared" si="23"/>
        <v>379</v>
      </c>
      <c r="V120">
        <f t="shared" si="25"/>
        <v>0</v>
      </c>
      <c r="W120">
        <f t="shared" si="26"/>
        <v>379</v>
      </c>
      <c r="X120">
        <f t="shared" si="27"/>
        <v>0</v>
      </c>
      <c r="Y120">
        <f t="shared" si="28"/>
        <v>0</v>
      </c>
      <c r="Z120">
        <f t="shared" si="29"/>
        <v>0</v>
      </c>
      <c r="AA120">
        <f t="shared" si="30"/>
        <v>0</v>
      </c>
      <c r="AB120">
        <f t="shared" si="31"/>
        <v>0</v>
      </c>
      <c r="AC120">
        <f t="shared" si="32"/>
        <v>0</v>
      </c>
      <c r="AD120">
        <f t="shared" si="33"/>
        <v>0</v>
      </c>
    </row>
    <row r="121" ht="15" spans="1:30">
      <c r="A121" s="10">
        <f t="shared" si="37"/>
        <v>942</v>
      </c>
      <c r="B121" s="11">
        <v>293</v>
      </c>
      <c r="C121" s="11">
        <v>118</v>
      </c>
      <c r="D121" s="11">
        <v>20</v>
      </c>
      <c r="E121" s="11">
        <v>2</v>
      </c>
      <c r="F121" s="9">
        <f t="shared" si="22"/>
        <v>0</v>
      </c>
      <c r="G121" s="9">
        <f t="shared" si="35"/>
        <v>0</v>
      </c>
      <c r="H121" s="9">
        <f t="shared" si="35"/>
        <v>1</v>
      </c>
      <c r="I121" s="9">
        <f t="shared" si="35"/>
        <v>0</v>
      </c>
      <c r="J121" s="9">
        <f t="shared" si="35"/>
        <v>0</v>
      </c>
      <c r="K121" s="9">
        <f t="shared" si="35"/>
        <v>0</v>
      </c>
      <c r="L121" s="9">
        <f t="shared" si="35"/>
        <v>0</v>
      </c>
      <c r="M121" s="9">
        <f t="shared" si="35"/>
        <v>0</v>
      </c>
      <c r="N121" s="9">
        <f t="shared" si="35"/>
        <v>0</v>
      </c>
      <c r="O121" s="9">
        <f t="shared" si="35"/>
        <v>0</v>
      </c>
      <c r="P121" s="11">
        <v>2</v>
      </c>
      <c r="Q121" s="11">
        <v>3</v>
      </c>
      <c r="R121" s="11"/>
      <c r="S121">
        <f t="shared" si="21"/>
        <v>3</v>
      </c>
      <c r="T121">
        <f t="shared" si="36"/>
        <v>6.70769230769231</v>
      </c>
      <c r="U121">
        <f t="shared" si="23"/>
        <v>400</v>
      </c>
      <c r="V121">
        <f t="shared" si="25"/>
        <v>0</v>
      </c>
      <c r="W121">
        <f t="shared" si="26"/>
        <v>400</v>
      </c>
      <c r="X121">
        <f t="shared" si="27"/>
        <v>0</v>
      </c>
      <c r="Y121">
        <f t="shared" si="28"/>
        <v>0</v>
      </c>
      <c r="Z121">
        <f t="shared" si="29"/>
        <v>0</v>
      </c>
      <c r="AA121">
        <f t="shared" si="30"/>
        <v>0</v>
      </c>
      <c r="AB121">
        <f t="shared" si="31"/>
        <v>0</v>
      </c>
      <c r="AC121">
        <f t="shared" si="32"/>
        <v>0</v>
      </c>
      <c r="AD121">
        <f t="shared" si="33"/>
        <v>0</v>
      </c>
    </row>
    <row r="122" ht="15" spans="1:30">
      <c r="A122" s="12">
        <f t="shared" si="37"/>
        <v>947</v>
      </c>
      <c r="B122" s="13">
        <v>309</v>
      </c>
      <c r="C122" s="13">
        <v>119</v>
      </c>
      <c r="D122" s="13">
        <v>21</v>
      </c>
      <c r="E122" s="13">
        <v>2</v>
      </c>
      <c r="F122" s="9">
        <f t="shared" si="22"/>
        <v>0</v>
      </c>
      <c r="G122" s="9">
        <f t="shared" si="35"/>
        <v>0</v>
      </c>
      <c r="H122" s="9">
        <f t="shared" si="35"/>
        <v>1</v>
      </c>
      <c r="I122" s="9">
        <f t="shared" si="35"/>
        <v>0</v>
      </c>
      <c r="J122" s="9">
        <f t="shared" si="35"/>
        <v>0</v>
      </c>
      <c r="K122" s="9">
        <f t="shared" si="35"/>
        <v>0</v>
      </c>
      <c r="L122" s="9">
        <f t="shared" si="35"/>
        <v>0</v>
      </c>
      <c r="M122" s="9">
        <f t="shared" si="35"/>
        <v>0</v>
      </c>
      <c r="N122" s="9">
        <f t="shared" si="35"/>
        <v>0</v>
      </c>
      <c r="O122" s="9">
        <f t="shared" si="35"/>
        <v>0</v>
      </c>
      <c r="P122" s="11">
        <v>2</v>
      </c>
      <c r="Q122" s="11">
        <v>3</v>
      </c>
      <c r="R122" s="11"/>
      <c r="S122">
        <f t="shared" si="21"/>
        <v>3</v>
      </c>
      <c r="T122">
        <f t="shared" si="36"/>
        <v>6.74615384615385</v>
      </c>
      <c r="U122">
        <f t="shared" si="23"/>
        <v>422</v>
      </c>
      <c r="V122">
        <f t="shared" si="25"/>
        <v>0</v>
      </c>
      <c r="W122">
        <f t="shared" si="26"/>
        <v>422</v>
      </c>
      <c r="X122">
        <f t="shared" si="27"/>
        <v>0</v>
      </c>
      <c r="Y122">
        <f t="shared" si="28"/>
        <v>0</v>
      </c>
      <c r="Z122">
        <f t="shared" si="29"/>
        <v>0</v>
      </c>
      <c r="AA122">
        <f t="shared" si="30"/>
        <v>0</v>
      </c>
      <c r="AB122">
        <f t="shared" si="31"/>
        <v>0</v>
      </c>
      <c r="AC122">
        <f t="shared" si="32"/>
        <v>0</v>
      </c>
      <c r="AD122">
        <f t="shared" si="33"/>
        <v>0</v>
      </c>
    </row>
    <row r="123" ht="15" spans="1:30">
      <c r="A123" s="10">
        <f t="shared" si="37"/>
        <v>952</v>
      </c>
      <c r="B123" s="11">
        <v>310</v>
      </c>
      <c r="C123" s="11">
        <v>120</v>
      </c>
      <c r="D123" s="11">
        <v>22</v>
      </c>
      <c r="E123" s="11">
        <v>2</v>
      </c>
      <c r="F123" s="9">
        <f t="shared" si="22"/>
        <v>0</v>
      </c>
      <c r="G123" s="9">
        <f t="shared" si="35"/>
        <v>0</v>
      </c>
      <c r="H123" s="9">
        <f t="shared" si="35"/>
        <v>1</v>
      </c>
      <c r="I123" s="9">
        <f t="shared" si="35"/>
        <v>0</v>
      </c>
      <c r="J123" s="9">
        <f t="shared" si="35"/>
        <v>0</v>
      </c>
      <c r="K123" s="9">
        <f t="shared" si="35"/>
        <v>0</v>
      </c>
      <c r="L123" s="9">
        <f t="shared" si="35"/>
        <v>0</v>
      </c>
      <c r="M123" s="9">
        <f t="shared" si="35"/>
        <v>0</v>
      </c>
      <c r="N123" s="9">
        <f t="shared" si="35"/>
        <v>0</v>
      </c>
      <c r="O123" s="9">
        <f t="shared" si="35"/>
        <v>0</v>
      </c>
      <c r="P123" s="11">
        <v>2</v>
      </c>
      <c r="Q123" s="11">
        <v>3</v>
      </c>
      <c r="R123" s="11"/>
      <c r="S123">
        <f t="shared" si="21"/>
        <v>3</v>
      </c>
      <c r="T123">
        <f t="shared" si="36"/>
        <v>6.78461538461538</v>
      </c>
      <c r="U123">
        <f t="shared" si="23"/>
        <v>444</v>
      </c>
      <c r="V123">
        <f t="shared" si="25"/>
        <v>0</v>
      </c>
      <c r="W123">
        <f t="shared" si="26"/>
        <v>444</v>
      </c>
      <c r="X123">
        <f t="shared" si="27"/>
        <v>0</v>
      </c>
      <c r="Y123">
        <f t="shared" si="28"/>
        <v>0</v>
      </c>
      <c r="Z123">
        <f t="shared" si="29"/>
        <v>0</v>
      </c>
      <c r="AA123">
        <f t="shared" si="30"/>
        <v>0</v>
      </c>
      <c r="AB123">
        <f t="shared" si="31"/>
        <v>0</v>
      </c>
      <c r="AC123">
        <f t="shared" si="32"/>
        <v>0</v>
      </c>
      <c r="AD123">
        <f t="shared" si="33"/>
        <v>0</v>
      </c>
    </row>
    <row r="124" ht="15" spans="1:30">
      <c r="A124" s="12">
        <f t="shared" si="37"/>
        <v>957</v>
      </c>
      <c r="B124" s="13">
        <v>316</v>
      </c>
      <c r="C124" s="13">
        <v>121</v>
      </c>
      <c r="D124" s="13">
        <v>23</v>
      </c>
      <c r="E124" s="13">
        <v>2</v>
      </c>
      <c r="F124" s="9">
        <f t="shared" si="22"/>
        <v>0</v>
      </c>
      <c r="G124" s="9">
        <f t="shared" si="35"/>
        <v>0</v>
      </c>
      <c r="H124" s="9">
        <f t="shared" si="35"/>
        <v>1</v>
      </c>
      <c r="I124" s="9">
        <f t="shared" si="35"/>
        <v>0</v>
      </c>
      <c r="J124" s="9">
        <f t="shared" si="35"/>
        <v>0</v>
      </c>
      <c r="K124" s="9">
        <f t="shared" si="35"/>
        <v>0</v>
      </c>
      <c r="L124" s="9">
        <f t="shared" si="35"/>
        <v>0</v>
      </c>
      <c r="M124" s="9">
        <f t="shared" si="35"/>
        <v>0</v>
      </c>
      <c r="N124" s="9">
        <f t="shared" si="35"/>
        <v>0</v>
      </c>
      <c r="O124" s="9">
        <f t="shared" si="35"/>
        <v>0</v>
      </c>
      <c r="P124" s="11">
        <v>2</v>
      </c>
      <c r="Q124" s="11">
        <v>3</v>
      </c>
      <c r="R124" s="11"/>
      <c r="S124">
        <f t="shared" si="21"/>
        <v>3</v>
      </c>
      <c r="T124">
        <f t="shared" si="36"/>
        <v>6.82307692307692</v>
      </c>
      <c r="U124">
        <f t="shared" si="23"/>
        <v>466</v>
      </c>
      <c r="V124">
        <f t="shared" si="25"/>
        <v>0</v>
      </c>
      <c r="W124">
        <f t="shared" si="26"/>
        <v>466</v>
      </c>
      <c r="X124">
        <f t="shared" si="27"/>
        <v>0</v>
      </c>
      <c r="Y124">
        <f t="shared" si="28"/>
        <v>0</v>
      </c>
      <c r="Z124">
        <f t="shared" si="29"/>
        <v>0</v>
      </c>
      <c r="AA124">
        <f t="shared" si="30"/>
        <v>0</v>
      </c>
      <c r="AB124">
        <f t="shared" si="31"/>
        <v>0</v>
      </c>
      <c r="AC124">
        <f t="shared" si="32"/>
        <v>0</v>
      </c>
      <c r="AD124">
        <f t="shared" si="33"/>
        <v>0</v>
      </c>
    </row>
    <row r="125" ht="15" spans="1:30">
      <c r="A125" s="10">
        <f t="shared" si="37"/>
        <v>962</v>
      </c>
      <c r="B125" s="11">
        <v>317</v>
      </c>
      <c r="C125" s="11">
        <v>122</v>
      </c>
      <c r="D125" s="11">
        <v>24</v>
      </c>
      <c r="E125" s="11">
        <v>2</v>
      </c>
      <c r="F125" s="9">
        <f t="shared" si="22"/>
        <v>0</v>
      </c>
      <c r="G125" s="9">
        <f t="shared" si="35"/>
        <v>0</v>
      </c>
      <c r="H125" s="9">
        <f t="shared" si="35"/>
        <v>1</v>
      </c>
      <c r="I125" s="9">
        <f t="shared" si="35"/>
        <v>0</v>
      </c>
      <c r="J125" s="9">
        <f t="shared" si="35"/>
        <v>0</v>
      </c>
      <c r="K125" s="9">
        <f t="shared" si="35"/>
        <v>0</v>
      </c>
      <c r="L125" s="9">
        <f t="shared" si="35"/>
        <v>0</v>
      </c>
      <c r="M125" s="9">
        <f t="shared" si="35"/>
        <v>0</v>
      </c>
      <c r="N125" s="9">
        <f t="shared" si="35"/>
        <v>0</v>
      </c>
      <c r="O125" s="9">
        <f t="shared" si="35"/>
        <v>0</v>
      </c>
      <c r="P125" s="11">
        <v>2</v>
      </c>
      <c r="Q125" s="11">
        <v>3</v>
      </c>
      <c r="R125" s="11"/>
      <c r="S125">
        <f t="shared" si="21"/>
        <v>3</v>
      </c>
      <c r="T125">
        <f t="shared" si="36"/>
        <v>6.86153846153846</v>
      </c>
      <c r="U125">
        <f t="shared" si="23"/>
        <v>487</v>
      </c>
      <c r="V125">
        <f t="shared" si="25"/>
        <v>0</v>
      </c>
      <c r="W125">
        <f t="shared" si="26"/>
        <v>487</v>
      </c>
      <c r="X125">
        <f t="shared" si="27"/>
        <v>0</v>
      </c>
      <c r="Y125">
        <f t="shared" si="28"/>
        <v>0</v>
      </c>
      <c r="Z125">
        <f t="shared" si="29"/>
        <v>0</v>
      </c>
      <c r="AA125">
        <f t="shared" si="30"/>
        <v>0</v>
      </c>
      <c r="AB125">
        <f t="shared" si="31"/>
        <v>0</v>
      </c>
      <c r="AC125">
        <f t="shared" si="32"/>
        <v>0</v>
      </c>
      <c r="AD125">
        <f t="shared" si="33"/>
        <v>0</v>
      </c>
    </row>
    <row r="126" ht="15" spans="1:30">
      <c r="A126" s="12">
        <f t="shared" si="37"/>
        <v>967</v>
      </c>
      <c r="B126" s="13">
        <v>322</v>
      </c>
      <c r="C126" s="13">
        <v>123</v>
      </c>
      <c r="D126" s="13">
        <v>25</v>
      </c>
      <c r="E126" s="13">
        <v>2</v>
      </c>
      <c r="F126" s="9">
        <f t="shared" si="22"/>
        <v>0</v>
      </c>
      <c r="G126" s="9">
        <f t="shared" si="35"/>
        <v>0</v>
      </c>
      <c r="H126" s="9">
        <f t="shared" ref="G126:O154" si="38">IF(H$1=MAX($P126:$R126),1,0)</f>
        <v>1</v>
      </c>
      <c r="I126" s="9">
        <f t="shared" si="38"/>
        <v>0</v>
      </c>
      <c r="J126" s="9">
        <f t="shared" si="38"/>
        <v>0</v>
      </c>
      <c r="K126" s="9">
        <f t="shared" si="38"/>
        <v>0</v>
      </c>
      <c r="L126" s="9">
        <f t="shared" si="38"/>
        <v>0</v>
      </c>
      <c r="M126" s="9">
        <f t="shared" si="38"/>
        <v>0</v>
      </c>
      <c r="N126" s="9">
        <f t="shared" si="38"/>
        <v>0</v>
      </c>
      <c r="O126" s="9">
        <f t="shared" si="38"/>
        <v>0</v>
      </c>
      <c r="P126" s="11">
        <v>2</v>
      </c>
      <c r="Q126" s="11">
        <v>3</v>
      </c>
      <c r="R126" s="11"/>
      <c r="S126">
        <f t="shared" si="21"/>
        <v>3</v>
      </c>
      <c r="T126">
        <f t="shared" si="36"/>
        <v>6.9</v>
      </c>
      <c r="U126">
        <f t="shared" si="23"/>
        <v>509</v>
      </c>
      <c r="V126">
        <f t="shared" si="25"/>
        <v>0</v>
      </c>
      <c r="W126">
        <f t="shared" si="26"/>
        <v>509</v>
      </c>
      <c r="X126">
        <f t="shared" si="27"/>
        <v>0</v>
      </c>
      <c r="Y126">
        <f t="shared" si="28"/>
        <v>0</v>
      </c>
      <c r="Z126">
        <f t="shared" si="29"/>
        <v>0</v>
      </c>
      <c r="AA126">
        <f t="shared" si="30"/>
        <v>0</v>
      </c>
      <c r="AB126">
        <f t="shared" si="31"/>
        <v>0</v>
      </c>
      <c r="AC126">
        <f t="shared" si="32"/>
        <v>0</v>
      </c>
      <c r="AD126">
        <f t="shared" si="33"/>
        <v>0</v>
      </c>
    </row>
    <row r="127" ht="15" spans="1:30">
      <c r="A127" s="10">
        <f t="shared" si="37"/>
        <v>972</v>
      </c>
      <c r="B127" s="13">
        <v>325</v>
      </c>
      <c r="C127" s="13">
        <v>124</v>
      </c>
      <c r="D127" s="13">
        <v>26</v>
      </c>
      <c r="E127" s="13">
        <v>2</v>
      </c>
      <c r="F127" s="9">
        <f t="shared" si="22"/>
        <v>0</v>
      </c>
      <c r="G127" s="9">
        <f t="shared" si="38"/>
        <v>0</v>
      </c>
      <c r="H127" s="9">
        <f t="shared" si="38"/>
        <v>1</v>
      </c>
      <c r="I127" s="9">
        <f t="shared" si="38"/>
        <v>0</v>
      </c>
      <c r="J127" s="9">
        <f t="shared" si="38"/>
        <v>0</v>
      </c>
      <c r="K127" s="9">
        <f t="shared" si="38"/>
        <v>0</v>
      </c>
      <c r="L127" s="9">
        <f t="shared" si="38"/>
        <v>0</v>
      </c>
      <c r="M127" s="9">
        <f t="shared" si="38"/>
        <v>0</v>
      </c>
      <c r="N127" s="9">
        <f t="shared" si="38"/>
        <v>0</v>
      </c>
      <c r="O127" s="9">
        <f t="shared" si="38"/>
        <v>0</v>
      </c>
      <c r="P127" s="11">
        <v>2</v>
      </c>
      <c r="Q127" s="11">
        <v>3</v>
      </c>
      <c r="R127" s="11"/>
      <c r="S127">
        <f t="shared" si="21"/>
        <v>3</v>
      </c>
      <c r="T127">
        <f t="shared" si="36"/>
        <v>6.93846153846154</v>
      </c>
      <c r="U127">
        <f t="shared" si="23"/>
        <v>531</v>
      </c>
      <c r="V127">
        <f t="shared" si="25"/>
        <v>0</v>
      </c>
      <c r="W127">
        <f t="shared" si="26"/>
        <v>531</v>
      </c>
      <c r="X127">
        <f t="shared" si="27"/>
        <v>0</v>
      </c>
      <c r="Y127">
        <f t="shared" si="28"/>
        <v>0</v>
      </c>
      <c r="Z127">
        <f t="shared" si="29"/>
        <v>0</v>
      </c>
      <c r="AA127">
        <f t="shared" si="30"/>
        <v>0</v>
      </c>
      <c r="AB127">
        <f t="shared" si="31"/>
        <v>0</v>
      </c>
      <c r="AC127">
        <f t="shared" si="32"/>
        <v>0</v>
      </c>
      <c r="AD127">
        <f t="shared" si="33"/>
        <v>0</v>
      </c>
    </row>
    <row r="128" ht="15" spans="1:30">
      <c r="A128" s="12">
        <f t="shared" si="37"/>
        <v>977</v>
      </c>
      <c r="B128" s="13">
        <v>327</v>
      </c>
      <c r="C128" s="13">
        <v>125</v>
      </c>
      <c r="D128" s="13">
        <v>27</v>
      </c>
      <c r="E128" s="13">
        <v>2</v>
      </c>
      <c r="F128" s="9">
        <f t="shared" si="22"/>
        <v>0</v>
      </c>
      <c r="G128" s="9">
        <f t="shared" si="38"/>
        <v>0</v>
      </c>
      <c r="H128" s="9">
        <f t="shared" si="38"/>
        <v>1</v>
      </c>
      <c r="I128" s="9">
        <f t="shared" si="38"/>
        <v>0</v>
      </c>
      <c r="J128" s="9">
        <f t="shared" si="38"/>
        <v>0</v>
      </c>
      <c r="K128" s="9">
        <f t="shared" si="38"/>
        <v>0</v>
      </c>
      <c r="L128" s="9">
        <f t="shared" si="38"/>
        <v>0</v>
      </c>
      <c r="M128" s="9">
        <f t="shared" si="38"/>
        <v>0</v>
      </c>
      <c r="N128" s="9">
        <f t="shared" si="38"/>
        <v>0</v>
      </c>
      <c r="O128" s="9">
        <f t="shared" si="38"/>
        <v>0</v>
      </c>
      <c r="P128" s="11">
        <v>2</v>
      </c>
      <c r="Q128" s="11">
        <v>3</v>
      </c>
      <c r="R128" s="11"/>
      <c r="S128">
        <f t="shared" si="21"/>
        <v>3</v>
      </c>
      <c r="T128">
        <f t="shared" si="36"/>
        <v>6.97692307692308</v>
      </c>
      <c r="U128">
        <f t="shared" si="23"/>
        <v>553</v>
      </c>
      <c r="V128">
        <f t="shared" si="25"/>
        <v>0</v>
      </c>
      <c r="W128">
        <f t="shared" si="26"/>
        <v>553</v>
      </c>
      <c r="X128">
        <f t="shared" si="27"/>
        <v>0</v>
      </c>
      <c r="Y128">
        <f t="shared" si="28"/>
        <v>0</v>
      </c>
      <c r="Z128">
        <f t="shared" si="29"/>
        <v>0</v>
      </c>
      <c r="AA128">
        <f t="shared" si="30"/>
        <v>0</v>
      </c>
      <c r="AB128">
        <f t="shared" si="31"/>
        <v>0</v>
      </c>
      <c r="AC128">
        <f t="shared" si="32"/>
        <v>0</v>
      </c>
      <c r="AD128">
        <f t="shared" si="33"/>
        <v>0</v>
      </c>
    </row>
    <row r="129" ht="15" spans="1:30">
      <c r="A129" s="10">
        <f t="shared" si="37"/>
        <v>982</v>
      </c>
      <c r="B129" s="11">
        <v>332</v>
      </c>
      <c r="C129" s="11">
        <v>126</v>
      </c>
      <c r="D129" s="11">
        <v>28</v>
      </c>
      <c r="E129" s="11">
        <v>2</v>
      </c>
      <c r="F129" s="9">
        <f t="shared" si="22"/>
        <v>0</v>
      </c>
      <c r="G129" s="9">
        <f t="shared" si="38"/>
        <v>0</v>
      </c>
      <c r="H129" s="9">
        <f t="shared" si="38"/>
        <v>1</v>
      </c>
      <c r="I129" s="9">
        <f t="shared" si="38"/>
        <v>0</v>
      </c>
      <c r="J129" s="9">
        <f t="shared" si="38"/>
        <v>0</v>
      </c>
      <c r="K129" s="9">
        <f t="shared" si="38"/>
        <v>0</v>
      </c>
      <c r="L129" s="9">
        <f t="shared" si="38"/>
        <v>0</v>
      </c>
      <c r="M129" s="9">
        <f t="shared" si="38"/>
        <v>0</v>
      </c>
      <c r="N129" s="9">
        <f t="shared" si="38"/>
        <v>0</v>
      </c>
      <c r="O129" s="9">
        <f t="shared" si="38"/>
        <v>0</v>
      </c>
      <c r="P129" s="11">
        <v>2</v>
      </c>
      <c r="Q129" s="11">
        <v>3</v>
      </c>
      <c r="R129" s="11"/>
      <c r="S129">
        <f t="shared" si="21"/>
        <v>3</v>
      </c>
      <c r="T129">
        <f t="shared" si="36"/>
        <v>7.01538461538462</v>
      </c>
      <c r="U129">
        <f t="shared" si="23"/>
        <v>9</v>
      </c>
      <c r="V129">
        <f t="shared" si="25"/>
        <v>0</v>
      </c>
      <c r="W129">
        <f t="shared" si="26"/>
        <v>9</v>
      </c>
      <c r="X129">
        <f t="shared" si="27"/>
        <v>0</v>
      </c>
      <c r="Y129">
        <f t="shared" si="28"/>
        <v>0</v>
      </c>
      <c r="Z129">
        <f t="shared" si="29"/>
        <v>0</v>
      </c>
      <c r="AA129">
        <f t="shared" si="30"/>
        <v>0</v>
      </c>
      <c r="AB129">
        <f t="shared" si="31"/>
        <v>0</v>
      </c>
      <c r="AC129">
        <f t="shared" si="32"/>
        <v>0</v>
      </c>
      <c r="AD129">
        <f t="shared" si="33"/>
        <v>0</v>
      </c>
    </row>
    <row r="130" ht="15" spans="1:30">
      <c r="A130" s="12">
        <f t="shared" si="37"/>
        <v>987</v>
      </c>
      <c r="B130" s="13">
        <v>336</v>
      </c>
      <c r="C130" s="13">
        <v>127</v>
      </c>
      <c r="D130" s="13">
        <v>29</v>
      </c>
      <c r="E130" s="13">
        <v>2</v>
      </c>
      <c r="F130" s="9">
        <f t="shared" si="22"/>
        <v>0</v>
      </c>
      <c r="G130" s="9">
        <f t="shared" si="38"/>
        <v>0</v>
      </c>
      <c r="H130" s="9">
        <f t="shared" si="38"/>
        <v>1</v>
      </c>
      <c r="I130" s="9">
        <f t="shared" si="38"/>
        <v>0</v>
      </c>
      <c r="J130" s="9">
        <f t="shared" si="38"/>
        <v>0</v>
      </c>
      <c r="K130" s="9">
        <f t="shared" si="38"/>
        <v>0</v>
      </c>
      <c r="L130" s="9">
        <f t="shared" si="38"/>
        <v>0</v>
      </c>
      <c r="M130" s="9">
        <f t="shared" si="38"/>
        <v>0</v>
      </c>
      <c r="N130" s="9">
        <f t="shared" si="38"/>
        <v>0</v>
      </c>
      <c r="O130" s="9">
        <f t="shared" si="38"/>
        <v>0</v>
      </c>
      <c r="P130" s="11">
        <v>2</v>
      </c>
      <c r="Q130" s="11">
        <v>3</v>
      </c>
      <c r="R130" s="11"/>
      <c r="S130">
        <f t="shared" si="21"/>
        <v>3</v>
      </c>
      <c r="T130">
        <f t="shared" si="36"/>
        <v>7.05384615384615</v>
      </c>
      <c r="U130">
        <f t="shared" si="23"/>
        <v>31</v>
      </c>
      <c r="V130">
        <f t="shared" si="25"/>
        <v>0</v>
      </c>
      <c r="W130">
        <f t="shared" si="26"/>
        <v>31</v>
      </c>
      <c r="X130">
        <f t="shared" si="27"/>
        <v>0</v>
      </c>
      <c r="Y130">
        <f t="shared" si="28"/>
        <v>0</v>
      </c>
      <c r="Z130">
        <f t="shared" si="29"/>
        <v>0</v>
      </c>
      <c r="AA130">
        <f t="shared" si="30"/>
        <v>0</v>
      </c>
      <c r="AB130">
        <f t="shared" si="31"/>
        <v>0</v>
      </c>
      <c r="AC130">
        <f t="shared" si="32"/>
        <v>0</v>
      </c>
      <c r="AD130">
        <f t="shared" si="33"/>
        <v>0</v>
      </c>
    </row>
    <row r="131" ht="15" spans="1:30">
      <c r="A131" s="10">
        <f t="shared" si="37"/>
        <v>992</v>
      </c>
      <c r="B131" s="11">
        <v>337</v>
      </c>
      <c r="C131" s="11">
        <v>128</v>
      </c>
      <c r="D131" s="11">
        <v>30</v>
      </c>
      <c r="E131" s="11">
        <v>2</v>
      </c>
      <c r="F131" s="9">
        <f t="shared" si="22"/>
        <v>0</v>
      </c>
      <c r="G131" s="9">
        <f t="shared" si="38"/>
        <v>0</v>
      </c>
      <c r="H131" s="9">
        <f t="shared" si="38"/>
        <v>1</v>
      </c>
      <c r="I131" s="9">
        <f t="shared" si="38"/>
        <v>0</v>
      </c>
      <c r="J131" s="9">
        <f t="shared" si="38"/>
        <v>0</v>
      </c>
      <c r="K131" s="9">
        <f t="shared" si="38"/>
        <v>0</v>
      </c>
      <c r="L131" s="9">
        <f t="shared" si="38"/>
        <v>0</v>
      </c>
      <c r="M131" s="9">
        <f t="shared" si="38"/>
        <v>0</v>
      </c>
      <c r="N131" s="9">
        <f t="shared" si="38"/>
        <v>0</v>
      </c>
      <c r="O131" s="9">
        <f t="shared" si="38"/>
        <v>0</v>
      </c>
      <c r="P131" s="11">
        <v>2</v>
      </c>
      <c r="Q131" s="11">
        <v>3</v>
      </c>
      <c r="R131" s="11"/>
      <c r="S131">
        <f t="shared" si="21"/>
        <v>3</v>
      </c>
      <c r="T131">
        <f t="shared" si="36"/>
        <v>7.09230769230769</v>
      </c>
      <c r="U131">
        <f t="shared" si="23"/>
        <v>53</v>
      </c>
      <c r="V131">
        <f t="shared" si="25"/>
        <v>0</v>
      </c>
      <c r="W131">
        <f t="shared" si="26"/>
        <v>53</v>
      </c>
      <c r="X131">
        <f t="shared" si="27"/>
        <v>0</v>
      </c>
      <c r="Y131">
        <f t="shared" si="28"/>
        <v>0</v>
      </c>
      <c r="Z131">
        <f t="shared" si="29"/>
        <v>0</v>
      </c>
      <c r="AA131">
        <f t="shared" si="30"/>
        <v>0</v>
      </c>
      <c r="AB131">
        <f t="shared" si="31"/>
        <v>0</v>
      </c>
      <c r="AC131">
        <f t="shared" si="32"/>
        <v>0</v>
      </c>
      <c r="AD131">
        <f t="shared" si="33"/>
        <v>0</v>
      </c>
    </row>
    <row r="132" ht="15" spans="1:30">
      <c r="A132" s="12">
        <f t="shared" si="37"/>
        <v>997</v>
      </c>
      <c r="B132" s="11">
        <v>342</v>
      </c>
      <c r="C132" s="11">
        <v>129</v>
      </c>
      <c r="D132" s="11">
        <v>31</v>
      </c>
      <c r="E132" s="11">
        <v>2</v>
      </c>
      <c r="F132" s="9">
        <f t="shared" si="22"/>
        <v>0</v>
      </c>
      <c r="G132" s="9">
        <f t="shared" si="38"/>
        <v>0</v>
      </c>
      <c r="H132" s="9">
        <f t="shared" si="38"/>
        <v>1</v>
      </c>
      <c r="I132" s="9">
        <f t="shared" si="38"/>
        <v>0</v>
      </c>
      <c r="J132" s="9">
        <f t="shared" si="38"/>
        <v>0</v>
      </c>
      <c r="K132" s="9">
        <f t="shared" si="38"/>
        <v>0</v>
      </c>
      <c r="L132" s="9">
        <f t="shared" si="38"/>
        <v>0</v>
      </c>
      <c r="M132" s="9">
        <f t="shared" si="38"/>
        <v>0</v>
      </c>
      <c r="N132" s="9">
        <f t="shared" si="38"/>
        <v>0</v>
      </c>
      <c r="O132" s="9">
        <f t="shared" si="38"/>
        <v>0</v>
      </c>
      <c r="P132" s="11">
        <v>2</v>
      </c>
      <c r="Q132" s="11">
        <v>3</v>
      </c>
      <c r="R132" s="11"/>
      <c r="S132">
        <f t="shared" si="21"/>
        <v>3</v>
      </c>
      <c r="T132">
        <f t="shared" si="36"/>
        <v>7.13076923076923</v>
      </c>
      <c r="U132">
        <f t="shared" si="23"/>
        <v>74</v>
      </c>
      <c r="V132">
        <f t="shared" si="25"/>
        <v>0</v>
      </c>
      <c r="W132">
        <f t="shared" si="26"/>
        <v>74</v>
      </c>
      <c r="X132">
        <f t="shared" si="27"/>
        <v>0</v>
      </c>
      <c r="Y132">
        <f t="shared" si="28"/>
        <v>0</v>
      </c>
      <c r="Z132">
        <f t="shared" si="29"/>
        <v>0</v>
      </c>
      <c r="AA132">
        <f t="shared" si="30"/>
        <v>0</v>
      </c>
      <c r="AB132">
        <f t="shared" si="31"/>
        <v>0</v>
      </c>
      <c r="AC132">
        <f t="shared" si="32"/>
        <v>0</v>
      </c>
      <c r="AD132">
        <f t="shared" si="33"/>
        <v>0</v>
      </c>
    </row>
    <row r="133" ht="15" spans="1:30">
      <c r="A133" s="10">
        <f t="shared" si="37"/>
        <v>1002</v>
      </c>
      <c r="B133" s="11">
        <v>348</v>
      </c>
      <c r="C133" s="11">
        <v>130</v>
      </c>
      <c r="D133" s="11">
        <v>32</v>
      </c>
      <c r="E133" s="11">
        <v>2</v>
      </c>
      <c r="F133" s="9">
        <f t="shared" si="22"/>
        <v>0</v>
      </c>
      <c r="G133" s="9">
        <f t="shared" si="38"/>
        <v>0</v>
      </c>
      <c r="H133" s="9">
        <f t="shared" si="38"/>
        <v>1</v>
      </c>
      <c r="I133" s="9">
        <f t="shared" si="38"/>
        <v>0</v>
      </c>
      <c r="J133" s="9">
        <f t="shared" si="38"/>
        <v>0</v>
      </c>
      <c r="K133" s="9">
        <f t="shared" si="38"/>
        <v>0</v>
      </c>
      <c r="L133" s="9">
        <f t="shared" si="38"/>
        <v>0</v>
      </c>
      <c r="M133" s="9">
        <f t="shared" si="38"/>
        <v>0</v>
      </c>
      <c r="N133" s="9">
        <f t="shared" si="38"/>
        <v>0</v>
      </c>
      <c r="O133" s="9">
        <f t="shared" si="38"/>
        <v>0</v>
      </c>
      <c r="P133" s="11">
        <v>2</v>
      </c>
      <c r="Q133" s="11">
        <v>3</v>
      </c>
      <c r="R133" s="11"/>
      <c r="S133">
        <f t="shared" ref="S133:S171" si="39">MAX(P133:R133)</f>
        <v>3</v>
      </c>
      <c r="T133">
        <f t="shared" si="36"/>
        <v>7.16923076923077</v>
      </c>
      <c r="U133">
        <f t="shared" si="23"/>
        <v>96</v>
      </c>
      <c r="V133">
        <f t="shared" si="25"/>
        <v>0</v>
      </c>
      <c r="W133">
        <f t="shared" si="26"/>
        <v>96</v>
      </c>
      <c r="X133">
        <f t="shared" si="27"/>
        <v>0</v>
      </c>
      <c r="Y133">
        <f t="shared" si="28"/>
        <v>0</v>
      </c>
      <c r="Z133">
        <f t="shared" si="29"/>
        <v>0</v>
      </c>
      <c r="AA133">
        <f t="shared" si="30"/>
        <v>0</v>
      </c>
      <c r="AB133">
        <f t="shared" si="31"/>
        <v>0</v>
      </c>
      <c r="AC133">
        <f t="shared" si="32"/>
        <v>0</v>
      </c>
      <c r="AD133">
        <f t="shared" si="33"/>
        <v>0</v>
      </c>
    </row>
    <row r="134" ht="15" spans="1:30">
      <c r="A134" s="12">
        <f t="shared" si="37"/>
        <v>1007</v>
      </c>
      <c r="B134" s="13">
        <v>349</v>
      </c>
      <c r="C134" s="13">
        <v>131</v>
      </c>
      <c r="D134" s="13">
        <v>33</v>
      </c>
      <c r="E134" s="13">
        <v>2</v>
      </c>
      <c r="F134" s="9">
        <f t="shared" ref="F134:F197" si="40">IF(F$1=MAX($P134:$R134),1,0)</f>
        <v>0</v>
      </c>
      <c r="G134" s="9">
        <f t="shared" si="38"/>
        <v>0</v>
      </c>
      <c r="H134" s="9">
        <f t="shared" si="38"/>
        <v>1</v>
      </c>
      <c r="I134" s="9">
        <f t="shared" si="38"/>
        <v>0</v>
      </c>
      <c r="J134" s="9">
        <f t="shared" si="38"/>
        <v>0</v>
      </c>
      <c r="K134" s="9">
        <f t="shared" si="38"/>
        <v>0</v>
      </c>
      <c r="L134" s="9">
        <f t="shared" si="38"/>
        <v>0</v>
      </c>
      <c r="M134" s="9">
        <f t="shared" si="38"/>
        <v>0</v>
      </c>
      <c r="N134" s="9">
        <f t="shared" si="38"/>
        <v>0</v>
      </c>
      <c r="O134" s="9">
        <f t="shared" si="38"/>
        <v>0</v>
      </c>
      <c r="P134" s="11">
        <v>2</v>
      </c>
      <c r="Q134" s="11">
        <v>3</v>
      </c>
      <c r="R134" s="11"/>
      <c r="S134">
        <f t="shared" si="39"/>
        <v>3</v>
      </c>
      <c r="T134">
        <f t="shared" si="36"/>
        <v>7.20769230769231</v>
      </c>
      <c r="U134">
        <f t="shared" si="23"/>
        <v>118</v>
      </c>
      <c r="V134">
        <f t="shared" si="25"/>
        <v>0</v>
      </c>
      <c r="W134">
        <f t="shared" si="26"/>
        <v>118</v>
      </c>
      <c r="X134">
        <f t="shared" si="27"/>
        <v>0</v>
      </c>
      <c r="Y134">
        <f t="shared" si="28"/>
        <v>0</v>
      </c>
      <c r="Z134">
        <f t="shared" si="29"/>
        <v>0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</row>
    <row r="135" ht="15" spans="1:30">
      <c r="A135" s="10">
        <f t="shared" si="37"/>
        <v>1012</v>
      </c>
      <c r="B135" s="11">
        <v>356</v>
      </c>
      <c r="C135" s="11">
        <v>132</v>
      </c>
      <c r="D135" s="11">
        <v>34</v>
      </c>
      <c r="E135" s="11">
        <v>2</v>
      </c>
      <c r="F135" s="9">
        <f t="shared" si="40"/>
        <v>0</v>
      </c>
      <c r="G135" s="9">
        <f t="shared" si="38"/>
        <v>0</v>
      </c>
      <c r="H135" s="9">
        <f t="shared" si="38"/>
        <v>1</v>
      </c>
      <c r="I135" s="9">
        <f t="shared" si="38"/>
        <v>0</v>
      </c>
      <c r="J135" s="9">
        <f t="shared" si="38"/>
        <v>0</v>
      </c>
      <c r="K135" s="9">
        <f t="shared" si="38"/>
        <v>0</v>
      </c>
      <c r="L135" s="9">
        <f t="shared" si="38"/>
        <v>0</v>
      </c>
      <c r="M135" s="9">
        <f t="shared" si="38"/>
        <v>0</v>
      </c>
      <c r="N135" s="9">
        <f t="shared" si="38"/>
        <v>0</v>
      </c>
      <c r="O135" s="9">
        <f t="shared" si="38"/>
        <v>0</v>
      </c>
      <c r="P135" s="11">
        <v>2</v>
      </c>
      <c r="Q135" s="11">
        <v>3</v>
      </c>
      <c r="R135" s="11"/>
      <c r="S135">
        <f t="shared" si="39"/>
        <v>3</v>
      </c>
      <c r="T135">
        <f t="shared" si="36"/>
        <v>7.24615384615385</v>
      </c>
      <c r="U135">
        <f t="shared" si="23"/>
        <v>140</v>
      </c>
      <c r="V135">
        <f t="shared" si="25"/>
        <v>0</v>
      </c>
      <c r="W135">
        <f t="shared" si="26"/>
        <v>140</v>
      </c>
      <c r="X135">
        <f t="shared" si="27"/>
        <v>0</v>
      </c>
      <c r="Y135">
        <f t="shared" si="28"/>
        <v>0</v>
      </c>
      <c r="Z135">
        <f t="shared" si="29"/>
        <v>0</v>
      </c>
      <c r="AA135">
        <f t="shared" si="30"/>
        <v>0</v>
      </c>
      <c r="AB135">
        <f t="shared" si="31"/>
        <v>0</v>
      </c>
      <c r="AC135">
        <f t="shared" si="32"/>
        <v>0</v>
      </c>
      <c r="AD135">
        <f t="shared" si="33"/>
        <v>0</v>
      </c>
    </row>
    <row r="136" ht="15" spans="1:30">
      <c r="A136" s="12">
        <f t="shared" si="37"/>
        <v>1017</v>
      </c>
      <c r="B136" s="13">
        <v>361</v>
      </c>
      <c r="C136" s="13">
        <v>133</v>
      </c>
      <c r="D136" s="13">
        <v>35</v>
      </c>
      <c r="E136" s="13">
        <v>2</v>
      </c>
      <c r="F136" s="9">
        <f t="shared" si="40"/>
        <v>0</v>
      </c>
      <c r="G136" s="9">
        <f t="shared" si="38"/>
        <v>0</v>
      </c>
      <c r="H136" s="9">
        <f t="shared" si="38"/>
        <v>1</v>
      </c>
      <c r="I136" s="9">
        <f t="shared" si="38"/>
        <v>0</v>
      </c>
      <c r="J136" s="9">
        <f t="shared" si="38"/>
        <v>0</v>
      </c>
      <c r="K136" s="9">
        <f t="shared" si="38"/>
        <v>0</v>
      </c>
      <c r="L136" s="9">
        <f t="shared" si="38"/>
        <v>0</v>
      </c>
      <c r="M136" s="9">
        <f t="shared" si="38"/>
        <v>0</v>
      </c>
      <c r="N136" s="9">
        <f t="shared" si="38"/>
        <v>0</v>
      </c>
      <c r="O136" s="9">
        <f t="shared" si="38"/>
        <v>0</v>
      </c>
      <c r="P136" s="11">
        <v>2</v>
      </c>
      <c r="Q136" s="11">
        <v>3</v>
      </c>
      <c r="R136" s="11"/>
      <c r="S136">
        <f t="shared" si="39"/>
        <v>3</v>
      </c>
      <c r="T136">
        <f t="shared" si="36"/>
        <v>7.28461538461538</v>
      </c>
      <c r="U136">
        <f t="shared" si="23"/>
        <v>161</v>
      </c>
      <c r="V136">
        <f t="shared" si="25"/>
        <v>0</v>
      </c>
      <c r="W136">
        <f t="shared" si="26"/>
        <v>161</v>
      </c>
      <c r="X136">
        <f t="shared" si="27"/>
        <v>0</v>
      </c>
      <c r="Y136">
        <f t="shared" si="28"/>
        <v>0</v>
      </c>
      <c r="Z136">
        <f t="shared" si="29"/>
        <v>0</v>
      </c>
      <c r="AA136">
        <f t="shared" si="30"/>
        <v>0</v>
      </c>
      <c r="AB136">
        <f t="shared" si="31"/>
        <v>0</v>
      </c>
      <c r="AC136">
        <f t="shared" si="32"/>
        <v>0</v>
      </c>
      <c r="AD136">
        <f t="shared" si="33"/>
        <v>0</v>
      </c>
    </row>
    <row r="137" ht="15" spans="1:30">
      <c r="A137" s="10">
        <f t="shared" si="37"/>
        <v>1022</v>
      </c>
      <c r="B137" s="11">
        <v>362</v>
      </c>
      <c r="C137" s="11">
        <v>134</v>
      </c>
      <c r="D137" s="11">
        <v>36</v>
      </c>
      <c r="E137" s="11">
        <v>2</v>
      </c>
      <c r="F137" s="9">
        <f t="shared" si="40"/>
        <v>0</v>
      </c>
      <c r="G137" s="9">
        <f t="shared" si="38"/>
        <v>0</v>
      </c>
      <c r="H137" s="9">
        <f t="shared" si="38"/>
        <v>1</v>
      </c>
      <c r="I137" s="9">
        <f t="shared" si="38"/>
        <v>0</v>
      </c>
      <c r="J137" s="9">
        <f t="shared" si="38"/>
        <v>0</v>
      </c>
      <c r="K137" s="9">
        <f t="shared" si="38"/>
        <v>0</v>
      </c>
      <c r="L137" s="9">
        <f t="shared" si="38"/>
        <v>0</v>
      </c>
      <c r="M137" s="9">
        <f t="shared" si="38"/>
        <v>0</v>
      </c>
      <c r="N137" s="9">
        <f t="shared" si="38"/>
        <v>0</v>
      </c>
      <c r="O137" s="9">
        <f t="shared" si="38"/>
        <v>0</v>
      </c>
      <c r="P137" s="11">
        <v>2</v>
      </c>
      <c r="Q137" s="11">
        <v>3</v>
      </c>
      <c r="R137" s="11"/>
      <c r="S137">
        <f t="shared" si="39"/>
        <v>3</v>
      </c>
      <c r="T137">
        <f t="shared" si="36"/>
        <v>7.32307692307692</v>
      </c>
      <c r="U137">
        <f t="shared" ref="U137:U200" si="41">ROUNDUP((T137-INT(T137))*1000*(_xlfn.XLOOKUP($S137,$G$1:$O$1,$G$2:$O$2)/_xlfn.XLOOKUP($S137+1,$G$1:$O$1,$G$2:$O$2))*VLOOKUP(S137,$AF$10:$AG$18,2,0),0)</f>
        <v>183</v>
      </c>
      <c r="V137">
        <f t="shared" si="25"/>
        <v>0</v>
      </c>
      <c r="W137">
        <f t="shared" si="26"/>
        <v>183</v>
      </c>
      <c r="X137">
        <f t="shared" si="27"/>
        <v>0</v>
      </c>
      <c r="Y137">
        <f t="shared" si="28"/>
        <v>0</v>
      </c>
      <c r="Z137">
        <f t="shared" si="29"/>
        <v>0</v>
      </c>
      <c r="AA137">
        <f t="shared" si="30"/>
        <v>0</v>
      </c>
      <c r="AB137">
        <f t="shared" si="31"/>
        <v>0</v>
      </c>
      <c r="AC137">
        <f t="shared" si="32"/>
        <v>0</v>
      </c>
      <c r="AD137">
        <f t="shared" si="33"/>
        <v>0</v>
      </c>
    </row>
    <row r="138" ht="15" spans="1:30">
      <c r="A138" s="12">
        <f t="shared" si="37"/>
        <v>1027</v>
      </c>
      <c r="B138" s="13">
        <v>370</v>
      </c>
      <c r="C138" s="13">
        <v>135</v>
      </c>
      <c r="D138" s="13">
        <v>37</v>
      </c>
      <c r="E138" s="13">
        <v>2</v>
      </c>
      <c r="F138" s="9">
        <f t="shared" si="40"/>
        <v>0</v>
      </c>
      <c r="G138" s="9">
        <f t="shared" si="38"/>
        <v>0</v>
      </c>
      <c r="H138" s="9">
        <f t="shared" si="38"/>
        <v>1</v>
      </c>
      <c r="I138" s="9">
        <f t="shared" si="38"/>
        <v>0</v>
      </c>
      <c r="J138" s="9">
        <f t="shared" si="38"/>
        <v>0</v>
      </c>
      <c r="K138" s="9">
        <f t="shared" si="38"/>
        <v>0</v>
      </c>
      <c r="L138" s="9">
        <f t="shared" si="38"/>
        <v>0</v>
      </c>
      <c r="M138" s="9">
        <f t="shared" si="38"/>
        <v>0</v>
      </c>
      <c r="N138" s="9">
        <f t="shared" si="38"/>
        <v>0</v>
      </c>
      <c r="O138" s="9">
        <f t="shared" si="38"/>
        <v>0</v>
      </c>
      <c r="P138" s="11">
        <v>2</v>
      </c>
      <c r="Q138" s="11">
        <v>3</v>
      </c>
      <c r="R138" s="11"/>
      <c r="S138">
        <f t="shared" si="39"/>
        <v>3</v>
      </c>
      <c r="T138">
        <f t="shared" si="36"/>
        <v>7.36153846153846</v>
      </c>
      <c r="U138">
        <f t="shared" si="41"/>
        <v>205</v>
      </c>
      <c r="V138">
        <f t="shared" ref="V138:V201" si="42">G138*$U138</f>
        <v>0</v>
      </c>
      <c r="W138">
        <f t="shared" ref="W138:W201" si="43">H138*$U138</f>
        <v>205</v>
      </c>
      <c r="X138">
        <f t="shared" ref="X138:X201" si="44">I138*$U138</f>
        <v>0</v>
      </c>
      <c r="Y138">
        <f t="shared" ref="Y138:Y201" si="45">J138*$U138</f>
        <v>0</v>
      </c>
      <c r="Z138">
        <f t="shared" ref="Z138:Z201" si="46">K138*$U138</f>
        <v>0</v>
      </c>
      <c r="AA138">
        <f t="shared" ref="AA138:AA201" si="47">L138*$U138</f>
        <v>0</v>
      </c>
      <c r="AB138">
        <f t="shared" ref="AB138:AB201" si="48">M138*$U138</f>
        <v>0</v>
      </c>
      <c r="AC138">
        <f t="shared" ref="AC138:AC201" si="49">N138*$U138</f>
        <v>0</v>
      </c>
      <c r="AD138">
        <f t="shared" ref="AD138:AD201" si="50">O138*$U138</f>
        <v>0</v>
      </c>
    </row>
    <row r="139" ht="15" spans="1:30">
      <c r="A139" s="10">
        <f t="shared" si="37"/>
        <v>1032</v>
      </c>
      <c r="B139" s="11">
        <v>376</v>
      </c>
      <c r="C139" s="11">
        <v>136</v>
      </c>
      <c r="D139" s="11">
        <v>38</v>
      </c>
      <c r="E139" s="11">
        <v>2</v>
      </c>
      <c r="F139" s="9">
        <f t="shared" si="40"/>
        <v>0</v>
      </c>
      <c r="G139" s="9">
        <f t="shared" si="38"/>
        <v>0</v>
      </c>
      <c r="H139" s="9">
        <f t="shared" si="38"/>
        <v>0</v>
      </c>
      <c r="I139" s="9">
        <f t="shared" si="38"/>
        <v>1</v>
      </c>
      <c r="J139" s="9">
        <f t="shared" si="38"/>
        <v>0</v>
      </c>
      <c r="K139" s="9">
        <f t="shared" si="38"/>
        <v>0</v>
      </c>
      <c r="L139" s="9">
        <f t="shared" si="38"/>
        <v>0</v>
      </c>
      <c r="M139" s="9">
        <f t="shared" si="38"/>
        <v>0</v>
      </c>
      <c r="N139" s="9">
        <f t="shared" si="38"/>
        <v>0</v>
      </c>
      <c r="O139" s="9">
        <f t="shared" si="38"/>
        <v>0</v>
      </c>
      <c r="P139" s="11">
        <v>3</v>
      </c>
      <c r="Q139" s="11">
        <v>4</v>
      </c>
      <c r="R139" s="11"/>
      <c r="S139">
        <f t="shared" si="39"/>
        <v>4</v>
      </c>
      <c r="T139">
        <f t="shared" si="36"/>
        <v>4.18260869565217</v>
      </c>
      <c r="U139">
        <f t="shared" si="41"/>
        <v>108</v>
      </c>
      <c r="V139">
        <f t="shared" si="42"/>
        <v>0</v>
      </c>
      <c r="W139">
        <f t="shared" si="43"/>
        <v>0</v>
      </c>
      <c r="X139">
        <f t="shared" si="44"/>
        <v>108</v>
      </c>
      <c r="Y139">
        <f t="shared" si="45"/>
        <v>0</v>
      </c>
      <c r="Z139">
        <f t="shared" si="46"/>
        <v>0</v>
      </c>
      <c r="AA139">
        <f t="shared" si="47"/>
        <v>0</v>
      </c>
      <c r="AB139">
        <f t="shared" si="48"/>
        <v>0</v>
      </c>
      <c r="AC139">
        <f t="shared" si="49"/>
        <v>0</v>
      </c>
      <c r="AD139">
        <f t="shared" si="50"/>
        <v>0</v>
      </c>
    </row>
    <row r="140" ht="15" spans="1:30">
      <c r="A140" s="12">
        <f t="shared" si="37"/>
        <v>1037</v>
      </c>
      <c r="B140" s="13">
        <v>378</v>
      </c>
      <c r="C140" s="13">
        <v>137</v>
      </c>
      <c r="D140" s="13">
        <v>39</v>
      </c>
      <c r="E140" s="13">
        <v>2</v>
      </c>
      <c r="F140" s="9">
        <f t="shared" si="40"/>
        <v>0</v>
      </c>
      <c r="G140" s="9">
        <f t="shared" si="38"/>
        <v>0</v>
      </c>
      <c r="H140" s="9">
        <f t="shared" si="38"/>
        <v>0</v>
      </c>
      <c r="I140" s="9">
        <f t="shared" si="38"/>
        <v>1</v>
      </c>
      <c r="J140" s="9">
        <f t="shared" si="38"/>
        <v>0</v>
      </c>
      <c r="K140" s="9">
        <f t="shared" si="38"/>
        <v>0</v>
      </c>
      <c r="L140" s="9">
        <f t="shared" si="38"/>
        <v>0</v>
      </c>
      <c r="M140" s="9">
        <f t="shared" si="38"/>
        <v>0</v>
      </c>
      <c r="N140" s="9">
        <f t="shared" si="38"/>
        <v>0</v>
      </c>
      <c r="O140" s="9">
        <f t="shared" si="38"/>
        <v>0</v>
      </c>
      <c r="P140" s="11">
        <v>3</v>
      </c>
      <c r="Q140" s="11">
        <v>4</v>
      </c>
      <c r="R140" s="11"/>
      <c r="S140">
        <f t="shared" si="39"/>
        <v>4</v>
      </c>
      <c r="T140">
        <f t="shared" si="36"/>
        <v>4.20434782608696</v>
      </c>
      <c r="U140">
        <f t="shared" si="41"/>
        <v>121</v>
      </c>
      <c r="V140">
        <f t="shared" si="42"/>
        <v>0</v>
      </c>
      <c r="W140">
        <f t="shared" si="43"/>
        <v>0</v>
      </c>
      <c r="X140">
        <f t="shared" si="44"/>
        <v>121</v>
      </c>
      <c r="Y140">
        <f t="shared" si="45"/>
        <v>0</v>
      </c>
      <c r="Z140">
        <f t="shared" si="46"/>
        <v>0</v>
      </c>
      <c r="AA140">
        <f t="shared" si="47"/>
        <v>0</v>
      </c>
      <c r="AB140">
        <f t="shared" si="48"/>
        <v>0</v>
      </c>
      <c r="AC140">
        <f t="shared" si="49"/>
        <v>0</v>
      </c>
      <c r="AD140">
        <f t="shared" si="50"/>
        <v>0</v>
      </c>
    </row>
    <row r="141" ht="15" spans="1:30">
      <c r="A141" s="10">
        <f t="shared" si="37"/>
        <v>1042</v>
      </c>
      <c r="B141" s="11">
        <v>388</v>
      </c>
      <c r="C141" s="11">
        <v>138</v>
      </c>
      <c r="D141" s="11">
        <v>40</v>
      </c>
      <c r="E141" s="11">
        <v>2</v>
      </c>
      <c r="F141" s="9">
        <f t="shared" si="40"/>
        <v>0</v>
      </c>
      <c r="G141" s="9">
        <f t="shared" si="38"/>
        <v>0</v>
      </c>
      <c r="H141" s="9">
        <f t="shared" si="38"/>
        <v>0</v>
      </c>
      <c r="I141" s="9">
        <f t="shared" si="38"/>
        <v>1</v>
      </c>
      <c r="J141" s="9">
        <f t="shared" si="38"/>
        <v>0</v>
      </c>
      <c r="K141" s="9">
        <f t="shared" si="38"/>
        <v>0</v>
      </c>
      <c r="L141" s="9">
        <f t="shared" si="38"/>
        <v>0</v>
      </c>
      <c r="M141" s="9">
        <f t="shared" si="38"/>
        <v>0</v>
      </c>
      <c r="N141" s="9">
        <f t="shared" si="38"/>
        <v>0</v>
      </c>
      <c r="O141" s="9">
        <f t="shared" si="38"/>
        <v>0</v>
      </c>
      <c r="P141" s="11">
        <v>3</v>
      </c>
      <c r="Q141" s="11">
        <v>4</v>
      </c>
      <c r="R141" s="11"/>
      <c r="S141">
        <f t="shared" si="39"/>
        <v>4</v>
      </c>
      <c r="T141">
        <f t="shared" si="36"/>
        <v>4.22608695652174</v>
      </c>
      <c r="U141">
        <f t="shared" si="41"/>
        <v>134</v>
      </c>
      <c r="V141">
        <f t="shared" si="42"/>
        <v>0</v>
      </c>
      <c r="W141">
        <f t="shared" si="43"/>
        <v>0</v>
      </c>
      <c r="X141">
        <f t="shared" si="44"/>
        <v>134</v>
      </c>
      <c r="Y141">
        <f t="shared" si="45"/>
        <v>0</v>
      </c>
      <c r="Z141">
        <f t="shared" si="46"/>
        <v>0</v>
      </c>
      <c r="AA141">
        <f t="shared" si="47"/>
        <v>0</v>
      </c>
      <c r="AB141">
        <f t="shared" si="48"/>
        <v>0</v>
      </c>
      <c r="AC141">
        <f t="shared" si="49"/>
        <v>0</v>
      </c>
      <c r="AD141">
        <f t="shared" si="50"/>
        <v>0</v>
      </c>
    </row>
    <row r="142" ht="15" spans="1:30">
      <c r="A142" s="12">
        <f t="shared" si="37"/>
        <v>1047</v>
      </c>
      <c r="B142" s="13">
        <v>394</v>
      </c>
      <c r="C142" s="13">
        <v>139</v>
      </c>
      <c r="D142" s="13">
        <v>41</v>
      </c>
      <c r="E142" s="13">
        <v>2</v>
      </c>
      <c r="F142" s="9">
        <f t="shared" si="40"/>
        <v>0</v>
      </c>
      <c r="G142" s="9">
        <f t="shared" si="38"/>
        <v>0</v>
      </c>
      <c r="H142" s="9">
        <f t="shared" si="38"/>
        <v>0</v>
      </c>
      <c r="I142" s="9">
        <f t="shared" si="38"/>
        <v>1</v>
      </c>
      <c r="J142" s="9">
        <f t="shared" si="38"/>
        <v>0</v>
      </c>
      <c r="K142" s="9">
        <f t="shared" si="38"/>
        <v>0</v>
      </c>
      <c r="L142" s="9">
        <f t="shared" si="38"/>
        <v>0</v>
      </c>
      <c r="M142" s="9">
        <f t="shared" si="38"/>
        <v>0</v>
      </c>
      <c r="N142" s="9">
        <f t="shared" si="38"/>
        <v>0</v>
      </c>
      <c r="O142" s="9">
        <f t="shared" si="38"/>
        <v>0</v>
      </c>
      <c r="P142" s="11">
        <v>3</v>
      </c>
      <c r="Q142" s="11">
        <v>4</v>
      </c>
      <c r="R142" s="11"/>
      <c r="S142">
        <f t="shared" si="39"/>
        <v>4</v>
      </c>
      <c r="T142">
        <f t="shared" si="36"/>
        <v>4.24782608695652</v>
      </c>
      <c r="U142">
        <f t="shared" si="41"/>
        <v>147</v>
      </c>
      <c r="V142">
        <f t="shared" si="42"/>
        <v>0</v>
      </c>
      <c r="W142">
        <f t="shared" si="43"/>
        <v>0</v>
      </c>
      <c r="X142">
        <f t="shared" si="44"/>
        <v>147</v>
      </c>
      <c r="Y142">
        <f t="shared" si="45"/>
        <v>0</v>
      </c>
      <c r="Z142">
        <f t="shared" si="46"/>
        <v>0</v>
      </c>
      <c r="AA142">
        <f t="shared" si="47"/>
        <v>0</v>
      </c>
      <c r="AB142">
        <f t="shared" si="48"/>
        <v>0</v>
      </c>
      <c r="AC142">
        <f t="shared" si="49"/>
        <v>0</v>
      </c>
      <c r="AD142">
        <f t="shared" si="50"/>
        <v>0</v>
      </c>
    </row>
    <row r="143" ht="15" spans="1:30">
      <c r="A143" s="10">
        <f t="shared" si="37"/>
        <v>1052</v>
      </c>
      <c r="B143" s="11">
        <v>396</v>
      </c>
      <c r="C143" s="11">
        <v>140</v>
      </c>
      <c r="D143" s="11">
        <v>42</v>
      </c>
      <c r="E143" s="11">
        <v>2</v>
      </c>
      <c r="F143" s="9">
        <f t="shared" si="40"/>
        <v>0</v>
      </c>
      <c r="G143" s="9">
        <f t="shared" si="38"/>
        <v>0</v>
      </c>
      <c r="H143" s="9">
        <f t="shared" si="38"/>
        <v>0</v>
      </c>
      <c r="I143" s="9">
        <f t="shared" si="38"/>
        <v>1</v>
      </c>
      <c r="J143" s="9">
        <f t="shared" si="38"/>
        <v>0</v>
      </c>
      <c r="K143" s="9">
        <f t="shared" si="38"/>
        <v>0</v>
      </c>
      <c r="L143" s="9">
        <f t="shared" si="38"/>
        <v>0</v>
      </c>
      <c r="M143" s="9">
        <f t="shared" si="38"/>
        <v>0</v>
      </c>
      <c r="N143" s="9">
        <f t="shared" si="38"/>
        <v>0</v>
      </c>
      <c r="O143" s="9">
        <f t="shared" si="38"/>
        <v>0</v>
      </c>
      <c r="P143" s="11">
        <v>3</v>
      </c>
      <c r="Q143" s="11">
        <v>4</v>
      </c>
      <c r="R143" s="11"/>
      <c r="S143">
        <f t="shared" si="39"/>
        <v>4</v>
      </c>
      <c r="T143">
        <f t="shared" si="36"/>
        <v>4.2695652173913</v>
      </c>
      <c r="U143">
        <f t="shared" si="41"/>
        <v>159</v>
      </c>
      <c r="V143">
        <f t="shared" si="42"/>
        <v>0</v>
      </c>
      <c r="W143">
        <f t="shared" si="43"/>
        <v>0</v>
      </c>
      <c r="X143">
        <f t="shared" si="44"/>
        <v>159</v>
      </c>
      <c r="Y143">
        <f t="shared" si="45"/>
        <v>0</v>
      </c>
      <c r="Z143">
        <f t="shared" si="46"/>
        <v>0</v>
      </c>
      <c r="AA143">
        <f t="shared" si="47"/>
        <v>0</v>
      </c>
      <c r="AB143">
        <f t="shared" si="48"/>
        <v>0</v>
      </c>
      <c r="AC143">
        <f t="shared" si="49"/>
        <v>0</v>
      </c>
      <c r="AD143">
        <f t="shared" si="50"/>
        <v>0</v>
      </c>
    </row>
    <row r="144" ht="15" spans="1:30">
      <c r="A144" s="12">
        <f t="shared" si="37"/>
        <v>1057</v>
      </c>
      <c r="B144" s="13">
        <v>406</v>
      </c>
      <c r="C144" s="13">
        <v>141</v>
      </c>
      <c r="D144" s="13">
        <v>43</v>
      </c>
      <c r="E144" s="13">
        <v>2</v>
      </c>
      <c r="F144" s="9">
        <f t="shared" si="40"/>
        <v>0</v>
      </c>
      <c r="G144" s="9">
        <f t="shared" si="38"/>
        <v>0</v>
      </c>
      <c r="H144" s="9">
        <f t="shared" si="38"/>
        <v>0</v>
      </c>
      <c r="I144" s="9">
        <f t="shared" si="38"/>
        <v>1</v>
      </c>
      <c r="J144" s="9">
        <f t="shared" si="38"/>
        <v>0</v>
      </c>
      <c r="K144" s="9">
        <f t="shared" si="38"/>
        <v>0</v>
      </c>
      <c r="L144" s="9">
        <f t="shared" si="38"/>
        <v>0</v>
      </c>
      <c r="M144" s="9">
        <f t="shared" si="38"/>
        <v>0</v>
      </c>
      <c r="N144" s="9">
        <f t="shared" si="38"/>
        <v>0</v>
      </c>
      <c r="O144" s="9">
        <f t="shared" si="38"/>
        <v>0</v>
      </c>
      <c r="P144" s="11">
        <v>3</v>
      </c>
      <c r="Q144" s="11">
        <v>4</v>
      </c>
      <c r="R144" s="11"/>
      <c r="S144">
        <f t="shared" si="39"/>
        <v>4</v>
      </c>
      <c r="T144">
        <f t="shared" si="36"/>
        <v>4.29130434782609</v>
      </c>
      <c r="U144">
        <f t="shared" si="41"/>
        <v>172</v>
      </c>
      <c r="V144">
        <f t="shared" si="42"/>
        <v>0</v>
      </c>
      <c r="W144">
        <f t="shared" si="43"/>
        <v>0</v>
      </c>
      <c r="X144">
        <f t="shared" si="44"/>
        <v>172</v>
      </c>
      <c r="Y144">
        <f t="shared" si="45"/>
        <v>0</v>
      </c>
      <c r="Z144">
        <f t="shared" si="46"/>
        <v>0</v>
      </c>
      <c r="AA144">
        <f t="shared" si="47"/>
        <v>0</v>
      </c>
      <c r="AB144">
        <f t="shared" si="48"/>
        <v>0</v>
      </c>
      <c r="AC144">
        <f t="shared" si="49"/>
        <v>0</v>
      </c>
      <c r="AD144">
        <f t="shared" si="50"/>
        <v>0</v>
      </c>
    </row>
    <row r="145" ht="15" spans="1:30">
      <c r="A145" s="10">
        <f t="shared" si="37"/>
        <v>1062</v>
      </c>
      <c r="B145" s="11">
        <v>412</v>
      </c>
      <c r="C145" s="11">
        <v>142</v>
      </c>
      <c r="D145" s="11">
        <v>44</v>
      </c>
      <c r="E145" s="11">
        <v>2</v>
      </c>
      <c r="F145" s="9">
        <f t="shared" si="40"/>
        <v>0</v>
      </c>
      <c r="G145" s="9">
        <f t="shared" si="38"/>
        <v>0</v>
      </c>
      <c r="H145" s="9">
        <f t="shared" si="38"/>
        <v>0</v>
      </c>
      <c r="I145" s="9">
        <f t="shared" si="38"/>
        <v>1</v>
      </c>
      <c r="J145" s="9">
        <f t="shared" si="38"/>
        <v>0</v>
      </c>
      <c r="K145" s="9">
        <f t="shared" si="38"/>
        <v>0</v>
      </c>
      <c r="L145" s="9">
        <f t="shared" si="38"/>
        <v>0</v>
      </c>
      <c r="M145" s="9">
        <f t="shared" si="38"/>
        <v>0</v>
      </c>
      <c r="N145" s="9">
        <f t="shared" si="38"/>
        <v>0</v>
      </c>
      <c r="O145" s="9">
        <f t="shared" si="38"/>
        <v>0</v>
      </c>
      <c r="P145" s="11">
        <v>3</v>
      </c>
      <c r="Q145" s="11">
        <v>4</v>
      </c>
      <c r="R145" s="11"/>
      <c r="S145">
        <f t="shared" si="39"/>
        <v>4</v>
      </c>
      <c r="T145">
        <f t="shared" si="36"/>
        <v>4.31304347826087</v>
      </c>
      <c r="U145">
        <f t="shared" si="41"/>
        <v>185</v>
      </c>
      <c r="V145">
        <f t="shared" si="42"/>
        <v>0</v>
      </c>
      <c r="W145">
        <f t="shared" si="43"/>
        <v>0</v>
      </c>
      <c r="X145">
        <f t="shared" si="44"/>
        <v>185</v>
      </c>
      <c r="Y145">
        <f t="shared" si="45"/>
        <v>0</v>
      </c>
      <c r="Z145">
        <f t="shared" si="46"/>
        <v>0</v>
      </c>
      <c r="AA145">
        <f t="shared" si="47"/>
        <v>0</v>
      </c>
      <c r="AB145">
        <f t="shared" si="48"/>
        <v>0</v>
      </c>
      <c r="AC145">
        <f t="shared" si="49"/>
        <v>0</v>
      </c>
      <c r="AD145">
        <f t="shared" si="50"/>
        <v>0</v>
      </c>
    </row>
    <row r="146" ht="15" spans="1:30">
      <c r="A146" s="12">
        <f t="shared" si="37"/>
        <v>1067</v>
      </c>
      <c r="B146" s="13">
        <v>414</v>
      </c>
      <c r="C146" s="13">
        <v>143</v>
      </c>
      <c r="D146" s="13">
        <v>45</v>
      </c>
      <c r="E146" s="13">
        <v>2</v>
      </c>
      <c r="F146" s="9">
        <f t="shared" si="40"/>
        <v>0</v>
      </c>
      <c r="G146" s="9">
        <f t="shared" si="38"/>
        <v>0</v>
      </c>
      <c r="H146" s="9">
        <f t="shared" si="38"/>
        <v>0</v>
      </c>
      <c r="I146" s="9">
        <f t="shared" si="38"/>
        <v>1</v>
      </c>
      <c r="J146" s="9">
        <f t="shared" si="38"/>
        <v>0</v>
      </c>
      <c r="K146" s="9">
        <f t="shared" si="38"/>
        <v>0</v>
      </c>
      <c r="L146" s="9">
        <f t="shared" si="38"/>
        <v>0</v>
      </c>
      <c r="M146" s="9">
        <f t="shared" si="38"/>
        <v>0</v>
      </c>
      <c r="N146" s="9">
        <f t="shared" si="38"/>
        <v>0</v>
      </c>
      <c r="O146" s="9">
        <f t="shared" si="38"/>
        <v>0</v>
      </c>
      <c r="P146" s="11">
        <v>3</v>
      </c>
      <c r="Q146" s="11">
        <v>4</v>
      </c>
      <c r="R146" s="11"/>
      <c r="S146">
        <f t="shared" si="39"/>
        <v>4</v>
      </c>
      <c r="T146">
        <f t="shared" si="36"/>
        <v>4.33478260869565</v>
      </c>
      <c r="U146">
        <f t="shared" si="41"/>
        <v>198</v>
      </c>
      <c r="V146">
        <f t="shared" si="42"/>
        <v>0</v>
      </c>
      <c r="W146">
        <f t="shared" si="43"/>
        <v>0</v>
      </c>
      <c r="X146">
        <f t="shared" si="44"/>
        <v>198</v>
      </c>
      <c r="Y146">
        <f t="shared" si="45"/>
        <v>0</v>
      </c>
      <c r="Z146">
        <f t="shared" si="46"/>
        <v>0</v>
      </c>
      <c r="AA146">
        <f t="shared" si="47"/>
        <v>0</v>
      </c>
      <c r="AB146">
        <f t="shared" si="48"/>
        <v>0</v>
      </c>
      <c r="AC146">
        <f t="shared" si="49"/>
        <v>0</v>
      </c>
      <c r="AD146">
        <f t="shared" si="50"/>
        <v>0</v>
      </c>
    </row>
    <row r="147" ht="15" spans="1:30">
      <c r="A147" s="10">
        <f t="shared" ref="A147:A178" si="51">A146+3</f>
        <v>1070</v>
      </c>
      <c r="B147" s="13">
        <v>422</v>
      </c>
      <c r="C147" s="13">
        <v>144</v>
      </c>
      <c r="D147" s="13">
        <v>46</v>
      </c>
      <c r="E147" s="13">
        <v>2</v>
      </c>
      <c r="F147" s="9">
        <f t="shared" si="40"/>
        <v>0</v>
      </c>
      <c r="G147" s="9">
        <f t="shared" si="38"/>
        <v>0</v>
      </c>
      <c r="H147" s="9">
        <f t="shared" si="38"/>
        <v>0</v>
      </c>
      <c r="I147" s="9">
        <f t="shared" si="38"/>
        <v>1</v>
      </c>
      <c r="J147" s="9">
        <f t="shared" si="38"/>
        <v>0</v>
      </c>
      <c r="K147" s="9">
        <f t="shared" si="38"/>
        <v>0</v>
      </c>
      <c r="L147" s="9">
        <f t="shared" si="38"/>
        <v>0</v>
      </c>
      <c r="M147" s="9">
        <f t="shared" si="38"/>
        <v>0</v>
      </c>
      <c r="N147" s="9">
        <f t="shared" si="38"/>
        <v>0</v>
      </c>
      <c r="O147" s="9">
        <f t="shared" si="38"/>
        <v>0</v>
      </c>
      <c r="P147" s="11">
        <v>3</v>
      </c>
      <c r="Q147" s="11">
        <v>4</v>
      </c>
      <c r="R147" s="11"/>
      <c r="S147">
        <f t="shared" si="39"/>
        <v>4</v>
      </c>
      <c r="T147">
        <f t="shared" si="36"/>
        <v>4.34782608695652</v>
      </c>
      <c r="U147">
        <f t="shared" si="41"/>
        <v>206</v>
      </c>
      <c r="V147">
        <f t="shared" si="42"/>
        <v>0</v>
      </c>
      <c r="W147">
        <f t="shared" si="43"/>
        <v>0</v>
      </c>
      <c r="X147">
        <f t="shared" si="44"/>
        <v>206</v>
      </c>
      <c r="Y147">
        <f t="shared" si="45"/>
        <v>0</v>
      </c>
      <c r="Z147">
        <f t="shared" si="46"/>
        <v>0</v>
      </c>
      <c r="AA147">
        <f t="shared" si="47"/>
        <v>0</v>
      </c>
      <c r="AB147">
        <f t="shared" si="48"/>
        <v>0</v>
      </c>
      <c r="AC147">
        <f t="shared" si="49"/>
        <v>0</v>
      </c>
      <c r="AD147">
        <f t="shared" si="50"/>
        <v>0</v>
      </c>
    </row>
    <row r="148" ht="15" spans="1:30">
      <c r="A148" s="12">
        <f t="shared" si="51"/>
        <v>1073</v>
      </c>
      <c r="B148" s="11">
        <v>428</v>
      </c>
      <c r="C148" s="11">
        <v>145</v>
      </c>
      <c r="D148" s="11">
        <v>47</v>
      </c>
      <c r="E148" s="11">
        <v>2</v>
      </c>
      <c r="F148" s="9">
        <f t="shared" si="40"/>
        <v>0</v>
      </c>
      <c r="G148" s="9">
        <f t="shared" si="38"/>
        <v>0</v>
      </c>
      <c r="H148" s="9">
        <f t="shared" si="38"/>
        <v>0</v>
      </c>
      <c r="I148" s="9">
        <f t="shared" si="38"/>
        <v>0</v>
      </c>
      <c r="J148" s="9">
        <f t="shared" si="38"/>
        <v>1</v>
      </c>
      <c r="K148" s="9">
        <f t="shared" si="38"/>
        <v>0</v>
      </c>
      <c r="L148" s="9">
        <f t="shared" si="38"/>
        <v>0</v>
      </c>
      <c r="M148" s="9">
        <f t="shared" si="38"/>
        <v>0</v>
      </c>
      <c r="N148" s="9">
        <f t="shared" si="38"/>
        <v>0</v>
      </c>
      <c r="O148" s="9">
        <f t="shared" si="38"/>
        <v>0</v>
      </c>
      <c r="P148" s="11">
        <v>4</v>
      </c>
      <c r="Q148" s="11">
        <v>5</v>
      </c>
      <c r="R148" s="11"/>
      <c r="S148">
        <f t="shared" si="39"/>
        <v>5</v>
      </c>
      <c r="T148">
        <f t="shared" si="36"/>
        <v>2.57179487179487</v>
      </c>
      <c r="U148">
        <f t="shared" si="41"/>
        <v>399</v>
      </c>
      <c r="V148">
        <f t="shared" si="42"/>
        <v>0</v>
      </c>
      <c r="W148">
        <f t="shared" si="43"/>
        <v>0</v>
      </c>
      <c r="X148">
        <f t="shared" si="44"/>
        <v>0</v>
      </c>
      <c r="Y148">
        <f t="shared" si="45"/>
        <v>399</v>
      </c>
      <c r="Z148">
        <f t="shared" si="46"/>
        <v>0</v>
      </c>
      <c r="AA148">
        <f t="shared" si="47"/>
        <v>0</v>
      </c>
      <c r="AB148">
        <f t="shared" si="48"/>
        <v>0</v>
      </c>
      <c r="AC148">
        <f t="shared" si="49"/>
        <v>0</v>
      </c>
      <c r="AD148">
        <f t="shared" si="50"/>
        <v>0</v>
      </c>
    </row>
    <row r="149" ht="15" spans="1:30">
      <c r="A149" s="10">
        <f t="shared" si="51"/>
        <v>1076</v>
      </c>
      <c r="B149" s="13">
        <v>435</v>
      </c>
      <c r="C149" s="13">
        <v>146</v>
      </c>
      <c r="D149" s="13">
        <v>48</v>
      </c>
      <c r="E149" s="13">
        <v>2</v>
      </c>
      <c r="F149" s="9">
        <f t="shared" si="40"/>
        <v>0</v>
      </c>
      <c r="G149" s="9">
        <f t="shared" si="38"/>
        <v>0</v>
      </c>
      <c r="H149" s="9">
        <f t="shared" si="38"/>
        <v>0</v>
      </c>
      <c r="I149" s="9">
        <f t="shared" si="38"/>
        <v>0</v>
      </c>
      <c r="J149" s="9">
        <f t="shared" si="38"/>
        <v>1</v>
      </c>
      <c r="K149" s="9">
        <f t="shared" si="38"/>
        <v>0</v>
      </c>
      <c r="L149" s="9">
        <f t="shared" si="38"/>
        <v>0</v>
      </c>
      <c r="M149" s="9">
        <f t="shared" si="38"/>
        <v>0</v>
      </c>
      <c r="N149" s="9">
        <f t="shared" si="38"/>
        <v>0</v>
      </c>
      <c r="O149" s="9">
        <f t="shared" si="38"/>
        <v>0</v>
      </c>
      <c r="P149" s="11">
        <v>4</v>
      </c>
      <c r="Q149" s="11">
        <v>5</v>
      </c>
      <c r="R149" s="11"/>
      <c r="S149">
        <f t="shared" si="39"/>
        <v>5</v>
      </c>
      <c r="T149">
        <f t="shared" si="36"/>
        <v>2.57948717948718</v>
      </c>
      <c r="U149">
        <f t="shared" si="41"/>
        <v>404</v>
      </c>
      <c r="V149">
        <f t="shared" si="42"/>
        <v>0</v>
      </c>
      <c r="W149">
        <f t="shared" si="43"/>
        <v>0</v>
      </c>
      <c r="X149">
        <f t="shared" si="44"/>
        <v>0</v>
      </c>
      <c r="Y149">
        <f t="shared" si="45"/>
        <v>404</v>
      </c>
      <c r="Z149">
        <f t="shared" si="46"/>
        <v>0</v>
      </c>
      <c r="AA149">
        <f t="shared" si="47"/>
        <v>0</v>
      </c>
      <c r="AB149">
        <f t="shared" si="48"/>
        <v>0</v>
      </c>
      <c r="AC149">
        <f t="shared" si="49"/>
        <v>0</v>
      </c>
      <c r="AD149">
        <f t="shared" si="50"/>
        <v>0</v>
      </c>
    </row>
    <row r="150" ht="15" spans="1:30">
      <c r="A150" s="12">
        <f t="shared" si="51"/>
        <v>1079</v>
      </c>
      <c r="B150" s="11">
        <v>442</v>
      </c>
      <c r="C150" s="11">
        <v>147</v>
      </c>
      <c r="D150" s="11">
        <v>49</v>
      </c>
      <c r="E150" s="11">
        <v>2</v>
      </c>
      <c r="F150" s="9">
        <f t="shared" si="40"/>
        <v>0</v>
      </c>
      <c r="G150" s="9">
        <f t="shared" si="38"/>
        <v>0</v>
      </c>
      <c r="H150" s="9">
        <f t="shared" si="38"/>
        <v>0</v>
      </c>
      <c r="I150" s="9">
        <f t="shared" si="38"/>
        <v>0</v>
      </c>
      <c r="J150" s="9">
        <f t="shared" si="38"/>
        <v>1</v>
      </c>
      <c r="K150" s="9">
        <f t="shared" si="38"/>
        <v>0</v>
      </c>
      <c r="L150" s="9">
        <f t="shared" si="38"/>
        <v>0</v>
      </c>
      <c r="M150" s="9">
        <f t="shared" si="38"/>
        <v>0</v>
      </c>
      <c r="N150" s="9">
        <f t="shared" si="38"/>
        <v>0</v>
      </c>
      <c r="O150" s="9">
        <f t="shared" si="38"/>
        <v>0</v>
      </c>
      <c r="P150" s="11">
        <v>4</v>
      </c>
      <c r="Q150" s="11">
        <v>5</v>
      </c>
      <c r="R150" s="11"/>
      <c r="S150">
        <f t="shared" si="39"/>
        <v>5</v>
      </c>
      <c r="T150">
        <f t="shared" si="36"/>
        <v>2.58717948717949</v>
      </c>
      <c r="U150">
        <f t="shared" si="41"/>
        <v>409</v>
      </c>
      <c r="V150">
        <f t="shared" si="42"/>
        <v>0</v>
      </c>
      <c r="W150">
        <f t="shared" si="43"/>
        <v>0</v>
      </c>
      <c r="X150">
        <f t="shared" si="44"/>
        <v>0</v>
      </c>
      <c r="Y150">
        <f t="shared" si="45"/>
        <v>409</v>
      </c>
      <c r="Z150">
        <f t="shared" si="46"/>
        <v>0</v>
      </c>
      <c r="AA150">
        <f t="shared" si="47"/>
        <v>0</v>
      </c>
      <c r="AB150">
        <f t="shared" si="48"/>
        <v>0</v>
      </c>
      <c r="AC150">
        <f t="shared" si="49"/>
        <v>0</v>
      </c>
      <c r="AD150">
        <f t="shared" si="50"/>
        <v>0</v>
      </c>
    </row>
    <row r="151" ht="15" spans="1:30">
      <c r="A151" s="10">
        <f t="shared" si="51"/>
        <v>1082</v>
      </c>
      <c r="B151" s="13">
        <v>449</v>
      </c>
      <c r="C151" s="13">
        <v>148</v>
      </c>
      <c r="D151" s="13">
        <v>50</v>
      </c>
      <c r="E151" s="13">
        <v>2</v>
      </c>
      <c r="F151" s="9">
        <f t="shared" si="40"/>
        <v>0</v>
      </c>
      <c r="G151" s="9">
        <f t="shared" si="38"/>
        <v>0</v>
      </c>
      <c r="H151" s="9">
        <f t="shared" si="38"/>
        <v>0</v>
      </c>
      <c r="I151" s="9">
        <f t="shared" si="38"/>
        <v>0</v>
      </c>
      <c r="J151" s="9">
        <f t="shared" si="38"/>
        <v>1</v>
      </c>
      <c r="K151" s="9">
        <f t="shared" si="38"/>
        <v>0</v>
      </c>
      <c r="L151" s="9">
        <f t="shared" si="38"/>
        <v>0</v>
      </c>
      <c r="M151" s="9">
        <f t="shared" si="38"/>
        <v>0</v>
      </c>
      <c r="N151" s="9">
        <f t="shared" si="38"/>
        <v>0</v>
      </c>
      <c r="O151" s="9">
        <f t="shared" si="38"/>
        <v>0</v>
      </c>
      <c r="P151" s="11">
        <v>4</v>
      </c>
      <c r="Q151" s="11">
        <v>5</v>
      </c>
      <c r="R151" s="11"/>
      <c r="S151">
        <f t="shared" si="39"/>
        <v>5</v>
      </c>
      <c r="T151">
        <f t="shared" si="36"/>
        <v>2.59487179487179</v>
      </c>
      <c r="U151">
        <f t="shared" si="41"/>
        <v>415</v>
      </c>
      <c r="V151">
        <f t="shared" si="42"/>
        <v>0</v>
      </c>
      <c r="W151">
        <f t="shared" si="43"/>
        <v>0</v>
      </c>
      <c r="X151">
        <f t="shared" si="44"/>
        <v>0</v>
      </c>
      <c r="Y151">
        <f t="shared" si="45"/>
        <v>415</v>
      </c>
      <c r="Z151">
        <f t="shared" si="46"/>
        <v>0</v>
      </c>
      <c r="AA151">
        <f t="shared" si="47"/>
        <v>0</v>
      </c>
      <c r="AB151">
        <f t="shared" si="48"/>
        <v>0</v>
      </c>
      <c r="AC151">
        <f t="shared" si="49"/>
        <v>0</v>
      </c>
      <c r="AD151">
        <f t="shared" si="50"/>
        <v>0</v>
      </c>
    </row>
    <row r="152" ht="15" spans="1:30">
      <c r="A152" s="12">
        <f t="shared" si="51"/>
        <v>1085</v>
      </c>
      <c r="B152" s="11">
        <v>457</v>
      </c>
      <c r="C152" s="11">
        <v>149</v>
      </c>
      <c r="D152" s="11">
        <v>51</v>
      </c>
      <c r="E152" s="11">
        <v>2</v>
      </c>
      <c r="F152" s="9">
        <f t="shared" si="40"/>
        <v>0</v>
      </c>
      <c r="G152" s="9">
        <f t="shared" si="38"/>
        <v>0</v>
      </c>
      <c r="H152" s="9">
        <f t="shared" si="38"/>
        <v>0</v>
      </c>
      <c r="I152" s="9">
        <f t="shared" si="38"/>
        <v>0</v>
      </c>
      <c r="J152" s="9">
        <f t="shared" si="38"/>
        <v>1</v>
      </c>
      <c r="K152" s="9">
        <f t="shared" si="38"/>
        <v>0</v>
      </c>
      <c r="L152" s="9">
        <f t="shared" si="38"/>
        <v>0</v>
      </c>
      <c r="M152" s="9">
        <f t="shared" si="38"/>
        <v>0</v>
      </c>
      <c r="N152" s="9">
        <f t="shared" si="38"/>
        <v>0</v>
      </c>
      <c r="O152" s="9">
        <f t="shared" si="38"/>
        <v>0</v>
      </c>
      <c r="P152" s="11">
        <v>4</v>
      </c>
      <c r="Q152" s="11">
        <v>5</v>
      </c>
      <c r="R152" s="11"/>
      <c r="S152">
        <f t="shared" si="39"/>
        <v>5</v>
      </c>
      <c r="T152">
        <f t="shared" si="36"/>
        <v>2.6025641025641</v>
      </c>
      <c r="U152">
        <f t="shared" si="41"/>
        <v>420</v>
      </c>
      <c r="V152">
        <f t="shared" si="42"/>
        <v>0</v>
      </c>
      <c r="W152">
        <f t="shared" si="43"/>
        <v>0</v>
      </c>
      <c r="X152">
        <f t="shared" si="44"/>
        <v>0</v>
      </c>
      <c r="Y152">
        <f t="shared" si="45"/>
        <v>420</v>
      </c>
      <c r="Z152">
        <f t="shared" si="46"/>
        <v>0</v>
      </c>
      <c r="AA152">
        <f t="shared" si="47"/>
        <v>0</v>
      </c>
      <c r="AB152">
        <f t="shared" si="48"/>
        <v>0</v>
      </c>
      <c r="AC152">
        <f t="shared" si="49"/>
        <v>0</v>
      </c>
      <c r="AD152">
        <f t="shared" si="50"/>
        <v>0</v>
      </c>
    </row>
    <row r="153" ht="15" spans="1:30">
      <c r="A153" s="10">
        <f t="shared" si="51"/>
        <v>1088</v>
      </c>
      <c r="B153" s="13">
        <v>465</v>
      </c>
      <c r="C153" s="13">
        <v>150</v>
      </c>
      <c r="D153" s="13">
        <v>52</v>
      </c>
      <c r="E153" s="13">
        <v>2</v>
      </c>
      <c r="F153" s="9">
        <f t="shared" si="40"/>
        <v>0</v>
      </c>
      <c r="G153" s="9">
        <f t="shared" si="38"/>
        <v>0</v>
      </c>
      <c r="H153" s="9">
        <f t="shared" si="38"/>
        <v>0</v>
      </c>
      <c r="I153" s="9">
        <f t="shared" si="38"/>
        <v>0</v>
      </c>
      <c r="J153" s="9">
        <f t="shared" si="38"/>
        <v>1</v>
      </c>
      <c r="K153" s="9">
        <f t="shared" si="38"/>
        <v>0</v>
      </c>
      <c r="L153" s="9">
        <f t="shared" si="38"/>
        <v>0</v>
      </c>
      <c r="M153" s="9">
        <f t="shared" si="38"/>
        <v>0</v>
      </c>
      <c r="N153" s="9">
        <f t="shared" si="38"/>
        <v>0</v>
      </c>
      <c r="O153" s="9">
        <f t="shared" si="38"/>
        <v>0</v>
      </c>
      <c r="P153" s="11">
        <v>4</v>
      </c>
      <c r="Q153" s="11">
        <v>5</v>
      </c>
      <c r="R153" s="11"/>
      <c r="S153">
        <f t="shared" si="39"/>
        <v>5</v>
      </c>
      <c r="T153">
        <f t="shared" si="36"/>
        <v>2.61025641025641</v>
      </c>
      <c r="U153">
        <f t="shared" si="41"/>
        <v>425</v>
      </c>
      <c r="V153">
        <f t="shared" si="42"/>
        <v>0</v>
      </c>
      <c r="W153">
        <f t="shared" si="43"/>
        <v>0</v>
      </c>
      <c r="X153">
        <f t="shared" si="44"/>
        <v>0</v>
      </c>
      <c r="Y153">
        <f t="shared" si="45"/>
        <v>425</v>
      </c>
      <c r="Z153">
        <f t="shared" si="46"/>
        <v>0</v>
      </c>
      <c r="AA153">
        <f t="shared" si="47"/>
        <v>0</v>
      </c>
      <c r="AB153">
        <f t="shared" si="48"/>
        <v>0</v>
      </c>
      <c r="AC153">
        <f t="shared" si="49"/>
        <v>0</v>
      </c>
      <c r="AD153">
        <f t="shared" si="50"/>
        <v>0</v>
      </c>
    </row>
    <row r="154" ht="15" spans="1:30">
      <c r="A154" s="12">
        <f t="shared" si="51"/>
        <v>1091</v>
      </c>
      <c r="B154" s="11">
        <v>472</v>
      </c>
      <c r="C154" s="11">
        <v>151</v>
      </c>
      <c r="D154" s="11">
        <v>53</v>
      </c>
      <c r="E154" s="11">
        <v>2</v>
      </c>
      <c r="F154" s="9">
        <f t="shared" si="40"/>
        <v>0</v>
      </c>
      <c r="G154" s="9">
        <f t="shared" si="38"/>
        <v>0</v>
      </c>
      <c r="H154" s="9">
        <f t="shared" si="38"/>
        <v>0</v>
      </c>
      <c r="I154" s="9">
        <f t="shared" si="38"/>
        <v>0</v>
      </c>
      <c r="J154" s="9">
        <f t="shared" si="38"/>
        <v>1</v>
      </c>
      <c r="K154" s="9">
        <f t="shared" ref="G154:O182" si="52">IF(K$1=MAX($P154:$R154),1,0)</f>
        <v>0</v>
      </c>
      <c r="L154" s="9">
        <f t="shared" si="52"/>
        <v>0</v>
      </c>
      <c r="M154" s="9">
        <f t="shared" si="52"/>
        <v>0</v>
      </c>
      <c r="N154" s="9">
        <f t="shared" si="52"/>
        <v>0</v>
      </c>
      <c r="O154" s="9">
        <f t="shared" si="52"/>
        <v>0</v>
      </c>
      <c r="P154" s="11">
        <v>4</v>
      </c>
      <c r="Q154" s="11">
        <v>5</v>
      </c>
      <c r="R154" s="11"/>
      <c r="S154">
        <f t="shared" si="39"/>
        <v>5</v>
      </c>
      <c r="T154">
        <f t="shared" si="36"/>
        <v>2.61794871794872</v>
      </c>
      <c r="U154">
        <f t="shared" si="41"/>
        <v>431</v>
      </c>
      <c r="V154">
        <f t="shared" si="42"/>
        <v>0</v>
      </c>
      <c r="W154">
        <f t="shared" si="43"/>
        <v>0</v>
      </c>
      <c r="X154">
        <f t="shared" si="44"/>
        <v>0</v>
      </c>
      <c r="Y154">
        <f t="shared" si="45"/>
        <v>431</v>
      </c>
      <c r="Z154">
        <f t="shared" si="46"/>
        <v>0</v>
      </c>
      <c r="AA154">
        <f t="shared" si="47"/>
        <v>0</v>
      </c>
      <c r="AB154">
        <f t="shared" si="48"/>
        <v>0</v>
      </c>
      <c r="AC154">
        <f t="shared" si="49"/>
        <v>0</v>
      </c>
      <c r="AD154">
        <f t="shared" si="50"/>
        <v>0</v>
      </c>
    </row>
    <row r="155" ht="15" spans="1:30">
      <c r="A155" s="10">
        <f t="shared" si="51"/>
        <v>1094</v>
      </c>
      <c r="B155" s="13">
        <v>479</v>
      </c>
      <c r="C155" s="13">
        <v>152</v>
      </c>
      <c r="D155" s="13">
        <v>54</v>
      </c>
      <c r="E155" s="13">
        <v>2</v>
      </c>
      <c r="F155" s="9">
        <f t="shared" si="40"/>
        <v>0</v>
      </c>
      <c r="G155" s="9">
        <f t="shared" si="52"/>
        <v>0</v>
      </c>
      <c r="H155" s="9">
        <f t="shared" si="52"/>
        <v>0</v>
      </c>
      <c r="I155" s="9">
        <f t="shared" si="52"/>
        <v>0</v>
      </c>
      <c r="J155" s="9">
        <f t="shared" si="52"/>
        <v>1</v>
      </c>
      <c r="K155" s="9">
        <f t="shared" si="52"/>
        <v>0</v>
      </c>
      <c r="L155" s="9">
        <f t="shared" si="52"/>
        <v>0</v>
      </c>
      <c r="M155" s="9">
        <f t="shared" si="52"/>
        <v>0</v>
      </c>
      <c r="N155" s="9">
        <f t="shared" si="52"/>
        <v>0</v>
      </c>
      <c r="O155" s="9">
        <f t="shared" si="52"/>
        <v>0</v>
      </c>
      <c r="P155" s="11">
        <v>4</v>
      </c>
      <c r="Q155" s="11">
        <v>5</v>
      </c>
      <c r="R155" s="11"/>
      <c r="S155">
        <f t="shared" si="39"/>
        <v>5</v>
      </c>
      <c r="T155">
        <f t="shared" si="36"/>
        <v>2.62564102564103</v>
      </c>
      <c r="U155">
        <f t="shared" si="41"/>
        <v>436</v>
      </c>
      <c r="V155">
        <f t="shared" si="42"/>
        <v>0</v>
      </c>
      <c r="W155">
        <f t="shared" si="43"/>
        <v>0</v>
      </c>
      <c r="X155">
        <f t="shared" si="44"/>
        <v>0</v>
      </c>
      <c r="Y155">
        <f t="shared" si="45"/>
        <v>436</v>
      </c>
      <c r="Z155">
        <f t="shared" si="46"/>
        <v>0</v>
      </c>
      <c r="AA155">
        <f t="shared" si="47"/>
        <v>0</v>
      </c>
      <c r="AB155">
        <f t="shared" si="48"/>
        <v>0</v>
      </c>
      <c r="AC155">
        <f t="shared" si="49"/>
        <v>0</v>
      </c>
      <c r="AD155">
        <f t="shared" si="50"/>
        <v>0</v>
      </c>
    </row>
    <row r="156" ht="15" spans="1:30">
      <c r="A156" s="12">
        <f t="shared" si="51"/>
        <v>1097</v>
      </c>
      <c r="B156" s="11">
        <v>487</v>
      </c>
      <c r="C156" s="11">
        <v>153</v>
      </c>
      <c r="D156" s="11">
        <v>55</v>
      </c>
      <c r="E156" s="11">
        <v>2</v>
      </c>
      <c r="F156" s="9">
        <f t="shared" si="40"/>
        <v>0</v>
      </c>
      <c r="G156" s="9">
        <f t="shared" si="52"/>
        <v>0</v>
      </c>
      <c r="H156" s="9">
        <f t="shared" si="52"/>
        <v>0</v>
      </c>
      <c r="I156" s="9">
        <f t="shared" si="52"/>
        <v>0</v>
      </c>
      <c r="J156" s="9">
        <f t="shared" si="52"/>
        <v>0</v>
      </c>
      <c r="K156" s="9">
        <f t="shared" si="52"/>
        <v>1</v>
      </c>
      <c r="L156" s="9">
        <f t="shared" si="52"/>
        <v>0</v>
      </c>
      <c r="M156" s="9">
        <f t="shared" si="52"/>
        <v>0</v>
      </c>
      <c r="N156" s="9">
        <f t="shared" si="52"/>
        <v>0</v>
      </c>
      <c r="O156" s="9">
        <f t="shared" si="52"/>
        <v>0</v>
      </c>
      <c r="P156" s="11">
        <v>5</v>
      </c>
      <c r="Q156" s="11">
        <v>6</v>
      </c>
      <c r="R156" s="11"/>
      <c r="S156">
        <f t="shared" si="39"/>
        <v>6</v>
      </c>
      <c r="T156">
        <f t="shared" si="36"/>
        <v>1.83392857142857</v>
      </c>
      <c r="U156">
        <f t="shared" si="41"/>
        <v>584</v>
      </c>
      <c r="V156">
        <f t="shared" si="42"/>
        <v>0</v>
      </c>
      <c r="W156">
        <f t="shared" si="43"/>
        <v>0</v>
      </c>
      <c r="X156">
        <f t="shared" si="44"/>
        <v>0</v>
      </c>
      <c r="Y156">
        <f t="shared" si="45"/>
        <v>0</v>
      </c>
      <c r="Z156">
        <f t="shared" si="46"/>
        <v>584</v>
      </c>
      <c r="AA156">
        <f t="shared" si="47"/>
        <v>0</v>
      </c>
      <c r="AB156">
        <f t="shared" si="48"/>
        <v>0</v>
      </c>
      <c r="AC156">
        <f t="shared" si="49"/>
        <v>0</v>
      </c>
      <c r="AD156">
        <f t="shared" si="50"/>
        <v>0</v>
      </c>
    </row>
    <row r="157" ht="15" spans="1:30">
      <c r="A157" s="10">
        <f t="shared" si="51"/>
        <v>1100</v>
      </c>
      <c r="B157" s="13">
        <v>495</v>
      </c>
      <c r="C157" s="13">
        <v>154</v>
      </c>
      <c r="D157" s="13">
        <v>56</v>
      </c>
      <c r="E157" s="13">
        <v>2</v>
      </c>
      <c r="F157" s="9">
        <f t="shared" si="40"/>
        <v>0</v>
      </c>
      <c r="G157" s="9">
        <f t="shared" si="52"/>
        <v>0</v>
      </c>
      <c r="H157" s="9">
        <f t="shared" si="52"/>
        <v>0</v>
      </c>
      <c r="I157" s="9">
        <f t="shared" si="52"/>
        <v>0</v>
      </c>
      <c r="J157" s="9">
        <f t="shared" si="52"/>
        <v>0</v>
      </c>
      <c r="K157" s="9">
        <f t="shared" si="52"/>
        <v>1</v>
      </c>
      <c r="L157" s="9">
        <f t="shared" si="52"/>
        <v>0</v>
      </c>
      <c r="M157" s="9">
        <f t="shared" si="52"/>
        <v>0</v>
      </c>
      <c r="N157" s="9">
        <f t="shared" si="52"/>
        <v>0</v>
      </c>
      <c r="O157" s="9">
        <f t="shared" si="52"/>
        <v>0</v>
      </c>
      <c r="P157" s="11">
        <v>5</v>
      </c>
      <c r="Q157" s="11">
        <v>6</v>
      </c>
      <c r="R157" s="11"/>
      <c r="S157">
        <f t="shared" si="39"/>
        <v>6</v>
      </c>
      <c r="T157">
        <f t="shared" si="36"/>
        <v>1.83928571428571</v>
      </c>
      <c r="U157">
        <f t="shared" si="41"/>
        <v>588</v>
      </c>
      <c r="V157">
        <f t="shared" si="42"/>
        <v>0</v>
      </c>
      <c r="W157">
        <f t="shared" si="43"/>
        <v>0</v>
      </c>
      <c r="X157">
        <f t="shared" si="44"/>
        <v>0</v>
      </c>
      <c r="Y157">
        <f t="shared" si="45"/>
        <v>0</v>
      </c>
      <c r="Z157">
        <f t="shared" si="46"/>
        <v>588</v>
      </c>
      <c r="AA157">
        <f t="shared" si="47"/>
        <v>0</v>
      </c>
      <c r="AB157">
        <f t="shared" si="48"/>
        <v>0</v>
      </c>
      <c r="AC157">
        <f t="shared" si="49"/>
        <v>0</v>
      </c>
      <c r="AD157">
        <f t="shared" si="50"/>
        <v>0</v>
      </c>
    </row>
    <row r="158" ht="15" spans="1:30">
      <c r="A158" s="12">
        <f t="shared" si="51"/>
        <v>1103</v>
      </c>
      <c r="B158" s="11">
        <v>502</v>
      </c>
      <c r="C158" s="11">
        <v>155</v>
      </c>
      <c r="D158" s="11">
        <v>57</v>
      </c>
      <c r="E158" s="11">
        <v>2</v>
      </c>
      <c r="F158" s="9">
        <f t="shared" si="40"/>
        <v>0</v>
      </c>
      <c r="G158" s="9">
        <f t="shared" si="52"/>
        <v>0</v>
      </c>
      <c r="H158" s="9">
        <f t="shared" si="52"/>
        <v>0</v>
      </c>
      <c r="I158" s="9">
        <f t="shared" si="52"/>
        <v>0</v>
      </c>
      <c r="J158" s="9">
        <f t="shared" si="52"/>
        <v>0</v>
      </c>
      <c r="K158" s="9">
        <f t="shared" si="52"/>
        <v>1</v>
      </c>
      <c r="L158" s="9">
        <f t="shared" si="52"/>
        <v>0</v>
      </c>
      <c r="M158" s="9">
        <f t="shared" si="52"/>
        <v>0</v>
      </c>
      <c r="N158" s="9">
        <f t="shared" si="52"/>
        <v>0</v>
      </c>
      <c r="O158" s="9">
        <f t="shared" si="52"/>
        <v>0</v>
      </c>
      <c r="P158" s="11">
        <v>5</v>
      </c>
      <c r="Q158" s="11">
        <v>6</v>
      </c>
      <c r="R158" s="11"/>
      <c r="S158">
        <f t="shared" si="39"/>
        <v>6</v>
      </c>
      <c r="T158">
        <f t="shared" si="36"/>
        <v>1.84464285714286</v>
      </c>
      <c r="U158">
        <f t="shared" si="41"/>
        <v>592</v>
      </c>
      <c r="V158">
        <f t="shared" si="42"/>
        <v>0</v>
      </c>
      <c r="W158">
        <f t="shared" si="43"/>
        <v>0</v>
      </c>
      <c r="X158">
        <f t="shared" si="44"/>
        <v>0</v>
      </c>
      <c r="Y158">
        <f t="shared" si="45"/>
        <v>0</v>
      </c>
      <c r="Z158">
        <f t="shared" si="46"/>
        <v>592</v>
      </c>
      <c r="AA158">
        <f t="shared" si="47"/>
        <v>0</v>
      </c>
      <c r="AB158">
        <f t="shared" si="48"/>
        <v>0</v>
      </c>
      <c r="AC158">
        <f t="shared" si="49"/>
        <v>0</v>
      </c>
      <c r="AD158">
        <f t="shared" si="50"/>
        <v>0</v>
      </c>
    </row>
    <row r="159" ht="15" spans="1:30">
      <c r="A159" s="10">
        <f t="shared" si="51"/>
        <v>1106</v>
      </c>
      <c r="B159" s="13">
        <v>509</v>
      </c>
      <c r="C159" s="13">
        <v>156</v>
      </c>
      <c r="D159" s="13">
        <v>58</v>
      </c>
      <c r="E159" s="13">
        <v>2</v>
      </c>
      <c r="F159" s="9">
        <f t="shared" si="40"/>
        <v>0</v>
      </c>
      <c r="G159" s="9">
        <f t="shared" si="52"/>
        <v>0</v>
      </c>
      <c r="H159" s="9">
        <f t="shared" si="52"/>
        <v>0</v>
      </c>
      <c r="I159" s="9">
        <f t="shared" si="52"/>
        <v>0</v>
      </c>
      <c r="J159" s="9">
        <f t="shared" si="52"/>
        <v>0</v>
      </c>
      <c r="K159" s="9">
        <f t="shared" si="52"/>
        <v>1</v>
      </c>
      <c r="L159" s="9">
        <f t="shared" si="52"/>
        <v>0</v>
      </c>
      <c r="M159" s="9">
        <f t="shared" si="52"/>
        <v>0</v>
      </c>
      <c r="N159" s="9">
        <f t="shared" si="52"/>
        <v>0</v>
      </c>
      <c r="O159" s="9">
        <f t="shared" si="52"/>
        <v>0</v>
      </c>
      <c r="P159" s="11">
        <v>5</v>
      </c>
      <c r="Q159" s="11">
        <v>6</v>
      </c>
      <c r="R159" s="11"/>
      <c r="S159">
        <f t="shared" si="39"/>
        <v>6</v>
      </c>
      <c r="T159">
        <f t="shared" si="36"/>
        <v>1.85</v>
      </c>
      <c r="U159">
        <f t="shared" si="41"/>
        <v>595</v>
      </c>
      <c r="V159">
        <f t="shared" si="42"/>
        <v>0</v>
      </c>
      <c r="W159">
        <f t="shared" si="43"/>
        <v>0</v>
      </c>
      <c r="X159">
        <f t="shared" si="44"/>
        <v>0</v>
      </c>
      <c r="Y159">
        <f t="shared" si="45"/>
        <v>0</v>
      </c>
      <c r="Z159">
        <f t="shared" si="46"/>
        <v>595</v>
      </c>
      <c r="AA159">
        <f t="shared" si="47"/>
        <v>0</v>
      </c>
      <c r="AB159">
        <f t="shared" si="48"/>
        <v>0</v>
      </c>
      <c r="AC159">
        <f t="shared" si="49"/>
        <v>0</v>
      </c>
      <c r="AD159">
        <f t="shared" si="50"/>
        <v>0</v>
      </c>
    </row>
    <row r="160" ht="15" spans="1:30">
      <c r="A160" s="12">
        <f t="shared" si="51"/>
        <v>1109</v>
      </c>
      <c r="B160" s="11">
        <v>517</v>
      </c>
      <c r="C160" s="11">
        <v>157</v>
      </c>
      <c r="D160" s="11">
        <v>59</v>
      </c>
      <c r="E160" s="11">
        <v>2</v>
      </c>
      <c r="F160" s="9">
        <f t="shared" si="40"/>
        <v>0</v>
      </c>
      <c r="G160" s="9">
        <f t="shared" si="52"/>
        <v>0</v>
      </c>
      <c r="H160" s="9">
        <f t="shared" si="52"/>
        <v>0</v>
      </c>
      <c r="I160" s="9">
        <f t="shared" si="52"/>
        <v>0</v>
      </c>
      <c r="J160" s="9">
        <f t="shared" si="52"/>
        <v>0</v>
      </c>
      <c r="K160" s="9">
        <f t="shared" si="52"/>
        <v>1</v>
      </c>
      <c r="L160" s="9">
        <f t="shared" si="52"/>
        <v>0</v>
      </c>
      <c r="M160" s="9">
        <f t="shared" si="52"/>
        <v>0</v>
      </c>
      <c r="N160" s="9">
        <f t="shared" si="52"/>
        <v>0</v>
      </c>
      <c r="O160" s="9">
        <f t="shared" si="52"/>
        <v>0</v>
      </c>
      <c r="P160" s="11">
        <v>5</v>
      </c>
      <c r="Q160" s="11">
        <v>6</v>
      </c>
      <c r="R160" s="11"/>
      <c r="S160">
        <f t="shared" si="39"/>
        <v>6</v>
      </c>
      <c r="T160">
        <f t="shared" si="36"/>
        <v>1.85535714285714</v>
      </c>
      <c r="U160">
        <f t="shared" si="41"/>
        <v>599</v>
      </c>
      <c r="V160">
        <f t="shared" si="42"/>
        <v>0</v>
      </c>
      <c r="W160">
        <f t="shared" si="43"/>
        <v>0</v>
      </c>
      <c r="X160">
        <f t="shared" si="44"/>
        <v>0</v>
      </c>
      <c r="Y160">
        <f t="shared" si="45"/>
        <v>0</v>
      </c>
      <c r="Z160">
        <f t="shared" si="46"/>
        <v>599</v>
      </c>
      <c r="AA160">
        <f t="shared" si="47"/>
        <v>0</v>
      </c>
      <c r="AB160">
        <f t="shared" si="48"/>
        <v>0</v>
      </c>
      <c r="AC160">
        <f t="shared" si="49"/>
        <v>0</v>
      </c>
      <c r="AD160">
        <f t="shared" si="50"/>
        <v>0</v>
      </c>
    </row>
    <row r="161" ht="15" spans="1:30">
      <c r="A161" s="10">
        <f t="shared" si="51"/>
        <v>1112</v>
      </c>
      <c r="B161" s="13">
        <v>525</v>
      </c>
      <c r="C161" s="13">
        <v>158</v>
      </c>
      <c r="D161" s="13">
        <v>60</v>
      </c>
      <c r="E161" s="13">
        <v>2</v>
      </c>
      <c r="F161" s="9">
        <f t="shared" si="40"/>
        <v>0</v>
      </c>
      <c r="G161" s="9">
        <f t="shared" si="52"/>
        <v>0</v>
      </c>
      <c r="H161" s="9">
        <f t="shared" si="52"/>
        <v>0</v>
      </c>
      <c r="I161" s="9">
        <f t="shared" si="52"/>
        <v>0</v>
      </c>
      <c r="J161" s="9">
        <f t="shared" si="52"/>
        <v>0</v>
      </c>
      <c r="K161" s="9">
        <f t="shared" si="52"/>
        <v>1</v>
      </c>
      <c r="L161" s="9">
        <f t="shared" si="52"/>
        <v>0</v>
      </c>
      <c r="M161" s="9">
        <f t="shared" si="52"/>
        <v>0</v>
      </c>
      <c r="N161" s="9">
        <f t="shared" si="52"/>
        <v>0</v>
      </c>
      <c r="O161" s="9">
        <f t="shared" si="52"/>
        <v>0</v>
      </c>
      <c r="P161" s="11">
        <v>5</v>
      </c>
      <c r="Q161" s="11">
        <v>6</v>
      </c>
      <c r="R161" s="11"/>
      <c r="S161">
        <f t="shared" si="39"/>
        <v>6</v>
      </c>
      <c r="T161">
        <f t="shared" si="36"/>
        <v>1.86071428571429</v>
      </c>
      <c r="U161">
        <f t="shared" si="41"/>
        <v>603</v>
      </c>
      <c r="V161">
        <f t="shared" si="42"/>
        <v>0</v>
      </c>
      <c r="W161">
        <f t="shared" si="43"/>
        <v>0</v>
      </c>
      <c r="X161">
        <f t="shared" si="44"/>
        <v>0</v>
      </c>
      <c r="Y161">
        <f t="shared" si="45"/>
        <v>0</v>
      </c>
      <c r="Z161">
        <f t="shared" si="46"/>
        <v>603</v>
      </c>
      <c r="AA161">
        <f t="shared" si="47"/>
        <v>0</v>
      </c>
      <c r="AB161">
        <f t="shared" si="48"/>
        <v>0</v>
      </c>
      <c r="AC161">
        <f t="shared" si="49"/>
        <v>0</v>
      </c>
      <c r="AD161">
        <f t="shared" si="50"/>
        <v>0</v>
      </c>
    </row>
    <row r="162" ht="15" spans="1:30">
      <c r="A162" s="12">
        <f t="shared" si="51"/>
        <v>1115</v>
      </c>
      <c r="B162" s="11">
        <v>527</v>
      </c>
      <c r="C162" s="11">
        <v>159</v>
      </c>
      <c r="D162" s="11">
        <v>61</v>
      </c>
      <c r="E162" s="11">
        <v>2</v>
      </c>
      <c r="F162" s="9">
        <f t="shared" si="40"/>
        <v>0</v>
      </c>
      <c r="G162" s="9">
        <f t="shared" si="52"/>
        <v>0</v>
      </c>
      <c r="H162" s="9">
        <f t="shared" si="52"/>
        <v>0</v>
      </c>
      <c r="I162" s="9">
        <f t="shared" si="52"/>
        <v>0</v>
      </c>
      <c r="J162" s="9">
        <f t="shared" si="52"/>
        <v>0</v>
      </c>
      <c r="K162" s="9">
        <f t="shared" si="52"/>
        <v>0</v>
      </c>
      <c r="L162" s="9">
        <f t="shared" si="52"/>
        <v>1</v>
      </c>
      <c r="M162" s="9">
        <f t="shared" si="52"/>
        <v>0</v>
      </c>
      <c r="N162" s="9">
        <f t="shared" si="52"/>
        <v>0</v>
      </c>
      <c r="O162" s="9">
        <f t="shared" si="52"/>
        <v>0</v>
      </c>
      <c r="P162" s="11">
        <v>6</v>
      </c>
      <c r="Q162" s="11">
        <v>7</v>
      </c>
      <c r="R162" s="11"/>
      <c r="S162">
        <f t="shared" si="39"/>
        <v>7</v>
      </c>
      <c r="T162">
        <f t="shared" si="36"/>
        <v>1.30625</v>
      </c>
      <c r="U162">
        <f t="shared" si="41"/>
        <v>245</v>
      </c>
      <c r="V162">
        <f t="shared" si="42"/>
        <v>0</v>
      </c>
      <c r="W162">
        <f t="shared" si="43"/>
        <v>0</v>
      </c>
      <c r="X162">
        <f t="shared" si="44"/>
        <v>0</v>
      </c>
      <c r="Y162">
        <f t="shared" si="45"/>
        <v>0</v>
      </c>
      <c r="Z162">
        <f t="shared" si="46"/>
        <v>0</v>
      </c>
      <c r="AA162">
        <f t="shared" si="47"/>
        <v>245</v>
      </c>
      <c r="AB162">
        <f t="shared" si="48"/>
        <v>0</v>
      </c>
      <c r="AC162">
        <f t="shared" si="49"/>
        <v>0</v>
      </c>
      <c r="AD162">
        <f t="shared" si="50"/>
        <v>0</v>
      </c>
    </row>
    <row r="163" ht="15" spans="1:30">
      <c r="A163" s="10">
        <f t="shared" si="51"/>
        <v>1118</v>
      </c>
      <c r="B163" s="13">
        <v>539</v>
      </c>
      <c r="C163" s="13">
        <v>160</v>
      </c>
      <c r="D163" s="13">
        <v>62</v>
      </c>
      <c r="E163" s="13">
        <v>2</v>
      </c>
      <c r="F163" s="9">
        <f t="shared" si="40"/>
        <v>0</v>
      </c>
      <c r="G163" s="9">
        <f t="shared" si="52"/>
        <v>0</v>
      </c>
      <c r="H163" s="9">
        <f t="shared" si="52"/>
        <v>0</v>
      </c>
      <c r="I163" s="9">
        <f t="shared" si="52"/>
        <v>0</v>
      </c>
      <c r="J163" s="9">
        <f t="shared" si="52"/>
        <v>0</v>
      </c>
      <c r="K163" s="9">
        <f t="shared" si="52"/>
        <v>0</v>
      </c>
      <c r="L163" s="9">
        <f t="shared" si="52"/>
        <v>1</v>
      </c>
      <c r="M163" s="9">
        <f t="shared" si="52"/>
        <v>0</v>
      </c>
      <c r="N163" s="9">
        <f t="shared" si="52"/>
        <v>0</v>
      </c>
      <c r="O163" s="9">
        <f t="shared" si="52"/>
        <v>0</v>
      </c>
      <c r="P163" s="11">
        <v>6</v>
      </c>
      <c r="Q163" s="11">
        <v>7</v>
      </c>
      <c r="R163" s="11"/>
      <c r="S163">
        <f t="shared" si="39"/>
        <v>7</v>
      </c>
      <c r="T163">
        <f t="shared" si="36"/>
        <v>1.31</v>
      </c>
      <c r="U163">
        <f t="shared" si="41"/>
        <v>248</v>
      </c>
      <c r="V163">
        <f t="shared" si="42"/>
        <v>0</v>
      </c>
      <c r="W163">
        <f t="shared" si="43"/>
        <v>0</v>
      </c>
      <c r="X163">
        <f t="shared" si="44"/>
        <v>0</v>
      </c>
      <c r="Y163">
        <f t="shared" si="45"/>
        <v>0</v>
      </c>
      <c r="Z163">
        <f t="shared" si="46"/>
        <v>0</v>
      </c>
      <c r="AA163">
        <f t="shared" si="47"/>
        <v>248</v>
      </c>
      <c r="AB163">
        <f t="shared" si="48"/>
        <v>0</v>
      </c>
      <c r="AC163">
        <f t="shared" si="49"/>
        <v>0</v>
      </c>
      <c r="AD163">
        <f t="shared" si="50"/>
        <v>0</v>
      </c>
    </row>
    <row r="164" ht="15" spans="1:30">
      <c r="A164" s="12">
        <f t="shared" si="51"/>
        <v>1121</v>
      </c>
      <c r="B164" s="11">
        <v>547</v>
      </c>
      <c r="C164" s="11">
        <v>161</v>
      </c>
      <c r="D164" s="11">
        <v>63</v>
      </c>
      <c r="E164" s="11">
        <v>2</v>
      </c>
      <c r="F164" s="9">
        <f t="shared" si="40"/>
        <v>0</v>
      </c>
      <c r="G164" s="9">
        <f t="shared" si="52"/>
        <v>0</v>
      </c>
      <c r="H164" s="9">
        <f t="shared" si="52"/>
        <v>0</v>
      </c>
      <c r="I164" s="9">
        <f t="shared" si="52"/>
        <v>0</v>
      </c>
      <c r="J164" s="9">
        <f t="shared" si="52"/>
        <v>0</v>
      </c>
      <c r="K164" s="9">
        <f t="shared" si="52"/>
        <v>0</v>
      </c>
      <c r="L164" s="9">
        <f t="shared" si="52"/>
        <v>1</v>
      </c>
      <c r="M164" s="9">
        <f t="shared" si="52"/>
        <v>0</v>
      </c>
      <c r="N164" s="9">
        <f t="shared" si="52"/>
        <v>0</v>
      </c>
      <c r="O164" s="9">
        <f t="shared" si="52"/>
        <v>0</v>
      </c>
      <c r="P164" s="11">
        <v>6</v>
      </c>
      <c r="Q164" s="11">
        <v>7</v>
      </c>
      <c r="R164" s="11"/>
      <c r="S164">
        <f t="shared" si="39"/>
        <v>7</v>
      </c>
      <c r="T164">
        <f t="shared" si="36"/>
        <v>1.31375</v>
      </c>
      <c r="U164">
        <f t="shared" si="41"/>
        <v>251</v>
      </c>
      <c r="V164">
        <f t="shared" si="42"/>
        <v>0</v>
      </c>
      <c r="W164">
        <f t="shared" si="43"/>
        <v>0</v>
      </c>
      <c r="X164">
        <f t="shared" si="44"/>
        <v>0</v>
      </c>
      <c r="Y164">
        <f t="shared" si="45"/>
        <v>0</v>
      </c>
      <c r="Z164">
        <f t="shared" si="46"/>
        <v>0</v>
      </c>
      <c r="AA164">
        <f t="shared" si="47"/>
        <v>251</v>
      </c>
      <c r="AB164">
        <f t="shared" si="48"/>
        <v>0</v>
      </c>
      <c r="AC164">
        <f t="shared" si="49"/>
        <v>0</v>
      </c>
      <c r="AD164">
        <f t="shared" si="50"/>
        <v>0</v>
      </c>
    </row>
    <row r="165" ht="15" spans="1:30">
      <c r="A165" s="10">
        <f t="shared" si="51"/>
        <v>1124</v>
      </c>
      <c r="B165" s="13">
        <v>557</v>
      </c>
      <c r="C165" s="13">
        <v>162</v>
      </c>
      <c r="D165" s="13">
        <v>64</v>
      </c>
      <c r="E165" s="13">
        <v>2</v>
      </c>
      <c r="F165" s="9">
        <f t="shared" si="40"/>
        <v>0</v>
      </c>
      <c r="G165" s="9">
        <f t="shared" si="52"/>
        <v>0</v>
      </c>
      <c r="H165" s="9">
        <f t="shared" si="52"/>
        <v>0</v>
      </c>
      <c r="I165" s="9">
        <f t="shared" si="52"/>
        <v>0</v>
      </c>
      <c r="J165" s="9">
        <f t="shared" si="52"/>
        <v>0</v>
      </c>
      <c r="K165" s="9">
        <f t="shared" si="52"/>
        <v>0</v>
      </c>
      <c r="L165" s="9">
        <f t="shared" si="52"/>
        <v>1</v>
      </c>
      <c r="M165" s="9">
        <f t="shared" si="52"/>
        <v>0</v>
      </c>
      <c r="N165" s="9">
        <f t="shared" si="52"/>
        <v>0</v>
      </c>
      <c r="O165" s="9">
        <f t="shared" si="52"/>
        <v>0</v>
      </c>
      <c r="P165" s="11">
        <v>6</v>
      </c>
      <c r="Q165" s="11">
        <v>7</v>
      </c>
      <c r="R165" s="11"/>
      <c r="S165">
        <f t="shared" si="39"/>
        <v>7</v>
      </c>
      <c r="T165">
        <f t="shared" si="36"/>
        <v>1.3175</v>
      </c>
      <c r="U165">
        <f t="shared" si="41"/>
        <v>254</v>
      </c>
      <c r="V165">
        <f t="shared" si="42"/>
        <v>0</v>
      </c>
      <c r="W165">
        <f t="shared" si="43"/>
        <v>0</v>
      </c>
      <c r="X165">
        <f t="shared" si="44"/>
        <v>0</v>
      </c>
      <c r="Y165">
        <f t="shared" si="45"/>
        <v>0</v>
      </c>
      <c r="Z165">
        <f t="shared" si="46"/>
        <v>0</v>
      </c>
      <c r="AA165">
        <f t="shared" si="47"/>
        <v>254</v>
      </c>
      <c r="AB165">
        <f t="shared" si="48"/>
        <v>0</v>
      </c>
      <c r="AC165">
        <f t="shared" si="49"/>
        <v>0</v>
      </c>
      <c r="AD165">
        <f t="shared" si="50"/>
        <v>0</v>
      </c>
    </row>
    <row r="166" ht="15" spans="1:30">
      <c r="A166" s="12">
        <f t="shared" si="51"/>
        <v>1127</v>
      </c>
      <c r="B166" s="11">
        <v>567</v>
      </c>
      <c r="C166" s="11">
        <v>163</v>
      </c>
      <c r="D166" s="11">
        <v>65</v>
      </c>
      <c r="E166" s="11">
        <v>2</v>
      </c>
      <c r="F166" s="9">
        <f t="shared" si="40"/>
        <v>0</v>
      </c>
      <c r="G166" s="9">
        <f t="shared" si="52"/>
        <v>0</v>
      </c>
      <c r="H166" s="9">
        <f t="shared" si="52"/>
        <v>0</v>
      </c>
      <c r="I166" s="9">
        <f t="shared" si="52"/>
        <v>0</v>
      </c>
      <c r="J166" s="9">
        <f t="shared" si="52"/>
        <v>0</v>
      </c>
      <c r="K166" s="9">
        <f t="shared" si="52"/>
        <v>0</v>
      </c>
      <c r="L166" s="9">
        <f t="shared" si="52"/>
        <v>1</v>
      </c>
      <c r="M166" s="9">
        <f t="shared" si="52"/>
        <v>0</v>
      </c>
      <c r="N166" s="9">
        <f t="shared" si="52"/>
        <v>0</v>
      </c>
      <c r="O166" s="9">
        <f t="shared" si="52"/>
        <v>0</v>
      </c>
      <c r="P166" s="11">
        <v>6</v>
      </c>
      <c r="Q166" s="11">
        <v>7</v>
      </c>
      <c r="R166" s="11"/>
      <c r="S166">
        <f t="shared" si="39"/>
        <v>7</v>
      </c>
      <c r="T166">
        <f t="shared" si="36"/>
        <v>1.32125</v>
      </c>
      <c r="U166">
        <f t="shared" si="41"/>
        <v>257</v>
      </c>
      <c r="V166">
        <f t="shared" si="42"/>
        <v>0</v>
      </c>
      <c r="W166">
        <f t="shared" si="43"/>
        <v>0</v>
      </c>
      <c r="X166">
        <f t="shared" si="44"/>
        <v>0</v>
      </c>
      <c r="Y166">
        <f t="shared" si="45"/>
        <v>0</v>
      </c>
      <c r="Z166">
        <f t="shared" si="46"/>
        <v>0</v>
      </c>
      <c r="AA166">
        <f t="shared" si="47"/>
        <v>257</v>
      </c>
      <c r="AB166">
        <f t="shared" si="48"/>
        <v>0</v>
      </c>
      <c r="AC166">
        <f t="shared" si="49"/>
        <v>0</v>
      </c>
      <c r="AD166">
        <f t="shared" si="50"/>
        <v>0</v>
      </c>
    </row>
    <row r="167" ht="15" spans="1:30">
      <c r="A167" s="10">
        <f t="shared" si="51"/>
        <v>1130</v>
      </c>
      <c r="B167" s="13">
        <v>577</v>
      </c>
      <c r="C167" s="13">
        <v>164</v>
      </c>
      <c r="D167" s="13">
        <v>66</v>
      </c>
      <c r="E167" s="13">
        <v>2</v>
      </c>
      <c r="F167" s="9">
        <f t="shared" si="40"/>
        <v>0</v>
      </c>
      <c r="G167" s="9">
        <f t="shared" si="52"/>
        <v>0</v>
      </c>
      <c r="H167" s="9">
        <f t="shared" si="52"/>
        <v>0</v>
      </c>
      <c r="I167" s="9">
        <f t="shared" si="52"/>
        <v>0</v>
      </c>
      <c r="J167" s="9">
        <f t="shared" si="52"/>
        <v>0</v>
      </c>
      <c r="K167" s="9">
        <f t="shared" si="52"/>
        <v>0</v>
      </c>
      <c r="L167" s="9">
        <f t="shared" si="52"/>
        <v>0</v>
      </c>
      <c r="M167" s="9">
        <f t="shared" si="52"/>
        <v>1</v>
      </c>
      <c r="N167" s="9">
        <f t="shared" si="52"/>
        <v>0</v>
      </c>
      <c r="O167" s="9">
        <f t="shared" si="52"/>
        <v>0</v>
      </c>
      <c r="P167" s="11">
        <v>7</v>
      </c>
      <c r="Q167" s="11">
        <v>8</v>
      </c>
      <c r="R167" s="11"/>
      <c r="S167">
        <f t="shared" si="39"/>
        <v>8</v>
      </c>
      <c r="T167">
        <f t="shared" ref="T167:T199" si="53">(A167-70)/(HLOOKUP(S167,$F$1:$O$2,2,0))</f>
        <v>1.06</v>
      </c>
      <c r="U167">
        <f t="shared" si="41"/>
        <v>43</v>
      </c>
      <c r="V167">
        <f t="shared" si="42"/>
        <v>0</v>
      </c>
      <c r="W167">
        <f t="shared" si="43"/>
        <v>0</v>
      </c>
      <c r="X167">
        <f t="shared" si="44"/>
        <v>0</v>
      </c>
      <c r="Y167">
        <f t="shared" si="45"/>
        <v>0</v>
      </c>
      <c r="Z167">
        <f t="shared" si="46"/>
        <v>0</v>
      </c>
      <c r="AA167">
        <f t="shared" si="47"/>
        <v>0</v>
      </c>
      <c r="AB167">
        <f t="shared" si="48"/>
        <v>43</v>
      </c>
      <c r="AC167">
        <f t="shared" si="49"/>
        <v>0</v>
      </c>
      <c r="AD167">
        <f t="shared" si="50"/>
        <v>0</v>
      </c>
    </row>
    <row r="168" ht="15" spans="1:30">
      <c r="A168" s="12">
        <f t="shared" si="51"/>
        <v>1133</v>
      </c>
      <c r="B168" s="11">
        <v>587</v>
      </c>
      <c r="C168" s="11">
        <v>165</v>
      </c>
      <c r="D168" s="11">
        <v>67</v>
      </c>
      <c r="E168" s="11">
        <v>2</v>
      </c>
      <c r="F168" s="9">
        <f t="shared" si="40"/>
        <v>0</v>
      </c>
      <c r="G168" s="9">
        <f t="shared" si="52"/>
        <v>0</v>
      </c>
      <c r="H168" s="9">
        <f t="shared" si="52"/>
        <v>0</v>
      </c>
      <c r="I168" s="9">
        <f t="shared" si="52"/>
        <v>0</v>
      </c>
      <c r="J168" s="9">
        <f t="shared" si="52"/>
        <v>0</v>
      </c>
      <c r="K168" s="9">
        <f t="shared" si="52"/>
        <v>0</v>
      </c>
      <c r="L168" s="9">
        <f t="shared" si="52"/>
        <v>0</v>
      </c>
      <c r="M168" s="9">
        <f t="shared" si="52"/>
        <v>1</v>
      </c>
      <c r="N168" s="9">
        <f t="shared" si="52"/>
        <v>0</v>
      </c>
      <c r="O168" s="9">
        <f t="shared" si="52"/>
        <v>0</v>
      </c>
      <c r="P168" s="11">
        <v>7</v>
      </c>
      <c r="Q168" s="11">
        <v>8</v>
      </c>
      <c r="R168" s="11"/>
      <c r="S168">
        <f t="shared" si="39"/>
        <v>8</v>
      </c>
      <c r="T168">
        <f t="shared" si="53"/>
        <v>1.063</v>
      </c>
      <c r="U168">
        <f t="shared" si="41"/>
        <v>45</v>
      </c>
      <c r="V168">
        <f t="shared" si="42"/>
        <v>0</v>
      </c>
      <c r="W168">
        <f t="shared" si="43"/>
        <v>0</v>
      </c>
      <c r="X168">
        <f t="shared" si="44"/>
        <v>0</v>
      </c>
      <c r="Y168">
        <f t="shared" si="45"/>
        <v>0</v>
      </c>
      <c r="Z168">
        <f t="shared" si="46"/>
        <v>0</v>
      </c>
      <c r="AA168">
        <f t="shared" si="47"/>
        <v>0</v>
      </c>
      <c r="AB168">
        <f t="shared" si="48"/>
        <v>45</v>
      </c>
      <c r="AC168">
        <f t="shared" si="49"/>
        <v>0</v>
      </c>
      <c r="AD168">
        <f t="shared" si="50"/>
        <v>0</v>
      </c>
    </row>
    <row r="169" ht="15" spans="1:30">
      <c r="A169" s="10">
        <f t="shared" si="51"/>
        <v>1136</v>
      </c>
      <c r="B169" s="13">
        <v>597</v>
      </c>
      <c r="C169" s="13">
        <v>166</v>
      </c>
      <c r="D169" s="13">
        <v>68</v>
      </c>
      <c r="E169" s="13">
        <v>2</v>
      </c>
      <c r="F169" s="9">
        <f t="shared" si="40"/>
        <v>0</v>
      </c>
      <c r="G169" s="9">
        <f t="shared" si="52"/>
        <v>0</v>
      </c>
      <c r="H169" s="9">
        <f t="shared" si="52"/>
        <v>0</v>
      </c>
      <c r="I169" s="9">
        <f t="shared" si="52"/>
        <v>0</v>
      </c>
      <c r="J169" s="9">
        <f t="shared" si="52"/>
        <v>0</v>
      </c>
      <c r="K169" s="9">
        <f t="shared" si="52"/>
        <v>0</v>
      </c>
      <c r="L169" s="9">
        <f t="shared" si="52"/>
        <v>0</v>
      </c>
      <c r="M169" s="9">
        <f t="shared" si="52"/>
        <v>1</v>
      </c>
      <c r="N169" s="9">
        <f t="shared" si="52"/>
        <v>0</v>
      </c>
      <c r="O169" s="9">
        <f t="shared" si="52"/>
        <v>0</v>
      </c>
      <c r="P169" s="11">
        <v>7</v>
      </c>
      <c r="Q169" s="11">
        <v>8</v>
      </c>
      <c r="R169" s="11"/>
      <c r="S169">
        <f t="shared" si="39"/>
        <v>8</v>
      </c>
      <c r="T169">
        <f t="shared" si="53"/>
        <v>1.066</v>
      </c>
      <c r="U169">
        <f t="shared" si="41"/>
        <v>48</v>
      </c>
      <c r="V169">
        <f t="shared" si="42"/>
        <v>0</v>
      </c>
      <c r="W169">
        <f t="shared" si="43"/>
        <v>0</v>
      </c>
      <c r="X169">
        <f t="shared" si="44"/>
        <v>0</v>
      </c>
      <c r="Y169">
        <f t="shared" si="45"/>
        <v>0</v>
      </c>
      <c r="Z169">
        <f t="shared" si="46"/>
        <v>0</v>
      </c>
      <c r="AA169">
        <f t="shared" si="47"/>
        <v>0</v>
      </c>
      <c r="AB169">
        <f t="shared" si="48"/>
        <v>48</v>
      </c>
      <c r="AC169">
        <f t="shared" si="49"/>
        <v>0</v>
      </c>
      <c r="AD169">
        <f t="shared" si="50"/>
        <v>0</v>
      </c>
    </row>
    <row r="170" ht="15" spans="1:30">
      <c r="A170" s="12">
        <f t="shared" si="51"/>
        <v>1139</v>
      </c>
      <c r="B170" s="11">
        <v>607</v>
      </c>
      <c r="C170" s="11">
        <v>167</v>
      </c>
      <c r="D170" s="11">
        <v>69</v>
      </c>
      <c r="E170" s="11">
        <v>2</v>
      </c>
      <c r="F170" s="9">
        <f t="shared" si="40"/>
        <v>0</v>
      </c>
      <c r="G170" s="9">
        <f t="shared" si="52"/>
        <v>0</v>
      </c>
      <c r="H170" s="9">
        <f t="shared" si="52"/>
        <v>0</v>
      </c>
      <c r="I170" s="9">
        <f t="shared" si="52"/>
        <v>0</v>
      </c>
      <c r="J170" s="9">
        <f t="shared" si="52"/>
        <v>0</v>
      </c>
      <c r="K170" s="9">
        <f t="shared" si="52"/>
        <v>0</v>
      </c>
      <c r="L170" s="9">
        <f t="shared" si="52"/>
        <v>0</v>
      </c>
      <c r="M170" s="9">
        <f t="shared" si="52"/>
        <v>1</v>
      </c>
      <c r="N170" s="9">
        <f t="shared" si="52"/>
        <v>0</v>
      </c>
      <c r="O170" s="9">
        <f t="shared" si="52"/>
        <v>0</v>
      </c>
      <c r="P170" s="11">
        <v>7</v>
      </c>
      <c r="Q170" s="11">
        <v>8</v>
      </c>
      <c r="R170" s="11"/>
      <c r="S170">
        <f t="shared" si="39"/>
        <v>8</v>
      </c>
      <c r="T170">
        <f t="shared" si="53"/>
        <v>1.069</v>
      </c>
      <c r="U170">
        <f t="shared" si="41"/>
        <v>50</v>
      </c>
      <c r="V170">
        <f t="shared" si="42"/>
        <v>0</v>
      </c>
      <c r="W170">
        <f t="shared" si="43"/>
        <v>0</v>
      </c>
      <c r="X170">
        <f t="shared" si="44"/>
        <v>0</v>
      </c>
      <c r="Y170">
        <f t="shared" si="45"/>
        <v>0</v>
      </c>
      <c r="Z170">
        <f t="shared" si="46"/>
        <v>0</v>
      </c>
      <c r="AA170">
        <f t="shared" si="47"/>
        <v>0</v>
      </c>
      <c r="AB170">
        <f t="shared" si="48"/>
        <v>50</v>
      </c>
      <c r="AC170">
        <f t="shared" si="49"/>
        <v>0</v>
      </c>
      <c r="AD170">
        <f t="shared" si="50"/>
        <v>0</v>
      </c>
    </row>
    <row r="171" ht="15" spans="1:30">
      <c r="A171" s="10">
        <f t="shared" si="51"/>
        <v>1142</v>
      </c>
      <c r="B171" s="13">
        <v>617</v>
      </c>
      <c r="C171" s="13">
        <v>168</v>
      </c>
      <c r="D171" s="13">
        <v>70</v>
      </c>
      <c r="E171" s="13">
        <v>2</v>
      </c>
      <c r="F171" s="9">
        <f t="shared" si="40"/>
        <v>0</v>
      </c>
      <c r="G171" s="9">
        <f t="shared" si="52"/>
        <v>0</v>
      </c>
      <c r="H171" s="9">
        <f t="shared" si="52"/>
        <v>0</v>
      </c>
      <c r="I171" s="9">
        <f t="shared" si="52"/>
        <v>0</v>
      </c>
      <c r="J171" s="9">
        <f t="shared" si="52"/>
        <v>0</v>
      </c>
      <c r="K171" s="9">
        <f t="shared" si="52"/>
        <v>0</v>
      </c>
      <c r="L171" s="9">
        <f t="shared" si="52"/>
        <v>0</v>
      </c>
      <c r="M171" s="9">
        <f t="shared" si="52"/>
        <v>1</v>
      </c>
      <c r="N171" s="9">
        <f t="shared" si="52"/>
        <v>0</v>
      </c>
      <c r="O171" s="9">
        <f t="shared" si="52"/>
        <v>0</v>
      </c>
      <c r="P171" s="11">
        <v>7</v>
      </c>
      <c r="Q171" s="11">
        <v>8</v>
      </c>
      <c r="R171" s="11"/>
      <c r="S171">
        <f t="shared" si="39"/>
        <v>8</v>
      </c>
      <c r="T171">
        <f t="shared" si="53"/>
        <v>1.072</v>
      </c>
      <c r="U171">
        <f t="shared" si="41"/>
        <v>52</v>
      </c>
      <c r="V171">
        <f t="shared" si="42"/>
        <v>0</v>
      </c>
      <c r="W171">
        <f t="shared" si="43"/>
        <v>0</v>
      </c>
      <c r="X171">
        <f t="shared" si="44"/>
        <v>0</v>
      </c>
      <c r="Y171">
        <f t="shared" si="45"/>
        <v>0</v>
      </c>
      <c r="Z171">
        <f t="shared" si="46"/>
        <v>0</v>
      </c>
      <c r="AA171">
        <f t="shared" si="47"/>
        <v>0</v>
      </c>
      <c r="AB171">
        <f t="shared" si="48"/>
        <v>52</v>
      </c>
      <c r="AC171">
        <f t="shared" si="49"/>
        <v>0</v>
      </c>
      <c r="AD171">
        <f t="shared" si="50"/>
        <v>0</v>
      </c>
    </row>
    <row r="172" ht="15" spans="1:30">
      <c r="A172" s="12">
        <f t="shared" si="51"/>
        <v>1145</v>
      </c>
      <c r="B172" s="11">
        <v>627</v>
      </c>
      <c r="C172" s="11">
        <v>169</v>
      </c>
      <c r="D172" s="11">
        <v>71</v>
      </c>
      <c r="E172" s="11">
        <v>2</v>
      </c>
      <c r="F172" s="9">
        <f t="shared" si="40"/>
        <v>0</v>
      </c>
      <c r="G172" s="9">
        <f t="shared" si="52"/>
        <v>0</v>
      </c>
      <c r="H172" s="9">
        <f t="shared" si="52"/>
        <v>0</v>
      </c>
      <c r="I172" s="9">
        <f t="shared" si="52"/>
        <v>0</v>
      </c>
      <c r="J172" s="9">
        <f t="shared" si="52"/>
        <v>0</v>
      </c>
      <c r="K172" s="9">
        <f t="shared" si="52"/>
        <v>0</v>
      </c>
      <c r="L172" s="9">
        <f t="shared" si="52"/>
        <v>0</v>
      </c>
      <c r="M172" s="9">
        <f t="shared" si="52"/>
        <v>0</v>
      </c>
      <c r="N172" s="9">
        <f t="shared" si="52"/>
        <v>1</v>
      </c>
      <c r="O172" s="9">
        <f t="shared" si="52"/>
        <v>0</v>
      </c>
      <c r="P172" s="11">
        <v>8</v>
      </c>
      <c r="Q172" s="11">
        <v>9</v>
      </c>
      <c r="R172" s="11"/>
      <c r="S172">
        <v>8</v>
      </c>
      <c r="T172">
        <f t="shared" si="53"/>
        <v>1.075</v>
      </c>
      <c r="U172">
        <f t="shared" si="41"/>
        <v>54</v>
      </c>
      <c r="V172">
        <f t="shared" si="42"/>
        <v>0</v>
      </c>
      <c r="W172">
        <f t="shared" si="43"/>
        <v>0</v>
      </c>
      <c r="X172">
        <f t="shared" si="44"/>
        <v>0</v>
      </c>
      <c r="Y172">
        <f t="shared" si="45"/>
        <v>0</v>
      </c>
      <c r="Z172">
        <f t="shared" si="46"/>
        <v>0</v>
      </c>
      <c r="AA172">
        <f t="shared" si="47"/>
        <v>0</v>
      </c>
      <c r="AB172">
        <f t="shared" si="48"/>
        <v>0</v>
      </c>
      <c r="AC172">
        <f t="shared" si="49"/>
        <v>54</v>
      </c>
      <c r="AD172">
        <f t="shared" si="50"/>
        <v>0</v>
      </c>
    </row>
    <row r="173" ht="15" spans="1:30">
      <c r="A173" s="10">
        <f t="shared" si="51"/>
        <v>1148</v>
      </c>
      <c r="B173" s="13">
        <v>637</v>
      </c>
      <c r="C173" s="13">
        <v>170</v>
      </c>
      <c r="D173" s="13">
        <v>72</v>
      </c>
      <c r="E173" s="13">
        <v>2</v>
      </c>
      <c r="F173" s="9">
        <f t="shared" si="40"/>
        <v>0</v>
      </c>
      <c r="G173" s="9">
        <f t="shared" si="52"/>
        <v>0</v>
      </c>
      <c r="H173" s="9">
        <f t="shared" si="52"/>
        <v>0</v>
      </c>
      <c r="I173" s="9">
        <f t="shared" si="52"/>
        <v>0</v>
      </c>
      <c r="J173" s="9">
        <f t="shared" si="52"/>
        <v>0</v>
      </c>
      <c r="K173" s="9">
        <f t="shared" si="52"/>
        <v>0</v>
      </c>
      <c r="L173" s="9">
        <f t="shared" si="52"/>
        <v>0</v>
      </c>
      <c r="M173" s="9">
        <f t="shared" si="52"/>
        <v>0</v>
      </c>
      <c r="N173" s="9">
        <f t="shared" si="52"/>
        <v>1</v>
      </c>
      <c r="O173" s="9">
        <f t="shared" si="52"/>
        <v>0</v>
      </c>
      <c r="P173" s="11">
        <v>8</v>
      </c>
      <c r="Q173" s="11">
        <v>9</v>
      </c>
      <c r="R173" s="11"/>
      <c r="S173">
        <v>8</v>
      </c>
      <c r="T173">
        <f t="shared" si="53"/>
        <v>1.078</v>
      </c>
      <c r="U173">
        <f t="shared" si="41"/>
        <v>56</v>
      </c>
      <c r="V173">
        <f t="shared" si="42"/>
        <v>0</v>
      </c>
      <c r="W173">
        <f t="shared" si="43"/>
        <v>0</v>
      </c>
      <c r="X173">
        <f t="shared" si="44"/>
        <v>0</v>
      </c>
      <c r="Y173">
        <f t="shared" si="45"/>
        <v>0</v>
      </c>
      <c r="Z173">
        <f t="shared" si="46"/>
        <v>0</v>
      </c>
      <c r="AA173">
        <f t="shared" si="47"/>
        <v>0</v>
      </c>
      <c r="AB173">
        <f t="shared" si="48"/>
        <v>0</v>
      </c>
      <c r="AC173">
        <f t="shared" si="49"/>
        <v>56</v>
      </c>
      <c r="AD173">
        <f t="shared" si="50"/>
        <v>0</v>
      </c>
    </row>
    <row r="174" ht="15" spans="1:30">
      <c r="A174" s="12">
        <f t="shared" si="51"/>
        <v>1151</v>
      </c>
      <c r="B174" s="11">
        <v>647</v>
      </c>
      <c r="C174" s="11">
        <v>171</v>
      </c>
      <c r="D174" s="11">
        <v>73</v>
      </c>
      <c r="E174" s="11">
        <v>2</v>
      </c>
      <c r="F174" s="9">
        <f t="shared" si="40"/>
        <v>0</v>
      </c>
      <c r="G174" s="9">
        <f t="shared" si="52"/>
        <v>0</v>
      </c>
      <c r="H174" s="9">
        <f t="shared" si="52"/>
        <v>0</v>
      </c>
      <c r="I174" s="9">
        <f t="shared" si="52"/>
        <v>0</v>
      </c>
      <c r="J174" s="9">
        <f t="shared" si="52"/>
        <v>0</v>
      </c>
      <c r="K174" s="9">
        <f t="shared" si="52"/>
        <v>0</v>
      </c>
      <c r="L174" s="9">
        <f t="shared" si="52"/>
        <v>0</v>
      </c>
      <c r="M174" s="9">
        <f t="shared" si="52"/>
        <v>0</v>
      </c>
      <c r="N174" s="9">
        <f t="shared" si="52"/>
        <v>1</v>
      </c>
      <c r="O174" s="9">
        <f t="shared" si="52"/>
        <v>0</v>
      </c>
      <c r="P174" s="11">
        <v>8</v>
      </c>
      <c r="Q174" s="11">
        <v>9</v>
      </c>
      <c r="R174" s="11"/>
      <c r="S174">
        <v>8</v>
      </c>
      <c r="T174">
        <f t="shared" si="53"/>
        <v>1.081</v>
      </c>
      <c r="U174">
        <f t="shared" si="41"/>
        <v>58</v>
      </c>
      <c r="V174">
        <f t="shared" si="42"/>
        <v>0</v>
      </c>
      <c r="W174">
        <f t="shared" si="43"/>
        <v>0</v>
      </c>
      <c r="X174">
        <f t="shared" si="44"/>
        <v>0</v>
      </c>
      <c r="Y174">
        <f t="shared" si="45"/>
        <v>0</v>
      </c>
      <c r="Z174">
        <f t="shared" si="46"/>
        <v>0</v>
      </c>
      <c r="AA174">
        <f t="shared" si="47"/>
        <v>0</v>
      </c>
      <c r="AB174">
        <f t="shared" si="48"/>
        <v>0</v>
      </c>
      <c r="AC174">
        <f t="shared" si="49"/>
        <v>58</v>
      </c>
      <c r="AD174">
        <f t="shared" si="50"/>
        <v>0</v>
      </c>
    </row>
    <row r="175" ht="15" spans="1:30">
      <c r="A175" s="10">
        <f t="shared" si="51"/>
        <v>1154</v>
      </c>
      <c r="B175" s="13">
        <v>657</v>
      </c>
      <c r="C175" s="13">
        <v>172</v>
      </c>
      <c r="D175" s="13">
        <v>74</v>
      </c>
      <c r="E175" s="13">
        <v>2</v>
      </c>
      <c r="F175" s="9">
        <f t="shared" si="40"/>
        <v>0</v>
      </c>
      <c r="G175" s="9">
        <f t="shared" si="52"/>
        <v>0</v>
      </c>
      <c r="H175" s="9">
        <f t="shared" si="52"/>
        <v>0</v>
      </c>
      <c r="I175" s="9">
        <f t="shared" si="52"/>
        <v>0</v>
      </c>
      <c r="J175" s="9">
        <f t="shared" si="52"/>
        <v>0</v>
      </c>
      <c r="K175" s="9">
        <f t="shared" si="52"/>
        <v>0</v>
      </c>
      <c r="L175" s="9">
        <f t="shared" si="52"/>
        <v>0</v>
      </c>
      <c r="M175" s="9">
        <f t="shared" si="52"/>
        <v>0</v>
      </c>
      <c r="N175" s="9">
        <f t="shared" si="52"/>
        <v>1</v>
      </c>
      <c r="O175" s="9">
        <f t="shared" si="52"/>
        <v>0</v>
      </c>
      <c r="P175" s="11">
        <v>8</v>
      </c>
      <c r="Q175" s="11">
        <v>9</v>
      </c>
      <c r="R175" s="11"/>
      <c r="S175">
        <v>8</v>
      </c>
      <c r="T175">
        <f t="shared" si="53"/>
        <v>1.084</v>
      </c>
      <c r="U175">
        <f t="shared" si="41"/>
        <v>61</v>
      </c>
      <c r="V175">
        <f t="shared" si="42"/>
        <v>0</v>
      </c>
      <c r="W175">
        <f t="shared" si="43"/>
        <v>0</v>
      </c>
      <c r="X175">
        <f t="shared" si="44"/>
        <v>0</v>
      </c>
      <c r="Y175">
        <f t="shared" si="45"/>
        <v>0</v>
      </c>
      <c r="Z175">
        <f t="shared" si="46"/>
        <v>0</v>
      </c>
      <c r="AA175">
        <f t="shared" si="47"/>
        <v>0</v>
      </c>
      <c r="AB175">
        <f t="shared" si="48"/>
        <v>0</v>
      </c>
      <c r="AC175">
        <f t="shared" si="49"/>
        <v>61</v>
      </c>
      <c r="AD175">
        <f t="shared" si="50"/>
        <v>0</v>
      </c>
    </row>
    <row r="176" ht="15" spans="1:30">
      <c r="A176" s="12">
        <f t="shared" si="51"/>
        <v>1157</v>
      </c>
      <c r="B176" s="11">
        <v>667</v>
      </c>
      <c r="C176" s="11">
        <v>173</v>
      </c>
      <c r="D176" s="11">
        <v>75</v>
      </c>
      <c r="E176" s="11">
        <v>2</v>
      </c>
      <c r="F176" s="9">
        <f t="shared" si="40"/>
        <v>0</v>
      </c>
      <c r="G176" s="9">
        <f t="shared" si="52"/>
        <v>0</v>
      </c>
      <c r="H176" s="9">
        <f t="shared" si="52"/>
        <v>0</v>
      </c>
      <c r="I176" s="9">
        <f t="shared" si="52"/>
        <v>0</v>
      </c>
      <c r="J176" s="9">
        <f t="shared" si="52"/>
        <v>0</v>
      </c>
      <c r="K176" s="9">
        <f t="shared" si="52"/>
        <v>0</v>
      </c>
      <c r="L176" s="9">
        <f t="shared" si="52"/>
        <v>0</v>
      </c>
      <c r="M176" s="9">
        <f t="shared" si="52"/>
        <v>0</v>
      </c>
      <c r="N176" s="9">
        <f t="shared" si="52"/>
        <v>1</v>
      </c>
      <c r="O176" s="9">
        <f t="shared" si="52"/>
        <v>0</v>
      </c>
      <c r="P176" s="11">
        <v>8</v>
      </c>
      <c r="Q176" s="11">
        <v>9</v>
      </c>
      <c r="R176" s="11"/>
      <c r="S176">
        <v>8</v>
      </c>
      <c r="T176">
        <f t="shared" si="53"/>
        <v>1.087</v>
      </c>
      <c r="U176">
        <f t="shared" si="41"/>
        <v>63</v>
      </c>
      <c r="V176">
        <f t="shared" si="42"/>
        <v>0</v>
      </c>
      <c r="W176">
        <f t="shared" si="43"/>
        <v>0</v>
      </c>
      <c r="X176">
        <f t="shared" si="44"/>
        <v>0</v>
      </c>
      <c r="Y176">
        <f t="shared" si="45"/>
        <v>0</v>
      </c>
      <c r="Z176">
        <f t="shared" si="46"/>
        <v>0</v>
      </c>
      <c r="AA176">
        <f t="shared" si="47"/>
        <v>0</v>
      </c>
      <c r="AB176">
        <f t="shared" si="48"/>
        <v>0</v>
      </c>
      <c r="AC176">
        <f t="shared" si="49"/>
        <v>63</v>
      </c>
      <c r="AD176">
        <f t="shared" si="50"/>
        <v>0</v>
      </c>
    </row>
    <row r="177" ht="15" spans="1:30">
      <c r="A177" s="10">
        <f t="shared" si="51"/>
        <v>1160</v>
      </c>
      <c r="B177" s="13">
        <v>676</v>
      </c>
      <c r="C177" s="13">
        <v>174</v>
      </c>
      <c r="D177" s="13">
        <v>76</v>
      </c>
      <c r="E177" s="13">
        <v>2</v>
      </c>
      <c r="F177" s="9">
        <f t="shared" si="40"/>
        <v>0</v>
      </c>
      <c r="G177" s="9">
        <f t="shared" si="52"/>
        <v>0</v>
      </c>
      <c r="H177" s="9">
        <f t="shared" si="52"/>
        <v>0</v>
      </c>
      <c r="I177" s="9">
        <f t="shared" si="52"/>
        <v>0</v>
      </c>
      <c r="J177" s="9">
        <f t="shared" si="52"/>
        <v>0</v>
      </c>
      <c r="K177" s="9">
        <f t="shared" si="52"/>
        <v>0</v>
      </c>
      <c r="L177" s="9">
        <f t="shared" si="52"/>
        <v>0</v>
      </c>
      <c r="M177" s="9">
        <f t="shared" si="52"/>
        <v>0</v>
      </c>
      <c r="N177" s="9">
        <f t="shared" si="52"/>
        <v>1</v>
      </c>
      <c r="O177" s="9">
        <f t="shared" si="52"/>
        <v>0</v>
      </c>
      <c r="P177" s="11">
        <v>8</v>
      </c>
      <c r="Q177" s="11">
        <v>9</v>
      </c>
      <c r="R177" s="11"/>
      <c r="S177">
        <v>8</v>
      </c>
      <c r="T177">
        <f t="shared" si="53"/>
        <v>1.09</v>
      </c>
      <c r="U177">
        <f t="shared" si="41"/>
        <v>65</v>
      </c>
      <c r="V177">
        <f t="shared" si="42"/>
        <v>0</v>
      </c>
      <c r="W177">
        <f t="shared" si="43"/>
        <v>0</v>
      </c>
      <c r="X177">
        <f t="shared" si="44"/>
        <v>0</v>
      </c>
      <c r="Y177">
        <f t="shared" si="45"/>
        <v>0</v>
      </c>
      <c r="Z177">
        <f t="shared" si="46"/>
        <v>0</v>
      </c>
      <c r="AA177">
        <f t="shared" si="47"/>
        <v>0</v>
      </c>
      <c r="AB177">
        <f t="shared" si="48"/>
        <v>0</v>
      </c>
      <c r="AC177">
        <f t="shared" si="49"/>
        <v>65</v>
      </c>
      <c r="AD177">
        <f t="shared" si="50"/>
        <v>0</v>
      </c>
    </row>
    <row r="178" ht="15" spans="1:30">
      <c r="A178" s="12">
        <f t="shared" si="51"/>
        <v>1163</v>
      </c>
      <c r="B178" s="13">
        <v>683</v>
      </c>
      <c r="C178" s="13">
        <v>175</v>
      </c>
      <c r="D178" s="13">
        <v>77</v>
      </c>
      <c r="E178" s="13">
        <v>2</v>
      </c>
      <c r="F178" s="9">
        <f t="shared" si="40"/>
        <v>0</v>
      </c>
      <c r="G178" s="9">
        <f t="shared" si="52"/>
        <v>0</v>
      </c>
      <c r="H178" s="9">
        <f t="shared" si="52"/>
        <v>0</v>
      </c>
      <c r="I178" s="9">
        <f t="shared" si="52"/>
        <v>0</v>
      </c>
      <c r="J178" s="9">
        <f t="shared" si="52"/>
        <v>0</v>
      </c>
      <c r="K178" s="9">
        <f t="shared" si="52"/>
        <v>0</v>
      </c>
      <c r="L178" s="9">
        <f t="shared" si="52"/>
        <v>0</v>
      </c>
      <c r="M178" s="9">
        <f t="shared" si="52"/>
        <v>0</v>
      </c>
      <c r="N178" s="9">
        <f t="shared" si="52"/>
        <v>1</v>
      </c>
      <c r="O178" s="9">
        <f t="shared" si="52"/>
        <v>0</v>
      </c>
      <c r="P178" s="11">
        <v>8</v>
      </c>
      <c r="Q178" s="11">
        <v>9</v>
      </c>
      <c r="R178" s="11"/>
      <c r="S178">
        <v>8</v>
      </c>
      <c r="T178">
        <f t="shared" si="53"/>
        <v>1.093</v>
      </c>
      <c r="U178">
        <f t="shared" si="41"/>
        <v>67</v>
      </c>
      <c r="V178">
        <f t="shared" si="42"/>
        <v>0</v>
      </c>
      <c r="W178">
        <f t="shared" si="43"/>
        <v>0</v>
      </c>
      <c r="X178">
        <f t="shared" si="44"/>
        <v>0</v>
      </c>
      <c r="Y178">
        <f t="shared" si="45"/>
        <v>0</v>
      </c>
      <c r="Z178">
        <f t="shared" si="46"/>
        <v>0</v>
      </c>
      <c r="AA178">
        <f t="shared" si="47"/>
        <v>0</v>
      </c>
      <c r="AB178">
        <f t="shared" si="48"/>
        <v>0</v>
      </c>
      <c r="AC178">
        <f t="shared" si="49"/>
        <v>67</v>
      </c>
      <c r="AD178">
        <f t="shared" si="50"/>
        <v>0</v>
      </c>
    </row>
    <row r="179" ht="15" spans="1:30">
      <c r="A179" s="10">
        <f t="shared" ref="A179:A199" si="54">A178+3</f>
        <v>1166</v>
      </c>
      <c r="B179" s="13">
        <v>696</v>
      </c>
      <c r="C179" s="13">
        <v>176</v>
      </c>
      <c r="D179" s="13">
        <v>78</v>
      </c>
      <c r="E179" s="13">
        <v>2</v>
      </c>
      <c r="F179" s="9">
        <f t="shared" si="40"/>
        <v>0</v>
      </c>
      <c r="G179" s="9">
        <f t="shared" si="52"/>
        <v>0</v>
      </c>
      <c r="H179" s="9">
        <f t="shared" si="52"/>
        <v>0</v>
      </c>
      <c r="I179" s="9">
        <f t="shared" si="52"/>
        <v>0</v>
      </c>
      <c r="J179" s="9">
        <f t="shared" si="52"/>
        <v>0</v>
      </c>
      <c r="K179" s="9">
        <f t="shared" si="52"/>
        <v>0</v>
      </c>
      <c r="L179" s="9">
        <f t="shared" si="52"/>
        <v>0</v>
      </c>
      <c r="M179" s="9">
        <f t="shared" si="52"/>
        <v>0</v>
      </c>
      <c r="N179" s="9">
        <f t="shared" si="52"/>
        <v>1</v>
      </c>
      <c r="O179" s="9">
        <f t="shared" si="52"/>
        <v>0</v>
      </c>
      <c r="P179" s="11">
        <v>8</v>
      </c>
      <c r="Q179" s="11">
        <v>9</v>
      </c>
      <c r="R179" s="11"/>
      <c r="S179">
        <v>8</v>
      </c>
      <c r="T179">
        <f t="shared" si="53"/>
        <v>1.096</v>
      </c>
      <c r="U179">
        <f t="shared" si="41"/>
        <v>69</v>
      </c>
      <c r="V179">
        <f t="shared" si="42"/>
        <v>0</v>
      </c>
      <c r="W179">
        <f t="shared" si="43"/>
        <v>0</v>
      </c>
      <c r="X179">
        <f t="shared" si="44"/>
        <v>0</v>
      </c>
      <c r="Y179">
        <f t="shared" si="45"/>
        <v>0</v>
      </c>
      <c r="Z179">
        <f t="shared" si="46"/>
        <v>0</v>
      </c>
      <c r="AA179">
        <f t="shared" si="47"/>
        <v>0</v>
      </c>
      <c r="AB179">
        <f t="shared" si="48"/>
        <v>0</v>
      </c>
      <c r="AC179">
        <f t="shared" si="49"/>
        <v>69</v>
      </c>
      <c r="AD179">
        <f t="shared" si="50"/>
        <v>0</v>
      </c>
    </row>
    <row r="180" ht="15" spans="1:30">
      <c r="A180" s="12">
        <f t="shared" si="54"/>
        <v>1169</v>
      </c>
      <c r="B180" s="13">
        <v>704</v>
      </c>
      <c r="C180" s="13">
        <v>177</v>
      </c>
      <c r="D180" s="13">
        <v>79</v>
      </c>
      <c r="E180" s="13">
        <v>2</v>
      </c>
      <c r="F180" s="9">
        <f t="shared" si="40"/>
        <v>0</v>
      </c>
      <c r="G180" s="9">
        <f t="shared" si="52"/>
        <v>0</v>
      </c>
      <c r="H180" s="9">
        <f t="shared" si="52"/>
        <v>0</v>
      </c>
      <c r="I180" s="9">
        <f t="shared" si="52"/>
        <v>0</v>
      </c>
      <c r="J180" s="9">
        <f t="shared" si="52"/>
        <v>0</v>
      </c>
      <c r="K180" s="9">
        <f t="shared" si="52"/>
        <v>0</v>
      </c>
      <c r="L180" s="9">
        <f t="shared" si="52"/>
        <v>0</v>
      </c>
      <c r="M180" s="9">
        <f t="shared" si="52"/>
        <v>0</v>
      </c>
      <c r="N180" s="9">
        <f t="shared" si="52"/>
        <v>1</v>
      </c>
      <c r="O180" s="9">
        <f t="shared" si="52"/>
        <v>0</v>
      </c>
      <c r="P180" s="11">
        <v>8</v>
      </c>
      <c r="Q180" s="11">
        <v>9</v>
      </c>
      <c r="R180" s="11"/>
      <c r="S180">
        <v>8</v>
      </c>
      <c r="T180">
        <f t="shared" si="53"/>
        <v>1.099</v>
      </c>
      <c r="U180">
        <f t="shared" si="41"/>
        <v>71</v>
      </c>
      <c r="V180">
        <f t="shared" si="42"/>
        <v>0</v>
      </c>
      <c r="W180">
        <f t="shared" si="43"/>
        <v>0</v>
      </c>
      <c r="X180">
        <f t="shared" si="44"/>
        <v>0</v>
      </c>
      <c r="Y180">
        <f t="shared" si="45"/>
        <v>0</v>
      </c>
      <c r="Z180">
        <f t="shared" si="46"/>
        <v>0</v>
      </c>
      <c r="AA180">
        <f t="shared" si="47"/>
        <v>0</v>
      </c>
      <c r="AB180">
        <f t="shared" si="48"/>
        <v>0</v>
      </c>
      <c r="AC180">
        <f t="shared" si="49"/>
        <v>71</v>
      </c>
      <c r="AD180">
        <f t="shared" si="50"/>
        <v>0</v>
      </c>
    </row>
    <row r="181" ht="15" spans="1:30">
      <c r="A181" s="10">
        <f t="shared" si="54"/>
        <v>1172</v>
      </c>
      <c r="B181" s="13">
        <v>724</v>
      </c>
      <c r="C181" s="13">
        <v>178</v>
      </c>
      <c r="D181" s="13">
        <v>80</v>
      </c>
      <c r="E181" s="13">
        <v>2</v>
      </c>
      <c r="F181" s="9">
        <f t="shared" si="40"/>
        <v>0</v>
      </c>
      <c r="G181" s="9">
        <f t="shared" si="52"/>
        <v>0</v>
      </c>
      <c r="H181" s="9">
        <f t="shared" si="52"/>
        <v>0</v>
      </c>
      <c r="I181" s="9">
        <f t="shared" si="52"/>
        <v>0</v>
      </c>
      <c r="J181" s="9">
        <f t="shared" si="52"/>
        <v>0</v>
      </c>
      <c r="K181" s="9">
        <f t="shared" si="52"/>
        <v>0</v>
      </c>
      <c r="L181" s="9">
        <f t="shared" si="52"/>
        <v>0</v>
      </c>
      <c r="M181" s="9">
        <f t="shared" si="52"/>
        <v>0</v>
      </c>
      <c r="N181" s="9">
        <f t="shared" si="52"/>
        <v>1</v>
      </c>
      <c r="O181" s="9">
        <f t="shared" si="52"/>
        <v>0</v>
      </c>
      <c r="P181" s="11">
        <v>8</v>
      </c>
      <c r="Q181" s="11">
        <v>9</v>
      </c>
      <c r="R181" s="11"/>
      <c r="S181">
        <v>8</v>
      </c>
      <c r="T181">
        <f t="shared" si="53"/>
        <v>1.102</v>
      </c>
      <c r="U181">
        <f t="shared" si="41"/>
        <v>73</v>
      </c>
      <c r="V181">
        <f t="shared" si="42"/>
        <v>0</v>
      </c>
      <c r="W181">
        <f t="shared" si="43"/>
        <v>0</v>
      </c>
      <c r="X181">
        <f t="shared" si="44"/>
        <v>0</v>
      </c>
      <c r="Y181">
        <f t="shared" si="45"/>
        <v>0</v>
      </c>
      <c r="Z181">
        <f t="shared" si="46"/>
        <v>0</v>
      </c>
      <c r="AA181">
        <f t="shared" si="47"/>
        <v>0</v>
      </c>
      <c r="AB181">
        <f t="shared" si="48"/>
        <v>0</v>
      </c>
      <c r="AC181">
        <f t="shared" si="49"/>
        <v>73</v>
      </c>
      <c r="AD181">
        <f t="shared" si="50"/>
        <v>0</v>
      </c>
    </row>
    <row r="182" ht="15" spans="1:30">
      <c r="A182" s="12">
        <f t="shared" si="54"/>
        <v>1175</v>
      </c>
      <c r="B182" s="13">
        <v>734</v>
      </c>
      <c r="C182" s="13">
        <v>179</v>
      </c>
      <c r="D182" s="13">
        <v>81</v>
      </c>
      <c r="E182" s="13">
        <v>2</v>
      </c>
      <c r="F182" s="9">
        <f t="shared" si="40"/>
        <v>0</v>
      </c>
      <c r="G182" s="9">
        <f t="shared" si="52"/>
        <v>0</v>
      </c>
      <c r="H182" s="9">
        <f t="shared" si="52"/>
        <v>0</v>
      </c>
      <c r="I182" s="9">
        <f t="shared" si="52"/>
        <v>0</v>
      </c>
      <c r="J182" s="9">
        <f t="shared" si="52"/>
        <v>0</v>
      </c>
      <c r="K182" s="9">
        <f t="shared" si="52"/>
        <v>0</v>
      </c>
      <c r="L182" s="9">
        <f t="shared" si="52"/>
        <v>0</v>
      </c>
      <c r="M182" s="9">
        <f t="shared" si="52"/>
        <v>0</v>
      </c>
      <c r="N182" s="9">
        <f t="shared" ref="G182:O211" si="55">IF(N$1=MAX($P182:$R182),1,0)</f>
        <v>1</v>
      </c>
      <c r="O182" s="9">
        <f t="shared" si="55"/>
        <v>0</v>
      </c>
      <c r="P182" s="11">
        <v>8</v>
      </c>
      <c r="Q182" s="11">
        <v>9</v>
      </c>
      <c r="R182" s="11"/>
      <c r="S182">
        <v>8</v>
      </c>
      <c r="T182">
        <f t="shared" si="53"/>
        <v>1.105</v>
      </c>
      <c r="U182">
        <f t="shared" si="41"/>
        <v>75</v>
      </c>
      <c r="V182">
        <f t="shared" si="42"/>
        <v>0</v>
      </c>
      <c r="W182">
        <f t="shared" si="43"/>
        <v>0</v>
      </c>
      <c r="X182">
        <f t="shared" si="44"/>
        <v>0</v>
      </c>
      <c r="Y182">
        <f t="shared" si="45"/>
        <v>0</v>
      </c>
      <c r="Z182">
        <f t="shared" si="46"/>
        <v>0</v>
      </c>
      <c r="AA182">
        <f t="shared" si="47"/>
        <v>0</v>
      </c>
      <c r="AB182">
        <f t="shared" si="48"/>
        <v>0</v>
      </c>
      <c r="AC182">
        <f t="shared" si="49"/>
        <v>75</v>
      </c>
      <c r="AD182">
        <f t="shared" si="50"/>
        <v>0</v>
      </c>
    </row>
    <row r="183" ht="15" spans="1:30">
      <c r="A183" s="10">
        <f t="shared" si="54"/>
        <v>1178</v>
      </c>
      <c r="B183" s="13">
        <v>754</v>
      </c>
      <c r="C183" s="13">
        <v>180</v>
      </c>
      <c r="D183" s="13">
        <v>82</v>
      </c>
      <c r="E183" s="13">
        <v>2</v>
      </c>
      <c r="F183" s="9">
        <f t="shared" si="40"/>
        <v>0</v>
      </c>
      <c r="G183" s="9">
        <f t="shared" si="55"/>
        <v>0</v>
      </c>
      <c r="H183" s="9">
        <f t="shared" si="55"/>
        <v>0</v>
      </c>
      <c r="I183" s="9">
        <f t="shared" si="55"/>
        <v>0</v>
      </c>
      <c r="J183" s="9">
        <f t="shared" si="55"/>
        <v>0</v>
      </c>
      <c r="K183" s="9">
        <f t="shared" si="55"/>
        <v>0</v>
      </c>
      <c r="L183" s="9">
        <f t="shared" si="55"/>
        <v>0</v>
      </c>
      <c r="M183" s="9">
        <f t="shared" si="55"/>
        <v>0</v>
      </c>
      <c r="N183" s="9">
        <f t="shared" si="55"/>
        <v>1</v>
      </c>
      <c r="O183" s="9">
        <f t="shared" si="55"/>
        <v>0</v>
      </c>
      <c r="P183" s="11">
        <v>8</v>
      </c>
      <c r="Q183" s="11">
        <v>9</v>
      </c>
      <c r="R183" s="11"/>
      <c r="S183">
        <v>8</v>
      </c>
      <c r="T183">
        <f t="shared" si="53"/>
        <v>1.108</v>
      </c>
      <c r="U183">
        <f t="shared" si="41"/>
        <v>78</v>
      </c>
      <c r="V183">
        <f t="shared" si="42"/>
        <v>0</v>
      </c>
      <c r="W183">
        <f t="shared" si="43"/>
        <v>0</v>
      </c>
      <c r="X183">
        <f t="shared" si="44"/>
        <v>0</v>
      </c>
      <c r="Y183">
        <f t="shared" si="45"/>
        <v>0</v>
      </c>
      <c r="Z183">
        <f t="shared" si="46"/>
        <v>0</v>
      </c>
      <c r="AA183">
        <f t="shared" si="47"/>
        <v>0</v>
      </c>
      <c r="AB183">
        <f t="shared" si="48"/>
        <v>0</v>
      </c>
      <c r="AC183">
        <f t="shared" si="49"/>
        <v>78</v>
      </c>
      <c r="AD183">
        <f t="shared" si="50"/>
        <v>0</v>
      </c>
    </row>
    <row r="184" ht="15" spans="1:30">
      <c r="A184" s="12">
        <f t="shared" si="54"/>
        <v>1181</v>
      </c>
      <c r="B184" s="13">
        <v>764</v>
      </c>
      <c r="C184" s="13">
        <v>181</v>
      </c>
      <c r="D184" s="13">
        <v>83</v>
      </c>
      <c r="E184" s="13">
        <v>2</v>
      </c>
      <c r="F184" s="9">
        <f t="shared" si="40"/>
        <v>0</v>
      </c>
      <c r="G184" s="9">
        <f t="shared" si="55"/>
        <v>0</v>
      </c>
      <c r="H184" s="9">
        <f t="shared" si="55"/>
        <v>0</v>
      </c>
      <c r="I184" s="9">
        <f t="shared" si="55"/>
        <v>0</v>
      </c>
      <c r="J184" s="9">
        <f t="shared" si="55"/>
        <v>0</v>
      </c>
      <c r="K184" s="9">
        <f t="shared" si="55"/>
        <v>0</v>
      </c>
      <c r="L184" s="9">
        <f t="shared" si="55"/>
        <v>0</v>
      </c>
      <c r="M184" s="9">
        <f t="shared" si="55"/>
        <v>0</v>
      </c>
      <c r="N184" s="9">
        <f t="shared" si="55"/>
        <v>1</v>
      </c>
      <c r="O184" s="9">
        <f t="shared" si="55"/>
        <v>0</v>
      </c>
      <c r="P184" s="11">
        <v>8</v>
      </c>
      <c r="Q184" s="11">
        <v>9</v>
      </c>
      <c r="R184" s="11"/>
      <c r="S184">
        <v>8</v>
      </c>
      <c r="T184">
        <f t="shared" si="53"/>
        <v>1.111</v>
      </c>
      <c r="U184">
        <f t="shared" si="41"/>
        <v>80</v>
      </c>
      <c r="V184">
        <f t="shared" si="42"/>
        <v>0</v>
      </c>
      <c r="W184">
        <f t="shared" si="43"/>
        <v>0</v>
      </c>
      <c r="X184">
        <f t="shared" si="44"/>
        <v>0</v>
      </c>
      <c r="Y184">
        <f t="shared" si="45"/>
        <v>0</v>
      </c>
      <c r="Z184">
        <f t="shared" si="46"/>
        <v>0</v>
      </c>
      <c r="AA184">
        <f t="shared" si="47"/>
        <v>0</v>
      </c>
      <c r="AB184">
        <f t="shared" si="48"/>
        <v>0</v>
      </c>
      <c r="AC184">
        <f t="shared" si="49"/>
        <v>80</v>
      </c>
      <c r="AD184">
        <f t="shared" si="50"/>
        <v>0</v>
      </c>
    </row>
    <row r="185" ht="15" spans="1:30">
      <c r="A185" s="10">
        <f t="shared" si="54"/>
        <v>1184</v>
      </c>
      <c r="B185" s="13">
        <v>784</v>
      </c>
      <c r="C185" s="13">
        <v>182</v>
      </c>
      <c r="D185" s="13">
        <v>84</v>
      </c>
      <c r="E185" s="13">
        <v>2</v>
      </c>
      <c r="F185" s="9">
        <f t="shared" si="40"/>
        <v>0</v>
      </c>
      <c r="G185" s="9">
        <f t="shared" si="55"/>
        <v>0</v>
      </c>
      <c r="H185" s="9">
        <f t="shared" si="55"/>
        <v>0</v>
      </c>
      <c r="I185" s="9">
        <f t="shared" si="55"/>
        <v>0</v>
      </c>
      <c r="J185" s="9">
        <f t="shared" si="55"/>
        <v>0</v>
      </c>
      <c r="K185" s="9">
        <f t="shared" si="55"/>
        <v>0</v>
      </c>
      <c r="L185" s="9">
        <f t="shared" si="55"/>
        <v>0</v>
      </c>
      <c r="M185" s="9">
        <f t="shared" si="55"/>
        <v>0</v>
      </c>
      <c r="N185" s="9">
        <f t="shared" si="55"/>
        <v>1</v>
      </c>
      <c r="O185" s="9">
        <f t="shared" si="55"/>
        <v>0</v>
      </c>
      <c r="P185" s="11">
        <v>8</v>
      </c>
      <c r="Q185" s="11">
        <v>9</v>
      </c>
      <c r="R185" s="11"/>
      <c r="S185">
        <v>8</v>
      </c>
      <c r="T185">
        <f t="shared" si="53"/>
        <v>1.114</v>
      </c>
      <c r="U185">
        <f t="shared" si="41"/>
        <v>82</v>
      </c>
      <c r="V185">
        <f t="shared" si="42"/>
        <v>0</v>
      </c>
      <c r="W185">
        <f t="shared" si="43"/>
        <v>0</v>
      </c>
      <c r="X185">
        <f t="shared" si="44"/>
        <v>0</v>
      </c>
      <c r="Y185">
        <f t="shared" si="45"/>
        <v>0</v>
      </c>
      <c r="Z185">
        <f t="shared" si="46"/>
        <v>0</v>
      </c>
      <c r="AA185">
        <f t="shared" si="47"/>
        <v>0</v>
      </c>
      <c r="AB185">
        <f t="shared" si="48"/>
        <v>0</v>
      </c>
      <c r="AC185">
        <f t="shared" si="49"/>
        <v>82</v>
      </c>
      <c r="AD185">
        <f t="shared" si="50"/>
        <v>0</v>
      </c>
    </row>
    <row r="186" ht="15" spans="1:30">
      <c r="A186" s="12">
        <f t="shared" si="54"/>
        <v>1187</v>
      </c>
      <c r="B186" s="13">
        <v>794</v>
      </c>
      <c r="C186" s="13">
        <v>183</v>
      </c>
      <c r="D186" s="13">
        <v>85</v>
      </c>
      <c r="E186" s="13">
        <v>2</v>
      </c>
      <c r="F186" s="9">
        <f t="shared" si="40"/>
        <v>0</v>
      </c>
      <c r="G186" s="9">
        <f t="shared" si="55"/>
        <v>0</v>
      </c>
      <c r="H186" s="9">
        <f t="shared" si="55"/>
        <v>0</v>
      </c>
      <c r="I186" s="9">
        <f t="shared" si="55"/>
        <v>0</v>
      </c>
      <c r="J186" s="9">
        <f t="shared" si="55"/>
        <v>0</v>
      </c>
      <c r="K186" s="9">
        <f t="shared" si="55"/>
        <v>0</v>
      </c>
      <c r="L186" s="9">
        <f t="shared" si="55"/>
        <v>0</v>
      </c>
      <c r="M186" s="9">
        <f t="shared" si="55"/>
        <v>0</v>
      </c>
      <c r="N186" s="9">
        <f t="shared" si="55"/>
        <v>1</v>
      </c>
      <c r="O186" s="9">
        <f t="shared" si="55"/>
        <v>0</v>
      </c>
      <c r="P186" s="11">
        <v>8</v>
      </c>
      <c r="Q186" s="11">
        <v>9</v>
      </c>
      <c r="R186" s="11"/>
      <c r="S186">
        <v>8</v>
      </c>
      <c r="T186">
        <f t="shared" si="53"/>
        <v>1.117</v>
      </c>
      <c r="U186">
        <f t="shared" si="41"/>
        <v>84</v>
      </c>
      <c r="V186">
        <f t="shared" si="42"/>
        <v>0</v>
      </c>
      <c r="W186">
        <f t="shared" si="43"/>
        <v>0</v>
      </c>
      <c r="X186">
        <f t="shared" si="44"/>
        <v>0</v>
      </c>
      <c r="Y186">
        <f t="shared" si="45"/>
        <v>0</v>
      </c>
      <c r="Z186">
        <f t="shared" si="46"/>
        <v>0</v>
      </c>
      <c r="AA186">
        <f t="shared" si="47"/>
        <v>0</v>
      </c>
      <c r="AB186">
        <f t="shared" si="48"/>
        <v>0</v>
      </c>
      <c r="AC186">
        <f t="shared" si="49"/>
        <v>84</v>
      </c>
      <c r="AD186">
        <f t="shared" si="50"/>
        <v>0</v>
      </c>
    </row>
    <row r="187" ht="15" spans="1:30">
      <c r="A187" s="10">
        <f t="shared" si="54"/>
        <v>1190</v>
      </c>
      <c r="B187" s="13">
        <v>814</v>
      </c>
      <c r="C187" s="13">
        <v>184</v>
      </c>
      <c r="D187" s="13">
        <v>86</v>
      </c>
      <c r="E187" s="13">
        <v>2</v>
      </c>
      <c r="F187" s="9">
        <f t="shared" si="40"/>
        <v>0</v>
      </c>
      <c r="G187" s="9">
        <f t="shared" si="55"/>
        <v>0</v>
      </c>
      <c r="H187" s="9">
        <f t="shared" si="55"/>
        <v>0</v>
      </c>
      <c r="I187" s="9">
        <f t="shared" si="55"/>
        <v>0</v>
      </c>
      <c r="J187" s="9">
        <f t="shared" si="55"/>
        <v>0</v>
      </c>
      <c r="K187" s="9">
        <f t="shared" si="55"/>
        <v>0</v>
      </c>
      <c r="L187" s="9">
        <f t="shared" si="55"/>
        <v>0</v>
      </c>
      <c r="M187" s="9">
        <f t="shared" si="55"/>
        <v>0</v>
      </c>
      <c r="N187" s="9">
        <f t="shared" si="55"/>
        <v>1</v>
      </c>
      <c r="O187" s="9">
        <f t="shared" si="55"/>
        <v>0</v>
      </c>
      <c r="P187" s="11">
        <v>8</v>
      </c>
      <c r="Q187" s="11">
        <v>9</v>
      </c>
      <c r="R187" s="11"/>
      <c r="S187">
        <v>8</v>
      </c>
      <c r="T187">
        <f t="shared" si="53"/>
        <v>1.12</v>
      </c>
      <c r="U187">
        <f t="shared" si="41"/>
        <v>86</v>
      </c>
      <c r="V187">
        <f t="shared" si="42"/>
        <v>0</v>
      </c>
      <c r="W187">
        <f t="shared" si="43"/>
        <v>0</v>
      </c>
      <c r="X187">
        <f t="shared" si="44"/>
        <v>0</v>
      </c>
      <c r="Y187">
        <f t="shared" si="45"/>
        <v>0</v>
      </c>
      <c r="Z187">
        <f t="shared" si="46"/>
        <v>0</v>
      </c>
      <c r="AA187">
        <f t="shared" si="47"/>
        <v>0</v>
      </c>
      <c r="AB187">
        <f t="shared" si="48"/>
        <v>0</v>
      </c>
      <c r="AC187">
        <f t="shared" si="49"/>
        <v>86</v>
      </c>
      <c r="AD187">
        <f t="shared" si="50"/>
        <v>0</v>
      </c>
    </row>
    <row r="188" ht="15" spans="1:30">
      <c r="A188" s="12">
        <f t="shared" si="54"/>
        <v>1193</v>
      </c>
      <c r="B188" s="11">
        <v>831</v>
      </c>
      <c r="C188" s="11">
        <v>185</v>
      </c>
      <c r="D188" s="11">
        <v>87</v>
      </c>
      <c r="E188" s="11">
        <v>2</v>
      </c>
      <c r="F188" s="9">
        <f t="shared" si="40"/>
        <v>0</v>
      </c>
      <c r="G188" s="9">
        <f t="shared" si="55"/>
        <v>0</v>
      </c>
      <c r="H188" s="9">
        <f t="shared" si="55"/>
        <v>0</v>
      </c>
      <c r="I188" s="9">
        <f t="shared" si="55"/>
        <v>0</v>
      </c>
      <c r="J188" s="9">
        <f t="shared" si="55"/>
        <v>0</v>
      </c>
      <c r="K188" s="9">
        <f t="shared" si="55"/>
        <v>0</v>
      </c>
      <c r="L188" s="9">
        <f t="shared" si="55"/>
        <v>0</v>
      </c>
      <c r="M188" s="9">
        <f t="shared" si="55"/>
        <v>0</v>
      </c>
      <c r="N188" s="9">
        <f t="shared" si="55"/>
        <v>1</v>
      </c>
      <c r="O188" s="9">
        <f t="shared" si="55"/>
        <v>0</v>
      </c>
      <c r="P188" s="11">
        <v>8</v>
      </c>
      <c r="Q188" s="11">
        <v>9</v>
      </c>
      <c r="R188" s="11"/>
      <c r="S188">
        <v>8</v>
      </c>
      <c r="T188">
        <f t="shared" si="53"/>
        <v>1.123</v>
      </c>
      <c r="U188">
        <f t="shared" si="41"/>
        <v>88</v>
      </c>
      <c r="V188">
        <f t="shared" si="42"/>
        <v>0</v>
      </c>
      <c r="W188">
        <f t="shared" si="43"/>
        <v>0</v>
      </c>
      <c r="X188">
        <f t="shared" si="44"/>
        <v>0</v>
      </c>
      <c r="Y188">
        <f t="shared" si="45"/>
        <v>0</v>
      </c>
      <c r="Z188">
        <f t="shared" si="46"/>
        <v>0</v>
      </c>
      <c r="AA188">
        <f t="shared" si="47"/>
        <v>0</v>
      </c>
      <c r="AB188">
        <f t="shared" si="48"/>
        <v>0</v>
      </c>
      <c r="AC188">
        <f t="shared" si="49"/>
        <v>88</v>
      </c>
      <c r="AD188">
        <f t="shared" si="50"/>
        <v>0</v>
      </c>
    </row>
    <row r="189" ht="15" spans="1:30">
      <c r="A189" s="10">
        <f t="shared" si="54"/>
        <v>1196</v>
      </c>
      <c r="B189" s="13">
        <v>844</v>
      </c>
      <c r="C189" s="13">
        <v>186</v>
      </c>
      <c r="D189" s="13">
        <v>88</v>
      </c>
      <c r="E189" s="13">
        <v>2</v>
      </c>
      <c r="F189" s="9">
        <f t="shared" si="40"/>
        <v>0</v>
      </c>
      <c r="G189" s="9">
        <f t="shared" si="55"/>
        <v>0</v>
      </c>
      <c r="H189" s="9">
        <f t="shared" si="55"/>
        <v>0</v>
      </c>
      <c r="I189" s="9">
        <f t="shared" si="55"/>
        <v>0</v>
      </c>
      <c r="J189" s="9">
        <f t="shared" si="55"/>
        <v>0</v>
      </c>
      <c r="K189" s="9">
        <f t="shared" si="55"/>
        <v>0</v>
      </c>
      <c r="L189" s="9">
        <f t="shared" si="55"/>
        <v>0</v>
      </c>
      <c r="M189" s="9">
        <f t="shared" si="55"/>
        <v>0</v>
      </c>
      <c r="N189" s="9">
        <f t="shared" si="55"/>
        <v>1</v>
      </c>
      <c r="O189" s="9">
        <f t="shared" si="55"/>
        <v>0</v>
      </c>
      <c r="P189" s="11">
        <v>8</v>
      </c>
      <c r="Q189" s="11">
        <v>9</v>
      </c>
      <c r="R189" s="11"/>
      <c r="S189">
        <v>8</v>
      </c>
      <c r="T189">
        <f t="shared" si="53"/>
        <v>1.126</v>
      </c>
      <c r="U189">
        <f t="shared" si="41"/>
        <v>90</v>
      </c>
      <c r="V189">
        <f t="shared" si="42"/>
        <v>0</v>
      </c>
      <c r="W189">
        <f t="shared" si="43"/>
        <v>0</v>
      </c>
      <c r="X189">
        <f t="shared" si="44"/>
        <v>0</v>
      </c>
      <c r="Y189">
        <f t="shared" si="45"/>
        <v>0</v>
      </c>
      <c r="Z189">
        <f t="shared" si="46"/>
        <v>0</v>
      </c>
      <c r="AA189">
        <f t="shared" si="47"/>
        <v>0</v>
      </c>
      <c r="AB189">
        <f t="shared" si="48"/>
        <v>0</v>
      </c>
      <c r="AC189">
        <f t="shared" si="49"/>
        <v>90</v>
      </c>
      <c r="AD189">
        <f t="shared" si="50"/>
        <v>0</v>
      </c>
    </row>
    <row r="190" ht="15" spans="1:30">
      <c r="A190" s="12">
        <f t="shared" si="54"/>
        <v>1199</v>
      </c>
      <c r="B190" s="11">
        <v>861</v>
      </c>
      <c r="C190" s="11">
        <v>187</v>
      </c>
      <c r="D190" s="11">
        <v>89</v>
      </c>
      <c r="E190" s="11">
        <v>2</v>
      </c>
      <c r="F190" s="9">
        <f t="shared" si="40"/>
        <v>0</v>
      </c>
      <c r="G190" s="9">
        <f t="shared" si="55"/>
        <v>0</v>
      </c>
      <c r="H190" s="9">
        <f t="shared" si="55"/>
        <v>0</v>
      </c>
      <c r="I190" s="9">
        <f t="shared" si="55"/>
        <v>0</v>
      </c>
      <c r="J190" s="9">
        <f t="shared" si="55"/>
        <v>0</v>
      </c>
      <c r="K190" s="9">
        <f t="shared" si="55"/>
        <v>0</v>
      </c>
      <c r="L190" s="9">
        <f t="shared" si="55"/>
        <v>0</v>
      </c>
      <c r="M190" s="9">
        <f t="shared" si="55"/>
        <v>0</v>
      </c>
      <c r="N190" s="9">
        <f t="shared" si="55"/>
        <v>1</v>
      </c>
      <c r="O190" s="9">
        <f t="shared" si="55"/>
        <v>0</v>
      </c>
      <c r="P190" s="11">
        <v>8</v>
      </c>
      <c r="Q190" s="11">
        <v>9</v>
      </c>
      <c r="R190" s="11"/>
      <c r="S190">
        <v>8</v>
      </c>
      <c r="T190">
        <f t="shared" si="53"/>
        <v>1.129</v>
      </c>
      <c r="U190">
        <f t="shared" si="41"/>
        <v>93</v>
      </c>
      <c r="V190">
        <f t="shared" si="42"/>
        <v>0</v>
      </c>
      <c r="W190">
        <f t="shared" si="43"/>
        <v>0</v>
      </c>
      <c r="X190">
        <f t="shared" si="44"/>
        <v>0</v>
      </c>
      <c r="Y190">
        <f t="shared" si="45"/>
        <v>0</v>
      </c>
      <c r="Z190">
        <f t="shared" si="46"/>
        <v>0</v>
      </c>
      <c r="AA190">
        <f t="shared" si="47"/>
        <v>0</v>
      </c>
      <c r="AB190">
        <f t="shared" si="48"/>
        <v>0</v>
      </c>
      <c r="AC190">
        <f t="shared" si="49"/>
        <v>93</v>
      </c>
      <c r="AD190">
        <f t="shared" si="50"/>
        <v>0</v>
      </c>
    </row>
    <row r="191" ht="15" spans="1:30">
      <c r="A191" s="10">
        <f t="shared" si="54"/>
        <v>1202</v>
      </c>
      <c r="B191" s="13">
        <v>874</v>
      </c>
      <c r="C191" s="13">
        <v>188</v>
      </c>
      <c r="D191" s="13">
        <v>90</v>
      </c>
      <c r="E191" s="13">
        <v>2</v>
      </c>
      <c r="F191" s="9">
        <f t="shared" si="40"/>
        <v>0</v>
      </c>
      <c r="G191" s="9">
        <f t="shared" si="55"/>
        <v>0</v>
      </c>
      <c r="H191" s="9">
        <f t="shared" si="55"/>
        <v>0</v>
      </c>
      <c r="I191" s="9">
        <f t="shared" si="55"/>
        <v>0</v>
      </c>
      <c r="J191" s="9">
        <f t="shared" si="55"/>
        <v>0</v>
      </c>
      <c r="K191" s="9">
        <f t="shared" si="55"/>
        <v>0</v>
      </c>
      <c r="L191" s="9">
        <f t="shared" si="55"/>
        <v>0</v>
      </c>
      <c r="M191" s="9">
        <f t="shared" si="55"/>
        <v>0</v>
      </c>
      <c r="N191" s="9">
        <f t="shared" si="55"/>
        <v>1</v>
      </c>
      <c r="O191" s="9">
        <f t="shared" si="55"/>
        <v>0</v>
      </c>
      <c r="P191" s="11">
        <v>8</v>
      </c>
      <c r="Q191" s="11">
        <v>9</v>
      </c>
      <c r="R191" s="11"/>
      <c r="S191">
        <v>8</v>
      </c>
      <c r="T191">
        <f t="shared" si="53"/>
        <v>1.132</v>
      </c>
      <c r="U191">
        <f t="shared" si="41"/>
        <v>95</v>
      </c>
      <c r="V191">
        <f t="shared" si="42"/>
        <v>0</v>
      </c>
      <c r="W191">
        <f t="shared" si="43"/>
        <v>0</v>
      </c>
      <c r="X191">
        <f t="shared" si="44"/>
        <v>0</v>
      </c>
      <c r="Y191">
        <f t="shared" si="45"/>
        <v>0</v>
      </c>
      <c r="Z191">
        <f t="shared" si="46"/>
        <v>0</v>
      </c>
      <c r="AA191">
        <f t="shared" si="47"/>
        <v>0</v>
      </c>
      <c r="AB191">
        <f t="shared" si="48"/>
        <v>0</v>
      </c>
      <c r="AC191">
        <f t="shared" si="49"/>
        <v>95</v>
      </c>
      <c r="AD191">
        <f t="shared" si="50"/>
        <v>0</v>
      </c>
    </row>
    <row r="192" ht="15" spans="1:30">
      <c r="A192" s="12">
        <f t="shared" si="54"/>
        <v>1205</v>
      </c>
      <c r="B192" s="11">
        <v>891</v>
      </c>
      <c r="C192" s="11">
        <v>189</v>
      </c>
      <c r="D192" s="11">
        <v>91</v>
      </c>
      <c r="E192" s="11">
        <v>2</v>
      </c>
      <c r="F192" s="9">
        <f t="shared" si="40"/>
        <v>0</v>
      </c>
      <c r="G192" s="9">
        <f t="shared" si="55"/>
        <v>0</v>
      </c>
      <c r="H192" s="9">
        <f t="shared" si="55"/>
        <v>0</v>
      </c>
      <c r="I192" s="9">
        <f t="shared" si="55"/>
        <v>0</v>
      </c>
      <c r="J192" s="9">
        <f t="shared" si="55"/>
        <v>0</v>
      </c>
      <c r="K192" s="9">
        <f t="shared" si="55"/>
        <v>0</v>
      </c>
      <c r="L192" s="9">
        <f t="shared" si="55"/>
        <v>0</v>
      </c>
      <c r="M192" s="9">
        <f t="shared" si="55"/>
        <v>0</v>
      </c>
      <c r="N192" s="9">
        <f t="shared" si="55"/>
        <v>1</v>
      </c>
      <c r="O192" s="9">
        <f t="shared" si="55"/>
        <v>0</v>
      </c>
      <c r="P192" s="11">
        <v>8</v>
      </c>
      <c r="Q192" s="11">
        <v>9</v>
      </c>
      <c r="R192" s="11"/>
      <c r="S192">
        <v>8</v>
      </c>
      <c r="T192">
        <f t="shared" si="53"/>
        <v>1.135</v>
      </c>
      <c r="U192">
        <f t="shared" si="41"/>
        <v>97</v>
      </c>
      <c r="V192">
        <f t="shared" si="42"/>
        <v>0</v>
      </c>
      <c r="W192">
        <f t="shared" si="43"/>
        <v>0</v>
      </c>
      <c r="X192">
        <f t="shared" si="44"/>
        <v>0</v>
      </c>
      <c r="Y192">
        <f t="shared" si="45"/>
        <v>0</v>
      </c>
      <c r="Z192">
        <f t="shared" si="46"/>
        <v>0</v>
      </c>
      <c r="AA192">
        <f t="shared" si="47"/>
        <v>0</v>
      </c>
      <c r="AB192">
        <f t="shared" si="48"/>
        <v>0</v>
      </c>
      <c r="AC192">
        <f t="shared" si="49"/>
        <v>97</v>
      </c>
      <c r="AD192">
        <f t="shared" si="50"/>
        <v>0</v>
      </c>
    </row>
    <row r="193" ht="15" spans="1:30">
      <c r="A193" s="10">
        <f t="shared" si="54"/>
        <v>1208</v>
      </c>
      <c r="B193" s="13">
        <v>904</v>
      </c>
      <c r="C193" s="13">
        <v>190</v>
      </c>
      <c r="D193" s="13">
        <v>92</v>
      </c>
      <c r="E193" s="13">
        <v>2</v>
      </c>
      <c r="F193" s="9">
        <f t="shared" si="40"/>
        <v>0</v>
      </c>
      <c r="G193" s="9">
        <f t="shared" si="55"/>
        <v>0</v>
      </c>
      <c r="H193" s="9">
        <f t="shared" si="55"/>
        <v>0</v>
      </c>
      <c r="I193" s="9">
        <f t="shared" si="55"/>
        <v>0</v>
      </c>
      <c r="J193" s="9">
        <f t="shared" si="55"/>
        <v>0</v>
      </c>
      <c r="K193" s="9">
        <f t="shared" si="55"/>
        <v>0</v>
      </c>
      <c r="L193" s="9">
        <f t="shared" si="55"/>
        <v>0</v>
      </c>
      <c r="M193" s="9">
        <f t="shared" si="55"/>
        <v>0</v>
      </c>
      <c r="N193" s="9">
        <f t="shared" si="55"/>
        <v>1</v>
      </c>
      <c r="O193" s="9">
        <f t="shared" si="55"/>
        <v>0</v>
      </c>
      <c r="P193" s="11">
        <v>8</v>
      </c>
      <c r="Q193" s="11">
        <v>9</v>
      </c>
      <c r="R193" s="11"/>
      <c r="S193">
        <v>8</v>
      </c>
      <c r="T193">
        <f t="shared" si="53"/>
        <v>1.138</v>
      </c>
      <c r="U193">
        <f t="shared" si="41"/>
        <v>99</v>
      </c>
      <c r="V193">
        <f t="shared" si="42"/>
        <v>0</v>
      </c>
      <c r="W193">
        <f t="shared" si="43"/>
        <v>0</v>
      </c>
      <c r="X193">
        <f t="shared" si="44"/>
        <v>0</v>
      </c>
      <c r="Y193">
        <f t="shared" si="45"/>
        <v>0</v>
      </c>
      <c r="Z193">
        <f t="shared" si="46"/>
        <v>0</v>
      </c>
      <c r="AA193">
        <f t="shared" si="47"/>
        <v>0</v>
      </c>
      <c r="AB193">
        <f t="shared" si="48"/>
        <v>0</v>
      </c>
      <c r="AC193">
        <f t="shared" si="49"/>
        <v>99</v>
      </c>
      <c r="AD193">
        <f t="shared" si="50"/>
        <v>0</v>
      </c>
    </row>
    <row r="194" ht="15" spans="1:30">
      <c r="A194" s="12">
        <f t="shared" si="54"/>
        <v>1211</v>
      </c>
      <c r="B194" s="11">
        <v>921</v>
      </c>
      <c r="C194" s="11">
        <v>191</v>
      </c>
      <c r="D194" s="11">
        <v>93</v>
      </c>
      <c r="E194" s="11">
        <v>2</v>
      </c>
      <c r="F194" s="9">
        <f t="shared" si="40"/>
        <v>0</v>
      </c>
      <c r="G194" s="9">
        <f t="shared" si="55"/>
        <v>0</v>
      </c>
      <c r="H194" s="9">
        <f t="shared" si="55"/>
        <v>0</v>
      </c>
      <c r="I194" s="9">
        <f t="shared" si="55"/>
        <v>0</v>
      </c>
      <c r="J194" s="9">
        <f t="shared" si="55"/>
        <v>0</v>
      </c>
      <c r="K194" s="9">
        <f t="shared" si="55"/>
        <v>0</v>
      </c>
      <c r="L194" s="9">
        <f t="shared" si="55"/>
        <v>0</v>
      </c>
      <c r="M194" s="9">
        <f t="shared" si="55"/>
        <v>0</v>
      </c>
      <c r="N194" s="9">
        <f t="shared" si="55"/>
        <v>1</v>
      </c>
      <c r="O194" s="9">
        <f t="shared" si="55"/>
        <v>0</v>
      </c>
      <c r="P194" s="11">
        <v>8</v>
      </c>
      <c r="Q194" s="11">
        <v>9</v>
      </c>
      <c r="R194" s="11"/>
      <c r="S194">
        <v>8</v>
      </c>
      <c r="T194">
        <f t="shared" si="53"/>
        <v>1.141</v>
      </c>
      <c r="U194">
        <f t="shared" si="41"/>
        <v>101</v>
      </c>
      <c r="V194">
        <f t="shared" si="42"/>
        <v>0</v>
      </c>
      <c r="W194">
        <f t="shared" si="43"/>
        <v>0</v>
      </c>
      <c r="X194">
        <f t="shared" si="44"/>
        <v>0</v>
      </c>
      <c r="Y194">
        <f t="shared" si="45"/>
        <v>0</v>
      </c>
      <c r="Z194">
        <f t="shared" si="46"/>
        <v>0</v>
      </c>
      <c r="AA194">
        <f t="shared" si="47"/>
        <v>0</v>
      </c>
      <c r="AB194">
        <f t="shared" si="48"/>
        <v>0</v>
      </c>
      <c r="AC194">
        <f t="shared" si="49"/>
        <v>101</v>
      </c>
      <c r="AD194">
        <f t="shared" si="50"/>
        <v>0</v>
      </c>
    </row>
    <row r="195" ht="15" spans="1:30">
      <c r="A195" s="10">
        <f t="shared" si="54"/>
        <v>1214</v>
      </c>
      <c r="B195" s="13">
        <v>934</v>
      </c>
      <c r="C195" s="13">
        <v>192</v>
      </c>
      <c r="D195" s="13">
        <v>94</v>
      </c>
      <c r="E195" s="13">
        <v>2</v>
      </c>
      <c r="F195" s="9">
        <f t="shared" si="40"/>
        <v>0</v>
      </c>
      <c r="G195" s="9">
        <f t="shared" si="55"/>
        <v>0</v>
      </c>
      <c r="H195" s="9">
        <f t="shared" si="55"/>
        <v>0</v>
      </c>
      <c r="I195" s="9">
        <f t="shared" si="55"/>
        <v>0</v>
      </c>
      <c r="J195" s="9">
        <f t="shared" si="55"/>
        <v>0</v>
      </c>
      <c r="K195" s="9">
        <f t="shared" si="55"/>
        <v>0</v>
      </c>
      <c r="L195" s="9">
        <f t="shared" si="55"/>
        <v>0</v>
      </c>
      <c r="M195" s="9">
        <f t="shared" si="55"/>
        <v>0</v>
      </c>
      <c r="N195" s="9">
        <f t="shared" si="55"/>
        <v>1</v>
      </c>
      <c r="O195" s="9">
        <f t="shared" si="55"/>
        <v>0</v>
      </c>
      <c r="P195" s="11">
        <v>8</v>
      </c>
      <c r="Q195" s="11">
        <v>9</v>
      </c>
      <c r="R195" s="11"/>
      <c r="S195">
        <v>8</v>
      </c>
      <c r="T195">
        <f t="shared" si="53"/>
        <v>1.144</v>
      </c>
      <c r="U195">
        <f t="shared" si="41"/>
        <v>103</v>
      </c>
      <c r="V195">
        <f t="shared" si="42"/>
        <v>0</v>
      </c>
      <c r="W195">
        <f t="shared" si="43"/>
        <v>0</v>
      </c>
      <c r="X195">
        <f t="shared" si="44"/>
        <v>0</v>
      </c>
      <c r="Y195">
        <f t="shared" si="45"/>
        <v>0</v>
      </c>
      <c r="Z195">
        <f t="shared" si="46"/>
        <v>0</v>
      </c>
      <c r="AA195">
        <f t="shared" si="47"/>
        <v>0</v>
      </c>
      <c r="AB195">
        <f t="shared" si="48"/>
        <v>0</v>
      </c>
      <c r="AC195">
        <f t="shared" si="49"/>
        <v>103</v>
      </c>
      <c r="AD195">
        <f t="shared" si="50"/>
        <v>0</v>
      </c>
    </row>
    <row r="196" ht="15" spans="1:30">
      <c r="A196" s="12">
        <f t="shared" si="54"/>
        <v>1217</v>
      </c>
      <c r="B196" s="11">
        <v>951</v>
      </c>
      <c r="C196" s="11">
        <v>193</v>
      </c>
      <c r="D196" s="11">
        <v>95</v>
      </c>
      <c r="E196" s="11">
        <v>2</v>
      </c>
      <c r="F196" s="9">
        <f t="shared" si="40"/>
        <v>0</v>
      </c>
      <c r="G196" s="9">
        <f t="shared" si="55"/>
        <v>0</v>
      </c>
      <c r="H196" s="9">
        <f t="shared" si="55"/>
        <v>0</v>
      </c>
      <c r="I196" s="9">
        <f t="shared" si="55"/>
        <v>0</v>
      </c>
      <c r="J196" s="9">
        <f t="shared" si="55"/>
        <v>0</v>
      </c>
      <c r="K196" s="9">
        <f t="shared" si="55"/>
        <v>0</v>
      </c>
      <c r="L196" s="9">
        <f t="shared" si="55"/>
        <v>0</v>
      </c>
      <c r="M196" s="9">
        <f t="shared" si="55"/>
        <v>0</v>
      </c>
      <c r="N196" s="9">
        <f t="shared" si="55"/>
        <v>1</v>
      </c>
      <c r="O196" s="9">
        <f t="shared" si="55"/>
        <v>0</v>
      </c>
      <c r="P196" s="11">
        <v>8</v>
      </c>
      <c r="Q196" s="11">
        <v>9</v>
      </c>
      <c r="R196" s="11"/>
      <c r="S196">
        <v>8</v>
      </c>
      <c r="T196">
        <f t="shared" si="53"/>
        <v>1.147</v>
      </c>
      <c r="U196">
        <f t="shared" si="41"/>
        <v>105</v>
      </c>
      <c r="V196">
        <f t="shared" si="42"/>
        <v>0</v>
      </c>
      <c r="W196">
        <f t="shared" si="43"/>
        <v>0</v>
      </c>
      <c r="X196">
        <f t="shared" si="44"/>
        <v>0</v>
      </c>
      <c r="Y196">
        <f t="shared" si="45"/>
        <v>0</v>
      </c>
      <c r="Z196">
        <f t="shared" si="46"/>
        <v>0</v>
      </c>
      <c r="AA196">
        <f t="shared" si="47"/>
        <v>0</v>
      </c>
      <c r="AB196">
        <f t="shared" si="48"/>
        <v>0</v>
      </c>
      <c r="AC196">
        <f t="shared" si="49"/>
        <v>105</v>
      </c>
      <c r="AD196">
        <f t="shared" si="50"/>
        <v>0</v>
      </c>
    </row>
    <row r="197" ht="15" spans="1:30">
      <c r="A197" s="10">
        <f t="shared" si="54"/>
        <v>1220</v>
      </c>
      <c r="B197" s="11">
        <v>961</v>
      </c>
      <c r="C197" s="11">
        <v>194</v>
      </c>
      <c r="D197" s="11">
        <v>96</v>
      </c>
      <c r="E197" s="11">
        <v>2</v>
      </c>
      <c r="F197" s="9">
        <f t="shared" si="40"/>
        <v>0</v>
      </c>
      <c r="G197" s="9">
        <f t="shared" si="55"/>
        <v>0</v>
      </c>
      <c r="H197" s="9">
        <f t="shared" si="55"/>
        <v>0</v>
      </c>
      <c r="I197" s="9">
        <f t="shared" si="55"/>
        <v>0</v>
      </c>
      <c r="J197" s="9">
        <f t="shared" si="55"/>
        <v>0</v>
      </c>
      <c r="K197" s="9">
        <f t="shared" si="55"/>
        <v>0</v>
      </c>
      <c r="L197" s="9">
        <f t="shared" si="55"/>
        <v>0</v>
      </c>
      <c r="M197" s="9">
        <f t="shared" si="55"/>
        <v>0</v>
      </c>
      <c r="N197" s="9">
        <f t="shared" si="55"/>
        <v>1</v>
      </c>
      <c r="O197" s="9">
        <f t="shared" si="55"/>
        <v>0</v>
      </c>
      <c r="P197" s="11">
        <v>8</v>
      </c>
      <c r="Q197" s="11">
        <v>9</v>
      </c>
      <c r="R197" s="11"/>
      <c r="S197">
        <v>8</v>
      </c>
      <c r="T197">
        <f t="shared" si="53"/>
        <v>1.15</v>
      </c>
      <c r="U197">
        <f t="shared" si="41"/>
        <v>108</v>
      </c>
      <c r="V197">
        <f t="shared" si="42"/>
        <v>0</v>
      </c>
      <c r="W197">
        <f t="shared" si="43"/>
        <v>0</v>
      </c>
      <c r="X197">
        <f t="shared" si="44"/>
        <v>0</v>
      </c>
      <c r="Y197">
        <f t="shared" si="45"/>
        <v>0</v>
      </c>
      <c r="Z197">
        <f t="shared" si="46"/>
        <v>0</v>
      </c>
      <c r="AA197">
        <f t="shared" si="47"/>
        <v>0</v>
      </c>
      <c r="AB197">
        <f t="shared" si="48"/>
        <v>0</v>
      </c>
      <c r="AC197">
        <f t="shared" si="49"/>
        <v>108</v>
      </c>
      <c r="AD197">
        <f t="shared" si="50"/>
        <v>0</v>
      </c>
    </row>
    <row r="198" ht="15" spans="1:30">
      <c r="A198" s="12">
        <f t="shared" si="54"/>
        <v>1223</v>
      </c>
      <c r="B198" s="11">
        <v>971</v>
      </c>
      <c r="C198" s="11">
        <v>195</v>
      </c>
      <c r="D198" s="11">
        <v>97</v>
      </c>
      <c r="E198" s="11">
        <v>2</v>
      </c>
      <c r="F198" s="9">
        <f t="shared" ref="F198:F261" si="56">IF(F$1=MAX($P198:$R198),1,0)</f>
        <v>0</v>
      </c>
      <c r="G198" s="9">
        <f t="shared" si="55"/>
        <v>0</v>
      </c>
      <c r="H198" s="9">
        <f t="shared" si="55"/>
        <v>0</v>
      </c>
      <c r="I198" s="9">
        <f t="shared" si="55"/>
        <v>0</v>
      </c>
      <c r="J198" s="9">
        <f t="shared" si="55"/>
        <v>0</v>
      </c>
      <c r="K198" s="9">
        <f t="shared" si="55"/>
        <v>0</v>
      </c>
      <c r="L198" s="9">
        <f t="shared" si="55"/>
        <v>0</v>
      </c>
      <c r="M198" s="9">
        <f t="shared" si="55"/>
        <v>0</v>
      </c>
      <c r="N198" s="9">
        <f t="shared" si="55"/>
        <v>1</v>
      </c>
      <c r="O198" s="9">
        <f t="shared" si="55"/>
        <v>0</v>
      </c>
      <c r="P198" s="11">
        <v>8</v>
      </c>
      <c r="Q198" s="11">
        <v>9</v>
      </c>
      <c r="R198" s="11"/>
      <c r="S198">
        <v>8</v>
      </c>
      <c r="T198">
        <f t="shared" si="53"/>
        <v>1.153</v>
      </c>
      <c r="U198">
        <f t="shared" si="41"/>
        <v>110</v>
      </c>
      <c r="V198">
        <f t="shared" si="42"/>
        <v>0</v>
      </c>
      <c r="W198">
        <f t="shared" si="43"/>
        <v>0</v>
      </c>
      <c r="X198">
        <f t="shared" si="44"/>
        <v>0</v>
      </c>
      <c r="Y198">
        <f t="shared" si="45"/>
        <v>0</v>
      </c>
      <c r="Z198">
        <f t="shared" si="46"/>
        <v>0</v>
      </c>
      <c r="AA198">
        <f t="shared" si="47"/>
        <v>0</v>
      </c>
      <c r="AB198">
        <f t="shared" si="48"/>
        <v>0</v>
      </c>
      <c r="AC198">
        <f t="shared" si="49"/>
        <v>110</v>
      </c>
      <c r="AD198">
        <f t="shared" si="50"/>
        <v>0</v>
      </c>
    </row>
    <row r="199" s="4" customFormat="1" ht="15" spans="1:30">
      <c r="A199" s="17">
        <f t="shared" si="54"/>
        <v>1226</v>
      </c>
      <c r="B199" s="18">
        <v>981</v>
      </c>
      <c r="C199" s="18">
        <v>196</v>
      </c>
      <c r="D199" s="18">
        <v>98</v>
      </c>
      <c r="E199" s="18">
        <v>2</v>
      </c>
      <c r="F199" s="9">
        <f t="shared" si="56"/>
        <v>0</v>
      </c>
      <c r="G199" s="9">
        <f t="shared" si="55"/>
        <v>0</v>
      </c>
      <c r="H199" s="9">
        <f t="shared" si="55"/>
        <v>0</v>
      </c>
      <c r="I199" s="9">
        <f t="shared" si="55"/>
        <v>0</v>
      </c>
      <c r="J199" s="9">
        <f t="shared" si="55"/>
        <v>0</v>
      </c>
      <c r="K199" s="9">
        <f t="shared" si="55"/>
        <v>0</v>
      </c>
      <c r="L199" s="9">
        <f t="shared" si="55"/>
        <v>0</v>
      </c>
      <c r="M199" s="9">
        <f t="shared" si="55"/>
        <v>0</v>
      </c>
      <c r="N199" s="9">
        <f t="shared" si="55"/>
        <v>1</v>
      </c>
      <c r="O199" s="9">
        <f t="shared" si="55"/>
        <v>0</v>
      </c>
      <c r="P199" s="18">
        <v>8</v>
      </c>
      <c r="Q199" s="18">
        <v>9</v>
      </c>
      <c r="R199" s="18"/>
      <c r="S199">
        <v>8</v>
      </c>
      <c r="T199" s="4">
        <f t="shared" si="53"/>
        <v>1.156</v>
      </c>
      <c r="U199">
        <f t="shared" si="41"/>
        <v>112</v>
      </c>
      <c r="V199">
        <f t="shared" si="42"/>
        <v>0</v>
      </c>
      <c r="W199">
        <f t="shared" si="43"/>
        <v>0</v>
      </c>
      <c r="X199">
        <f t="shared" si="44"/>
        <v>0</v>
      </c>
      <c r="Y199">
        <f t="shared" si="45"/>
        <v>0</v>
      </c>
      <c r="Z199">
        <f t="shared" si="46"/>
        <v>0</v>
      </c>
      <c r="AA199">
        <f t="shared" si="47"/>
        <v>0</v>
      </c>
      <c r="AB199">
        <f t="shared" si="48"/>
        <v>0</v>
      </c>
      <c r="AC199">
        <f t="shared" si="49"/>
        <v>112</v>
      </c>
      <c r="AD199">
        <f t="shared" si="50"/>
        <v>0</v>
      </c>
    </row>
    <row r="200" ht="15" spans="1:30">
      <c r="A200" s="12">
        <f>A199+15</f>
        <v>1241</v>
      </c>
      <c r="B200" s="13">
        <v>100</v>
      </c>
      <c r="C200" s="13">
        <v>197</v>
      </c>
      <c r="D200" s="13">
        <v>1</v>
      </c>
      <c r="E200" s="13">
        <v>3</v>
      </c>
      <c r="F200" s="9">
        <f t="shared" si="56"/>
        <v>0</v>
      </c>
      <c r="G200" s="9">
        <f t="shared" si="55"/>
        <v>0</v>
      </c>
      <c r="H200" s="9">
        <f t="shared" si="55"/>
        <v>1</v>
      </c>
      <c r="I200" s="9">
        <f t="shared" si="55"/>
        <v>0</v>
      </c>
      <c r="J200" s="9">
        <f t="shared" si="55"/>
        <v>0</v>
      </c>
      <c r="K200" s="9">
        <f t="shared" si="55"/>
        <v>0</v>
      </c>
      <c r="L200" s="9">
        <f t="shared" si="55"/>
        <v>0</v>
      </c>
      <c r="M200" s="9">
        <f t="shared" si="55"/>
        <v>0</v>
      </c>
      <c r="N200" s="9">
        <f t="shared" si="55"/>
        <v>0</v>
      </c>
      <c r="O200" s="9">
        <f t="shared" si="55"/>
        <v>0</v>
      </c>
      <c r="P200" s="11">
        <v>1</v>
      </c>
      <c r="Q200" s="11">
        <v>2</v>
      </c>
      <c r="R200" s="11">
        <v>3</v>
      </c>
      <c r="S200">
        <f t="shared" ref="S200:S260" si="57">MAX(P200:R200)</f>
        <v>3</v>
      </c>
      <c r="T200">
        <f>(A200-35*4)/HLOOKUP(S200,$F$1:$O$2,2,0)</f>
        <v>8.46923076923077</v>
      </c>
      <c r="U200">
        <f t="shared" si="41"/>
        <v>266</v>
      </c>
      <c r="V200">
        <f t="shared" si="42"/>
        <v>0</v>
      </c>
      <c r="W200">
        <f t="shared" si="43"/>
        <v>266</v>
      </c>
      <c r="X200">
        <f t="shared" si="44"/>
        <v>0</v>
      </c>
      <c r="Y200">
        <f t="shared" si="45"/>
        <v>0</v>
      </c>
      <c r="Z200">
        <f t="shared" si="46"/>
        <v>0</v>
      </c>
      <c r="AA200">
        <f t="shared" si="47"/>
        <v>0</v>
      </c>
      <c r="AB200">
        <f t="shared" si="48"/>
        <v>0</v>
      </c>
      <c r="AC200">
        <f t="shared" si="49"/>
        <v>0</v>
      </c>
      <c r="AD200">
        <f t="shared" si="50"/>
        <v>0</v>
      </c>
    </row>
    <row r="201" ht="15" spans="1:30">
      <c r="A201" s="10">
        <f>A200+15</f>
        <v>1256</v>
      </c>
      <c r="B201" s="11">
        <v>115</v>
      </c>
      <c r="C201" s="11">
        <v>198</v>
      </c>
      <c r="D201" s="11">
        <v>2</v>
      </c>
      <c r="E201" s="11">
        <v>3</v>
      </c>
      <c r="F201" s="9">
        <f t="shared" si="56"/>
        <v>0</v>
      </c>
      <c r="G201" s="9">
        <f t="shared" si="55"/>
        <v>0</v>
      </c>
      <c r="H201" s="9">
        <f t="shared" si="55"/>
        <v>1</v>
      </c>
      <c r="I201" s="9">
        <f t="shared" si="55"/>
        <v>0</v>
      </c>
      <c r="J201" s="9">
        <f t="shared" si="55"/>
        <v>0</v>
      </c>
      <c r="K201" s="9">
        <f t="shared" si="55"/>
        <v>0</v>
      </c>
      <c r="L201" s="9">
        <f t="shared" si="55"/>
        <v>0</v>
      </c>
      <c r="M201" s="9">
        <f t="shared" si="55"/>
        <v>0</v>
      </c>
      <c r="N201" s="9">
        <f t="shared" si="55"/>
        <v>0</v>
      </c>
      <c r="O201" s="9">
        <f t="shared" si="55"/>
        <v>0</v>
      </c>
      <c r="P201" s="11">
        <v>1</v>
      </c>
      <c r="Q201" s="11">
        <v>2</v>
      </c>
      <c r="R201" s="11">
        <v>3</v>
      </c>
      <c r="S201">
        <f t="shared" si="57"/>
        <v>3</v>
      </c>
      <c r="T201">
        <f t="shared" ref="T201:T264" si="58">(A201-35*4)/HLOOKUP(S201,$F$1:$O$2,2,0)</f>
        <v>8.58461538461538</v>
      </c>
      <c r="U201">
        <f t="shared" ref="U201:U264" si="59">ROUNDUP((T201-INT(T201))*1000*(_xlfn.XLOOKUP($S201,$G$1:$O$1,$G$2:$O$2)/_xlfn.XLOOKUP($S201+1,$G$1:$O$1,$G$2:$O$2))*VLOOKUP(S201,$AF$10:$AG$18,2,0),0)</f>
        <v>331</v>
      </c>
      <c r="V201">
        <f t="shared" si="42"/>
        <v>0</v>
      </c>
      <c r="W201">
        <f t="shared" si="43"/>
        <v>331</v>
      </c>
      <c r="X201">
        <f t="shared" si="44"/>
        <v>0</v>
      </c>
      <c r="Y201">
        <f t="shared" si="45"/>
        <v>0</v>
      </c>
      <c r="Z201">
        <f t="shared" si="46"/>
        <v>0</v>
      </c>
      <c r="AA201">
        <f t="shared" si="47"/>
        <v>0</v>
      </c>
      <c r="AB201">
        <f t="shared" si="48"/>
        <v>0</v>
      </c>
      <c r="AC201">
        <f t="shared" si="49"/>
        <v>0</v>
      </c>
      <c r="AD201">
        <f t="shared" si="50"/>
        <v>0</v>
      </c>
    </row>
    <row r="202" ht="15" spans="1:30">
      <c r="A202" s="12">
        <f>A201+15</f>
        <v>1271</v>
      </c>
      <c r="B202" s="13">
        <v>130</v>
      </c>
      <c r="C202" s="13">
        <v>199</v>
      </c>
      <c r="D202" s="13">
        <v>3</v>
      </c>
      <c r="E202" s="13">
        <v>3</v>
      </c>
      <c r="F202" s="9">
        <f t="shared" si="56"/>
        <v>0</v>
      </c>
      <c r="G202" s="9">
        <f t="shared" si="55"/>
        <v>0</v>
      </c>
      <c r="H202" s="9">
        <f t="shared" si="55"/>
        <v>1</v>
      </c>
      <c r="I202" s="9">
        <f t="shared" si="55"/>
        <v>0</v>
      </c>
      <c r="J202" s="9">
        <f t="shared" si="55"/>
        <v>0</v>
      </c>
      <c r="K202" s="9">
        <f t="shared" si="55"/>
        <v>0</v>
      </c>
      <c r="L202" s="9">
        <f t="shared" si="55"/>
        <v>0</v>
      </c>
      <c r="M202" s="9">
        <f t="shared" si="55"/>
        <v>0</v>
      </c>
      <c r="N202" s="9">
        <f t="shared" si="55"/>
        <v>0</v>
      </c>
      <c r="O202" s="9">
        <f t="shared" si="55"/>
        <v>0</v>
      </c>
      <c r="P202" s="11">
        <v>1</v>
      </c>
      <c r="Q202" s="11">
        <v>2</v>
      </c>
      <c r="R202" s="11">
        <v>3</v>
      </c>
      <c r="S202">
        <f t="shared" si="57"/>
        <v>3</v>
      </c>
      <c r="T202">
        <f t="shared" si="58"/>
        <v>8.7</v>
      </c>
      <c r="U202">
        <f t="shared" si="59"/>
        <v>396</v>
      </c>
      <c r="V202">
        <f t="shared" ref="V202:V265" si="60">G202*$U202</f>
        <v>0</v>
      </c>
      <c r="W202">
        <f t="shared" ref="W202:W265" si="61">H202*$U202</f>
        <v>396</v>
      </c>
      <c r="X202">
        <f t="shared" ref="X202:X265" si="62">I202*$U202</f>
        <v>0</v>
      </c>
      <c r="Y202">
        <f t="shared" ref="Y202:Y265" si="63">J202*$U202</f>
        <v>0</v>
      </c>
      <c r="Z202">
        <f t="shared" ref="Z202:Z265" si="64">K202*$U202</f>
        <v>0</v>
      </c>
      <c r="AA202">
        <f t="shared" ref="AA202:AA265" si="65">L202*$U202</f>
        <v>0</v>
      </c>
      <c r="AB202">
        <f t="shared" ref="AB202:AB265" si="66">M202*$U202</f>
        <v>0</v>
      </c>
      <c r="AC202">
        <f t="shared" ref="AC202:AC265" si="67">N202*$U202</f>
        <v>0</v>
      </c>
      <c r="AD202">
        <f t="shared" ref="AD202:AD265" si="68">O202*$U202</f>
        <v>0</v>
      </c>
    </row>
    <row r="203" ht="15" spans="1:30">
      <c r="A203" s="10">
        <f>A202+15</f>
        <v>1286</v>
      </c>
      <c r="B203" s="11">
        <v>155</v>
      </c>
      <c r="C203" s="11">
        <v>200</v>
      </c>
      <c r="D203" s="11">
        <v>4</v>
      </c>
      <c r="E203" s="11">
        <v>3</v>
      </c>
      <c r="F203" s="9">
        <f t="shared" si="56"/>
        <v>0</v>
      </c>
      <c r="G203" s="9">
        <f t="shared" si="55"/>
        <v>0</v>
      </c>
      <c r="H203" s="9">
        <f t="shared" si="55"/>
        <v>1</v>
      </c>
      <c r="I203" s="9">
        <f t="shared" si="55"/>
        <v>0</v>
      </c>
      <c r="J203" s="9">
        <f t="shared" si="55"/>
        <v>0</v>
      </c>
      <c r="K203" s="9">
        <f t="shared" si="55"/>
        <v>0</v>
      </c>
      <c r="L203" s="9">
        <f t="shared" si="55"/>
        <v>0</v>
      </c>
      <c r="M203" s="9">
        <f t="shared" si="55"/>
        <v>0</v>
      </c>
      <c r="N203" s="9">
        <f t="shared" si="55"/>
        <v>0</v>
      </c>
      <c r="O203" s="9">
        <f t="shared" si="55"/>
        <v>0</v>
      </c>
      <c r="P203" s="11">
        <v>1</v>
      </c>
      <c r="Q203" s="11">
        <v>2</v>
      </c>
      <c r="R203" s="11">
        <v>3</v>
      </c>
      <c r="S203">
        <f t="shared" si="57"/>
        <v>3</v>
      </c>
      <c r="T203">
        <f t="shared" si="58"/>
        <v>8.81538461538462</v>
      </c>
      <c r="U203">
        <f t="shared" si="59"/>
        <v>461</v>
      </c>
      <c r="V203">
        <f t="shared" si="60"/>
        <v>0</v>
      </c>
      <c r="W203">
        <f t="shared" si="61"/>
        <v>461</v>
      </c>
      <c r="X203">
        <f t="shared" si="62"/>
        <v>0</v>
      </c>
      <c r="Y203">
        <f t="shared" si="63"/>
        <v>0</v>
      </c>
      <c r="Z203">
        <f t="shared" si="64"/>
        <v>0</v>
      </c>
      <c r="AA203">
        <f t="shared" si="65"/>
        <v>0</v>
      </c>
      <c r="AB203">
        <f t="shared" si="66"/>
        <v>0</v>
      </c>
      <c r="AC203">
        <f t="shared" si="67"/>
        <v>0</v>
      </c>
      <c r="AD203">
        <f t="shared" si="68"/>
        <v>0</v>
      </c>
    </row>
    <row r="204" ht="15" spans="1:30">
      <c r="A204" s="12">
        <f>A203+15</f>
        <v>1301</v>
      </c>
      <c r="B204" s="13">
        <v>180</v>
      </c>
      <c r="C204" s="13">
        <v>201</v>
      </c>
      <c r="D204" s="13">
        <v>5</v>
      </c>
      <c r="E204" s="13">
        <v>3</v>
      </c>
      <c r="F204" s="9">
        <f t="shared" si="56"/>
        <v>0</v>
      </c>
      <c r="G204" s="9">
        <f t="shared" si="55"/>
        <v>0</v>
      </c>
      <c r="H204" s="9">
        <f t="shared" si="55"/>
        <v>1</v>
      </c>
      <c r="I204" s="9">
        <f t="shared" si="55"/>
        <v>0</v>
      </c>
      <c r="J204" s="9">
        <f t="shared" si="55"/>
        <v>0</v>
      </c>
      <c r="K204" s="9">
        <f t="shared" si="55"/>
        <v>0</v>
      </c>
      <c r="L204" s="9">
        <f t="shared" si="55"/>
        <v>0</v>
      </c>
      <c r="M204" s="9">
        <f t="shared" si="55"/>
        <v>0</v>
      </c>
      <c r="N204" s="9">
        <f t="shared" si="55"/>
        <v>0</v>
      </c>
      <c r="O204" s="9">
        <f t="shared" si="55"/>
        <v>0</v>
      </c>
      <c r="P204" s="11">
        <v>1</v>
      </c>
      <c r="Q204" s="11">
        <v>2</v>
      </c>
      <c r="R204" s="11">
        <v>3</v>
      </c>
      <c r="S204">
        <f t="shared" si="57"/>
        <v>3</v>
      </c>
      <c r="T204">
        <f t="shared" si="58"/>
        <v>8.93076923076923</v>
      </c>
      <c r="U204">
        <f t="shared" si="59"/>
        <v>527</v>
      </c>
      <c r="V204">
        <f t="shared" si="60"/>
        <v>0</v>
      </c>
      <c r="W204">
        <f t="shared" si="61"/>
        <v>527</v>
      </c>
      <c r="X204">
        <f t="shared" si="62"/>
        <v>0</v>
      </c>
      <c r="Y204">
        <f t="shared" si="63"/>
        <v>0</v>
      </c>
      <c r="Z204">
        <f t="shared" si="64"/>
        <v>0</v>
      </c>
      <c r="AA204">
        <f t="shared" si="65"/>
        <v>0</v>
      </c>
      <c r="AB204">
        <f t="shared" si="66"/>
        <v>0</v>
      </c>
      <c r="AC204">
        <f t="shared" si="67"/>
        <v>0</v>
      </c>
      <c r="AD204">
        <f t="shared" si="68"/>
        <v>0</v>
      </c>
    </row>
    <row r="205" ht="15" spans="1:30">
      <c r="A205" s="10">
        <f t="shared" ref="A205:A241" si="69">A204+5</f>
        <v>1306</v>
      </c>
      <c r="B205" s="11">
        <v>195</v>
      </c>
      <c r="C205" s="11">
        <v>202</v>
      </c>
      <c r="D205" s="11">
        <v>6</v>
      </c>
      <c r="E205" s="11">
        <v>3</v>
      </c>
      <c r="F205" s="9">
        <f t="shared" si="56"/>
        <v>0</v>
      </c>
      <c r="G205" s="9">
        <f t="shared" si="55"/>
        <v>0</v>
      </c>
      <c r="H205" s="9">
        <f t="shared" si="55"/>
        <v>0</v>
      </c>
      <c r="I205" s="9">
        <f t="shared" si="55"/>
        <v>1</v>
      </c>
      <c r="J205" s="9">
        <f t="shared" si="55"/>
        <v>0</v>
      </c>
      <c r="K205" s="9">
        <f t="shared" si="55"/>
        <v>0</v>
      </c>
      <c r="L205" s="9">
        <f t="shared" si="55"/>
        <v>0</v>
      </c>
      <c r="M205" s="9">
        <f t="shared" si="55"/>
        <v>0</v>
      </c>
      <c r="N205" s="9">
        <f t="shared" si="55"/>
        <v>0</v>
      </c>
      <c r="O205" s="9">
        <f t="shared" si="55"/>
        <v>0</v>
      </c>
      <c r="P205" s="11">
        <v>2</v>
      </c>
      <c r="Q205" s="11">
        <v>3</v>
      </c>
      <c r="R205" s="11">
        <v>4</v>
      </c>
      <c r="S205">
        <f t="shared" si="57"/>
        <v>4</v>
      </c>
      <c r="T205">
        <f t="shared" si="58"/>
        <v>5.0695652173913</v>
      </c>
      <c r="U205">
        <f t="shared" si="59"/>
        <v>42</v>
      </c>
      <c r="V205">
        <f t="shared" si="60"/>
        <v>0</v>
      </c>
      <c r="W205">
        <f t="shared" si="61"/>
        <v>0</v>
      </c>
      <c r="X205">
        <f t="shared" si="62"/>
        <v>42</v>
      </c>
      <c r="Y205">
        <f t="shared" si="63"/>
        <v>0</v>
      </c>
      <c r="Z205">
        <f t="shared" si="64"/>
        <v>0</v>
      </c>
      <c r="AA205">
        <f t="shared" si="65"/>
        <v>0</v>
      </c>
      <c r="AB205">
        <f t="shared" si="66"/>
        <v>0</v>
      </c>
      <c r="AC205">
        <f t="shared" si="67"/>
        <v>0</v>
      </c>
      <c r="AD205">
        <f t="shared" si="68"/>
        <v>0</v>
      </c>
    </row>
    <row r="206" ht="15" spans="1:30">
      <c r="A206" s="12">
        <f t="shared" si="69"/>
        <v>1311</v>
      </c>
      <c r="B206" s="13">
        <v>210</v>
      </c>
      <c r="C206" s="13">
        <v>203</v>
      </c>
      <c r="D206" s="13">
        <v>7</v>
      </c>
      <c r="E206" s="13">
        <v>3</v>
      </c>
      <c r="F206" s="9">
        <f t="shared" si="56"/>
        <v>0</v>
      </c>
      <c r="G206" s="9">
        <f t="shared" si="55"/>
        <v>0</v>
      </c>
      <c r="H206" s="9">
        <f t="shared" si="55"/>
        <v>0</v>
      </c>
      <c r="I206" s="9">
        <f t="shared" si="55"/>
        <v>1</v>
      </c>
      <c r="J206" s="9">
        <f t="shared" si="55"/>
        <v>0</v>
      </c>
      <c r="K206" s="9">
        <f t="shared" si="55"/>
        <v>0</v>
      </c>
      <c r="L206" s="9">
        <f t="shared" si="55"/>
        <v>0</v>
      </c>
      <c r="M206" s="9">
        <f t="shared" si="55"/>
        <v>0</v>
      </c>
      <c r="N206" s="9">
        <f t="shared" si="55"/>
        <v>0</v>
      </c>
      <c r="O206" s="9">
        <f t="shared" si="55"/>
        <v>0</v>
      </c>
      <c r="P206" s="11">
        <v>2</v>
      </c>
      <c r="Q206" s="11">
        <v>3</v>
      </c>
      <c r="R206" s="11">
        <v>4</v>
      </c>
      <c r="S206">
        <f t="shared" si="57"/>
        <v>4</v>
      </c>
      <c r="T206">
        <f t="shared" si="58"/>
        <v>5.09130434782609</v>
      </c>
      <c r="U206">
        <f t="shared" si="59"/>
        <v>54</v>
      </c>
      <c r="V206">
        <f t="shared" si="60"/>
        <v>0</v>
      </c>
      <c r="W206">
        <f t="shared" si="61"/>
        <v>0</v>
      </c>
      <c r="X206">
        <f t="shared" si="62"/>
        <v>54</v>
      </c>
      <c r="Y206">
        <f t="shared" si="63"/>
        <v>0</v>
      </c>
      <c r="Z206">
        <f t="shared" si="64"/>
        <v>0</v>
      </c>
      <c r="AA206">
        <f t="shared" si="65"/>
        <v>0</v>
      </c>
      <c r="AB206">
        <f t="shared" si="66"/>
        <v>0</v>
      </c>
      <c r="AC206">
        <f t="shared" si="67"/>
        <v>0</v>
      </c>
      <c r="AD206">
        <f t="shared" si="68"/>
        <v>0</v>
      </c>
    </row>
    <row r="207" ht="15" spans="1:30">
      <c r="A207" s="10">
        <f t="shared" si="69"/>
        <v>1316</v>
      </c>
      <c r="B207" s="11">
        <v>230</v>
      </c>
      <c r="C207" s="11">
        <v>204</v>
      </c>
      <c r="D207" s="11">
        <v>8</v>
      </c>
      <c r="E207" s="11">
        <v>3</v>
      </c>
      <c r="F207" s="9">
        <f t="shared" si="56"/>
        <v>0</v>
      </c>
      <c r="G207" s="9">
        <f t="shared" si="55"/>
        <v>0</v>
      </c>
      <c r="H207" s="9">
        <f t="shared" si="55"/>
        <v>0</v>
      </c>
      <c r="I207" s="9">
        <f t="shared" si="55"/>
        <v>1</v>
      </c>
      <c r="J207" s="9">
        <f t="shared" si="55"/>
        <v>0</v>
      </c>
      <c r="K207" s="9">
        <f t="shared" si="55"/>
        <v>0</v>
      </c>
      <c r="L207" s="9">
        <f t="shared" si="55"/>
        <v>0</v>
      </c>
      <c r="M207" s="9">
        <f t="shared" si="55"/>
        <v>0</v>
      </c>
      <c r="N207" s="9">
        <f t="shared" si="55"/>
        <v>0</v>
      </c>
      <c r="O207" s="9">
        <f t="shared" si="55"/>
        <v>0</v>
      </c>
      <c r="P207" s="11">
        <v>2</v>
      </c>
      <c r="Q207" s="11">
        <v>3</v>
      </c>
      <c r="R207" s="11">
        <v>4</v>
      </c>
      <c r="S207">
        <f t="shared" si="57"/>
        <v>4</v>
      </c>
      <c r="T207">
        <f t="shared" si="58"/>
        <v>5.11304347826087</v>
      </c>
      <c r="U207">
        <f t="shared" si="59"/>
        <v>67</v>
      </c>
      <c r="V207">
        <f t="shared" si="60"/>
        <v>0</v>
      </c>
      <c r="W207">
        <f t="shared" si="61"/>
        <v>0</v>
      </c>
      <c r="X207">
        <f t="shared" si="62"/>
        <v>67</v>
      </c>
      <c r="Y207">
        <f t="shared" si="63"/>
        <v>0</v>
      </c>
      <c r="Z207">
        <f t="shared" si="64"/>
        <v>0</v>
      </c>
      <c r="AA207">
        <f t="shared" si="65"/>
        <v>0</v>
      </c>
      <c r="AB207">
        <f t="shared" si="66"/>
        <v>0</v>
      </c>
      <c r="AC207">
        <f t="shared" si="67"/>
        <v>0</v>
      </c>
      <c r="AD207">
        <f t="shared" si="68"/>
        <v>0</v>
      </c>
    </row>
    <row r="208" ht="15" spans="1:30">
      <c r="A208" s="12">
        <f t="shared" si="69"/>
        <v>1321</v>
      </c>
      <c r="B208" s="13">
        <v>240</v>
      </c>
      <c r="C208" s="13">
        <v>205</v>
      </c>
      <c r="D208" s="13">
        <v>9</v>
      </c>
      <c r="E208" s="13">
        <v>3</v>
      </c>
      <c r="F208" s="9">
        <f t="shared" si="56"/>
        <v>0</v>
      </c>
      <c r="G208" s="9">
        <f t="shared" si="55"/>
        <v>0</v>
      </c>
      <c r="H208" s="9">
        <f t="shared" si="55"/>
        <v>0</v>
      </c>
      <c r="I208" s="9">
        <f t="shared" si="55"/>
        <v>1</v>
      </c>
      <c r="J208" s="9">
        <f t="shared" si="55"/>
        <v>0</v>
      </c>
      <c r="K208" s="9">
        <f t="shared" si="55"/>
        <v>0</v>
      </c>
      <c r="L208" s="9">
        <f t="shared" si="55"/>
        <v>0</v>
      </c>
      <c r="M208" s="9">
        <f t="shared" si="55"/>
        <v>0</v>
      </c>
      <c r="N208" s="9">
        <f t="shared" si="55"/>
        <v>0</v>
      </c>
      <c r="O208" s="9">
        <f t="shared" si="55"/>
        <v>0</v>
      </c>
      <c r="P208" s="11">
        <v>2</v>
      </c>
      <c r="Q208" s="11">
        <v>3</v>
      </c>
      <c r="R208" s="11">
        <v>4</v>
      </c>
      <c r="S208">
        <f t="shared" si="57"/>
        <v>4</v>
      </c>
      <c r="T208">
        <f t="shared" si="58"/>
        <v>5.13478260869565</v>
      </c>
      <c r="U208">
        <f t="shared" si="59"/>
        <v>80</v>
      </c>
      <c r="V208">
        <f t="shared" si="60"/>
        <v>0</v>
      </c>
      <c r="W208">
        <f t="shared" si="61"/>
        <v>0</v>
      </c>
      <c r="X208">
        <f t="shared" si="62"/>
        <v>80</v>
      </c>
      <c r="Y208">
        <f t="shared" si="63"/>
        <v>0</v>
      </c>
      <c r="Z208">
        <f t="shared" si="64"/>
        <v>0</v>
      </c>
      <c r="AA208">
        <f t="shared" si="65"/>
        <v>0</v>
      </c>
      <c r="AB208">
        <f t="shared" si="66"/>
        <v>0</v>
      </c>
      <c r="AC208">
        <f t="shared" si="67"/>
        <v>0</v>
      </c>
      <c r="AD208">
        <f t="shared" si="68"/>
        <v>0</v>
      </c>
    </row>
    <row r="209" ht="15" spans="1:30">
      <c r="A209" s="10">
        <f t="shared" si="69"/>
        <v>1326</v>
      </c>
      <c r="B209" s="11">
        <v>255</v>
      </c>
      <c r="C209" s="11">
        <v>206</v>
      </c>
      <c r="D209" s="11">
        <v>10</v>
      </c>
      <c r="E209" s="11">
        <v>3</v>
      </c>
      <c r="F209" s="9">
        <f t="shared" si="56"/>
        <v>0</v>
      </c>
      <c r="G209" s="9">
        <f t="shared" si="55"/>
        <v>0</v>
      </c>
      <c r="H209" s="9">
        <f t="shared" si="55"/>
        <v>0</v>
      </c>
      <c r="I209" s="9">
        <f t="shared" si="55"/>
        <v>1</v>
      </c>
      <c r="J209" s="9">
        <f t="shared" si="55"/>
        <v>0</v>
      </c>
      <c r="K209" s="9">
        <f t="shared" si="55"/>
        <v>0</v>
      </c>
      <c r="L209" s="9">
        <f t="shared" si="55"/>
        <v>0</v>
      </c>
      <c r="M209" s="9">
        <f t="shared" si="55"/>
        <v>0</v>
      </c>
      <c r="N209" s="9">
        <f t="shared" si="55"/>
        <v>0</v>
      </c>
      <c r="O209" s="9">
        <f t="shared" si="55"/>
        <v>0</v>
      </c>
      <c r="P209" s="11">
        <v>2</v>
      </c>
      <c r="Q209" s="11">
        <v>3</v>
      </c>
      <c r="R209" s="11">
        <v>4</v>
      </c>
      <c r="S209">
        <f t="shared" si="57"/>
        <v>4</v>
      </c>
      <c r="T209">
        <f t="shared" si="58"/>
        <v>5.15652173913043</v>
      </c>
      <c r="U209">
        <f t="shared" si="59"/>
        <v>93</v>
      </c>
      <c r="V209">
        <f t="shared" si="60"/>
        <v>0</v>
      </c>
      <c r="W209">
        <f t="shared" si="61"/>
        <v>0</v>
      </c>
      <c r="X209">
        <f t="shared" si="62"/>
        <v>93</v>
      </c>
      <c r="Y209">
        <f t="shared" si="63"/>
        <v>0</v>
      </c>
      <c r="Z209">
        <f t="shared" si="64"/>
        <v>0</v>
      </c>
      <c r="AA209">
        <f t="shared" si="65"/>
        <v>0</v>
      </c>
      <c r="AB209">
        <f t="shared" si="66"/>
        <v>0</v>
      </c>
      <c r="AC209">
        <f t="shared" si="67"/>
        <v>0</v>
      </c>
      <c r="AD209">
        <f t="shared" si="68"/>
        <v>0</v>
      </c>
    </row>
    <row r="210" ht="15" spans="1:30">
      <c r="A210" s="12">
        <f t="shared" si="69"/>
        <v>1331</v>
      </c>
      <c r="B210" s="11">
        <v>269</v>
      </c>
      <c r="C210" s="11">
        <v>207</v>
      </c>
      <c r="D210" s="11">
        <v>11</v>
      </c>
      <c r="E210" s="11">
        <v>3</v>
      </c>
      <c r="F210" s="9">
        <f t="shared" si="56"/>
        <v>0</v>
      </c>
      <c r="G210" s="9">
        <f t="shared" si="55"/>
        <v>0</v>
      </c>
      <c r="H210" s="9">
        <f t="shared" si="55"/>
        <v>0</v>
      </c>
      <c r="I210" s="9">
        <f t="shared" si="55"/>
        <v>1</v>
      </c>
      <c r="J210" s="9">
        <f t="shared" si="55"/>
        <v>0</v>
      </c>
      <c r="K210" s="9">
        <f t="shared" si="55"/>
        <v>0</v>
      </c>
      <c r="L210" s="9">
        <f t="shared" si="55"/>
        <v>0</v>
      </c>
      <c r="M210" s="9">
        <f t="shared" si="55"/>
        <v>0</v>
      </c>
      <c r="N210" s="9">
        <f t="shared" si="55"/>
        <v>0</v>
      </c>
      <c r="O210" s="9">
        <f t="shared" si="55"/>
        <v>0</v>
      </c>
      <c r="P210" s="11">
        <v>2</v>
      </c>
      <c r="Q210" s="11">
        <v>3</v>
      </c>
      <c r="R210" s="11">
        <v>4</v>
      </c>
      <c r="S210">
        <f t="shared" si="57"/>
        <v>4</v>
      </c>
      <c r="T210">
        <f t="shared" si="58"/>
        <v>5.17826086956522</v>
      </c>
      <c r="U210">
        <f t="shared" si="59"/>
        <v>106</v>
      </c>
      <c r="V210">
        <f t="shared" si="60"/>
        <v>0</v>
      </c>
      <c r="W210">
        <f t="shared" si="61"/>
        <v>0</v>
      </c>
      <c r="X210">
        <f t="shared" si="62"/>
        <v>106</v>
      </c>
      <c r="Y210">
        <f t="shared" si="63"/>
        <v>0</v>
      </c>
      <c r="Z210">
        <f t="shared" si="64"/>
        <v>0</v>
      </c>
      <c r="AA210">
        <f t="shared" si="65"/>
        <v>0</v>
      </c>
      <c r="AB210">
        <f t="shared" si="66"/>
        <v>0</v>
      </c>
      <c r="AC210">
        <f t="shared" si="67"/>
        <v>0</v>
      </c>
      <c r="AD210">
        <f t="shared" si="68"/>
        <v>0</v>
      </c>
    </row>
    <row r="211" ht="15" spans="1:30">
      <c r="A211" s="10">
        <f t="shared" si="69"/>
        <v>1336</v>
      </c>
      <c r="B211" s="13">
        <v>271</v>
      </c>
      <c r="C211" s="13">
        <v>208</v>
      </c>
      <c r="D211" s="13">
        <v>12</v>
      </c>
      <c r="E211" s="13">
        <v>3</v>
      </c>
      <c r="F211" s="9">
        <f t="shared" si="56"/>
        <v>0</v>
      </c>
      <c r="G211" s="9">
        <f t="shared" si="55"/>
        <v>0</v>
      </c>
      <c r="H211" s="9">
        <f t="shared" ref="G211:O239" si="70">IF(H$1=MAX($P211:$R211),1,0)</f>
        <v>0</v>
      </c>
      <c r="I211" s="9">
        <f t="shared" si="70"/>
        <v>1</v>
      </c>
      <c r="J211" s="9">
        <f t="shared" si="70"/>
        <v>0</v>
      </c>
      <c r="K211" s="9">
        <f t="shared" si="70"/>
        <v>0</v>
      </c>
      <c r="L211" s="9">
        <f t="shared" si="70"/>
        <v>0</v>
      </c>
      <c r="M211" s="9">
        <f t="shared" si="70"/>
        <v>0</v>
      </c>
      <c r="N211" s="9">
        <f t="shared" si="70"/>
        <v>0</v>
      </c>
      <c r="O211" s="9">
        <f t="shared" si="70"/>
        <v>0</v>
      </c>
      <c r="P211" s="11">
        <v>2</v>
      </c>
      <c r="Q211" s="11">
        <v>3</v>
      </c>
      <c r="R211" s="11">
        <v>4</v>
      </c>
      <c r="S211">
        <f t="shared" si="57"/>
        <v>4</v>
      </c>
      <c r="T211">
        <f t="shared" si="58"/>
        <v>5.2</v>
      </c>
      <c r="U211">
        <f t="shared" si="59"/>
        <v>118</v>
      </c>
      <c r="V211">
        <f t="shared" si="60"/>
        <v>0</v>
      </c>
      <c r="W211">
        <f t="shared" si="61"/>
        <v>0</v>
      </c>
      <c r="X211">
        <f t="shared" si="62"/>
        <v>118</v>
      </c>
      <c r="Y211">
        <f t="shared" si="63"/>
        <v>0</v>
      </c>
      <c r="Z211">
        <f t="shared" si="64"/>
        <v>0</v>
      </c>
      <c r="AA211">
        <f t="shared" si="65"/>
        <v>0</v>
      </c>
      <c r="AB211">
        <f t="shared" si="66"/>
        <v>0</v>
      </c>
      <c r="AC211">
        <f t="shared" si="67"/>
        <v>0</v>
      </c>
      <c r="AD211">
        <f t="shared" si="68"/>
        <v>0</v>
      </c>
    </row>
    <row r="212" ht="15" spans="1:30">
      <c r="A212" s="12">
        <f t="shared" si="69"/>
        <v>1341</v>
      </c>
      <c r="B212" s="13">
        <v>275</v>
      </c>
      <c r="C212" s="13">
        <v>209</v>
      </c>
      <c r="D212" s="13">
        <v>13</v>
      </c>
      <c r="E212" s="13">
        <v>3</v>
      </c>
      <c r="F212" s="9">
        <f t="shared" si="56"/>
        <v>0</v>
      </c>
      <c r="G212" s="9">
        <f t="shared" si="70"/>
        <v>0</v>
      </c>
      <c r="H212" s="9">
        <f t="shared" si="70"/>
        <v>0</v>
      </c>
      <c r="I212" s="9">
        <f t="shared" si="70"/>
        <v>1</v>
      </c>
      <c r="J212" s="9">
        <f t="shared" si="70"/>
        <v>0</v>
      </c>
      <c r="K212" s="9">
        <f t="shared" si="70"/>
        <v>0</v>
      </c>
      <c r="L212" s="9">
        <f t="shared" si="70"/>
        <v>0</v>
      </c>
      <c r="M212" s="9">
        <f t="shared" si="70"/>
        <v>0</v>
      </c>
      <c r="N212" s="9">
        <f t="shared" si="70"/>
        <v>0</v>
      </c>
      <c r="O212" s="9">
        <f t="shared" si="70"/>
        <v>0</v>
      </c>
      <c r="P212" s="11">
        <v>2</v>
      </c>
      <c r="Q212" s="11">
        <v>3</v>
      </c>
      <c r="R212" s="11">
        <v>4</v>
      </c>
      <c r="S212">
        <f t="shared" si="57"/>
        <v>4</v>
      </c>
      <c r="T212">
        <f t="shared" si="58"/>
        <v>5.22173913043478</v>
      </c>
      <c r="U212">
        <f t="shared" si="59"/>
        <v>131</v>
      </c>
      <c r="V212">
        <f t="shared" si="60"/>
        <v>0</v>
      </c>
      <c r="W212">
        <f t="shared" si="61"/>
        <v>0</v>
      </c>
      <c r="X212">
        <f t="shared" si="62"/>
        <v>131</v>
      </c>
      <c r="Y212">
        <f t="shared" si="63"/>
        <v>0</v>
      </c>
      <c r="Z212">
        <f t="shared" si="64"/>
        <v>0</v>
      </c>
      <c r="AA212">
        <f t="shared" si="65"/>
        <v>0</v>
      </c>
      <c r="AB212">
        <f t="shared" si="66"/>
        <v>0</v>
      </c>
      <c r="AC212">
        <f t="shared" si="67"/>
        <v>0</v>
      </c>
      <c r="AD212">
        <f t="shared" si="68"/>
        <v>0</v>
      </c>
    </row>
    <row r="213" ht="15" spans="1:30">
      <c r="A213" s="10">
        <f t="shared" si="69"/>
        <v>1346</v>
      </c>
      <c r="B213" s="11">
        <v>281</v>
      </c>
      <c r="C213" s="11">
        <v>210</v>
      </c>
      <c r="D213" s="11">
        <v>14</v>
      </c>
      <c r="E213" s="11">
        <v>3</v>
      </c>
      <c r="F213" s="9">
        <f t="shared" si="56"/>
        <v>0</v>
      </c>
      <c r="G213" s="9">
        <f t="shared" si="70"/>
        <v>0</v>
      </c>
      <c r="H213" s="9">
        <f t="shared" si="70"/>
        <v>0</v>
      </c>
      <c r="I213" s="9">
        <f t="shared" si="70"/>
        <v>1</v>
      </c>
      <c r="J213" s="9">
        <f t="shared" si="70"/>
        <v>0</v>
      </c>
      <c r="K213" s="9">
        <f t="shared" si="70"/>
        <v>0</v>
      </c>
      <c r="L213" s="9">
        <f t="shared" si="70"/>
        <v>0</v>
      </c>
      <c r="M213" s="9">
        <f t="shared" si="70"/>
        <v>0</v>
      </c>
      <c r="N213" s="9">
        <f t="shared" si="70"/>
        <v>0</v>
      </c>
      <c r="O213" s="9">
        <f t="shared" si="70"/>
        <v>0</v>
      </c>
      <c r="P213" s="11">
        <v>2</v>
      </c>
      <c r="Q213" s="11">
        <v>3</v>
      </c>
      <c r="R213" s="11">
        <v>4</v>
      </c>
      <c r="S213">
        <f t="shared" si="57"/>
        <v>4</v>
      </c>
      <c r="T213">
        <f t="shared" si="58"/>
        <v>5.24347826086957</v>
      </c>
      <c r="U213">
        <f t="shared" si="59"/>
        <v>144</v>
      </c>
      <c r="V213">
        <f t="shared" si="60"/>
        <v>0</v>
      </c>
      <c r="W213">
        <f t="shared" si="61"/>
        <v>0</v>
      </c>
      <c r="X213">
        <f t="shared" si="62"/>
        <v>144</v>
      </c>
      <c r="Y213">
        <f t="shared" si="63"/>
        <v>0</v>
      </c>
      <c r="Z213">
        <f t="shared" si="64"/>
        <v>0</v>
      </c>
      <c r="AA213">
        <f t="shared" si="65"/>
        <v>0</v>
      </c>
      <c r="AB213">
        <f t="shared" si="66"/>
        <v>0</v>
      </c>
      <c r="AC213">
        <f t="shared" si="67"/>
        <v>0</v>
      </c>
      <c r="AD213">
        <f t="shared" si="68"/>
        <v>0</v>
      </c>
    </row>
    <row r="214" ht="15" spans="1:30">
      <c r="A214" s="12">
        <f t="shared" si="69"/>
        <v>1351</v>
      </c>
      <c r="B214" s="13">
        <v>291</v>
      </c>
      <c r="C214" s="13">
        <v>211</v>
      </c>
      <c r="D214" s="13">
        <v>15</v>
      </c>
      <c r="E214" s="13">
        <v>3</v>
      </c>
      <c r="F214" s="9">
        <f t="shared" si="56"/>
        <v>0</v>
      </c>
      <c r="G214" s="9">
        <f t="shared" si="70"/>
        <v>0</v>
      </c>
      <c r="H214" s="9">
        <f t="shared" si="70"/>
        <v>0</v>
      </c>
      <c r="I214" s="9">
        <f t="shared" si="70"/>
        <v>1</v>
      </c>
      <c r="J214" s="9">
        <f t="shared" si="70"/>
        <v>0</v>
      </c>
      <c r="K214" s="9">
        <f t="shared" si="70"/>
        <v>0</v>
      </c>
      <c r="L214" s="9">
        <f t="shared" si="70"/>
        <v>0</v>
      </c>
      <c r="M214" s="9">
        <f t="shared" si="70"/>
        <v>0</v>
      </c>
      <c r="N214" s="9">
        <f t="shared" si="70"/>
        <v>0</v>
      </c>
      <c r="O214" s="9">
        <f t="shared" si="70"/>
        <v>0</v>
      </c>
      <c r="P214" s="11">
        <v>2</v>
      </c>
      <c r="Q214" s="11">
        <v>3</v>
      </c>
      <c r="R214" s="11">
        <v>4</v>
      </c>
      <c r="S214">
        <f t="shared" si="57"/>
        <v>4</v>
      </c>
      <c r="T214">
        <f t="shared" si="58"/>
        <v>5.26521739130435</v>
      </c>
      <c r="U214">
        <f t="shared" si="59"/>
        <v>157</v>
      </c>
      <c r="V214">
        <f t="shared" si="60"/>
        <v>0</v>
      </c>
      <c r="W214">
        <f t="shared" si="61"/>
        <v>0</v>
      </c>
      <c r="X214">
        <f t="shared" si="62"/>
        <v>157</v>
      </c>
      <c r="Y214">
        <f t="shared" si="63"/>
        <v>0</v>
      </c>
      <c r="Z214">
        <f t="shared" si="64"/>
        <v>0</v>
      </c>
      <c r="AA214">
        <f t="shared" si="65"/>
        <v>0</v>
      </c>
      <c r="AB214">
        <f t="shared" si="66"/>
        <v>0</v>
      </c>
      <c r="AC214">
        <f t="shared" si="67"/>
        <v>0</v>
      </c>
      <c r="AD214">
        <f t="shared" si="68"/>
        <v>0</v>
      </c>
    </row>
    <row r="215" ht="15" spans="1:30">
      <c r="A215" s="10">
        <f t="shared" si="69"/>
        <v>1356</v>
      </c>
      <c r="B215" s="13">
        <v>295</v>
      </c>
      <c r="C215" s="13">
        <v>212</v>
      </c>
      <c r="D215" s="13">
        <v>16</v>
      </c>
      <c r="E215" s="13">
        <v>3</v>
      </c>
      <c r="F215" s="9">
        <f t="shared" si="56"/>
        <v>0</v>
      </c>
      <c r="G215" s="9">
        <f t="shared" si="70"/>
        <v>0</v>
      </c>
      <c r="H215" s="9">
        <f t="shared" si="70"/>
        <v>0</v>
      </c>
      <c r="I215" s="9">
        <f t="shared" si="70"/>
        <v>1</v>
      </c>
      <c r="J215" s="9">
        <f t="shared" si="70"/>
        <v>0</v>
      </c>
      <c r="K215" s="9">
        <f t="shared" si="70"/>
        <v>0</v>
      </c>
      <c r="L215" s="9">
        <f t="shared" si="70"/>
        <v>0</v>
      </c>
      <c r="M215" s="9">
        <f t="shared" si="70"/>
        <v>0</v>
      </c>
      <c r="N215" s="9">
        <f t="shared" si="70"/>
        <v>0</v>
      </c>
      <c r="O215" s="9">
        <f t="shared" si="70"/>
        <v>0</v>
      </c>
      <c r="P215" s="11">
        <v>2</v>
      </c>
      <c r="Q215" s="11">
        <v>3</v>
      </c>
      <c r="R215" s="11">
        <v>4</v>
      </c>
      <c r="S215">
        <f t="shared" si="57"/>
        <v>4</v>
      </c>
      <c r="T215">
        <f t="shared" si="58"/>
        <v>5.28695652173913</v>
      </c>
      <c r="U215">
        <f t="shared" si="59"/>
        <v>170</v>
      </c>
      <c r="V215">
        <f t="shared" si="60"/>
        <v>0</v>
      </c>
      <c r="W215">
        <f t="shared" si="61"/>
        <v>0</v>
      </c>
      <c r="X215">
        <f t="shared" si="62"/>
        <v>170</v>
      </c>
      <c r="Y215">
        <f t="shared" si="63"/>
        <v>0</v>
      </c>
      <c r="Z215">
        <f t="shared" si="64"/>
        <v>0</v>
      </c>
      <c r="AA215">
        <f t="shared" si="65"/>
        <v>0</v>
      </c>
      <c r="AB215">
        <f t="shared" si="66"/>
        <v>0</v>
      </c>
      <c r="AC215">
        <f t="shared" si="67"/>
        <v>0</v>
      </c>
      <c r="AD215">
        <f t="shared" si="68"/>
        <v>0</v>
      </c>
    </row>
    <row r="216" ht="15" spans="1:30">
      <c r="A216" s="12">
        <f t="shared" si="69"/>
        <v>1361</v>
      </c>
      <c r="B216" s="13">
        <v>299</v>
      </c>
      <c r="C216" s="13">
        <v>213</v>
      </c>
      <c r="D216" s="13">
        <v>17</v>
      </c>
      <c r="E216" s="13">
        <v>3</v>
      </c>
      <c r="F216" s="9">
        <f t="shared" si="56"/>
        <v>0</v>
      </c>
      <c r="G216" s="9">
        <f t="shared" si="70"/>
        <v>0</v>
      </c>
      <c r="H216" s="9">
        <f t="shared" si="70"/>
        <v>0</v>
      </c>
      <c r="I216" s="9">
        <f t="shared" si="70"/>
        <v>1</v>
      </c>
      <c r="J216" s="9">
        <f t="shared" si="70"/>
        <v>0</v>
      </c>
      <c r="K216" s="9">
        <f t="shared" si="70"/>
        <v>0</v>
      </c>
      <c r="L216" s="9">
        <f t="shared" si="70"/>
        <v>0</v>
      </c>
      <c r="M216" s="9">
        <f t="shared" si="70"/>
        <v>0</v>
      </c>
      <c r="N216" s="9">
        <f t="shared" si="70"/>
        <v>0</v>
      </c>
      <c r="O216" s="9">
        <f t="shared" si="70"/>
        <v>0</v>
      </c>
      <c r="P216" s="11">
        <v>2</v>
      </c>
      <c r="Q216" s="11">
        <v>3</v>
      </c>
      <c r="R216" s="11">
        <v>4</v>
      </c>
      <c r="S216">
        <f t="shared" si="57"/>
        <v>4</v>
      </c>
      <c r="T216">
        <f t="shared" si="58"/>
        <v>5.30869565217391</v>
      </c>
      <c r="U216">
        <f t="shared" si="59"/>
        <v>183</v>
      </c>
      <c r="V216">
        <f t="shared" si="60"/>
        <v>0</v>
      </c>
      <c r="W216">
        <f t="shared" si="61"/>
        <v>0</v>
      </c>
      <c r="X216">
        <f t="shared" si="62"/>
        <v>183</v>
      </c>
      <c r="Y216">
        <f t="shared" si="63"/>
        <v>0</v>
      </c>
      <c r="Z216">
        <f t="shared" si="64"/>
        <v>0</v>
      </c>
      <c r="AA216">
        <f t="shared" si="65"/>
        <v>0</v>
      </c>
      <c r="AB216">
        <f t="shared" si="66"/>
        <v>0</v>
      </c>
      <c r="AC216">
        <f t="shared" si="67"/>
        <v>0</v>
      </c>
      <c r="AD216">
        <f t="shared" si="68"/>
        <v>0</v>
      </c>
    </row>
    <row r="217" ht="15" spans="1:30">
      <c r="A217" s="10">
        <f t="shared" si="69"/>
        <v>1366</v>
      </c>
      <c r="B217" s="13">
        <v>311</v>
      </c>
      <c r="C217" s="13">
        <v>214</v>
      </c>
      <c r="D217" s="13">
        <v>18</v>
      </c>
      <c r="E217" s="13">
        <v>3</v>
      </c>
      <c r="F217" s="9">
        <f t="shared" si="56"/>
        <v>0</v>
      </c>
      <c r="G217" s="9">
        <f t="shared" si="70"/>
        <v>0</v>
      </c>
      <c r="H217" s="9">
        <f t="shared" si="70"/>
        <v>0</v>
      </c>
      <c r="I217" s="9">
        <f t="shared" si="70"/>
        <v>1</v>
      </c>
      <c r="J217" s="9">
        <f t="shared" si="70"/>
        <v>0</v>
      </c>
      <c r="K217" s="9">
        <f t="shared" si="70"/>
        <v>0</v>
      </c>
      <c r="L217" s="9">
        <f t="shared" si="70"/>
        <v>0</v>
      </c>
      <c r="M217" s="9">
        <f t="shared" si="70"/>
        <v>0</v>
      </c>
      <c r="N217" s="9">
        <f t="shared" si="70"/>
        <v>0</v>
      </c>
      <c r="O217" s="9">
        <f t="shared" si="70"/>
        <v>0</v>
      </c>
      <c r="P217" s="11">
        <v>2</v>
      </c>
      <c r="Q217" s="11">
        <v>3</v>
      </c>
      <c r="R217" s="11">
        <v>4</v>
      </c>
      <c r="S217">
        <f t="shared" si="57"/>
        <v>4</v>
      </c>
      <c r="T217">
        <f t="shared" si="58"/>
        <v>5.3304347826087</v>
      </c>
      <c r="U217">
        <f t="shared" si="59"/>
        <v>195</v>
      </c>
      <c r="V217">
        <f t="shared" si="60"/>
        <v>0</v>
      </c>
      <c r="W217">
        <f t="shared" si="61"/>
        <v>0</v>
      </c>
      <c r="X217">
        <f t="shared" si="62"/>
        <v>195</v>
      </c>
      <c r="Y217">
        <f t="shared" si="63"/>
        <v>0</v>
      </c>
      <c r="Z217">
        <f t="shared" si="64"/>
        <v>0</v>
      </c>
      <c r="AA217">
        <f t="shared" si="65"/>
        <v>0</v>
      </c>
      <c r="AB217">
        <f t="shared" si="66"/>
        <v>0</v>
      </c>
      <c r="AC217">
        <f t="shared" si="67"/>
        <v>0</v>
      </c>
      <c r="AD217">
        <f t="shared" si="68"/>
        <v>0</v>
      </c>
    </row>
    <row r="218" ht="15" spans="1:30">
      <c r="A218" s="12">
        <f t="shared" si="69"/>
        <v>1371</v>
      </c>
      <c r="B218" s="13">
        <v>314</v>
      </c>
      <c r="C218" s="13">
        <v>215</v>
      </c>
      <c r="D218" s="13">
        <v>19</v>
      </c>
      <c r="E218" s="13">
        <v>3</v>
      </c>
      <c r="F218" s="9">
        <f t="shared" si="56"/>
        <v>0</v>
      </c>
      <c r="G218" s="9">
        <f t="shared" si="70"/>
        <v>0</v>
      </c>
      <c r="H218" s="9">
        <f t="shared" si="70"/>
        <v>0</v>
      </c>
      <c r="I218" s="9">
        <f t="shared" si="70"/>
        <v>1</v>
      </c>
      <c r="J218" s="9">
        <f t="shared" si="70"/>
        <v>0</v>
      </c>
      <c r="K218" s="9">
        <f t="shared" si="70"/>
        <v>0</v>
      </c>
      <c r="L218" s="9">
        <f t="shared" si="70"/>
        <v>0</v>
      </c>
      <c r="M218" s="9">
        <f t="shared" si="70"/>
        <v>0</v>
      </c>
      <c r="N218" s="9">
        <f t="shared" si="70"/>
        <v>0</v>
      </c>
      <c r="O218" s="9">
        <f t="shared" si="70"/>
        <v>0</v>
      </c>
      <c r="P218" s="11">
        <v>2</v>
      </c>
      <c r="Q218" s="11">
        <v>3</v>
      </c>
      <c r="R218" s="11">
        <v>4</v>
      </c>
      <c r="S218">
        <f t="shared" si="57"/>
        <v>4</v>
      </c>
      <c r="T218">
        <f t="shared" si="58"/>
        <v>5.35217391304348</v>
      </c>
      <c r="U218">
        <f t="shared" si="59"/>
        <v>208</v>
      </c>
      <c r="V218">
        <f t="shared" si="60"/>
        <v>0</v>
      </c>
      <c r="W218">
        <f t="shared" si="61"/>
        <v>0</v>
      </c>
      <c r="X218">
        <f t="shared" si="62"/>
        <v>208</v>
      </c>
      <c r="Y218">
        <f t="shared" si="63"/>
        <v>0</v>
      </c>
      <c r="Z218">
        <f t="shared" si="64"/>
        <v>0</v>
      </c>
      <c r="AA218">
        <f t="shared" si="65"/>
        <v>0</v>
      </c>
      <c r="AB218">
        <f t="shared" si="66"/>
        <v>0</v>
      </c>
      <c r="AC218">
        <f t="shared" si="67"/>
        <v>0</v>
      </c>
      <c r="AD218">
        <f t="shared" si="68"/>
        <v>0</v>
      </c>
    </row>
    <row r="219" ht="15" spans="1:30">
      <c r="A219" s="10">
        <f t="shared" si="69"/>
        <v>1376</v>
      </c>
      <c r="B219" s="13">
        <v>318</v>
      </c>
      <c r="C219" s="13">
        <v>216</v>
      </c>
      <c r="D219" s="13">
        <v>20</v>
      </c>
      <c r="E219" s="13">
        <v>3</v>
      </c>
      <c r="F219" s="9">
        <f t="shared" si="56"/>
        <v>0</v>
      </c>
      <c r="G219" s="9">
        <f t="shared" si="70"/>
        <v>0</v>
      </c>
      <c r="H219" s="9">
        <f t="shared" si="70"/>
        <v>0</v>
      </c>
      <c r="I219" s="9">
        <f t="shared" si="70"/>
        <v>1</v>
      </c>
      <c r="J219" s="9">
        <f t="shared" si="70"/>
        <v>0</v>
      </c>
      <c r="K219" s="9">
        <f t="shared" si="70"/>
        <v>0</v>
      </c>
      <c r="L219" s="9">
        <f t="shared" si="70"/>
        <v>0</v>
      </c>
      <c r="M219" s="9">
        <f t="shared" si="70"/>
        <v>0</v>
      </c>
      <c r="N219" s="9">
        <f t="shared" si="70"/>
        <v>0</v>
      </c>
      <c r="O219" s="9">
        <f t="shared" si="70"/>
        <v>0</v>
      </c>
      <c r="P219" s="11">
        <v>2</v>
      </c>
      <c r="Q219" s="11">
        <v>3</v>
      </c>
      <c r="R219" s="11">
        <v>4</v>
      </c>
      <c r="S219">
        <f t="shared" si="57"/>
        <v>4</v>
      </c>
      <c r="T219">
        <f t="shared" si="58"/>
        <v>5.37391304347826</v>
      </c>
      <c r="U219">
        <f t="shared" si="59"/>
        <v>221</v>
      </c>
      <c r="V219">
        <f t="shared" si="60"/>
        <v>0</v>
      </c>
      <c r="W219">
        <f t="shared" si="61"/>
        <v>0</v>
      </c>
      <c r="X219">
        <f t="shared" si="62"/>
        <v>221</v>
      </c>
      <c r="Y219">
        <f t="shared" si="63"/>
        <v>0</v>
      </c>
      <c r="Z219">
        <f t="shared" si="64"/>
        <v>0</v>
      </c>
      <c r="AA219">
        <f t="shared" si="65"/>
        <v>0</v>
      </c>
      <c r="AB219">
        <f t="shared" si="66"/>
        <v>0</v>
      </c>
      <c r="AC219">
        <f t="shared" si="67"/>
        <v>0</v>
      </c>
      <c r="AD219">
        <f t="shared" si="68"/>
        <v>0</v>
      </c>
    </row>
    <row r="220" ht="15" spans="1:30">
      <c r="A220" s="12">
        <f t="shared" si="69"/>
        <v>1381</v>
      </c>
      <c r="B220" s="13">
        <v>320</v>
      </c>
      <c r="C220" s="13">
        <v>217</v>
      </c>
      <c r="D220" s="13">
        <v>21</v>
      </c>
      <c r="E220" s="13">
        <v>3</v>
      </c>
      <c r="F220" s="9">
        <f t="shared" si="56"/>
        <v>0</v>
      </c>
      <c r="G220" s="9">
        <f t="shared" si="70"/>
        <v>0</v>
      </c>
      <c r="H220" s="9">
        <f t="shared" si="70"/>
        <v>0</v>
      </c>
      <c r="I220" s="9">
        <f t="shared" si="70"/>
        <v>1</v>
      </c>
      <c r="J220" s="9">
        <f t="shared" si="70"/>
        <v>0</v>
      </c>
      <c r="K220" s="9">
        <f t="shared" si="70"/>
        <v>0</v>
      </c>
      <c r="L220" s="9">
        <f t="shared" si="70"/>
        <v>0</v>
      </c>
      <c r="M220" s="9">
        <f t="shared" si="70"/>
        <v>0</v>
      </c>
      <c r="N220" s="9">
        <f t="shared" si="70"/>
        <v>0</v>
      </c>
      <c r="O220" s="9">
        <f t="shared" si="70"/>
        <v>0</v>
      </c>
      <c r="P220" s="11">
        <v>2</v>
      </c>
      <c r="Q220" s="11">
        <v>3</v>
      </c>
      <c r="R220" s="11">
        <v>4</v>
      </c>
      <c r="S220">
        <f t="shared" si="57"/>
        <v>4</v>
      </c>
      <c r="T220">
        <f t="shared" si="58"/>
        <v>5.39565217391304</v>
      </c>
      <c r="U220">
        <f t="shared" si="59"/>
        <v>234</v>
      </c>
      <c r="V220">
        <f t="shared" si="60"/>
        <v>0</v>
      </c>
      <c r="W220">
        <f t="shared" si="61"/>
        <v>0</v>
      </c>
      <c r="X220">
        <f t="shared" si="62"/>
        <v>234</v>
      </c>
      <c r="Y220">
        <f t="shared" si="63"/>
        <v>0</v>
      </c>
      <c r="Z220">
        <f t="shared" si="64"/>
        <v>0</v>
      </c>
      <c r="AA220">
        <f t="shared" si="65"/>
        <v>0</v>
      </c>
      <c r="AB220">
        <f t="shared" si="66"/>
        <v>0</v>
      </c>
      <c r="AC220">
        <f t="shared" si="67"/>
        <v>0</v>
      </c>
      <c r="AD220">
        <f t="shared" si="68"/>
        <v>0</v>
      </c>
    </row>
    <row r="221" ht="15" spans="1:30">
      <c r="A221" s="10">
        <f t="shared" si="69"/>
        <v>1386</v>
      </c>
      <c r="B221" s="11">
        <v>326</v>
      </c>
      <c r="C221" s="11">
        <v>218</v>
      </c>
      <c r="D221" s="11">
        <v>22</v>
      </c>
      <c r="E221" s="11">
        <v>3</v>
      </c>
      <c r="F221" s="9">
        <f t="shared" si="56"/>
        <v>0</v>
      </c>
      <c r="G221" s="9">
        <f t="shared" si="70"/>
        <v>0</v>
      </c>
      <c r="H221" s="9">
        <f t="shared" si="70"/>
        <v>0</v>
      </c>
      <c r="I221" s="9">
        <f t="shared" si="70"/>
        <v>1</v>
      </c>
      <c r="J221" s="9">
        <f t="shared" si="70"/>
        <v>0</v>
      </c>
      <c r="K221" s="9">
        <f t="shared" si="70"/>
        <v>0</v>
      </c>
      <c r="L221" s="9">
        <f t="shared" si="70"/>
        <v>0</v>
      </c>
      <c r="M221" s="9">
        <f t="shared" si="70"/>
        <v>0</v>
      </c>
      <c r="N221" s="9">
        <f t="shared" si="70"/>
        <v>0</v>
      </c>
      <c r="O221" s="9">
        <f t="shared" si="70"/>
        <v>0</v>
      </c>
      <c r="P221" s="11">
        <v>2</v>
      </c>
      <c r="Q221" s="11">
        <v>3</v>
      </c>
      <c r="R221" s="11">
        <v>4</v>
      </c>
      <c r="S221">
        <f t="shared" si="57"/>
        <v>4</v>
      </c>
      <c r="T221">
        <f t="shared" si="58"/>
        <v>5.41739130434783</v>
      </c>
      <c r="U221">
        <f t="shared" si="59"/>
        <v>247</v>
      </c>
      <c r="V221">
        <f t="shared" si="60"/>
        <v>0</v>
      </c>
      <c r="W221">
        <f t="shared" si="61"/>
        <v>0</v>
      </c>
      <c r="X221">
        <f t="shared" si="62"/>
        <v>247</v>
      </c>
      <c r="Y221">
        <f t="shared" si="63"/>
        <v>0</v>
      </c>
      <c r="Z221">
        <f t="shared" si="64"/>
        <v>0</v>
      </c>
      <c r="AA221">
        <f t="shared" si="65"/>
        <v>0</v>
      </c>
      <c r="AB221">
        <f t="shared" si="66"/>
        <v>0</v>
      </c>
      <c r="AC221">
        <f t="shared" si="67"/>
        <v>0</v>
      </c>
      <c r="AD221">
        <f t="shared" si="68"/>
        <v>0</v>
      </c>
    </row>
    <row r="222" ht="15" spans="1:30">
      <c r="A222" s="12">
        <f t="shared" si="69"/>
        <v>1391</v>
      </c>
      <c r="B222" s="11">
        <v>328</v>
      </c>
      <c r="C222" s="11">
        <v>219</v>
      </c>
      <c r="D222" s="11">
        <v>23</v>
      </c>
      <c r="E222" s="11">
        <v>3</v>
      </c>
      <c r="F222" s="9">
        <f t="shared" si="56"/>
        <v>0</v>
      </c>
      <c r="G222" s="9">
        <f t="shared" si="70"/>
        <v>0</v>
      </c>
      <c r="H222" s="9">
        <f t="shared" si="70"/>
        <v>0</v>
      </c>
      <c r="I222" s="9">
        <f t="shared" si="70"/>
        <v>1</v>
      </c>
      <c r="J222" s="9">
        <f t="shared" si="70"/>
        <v>0</v>
      </c>
      <c r="K222" s="9">
        <f t="shared" si="70"/>
        <v>0</v>
      </c>
      <c r="L222" s="9">
        <f t="shared" si="70"/>
        <v>0</v>
      </c>
      <c r="M222" s="9">
        <f t="shared" si="70"/>
        <v>0</v>
      </c>
      <c r="N222" s="9">
        <f t="shared" si="70"/>
        <v>0</v>
      </c>
      <c r="O222" s="9">
        <f t="shared" si="70"/>
        <v>0</v>
      </c>
      <c r="P222" s="11">
        <v>2</v>
      </c>
      <c r="Q222" s="11">
        <v>3</v>
      </c>
      <c r="R222" s="11">
        <v>4</v>
      </c>
      <c r="S222">
        <f t="shared" si="57"/>
        <v>4</v>
      </c>
      <c r="T222">
        <f t="shared" si="58"/>
        <v>5.43913043478261</v>
      </c>
      <c r="U222">
        <f t="shared" si="59"/>
        <v>259</v>
      </c>
      <c r="V222">
        <f t="shared" si="60"/>
        <v>0</v>
      </c>
      <c r="W222">
        <f t="shared" si="61"/>
        <v>0</v>
      </c>
      <c r="X222">
        <f t="shared" si="62"/>
        <v>259</v>
      </c>
      <c r="Y222">
        <f t="shared" si="63"/>
        <v>0</v>
      </c>
      <c r="Z222">
        <f t="shared" si="64"/>
        <v>0</v>
      </c>
      <c r="AA222">
        <f t="shared" si="65"/>
        <v>0</v>
      </c>
      <c r="AB222">
        <f t="shared" si="66"/>
        <v>0</v>
      </c>
      <c r="AC222">
        <f t="shared" si="67"/>
        <v>0</v>
      </c>
      <c r="AD222">
        <f t="shared" si="68"/>
        <v>0</v>
      </c>
    </row>
    <row r="223" ht="15" spans="1:30">
      <c r="A223" s="10">
        <f t="shared" si="69"/>
        <v>1396</v>
      </c>
      <c r="B223" s="11">
        <v>330</v>
      </c>
      <c r="C223" s="11">
        <v>220</v>
      </c>
      <c r="D223" s="11">
        <v>24</v>
      </c>
      <c r="E223" s="11">
        <v>3</v>
      </c>
      <c r="F223" s="9">
        <f t="shared" si="56"/>
        <v>0</v>
      </c>
      <c r="G223" s="9">
        <f t="shared" si="70"/>
        <v>0</v>
      </c>
      <c r="H223" s="9">
        <f t="shared" si="70"/>
        <v>0</v>
      </c>
      <c r="I223" s="9">
        <f t="shared" si="70"/>
        <v>1</v>
      </c>
      <c r="J223" s="9">
        <f t="shared" si="70"/>
        <v>0</v>
      </c>
      <c r="K223" s="9">
        <f t="shared" si="70"/>
        <v>0</v>
      </c>
      <c r="L223" s="9">
        <f t="shared" si="70"/>
        <v>0</v>
      </c>
      <c r="M223" s="9">
        <f t="shared" si="70"/>
        <v>0</v>
      </c>
      <c r="N223" s="9">
        <f t="shared" si="70"/>
        <v>0</v>
      </c>
      <c r="O223" s="9">
        <f t="shared" si="70"/>
        <v>0</v>
      </c>
      <c r="P223" s="11">
        <v>2</v>
      </c>
      <c r="Q223" s="11">
        <v>3</v>
      </c>
      <c r="R223" s="11">
        <v>4</v>
      </c>
      <c r="S223">
        <f t="shared" si="57"/>
        <v>4</v>
      </c>
      <c r="T223">
        <f t="shared" si="58"/>
        <v>5.46086956521739</v>
      </c>
      <c r="U223">
        <f t="shared" si="59"/>
        <v>272</v>
      </c>
      <c r="V223">
        <f t="shared" si="60"/>
        <v>0</v>
      </c>
      <c r="W223">
        <f t="shared" si="61"/>
        <v>0</v>
      </c>
      <c r="X223">
        <f t="shared" si="62"/>
        <v>272</v>
      </c>
      <c r="Y223">
        <f t="shared" si="63"/>
        <v>0</v>
      </c>
      <c r="Z223">
        <f t="shared" si="64"/>
        <v>0</v>
      </c>
      <c r="AA223">
        <f t="shared" si="65"/>
        <v>0</v>
      </c>
      <c r="AB223">
        <f t="shared" si="66"/>
        <v>0</v>
      </c>
      <c r="AC223">
        <f t="shared" si="67"/>
        <v>0</v>
      </c>
      <c r="AD223">
        <f t="shared" si="68"/>
        <v>0</v>
      </c>
    </row>
    <row r="224" ht="15" spans="1:30">
      <c r="A224" s="12">
        <f t="shared" si="69"/>
        <v>1401</v>
      </c>
      <c r="B224" s="13">
        <v>334</v>
      </c>
      <c r="C224" s="13">
        <v>221</v>
      </c>
      <c r="D224" s="13">
        <v>25</v>
      </c>
      <c r="E224" s="13">
        <v>3</v>
      </c>
      <c r="F224" s="9">
        <f t="shared" si="56"/>
        <v>0</v>
      </c>
      <c r="G224" s="9">
        <f t="shared" si="70"/>
        <v>0</v>
      </c>
      <c r="H224" s="9">
        <f t="shared" si="70"/>
        <v>0</v>
      </c>
      <c r="I224" s="9">
        <f t="shared" si="70"/>
        <v>1</v>
      </c>
      <c r="J224" s="9">
        <f t="shared" si="70"/>
        <v>0</v>
      </c>
      <c r="K224" s="9">
        <f t="shared" si="70"/>
        <v>0</v>
      </c>
      <c r="L224" s="9">
        <f t="shared" si="70"/>
        <v>0</v>
      </c>
      <c r="M224" s="9">
        <f t="shared" si="70"/>
        <v>0</v>
      </c>
      <c r="N224" s="9">
        <f t="shared" si="70"/>
        <v>0</v>
      </c>
      <c r="O224" s="9">
        <f t="shared" si="70"/>
        <v>0</v>
      </c>
      <c r="P224" s="11">
        <v>2</v>
      </c>
      <c r="Q224" s="11">
        <v>3</v>
      </c>
      <c r="R224" s="11">
        <v>4</v>
      </c>
      <c r="S224">
        <f t="shared" si="57"/>
        <v>4</v>
      </c>
      <c r="T224">
        <f t="shared" si="58"/>
        <v>5.48260869565217</v>
      </c>
      <c r="U224">
        <f t="shared" si="59"/>
        <v>285</v>
      </c>
      <c r="V224">
        <f t="shared" si="60"/>
        <v>0</v>
      </c>
      <c r="W224">
        <f t="shared" si="61"/>
        <v>0</v>
      </c>
      <c r="X224">
        <f t="shared" si="62"/>
        <v>285</v>
      </c>
      <c r="Y224">
        <f t="shared" si="63"/>
        <v>0</v>
      </c>
      <c r="Z224">
        <f t="shared" si="64"/>
        <v>0</v>
      </c>
      <c r="AA224">
        <f t="shared" si="65"/>
        <v>0</v>
      </c>
      <c r="AB224">
        <f t="shared" si="66"/>
        <v>0</v>
      </c>
      <c r="AC224">
        <f t="shared" si="67"/>
        <v>0</v>
      </c>
      <c r="AD224">
        <f t="shared" si="68"/>
        <v>0</v>
      </c>
    </row>
    <row r="225" ht="15" spans="1:30">
      <c r="A225" s="10">
        <f t="shared" si="69"/>
        <v>1406</v>
      </c>
      <c r="B225" s="13">
        <v>338</v>
      </c>
      <c r="C225" s="13">
        <v>222</v>
      </c>
      <c r="D225" s="13">
        <v>26</v>
      </c>
      <c r="E225" s="13">
        <v>3</v>
      </c>
      <c r="F225" s="9">
        <f t="shared" si="56"/>
        <v>0</v>
      </c>
      <c r="G225" s="9">
        <f t="shared" si="70"/>
        <v>0</v>
      </c>
      <c r="H225" s="9">
        <f t="shared" si="70"/>
        <v>0</v>
      </c>
      <c r="I225" s="9">
        <f t="shared" si="70"/>
        <v>1</v>
      </c>
      <c r="J225" s="9">
        <f t="shared" si="70"/>
        <v>0</v>
      </c>
      <c r="K225" s="9">
        <f t="shared" si="70"/>
        <v>0</v>
      </c>
      <c r="L225" s="9">
        <f t="shared" si="70"/>
        <v>0</v>
      </c>
      <c r="M225" s="9">
        <f t="shared" si="70"/>
        <v>0</v>
      </c>
      <c r="N225" s="9">
        <f t="shared" si="70"/>
        <v>0</v>
      </c>
      <c r="O225" s="9">
        <f t="shared" si="70"/>
        <v>0</v>
      </c>
      <c r="P225" s="11">
        <v>2</v>
      </c>
      <c r="Q225" s="11">
        <v>3</v>
      </c>
      <c r="R225" s="11">
        <v>4</v>
      </c>
      <c r="S225">
        <f t="shared" si="57"/>
        <v>4</v>
      </c>
      <c r="T225">
        <f t="shared" si="58"/>
        <v>5.50434782608696</v>
      </c>
      <c r="U225">
        <f t="shared" si="59"/>
        <v>298</v>
      </c>
      <c r="V225">
        <f t="shared" si="60"/>
        <v>0</v>
      </c>
      <c r="W225">
        <f t="shared" si="61"/>
        <v>0</v>
      </c>
      <c r="X225">
        <f t="shared" si="62"/>
        <v>298</v>
      </c>
      <c r="Y225">
        <f t="shared" si="63"/>
        <v>0</v>
      </c>
      <c r="Z225">
        <f t="shared" si="64"/>
        <v>0</v>
      </c>
      <c r="AA225">
        <f t="shared" si="65"/>
        <v>0</v>
      </c>
      <c r="AB225">
        <f t="shared" si="66"/>
        <v>0</v>
      </c>
      <c r="AC225">
        <f t="shared" si="67"/>
        <v>0</v>
      </c>
      <c r="AD225">
        <f t="shared" si="68"/>
        <v>0</v>
      </c>
    </row>
    <row r="226" ht="15" spans="1:30">
      <c r="A226" s="12">
        <f t="shared" si="69"/>
        <v>1411</v>
      </c>
      <c r="B226" s="13">
        <v>341</v>
      </c>
      <c r="C226" s="13">
        <v>223</v>
      </c>
      <c r="D226" s="13">
        <v>27</v>
      </c>
      <c r="E226" s="13">
        <v>3</v>
      </c>
      <c r="F226" s="9">
        <f t="shared" si="56"/>
        <v>0</v>
      </c>
      <c r="G226" s="9">
        <f t="shared" si="70"/>
        <v>0</v>
      </c>
      <c r="H226" s="9">
        <f t="shared" si="70"/>
        <v>0</v>
      </c>
      <c r="I226" s="9">
        <f t="shared" si="70"/>
        <v>1</v>
      </c>
      <c r="J226" s="9">
        <f t="shared" si="70"/>
        <v>0</v>
      </c>
      <c r="K226" s="9">
        <f t="shared" si="70"/>
        <v>0</v>
      </c>
      <c r="L226" s="9">
        <f t="shared" si="70"/>
        <v>0</v>
      </c>
      <c r="M226" s="9">
        <f t="shared" si="70"/>
        <v>0</v>
      </c>
      <c r="N226" s="9">
        <f t="shared" si="70"/>
        <v>0</v>
      </c>
      <c r="O226" s="9">
        <f t="shared" si="70"/>
        <v>0</v>
      </c>
      <c r="P226" s="11">
        <v>2</v>
      </c>
      <c r="Q226" s="11">
        <v>3</v>
      </c>
      <c r="R226" s="11">
        <v>4</v>
      </c>
      <c r="S226">
        <f t="shared" si="57"/>
        <v>4</v>
      </c>
      <c r="T226">
        <f t="shared" si="58"/>
        <v>5.52608695652174</v>
      </c>
      <c r="U226">
        <f t="shared" si="59"/>
        <v>311</v>
      </c>
      <c r="V226">
        <f t="shared" si="60"/>
        <v>0</v>
      </c>
      <c r="W226">
        <f t="shared" si="61"/>
        <v>0</v>
      </c>
      <c r="X226">
        <f t="shared" si="62"/>
        <v>311</v>
      </c>
      <c r="Y226">
        <f t="shared" si="63"/>
        <v>0</v>
      </c>
      <c r="Z226">
        <f t="shared" si="64"/>
        <v>0</v>
      </c>
      <c r="AA226">
        <f t="shared" si="65"/>
        <v>0</v>
      </c>
      <c r="AB226">
        <f t="shared" si="66"/>
        <v>0</v>
      </c>
      <c r="AC226">
        <f t="shared" si="67"/>
        <v>0</v>
      </c>
      <c r="AD226">
        <f t="shared" si="68"/>
        <v>0</v>
      </c>
    </row>
    <row r="227" ht="15" spans="1:30">
      <c r="A227" s="10">
        <f t="shared" si="69"/>
        <v>1416</v>
      </c>
      <c r="B227" s="11">
        <v>345</v>
      </c>
      <c r="C227" s="11">
        <v>224</v>
      </c>
      <c r="D227" s="11">
        <v>28</v>
      </c>
      <c r="E227" s="11">
        <v>3</v>
      </c>
      <c r="F227" s="9">
        <f t="shared" si="56"/>
        <v>0</v>
      </c>
      <c r="G227" s="9">
        <f t="shared" si="70"/>
        <v>0</v>
      </c>
      <c r="H227" s="9">
        <f t="shared" si="70"/>
        <v>0</v>
      </c>
      <c r="I227" s="9">
        <f t="shared" si="70"/>
        <v>1</v>
      </c>
      <c r="J227" s="9">
        <f t="shared" si="70"/>
        <v>0</v>
      </c>
      <c r="K227" s="9">
        <f t="shared" si="70"/>
        <v>0</v>
      </c>
      <c r="L227" s="9">
        <f t="shared" si="70"/>
        <v>0</v>
      </c>
      <c r="M227" s="9">
        <f t="shared" si="70"/>
        <v>0</v>
      </c>
      <c r="N227" s="9">
        <f t="shared" si="70"/>
        <v>0</v>
      </c>
      <c r="O227" s="9">
        <f t="shared" si="70"/>
        <v>0</v>
      </c>
      <c r="P227" s="11">
        <v>2</v>
      </c>
      <c r="Q227" s="11">
        <v>3</v>
      </c>
      <c r="R227" s="11">
        <v>4</v>
      </c>
      <c r="S227">
        <f t="shared" si="57"/>
        <v>4</v>
      </c>
      <c r="T227">
        <f t="shared" si="58"/>
        <v>5.54782608695652</v>
      </c>
      <c r="U227">
        <f t="shared" si="59"/>
        <v>324</v>
      </c>
      <c r="V227">
        <f t="shared" si="60"/>
        <v>0</v>
      </c>
      <c r="W227">
        <f t="shared" si="61"/>
        <v>0</v>
      </c>
      <c r="X227">
        <f t="shared" si="62"/>
        <v>324</v>
      </c>
      <c r="Y227">
        <f t="shared" si="63"/>
        <v>0</v>
      </c>
      <c r="Z227">
        <f t="shared" si="64"/>
        <v>0</v>
      </c>
      <c r="AA227">
        <f t="shared" si="65"/>
        <v>0</v>
      </c>
      <c r="AB227">
        <f t="shared" si="66"/>
        <v>0</v>
      </c>
      <c r="AC227">
        <f t="shared" si="67"/>
        <v>0</v>
      </c>
      <c r="AD227">
        <f t="shared" si="68"/>
        <v>0</v>
      </c>
    </row>
    <row r="228" ht="15" spans="1:30">
      <c r="A228" s="12">
        <f t="shared" si="69"/>
        <v>1421</v>
      </c>
      <c r="B228" s="11">
        <v>351</v>
      </c>
      <c r="C228" s="11">
        <v>225</v>
      </c>
      <c r="D228" s="11">
        <v>29</v>
      </c>
      <c r="E228" s="11">
        <v>3</v>
      </c>
      <c r="F228" s="9">
        <f t="shared" si="56"/>
        <v>0</v>
      </c>
      <c r="G228" s="9">
        <f t="shared" si="70"/>
        <v>0</v>
      </c>
      <c r="H228" s="9">
        <f t="shared" si="70"/>
        <v>0</v>
      </c>
      <c r="I228" s="9">
        <f t="shared" si="70"/>
        <v>1</v>
      </c>
      <c r="J228" s="9">
        <f t="shared" si="70"/>
        <v>0</v>
      </c>
      <c r="K228" s="9">
        <f t="shared" si="70"/>
        <v>0</v>
      </c>
      <c r="L228" s="9">
        <f t="shared" si="70"/>
        <v>0</v>
      </c>
      <c r="M228" s="9">
        <f t="shared" si="70"/>
        <v>0</v>
      </c>
      <c r="N228" s="9">
        <f t="shared" si="70"/>
        <v>0</v>
      </c>
      <c r="O228" s="9">
        <f t="shared" si="70"/>
        <v>0</v>
      </c>
      <c r="P228" s="11">
        <v>2</v>
      </c>
      <c r="Q228" s="11">
        <v>3</v>
      </c>
      <c r="R228" s="11">
        <v>4</v>
      </c>
      <c r="S228">
        <f t="shared" si="57"/>
        <v>4</v>
      </c>
      <c r="T228">
        <f t="shared" si="58"/>
        <v>5.5695652173913</v>
      </c>
      <c r="U228">
        <f t="shared" si="59"/>
        <v>336</v>
      </c>
      <c r="V228">
        <f t="shared" si="60"/>
        <v>0</v>
      </c>
      <c r="W228">
        <f t="shared" si="61"/>
        <v>0</v>
      </c>
      <c r="X228">
        <f t="shared" si="62"/>
        <v>336</v>
      </c>
      <c r="Y228">
        <f t="shared" si="63"/>
        <v>0</v>
      </c>
      <c r="Z228">
        <f t="shared" si="64"/>
        <v>0</v>
      </c>
      <c r="AA228">
        <f t="shared" si="65"/>
        <v>0</v>
      </c>
      <c r="AB228">
        <f t="shared" si="66"/>
        <v>0</v>
      </c>
      <c r="AC228">
        <f t="shared" si="67"/>
        <v>0</v>
      </c>
      <c r="AD228">
        <f t="shared" si="68"/>
        <v>0</v>
      </c>
    </row>
    <row r="229" ht="15" spans="1:30">
      <c r="A229" s="10">
        <f t="shared" si="69"/>
        <v>1426</v>
      </c>
      <c r="B229" s="11">
        <v>354</v>
      </c>
      <c r="C229" s="11">
        <v>226</v>
      </c>
      <c r="D229" s="11">
        <v>30</v>
      </c>
      <c r="E229" s="11">
        <v>3</v>
      </c>
      <c r="F229" s="9">
        <f t="shared" si="56"/>
        <v>0</v>
      </c>
      <c r="G229" s="9">
        <f t="shared" si="70"/>
        <v>0</v>
      </c>
      <c r="H229" s="9">
        <f t="shared" si="70"/>
        <v>0</v>
      </c>
      <c r="I229" s="9">
        <f t="shared" si="70"/>
        <v>1</v>
      </c>
      <c r="J229" s="9">
        <f t="shared" si="70"/>
        <v>0</v>
      </c>
      <c r="K229" s="9">
        <f t="shared" si="70"/>
        <v>0</v>
      </c>
      <c r="L229" s="9">
        <f t="shared" si="70"/>
        <v>0</v>
      </c>
      <c r="M229" s="9">
        <f t="shared" si="70"/>
        <v>0</v>
      </c>
      <c r="N229" s="9">
        <f t="shared" si="70"/>
        <v>0</v>
      </c>
      <c r="O229" s="9">
        <f t="shared" si="70"/>
        <v>0</v>
      </c>
      <c r="P229" s="11">
        <v>2</v>
      </c>
      <c r="Q229" s="11">
        <v>3</v>
      </c>
      <c r="R229" s="11">
        <v>4</v>
      </c>
      <c r="S229">
        <f t="shared" si="57"/>
        <v>4</v>
      </c>
      <c r="T229">
        <f t="shared" si="58"/>
        <v>5.59130434782609</v>
      </c>
      <c r="U229">
        <f t="shared" si="59"/>
        <v>349</v>
      </c>
      <c r="V229">
        <f t="shared" si="60"/>
        <v>0</v>
      </c>
      <c r="W229">
        <f t="shared" si="61"/>
        <v>0</v>
      </c>
      <c r="X229">
        <f t="shared" si="62"/>
        <v>349</v>
      </c>
      <c r="Y229">
        <f t="shared" si="63"/>
        <v>0</v>
      </c>
      <c r="Z229">
        <f t="shared" si="64"/>
        <v>0</v>
      </c>
      <c r="AA229">
        <f t="shared" si="65"/>
        <v>0</v>
      </c>
      <c r="AB229">
        <f t="shared" si="66"/>
        <v>0</v>
      </c>
      <c r="AC229">
        <f t="shared" si="67"/>
        <v>0</v>
      </c>
      <c r="AD229">
        <f t="shared" si="68"/>
        <v>0</v>
      </c>
    </row>
    <row r="230" ht="15" spans="1:30">
      <c r="A230" s="12">
        <f t="shared" si="69"/>
        <v>1431</v>
      </c>
      <c r="B230" s="13">
        <v>358</v>
      </c>
      <c r="C230" s="13">
        <v>227</v>
      </c>
      <c r="D230" s="13">
        <v>31</v>
      </c>
      <c r="E230" s="13">
        <v>3</v>
      </c>
      <c r="F230" s="9">
        <f t="shared" si="56"/>
        <v>0</v>
      </c>
      <c r="G230" s="9">
        <f t="shared" si="70"/>
        <v>0</v>
      </c>
      <c r="H230" s="9">
        <f t="shared" si="70"/>
        <v>0</v>
      </c>
      <c r="I230" s="9">
        <f t="shared" si="70"/>
        <v>1</v>
      </c>
      <c r="J230" s="9">
        <f t="shared" si="70"/>
        <v>0</v>
      </c>
      <c r="K230" s="9">
        <f t="shared" si="70"/>
        <v>0</v>
      </c>
      <c r="L230" s="9">
        <f t="shared" si="70"/>
        <v>0</v>
      </c>
      <c r="M230" s="9">
        <f t="shared" si="70"/>
        <v>0</v>
      </c>
      <c r="N230" s="9">
        <f t="shared" si="70"/>
        <v>0</v>
      </c>
      <c r="O230" s="9">
        <f t="shared" si="70"/>
        <v>0</v>
      </c>
      <c r="P230" s="11">
        <v>2</v>
      </c>
      <c r="Q230" s="11">
        <v>3</v>
      </c>
      <c r="R230" s="11">
        <v>4</v>
      </c>
      <c r="S230">
        <f t="shared" si="57"/>
        <v>4</v>
      </c>
      <c r="T230">
        <f t="shared" si="58"/>
        <v>5.61304347826087</v>
      </c>
      <c r="U230">
        <f t="shared" si="59"/>
        <v>362</v>
      </c>
      <c r="V230">
        <f t="shared" si="60"/>
        <v>0</v>
      </c>
      <c r="W230">
        <f t="shared" si="61"/>
        <v>0</v>
      </c>
      <c r="X230">
        <f t="shared" si="62"/>
        <v>362</v>
      </c>
      <c r="Y230">
        <f t="shared" si="63"/>
        <v>0</v>
      </c>
      <c r="Z230">
        <f t="shared" si="64"/>
        <v>0</v>
      </c>
      <c r="AA230">
        <f t="shared" si="65"/>
        <v>0</v>
      </c>
      <c r="AB230">
        <f t="shared" si="66"/>
        <v>0</v>
      </c>
      <c r="AC230">
        <f t="shared" si="67"/>
        <v>0</v>
      </c>
      <c r="AD230">
        <f t="shared" si="68"/>
        <v>0</v>
      </c>
    </row>
    <row r="231" ht="15" spans="1:30">
      <c r="A231" s="10">
        <f t="shared" si="69"/>
        <v>1436</v>
      </c>
      <c r="B231" s="13">
        <v>364</v>
      </c>
      <c r="C231" s="13">
        <v>228</v>
      </c>
      <c r="D231" s="13">
        <v>32</v>
      </c>
      <c r="E231" s="13">
        <v>3</v>
      </c>
      <c r="F231" s="9">
        <f t="shared" si="56"/>
        <v>0</v>
      </c>
      <c r="G231" s="9">
        <f t="shared" si="70"/>
        <v>0</v>
      </c>
      <c r="H231" s="9">
        <f t="shared" si="70"/>
        <v>0</v>
      </c>
      <c r="I231" s="9">
        <f t="shared" si="70"/>
        <v>1</v>
      </c>
      <c r="J231" s="9">
        <f t="shared" si="70"/>
        <v>0</v>
      </c>
      <c r="K231" s="9">
        <f t="shared" si="70"/>
        <v>0</v>
      </c>
      <c r="L231" s="9">
        <f t="shared" si="70"/>
        <v>0</v>
      </c>
      <c r="M231" s="9">
        <f t="shared" si="70"/>
        <v>0</v>
      </c>
      <c r="N231" s="9">
        <f t="shared" si="70"/>
        <v>0</v>
      </c>
      <c r="O231" s="9">
        <f t="shared" si="70"/>
        <v>0</v>
      </c>
      <c r="P231" s="11">
        <v>2</v>
      </c>
      <c r="Q231" s="11">
        <v>3</v>
      </c>
      <c r="R231" s="11">
        <v>4</v>
      </c>
      <c r="S231">
        <f t="shared" si="57"/>
        <v>4</v>
      </c>
      <c r="T231">
        <f t="shared" si="58"/>
        <v>5.63478260869565</v>
      </c>
      <c r="U231">
        <f t="shared" si="59"/>
        <v>375</v>
      </c>
      <c r="V231">
        <f t="shared" si="60"/>
        <v>0</v>
      </c>
      <c r="W231">
        <f t="shared" si="61"/>
        <v>0</v>
      </c>
      <c r="X231">
        <f t="shared" si="62"/>
        <v>375</v>
      </c>
      <c r="Y231">
        <f t="shared" si="63"/>
        <v>0</v>
      </c>
      <c r="Z231">
        <f t="shared" si="64"/>
        <v>0</v>
      </c>
      <c r="AA231">
        <f t="shared" si="65"/>
        <v>0</v>
      </c>
      <c r="AB231">
        <f t="shared" si="66"/>
        <v>0</v>
      </c>
      <c r="AC231">
        <f t="shared" si="67"/>
        <v>0</v>
      </c>
      <c r="AD231">
        <f t="shared" si="68"/>
        <v>0</v>
      </c>
    </row>
    <row r="232" ht="15" spans="1:30">
      <c r="A232" s="12">
        <f t="shared" si="69"/>
        <v>1441</v>
      </c>
      <c r="B232" s="13">
        <v>366</v>
      </c>
      <c r="C232" s="13">
        <v>229</v>
      </c>
      <c r="D232" s="13">
        <v>33</v>
      </c>
      <c r="E232" s="13">
        <v>3</v>
      </c>
      <c r="F232" s="9">
        <f t="shared" si="56"/>
        <v>0</v>
      </c>
      <c r="G232" s="9">
        <f t="shared" si="70"/>
        <v>0</v>
      </c>
      <c r="H232" s="9">
        <f t="shared" si="70"/>
        <v>0</v>
      </c>
      <c r="I232" s="9">
        <f t="shared" si="70"/>
        <v>1</v>
      </c>
      <c r="J232" s="9">
        <f t="shared" si="70"/>
        <v>0</v>
      </c>
      <c r="K232" s="9">
        <f t="shared" si="70"/>
        <v>0</v>
      </c>
      <c r="L232" s="9">
        <f t="shared" si="70"/>
        <v>0</v>
      </c>
      <c r="M232" s="9">
        <f t="shared" si="70"/>
        <v>0</v>
      </c>
      <c r="N232" s="9">
        <f t="shared" si="70"/>
        <v>0</v>
      </c>
      <c r="O232" s="9">
        <f t="shared" si="70"/>
        <v>0</v>
      </c>
      <c r="P232" s="11">
        <v>2</v>
      </c>
      <c r="Q232" s="11">
        <v>3</v>
      </c>
      <c r="R232" s="11">
        <v>4</v>
      </c>
      <c r="S232">
        <f t="shared" si="57"/>
        <v>4</v>
      </c>
      <c r="T232">
        <f t="shared" si="58"/>
        <v>5.65652173913043</v>
      </c>
      <c r="U232">
        <f t="shared" si="59"/>
        <v>388</v>
      </c>
      <c r="V232">
        <f t="shared" si="60"/>
        <v>0</v>
      </c>
      <c r="W232">
        <f t="shared" si="61"/>
        <v>0</v>
      </c>
      <c r="X232">
        <f t="shared" si="62"/>
        <v>388</v>
      </c>
      <c r="Y232">
        <f t="shared" si="63"/>
        <v>0</v>
      </c>
      <c r="Z232">
        <f t="shared" si="64"/>
        <v>0</v>
      </c>
      <c r="AA232">
        <f t="shared" si="65"/>
        <v>0</v>
      </c>
      <c r="AB232">
        <f t="shared" si="66"/>
        <v>0</v>
      </c>
      <c r="AC232">
        <f t="shared" si="67"/>
        <v>0</v>
      </c>
      <c r="AD232">
        <f t="shared" si="68"/>
        <v>0</v>
      </c>
    </row>
    <row r="233" ht="15" spans="1:30">
      <c r="A233" s="10">
        <f t="shared" si="69"/>
        <v>1446</v>
      </c>
      <c r="B233" s="11">
        <v>372</v>
      </c>
      <c r="C233" s="11">
        <v>230</v>
      </c>
      <c r="D233" s="11">
        <v>34</v>
      </c>
      <c r="E233" s="11">
        <v>3</v>
      </c>
      <c r="F233" s="9">
        <f t="shared" si="56"/>
        <v>0</v>
      </c>
      <c r="G233" s="9">
        <f t="shared" si="70"/>
        <v>0</v>
      </c>
      <c r="H233" s="9">
        <f t="shared" si="70"/>
        <v>0</v>
      </c>
      <c r="I233" s="9">
        <f t="shared" si="70"/>
        <v>1</v>
      </c>
      <c r="J233" s="9">
        <f t="shared" si="70"/>
        <v>0</v>
      </c>
      <c r="K233" s="9">
        <f t="shared" si="70"/>
        <v>0</v>
      </c>
      <c r="L233" s="9">
        <f t="shared" si="70"/>
        <v>0</v>
      </c>
      <c r="M233" s="9">
        <f t="shared" si="70"/>
        <v>0</v>
      </c>
      <c r="N233" s="9">
        <f t="shared" si="70"/>
        <v>0</v>
      </c>
      <c r="O233" s="9">
        <f t="shared" si="70"/>
        <v>0</v>
      </c>
      <c r="P233" s="11">
        <v>2</v>
      </c>
      <c r="Q233" s="11">
        <v>3</v>
      </c>
      <c r="R233" s="11">
        <v>4</v>
      </c>
      <c r="S233">
        <f t="shared" si="57"/>
        <v>4</v>
      </c>
      <c r="T233">
        <f t="shared" si="58"/>
        <v>5.67826086956522</v>
      </c>
      <c r="U233">
        <f t="shared" si="59"/>
        <v>400</v>
      </c>
      <c r="V233">
        <f t="shared" si="60"/>
        <v>0</v>
      </c>
      <c r="W233">
        <f t="shared" si="61"/>
        <v>0</v>
      </c>
      <c r="X233">
        <f t="shared" si="62"/>
        <v>400</v>
      </c>
      <c r="Y233">
        <f t="shared" si="63"/>
        <v>0</v>
      </c>
      <c r="Z233">
        <f t="shared" si="64"/>
        <v>0</v>
      </c>
      <c r="AA233">
        <f t="shared" si="65"/>
        <v>0</v>
      </c>
      <c r="AB233">
        <f t="shared" si="66"/>
        <v>0</v>
      </c>
      <c r="AC233">
        <f t="shared" si="67"/>
        <v>0</v>
      </c>
      <c r="AD233">
        <f t="shared" si="68"/>
        <v>0</v>
      </c>
    </row>
    <row r="234" ht="15" spans="1:30">
      <c r="A234" s="12">
        <f t="shared" si="69"/>
        <v>1451</v>
      </c>
      <c r="B234" s="11">
        <v>380</v>
      </c>
      <c r="C234" s="11">
        <v>231</v>
      </c>
      <c r="D234" s="11">
        <v>35</v>
      </c>
      <c r="E234" s="11">
        <v>3</v>
      </c>
      <c r="F234" s="9">
        <f t="shared" si="56"/>
        <v>0</v>
      </c>
      <c r="G234" s="9">
        <f t="shared" si="70"/>
        <v>0</v>
      </c>
      <c r="H234" s="9">
        <f t="shared" si="70"/>
        <v>0</v>
      </c>
      <c r="I234" s="9">
        <f t="shared" si="70"/>
        <v>1</v>
      </c>
      <c r="J234" s="9">
        <f t="shared" si="70"/>
        <v>0</v>
      </c>
      <c r="K234" s="9">
        <f t="shared" si="70"/>
        <v>0</v>
      </c>
      <c r="L234" s="9">
        <f t="shared" si="70"/>
        <v>0</v>
      </c>
      <c r="M234" s="9">
        <f t="shared" si="70"/>
        <v>0</v>
      </c>
      <c r="N234" s="9">
        <f t="shared" si="70"/>
        <v>0</v>
      </c>
      <c r="O234" s="9">
        <f t="shared" si="70"/>
        <v>0</v>
      </c>
      <c r="P234" s="11">
        <v>2</v>
      </c>
      <c r="Q234" s="11">
        <v>3</v>
      </c>
      <c r="R234" s="11">
        <v>4</v>
      </c>
      <c r="S234">
        <f t="shared" si="57"/>
        <v>4</v>
      </c>
      <c r="T234">
        <f t="shared" si="58"/>
        <v>5.7</v>
      </c>
      <c r="U234">
        <f t="shared" si="59"/>
        <v>413</v>
      </c>
      <c r="V234">
        <f t="shared" si="60"/>
        <v>0</v>
      </c>
      <c r="W234">
        <f t="shared" si="61"/>
        <v>0</v>
      </c>
      <c r="X234">
        <f t="shared" si="62"/>
        <v>413</v>
      </c>
      <c r="Y234">
        <f t="shared" si="63"/>
        <v>0</v>
      </c>
      <c r="Z234">
        <f t="shared" si="64"/>
        <v>0</v>
      </c>
      <c r="AA234">
        <f t="shared" si="65"/>
        <v>0</v>
      </c>
      <c r="AB234">
        <f t="shared" si="66"/>
        <v>0</v>
      </c>
      <c r="AC234">
        <f t="shared" si="67"/>
        <v>0</v>
      </c>
      <c r="AD234">
        <f t="shared" si="68"/>
        <v>0</v>
      </c>
    </row>
    <row r="235" ht="15" spans="1:30">
      <c r="A235" s="10">
        <f t="shared" si="69"/>
        <v>1456</v>
      </c>
      <c r="B235" s="11">
        <v>384</v>
      </c>
      <c r="C235" s="11">
        <v>232</v>
      </c>
      <c r="D235" s="11">
        <v>36</v>
      </c>
      <c r="E235" s="11">
        <v>3</v>
      </c>
      <c r="F235" s="9">
        <f t="shared" si="56"/>
        <v>0</v>
      </c>
      <c r="G235" s="9">
        <f t="shared" si="70"/>
        <v>0</v>
      </c>
      <c r="H235" s="9">
        <f t="shared" si="70"/>
        <v>0</v>
      </c>
      <c r="I235" s="9">
        <f t="shared" si="70"/>
        <v>1</v>
      </c>
      <c r="J235" s="9">
        <f t="shared" si="70"/>
        <v>0</v>
      </c>
      <c r="K235" s="9">
        <f t="shared" si="70"/>
        <v>0</v>
      </c>
      <c r="L235" s="9">
        <f t="shared" si="70"/>
        <v>0</v>
      </c>
      <c r="M235" s="9">
        <f t="shared" si="70"/>
        <v>0</v>
      </c>
      <c r="N235" s="9">
        <f t="shared" si="70"/>
        <v>0</v>
      </c>
      <c r="O235" s="9">
        <f t="shared" si="70"/>
        <v>0</v>
      </c>
      <c r="P235" s="11">
        <v>2</v>
      </c>
      <c r="Q235" s="11">
        <v>3</v>
      </c>
      <c r="R235" s="11">
        <v>4</v>
      </c>
      <c r="S235">
        <f t="shared" si="57"/>
        <v>4</v>
      </c>
      <c r="T235">
        <f t="shared" si="58"/>
        <v>5.72173913043478</v>
      </c>
      <c r="U235">
        <f t="shared" si="59"/>
        <v>426</v>
      </c>
      <c r="V235">
        <f t="shared" si="60"/>
        <v>0</v>
      </c>
      <c r="W235">
        <f t="shared" si="61"/>
        <v>0</v>
      </c>
      <c r="X235">
        <f t="shared" si="62"/>
        <v>426</v>
      </c>
      <c r="Y235">
        <f t="shared" si="63"/>
        <v>0</v>
      </c>
      <c r="Z235">
        <f t="shared" si="64"/>
        <v>0</v>
      </c>
      <c r="AA235">
        <f t="shared" si="65"/>
        <v>0</v>
      </c>
      <c r="AB235">
        <f t="shared" si="66"/>
        <v>0</v>
      </c>
      <c r="AC235">
        <f t="shared" si="67"/>
        <v>0</v>
      </c>
      <c r="AD235">
        <f t="shared" si="68"/>
        <v>0</v>
      </c>
    </row>
    <row r="236" ht="15" spans="1:30">
      <c r="A236" s="12">
        <f t="shared" si="69"/>
        <v>1461</v>
      </c>
      <c r="B236" s="13">
        <v>390</v>
      </c>
      <c r="C236" s="13">
        <v>233</v>
      </c>
      <c r="D236" s="13">
        <v>37</v>
      </c>
      <c r="E236" s="13">
        <v>3</v>
      </c>
      <c r="F236" s="9">
        <f t="shared" si="56"/>
        <v>0</v>
      </c>
      <c r="G236" s="9">
        <f t="shared" si="70"/>
        <v>0</v>
      </c>
      <c r="H236" s="9">
        <f t="shared" si="70"/>
        <v>0</v>
      </c>
      <c r="I236" s="9">
        <f t="shared" si="70"/>
        <v>1</v>
      </c>
      <c r="J236" s="9">
        <f t="shared" si="70"/>
        <v>0</v>
      </c>
      <c r="K236" s="9">
        <f t="shared" si="70"/>
        <v>0</v>
      </c>
      <c r="L236" s="9">
        <f t="shared" si="70"/>
        <v>0</v>
      </c>
      <c r="M236" s="9">
        <f t="shared" si="70"/>
        <v>0</v>
      </c>
      <c r="N236" s="9">
        <f t="shared" si="70"/>
        <v>0</v>
      </c>
      <c r="O236" s="9">
        <f t="shared" si="70"/>
        <v>0</v>
      </c>
      <c r="P236" s="11">
        <v>2</v>
      </c>
      <c r="Q236" s="11">
        <v>3</v>
      </c>
      <c r="R236" s="11">
        <v>4</v>
      </c>
      <c r="S236">
        <f t="shared" si="57"/>
        <v>4</v>
      </c>
      <c r="T236">
        <f t="shared" si="58"/>
        <v>5.74347826086957</v>
      </c>
      <c r="U236">
        <f t="shared" si="59"/>
        <v>439</v>
      </c>
      <c r="V236">
        <f t="shared" si="60"/>
        <v>0</v>
      </c>
      <c r="W236">
        <f t="shared" si="61"/>
        <v>0</v>
      </c>
      <c r="X236">
        <f t="shared" si="62"/>
        <v>439</v>
      </c>
      <c r="Y236">
        <f t="shared" si="63"/>
        <v>0</v>
      </c>
      <c r="Z236">
        <f t="shared" si="64"/>
        <v>0</v>
      </c>
      <c r="AA236">
        <f t="shared" si="65"/>
        <v>0</v>
      </c>
      <c r="AB236">
        <f t="shared" si="66"/>
        <v>0</v>
      </c>
      <c r="AC236">
        <f t="shared" si="67"/>
        <v>0</v>
      </c>
      <c r="AD236">
        <f t="shared" si="68"/>
        <v>0</v>
      </c>
    </row>
    <row r="237" ht="15" spans="1:30">
      <c r="A237" s="10">
        <f t="shared" si="69"/>
        <v>1466</v>
      </c>
      <c r="B237" s="13">
        <v>398</v>
      </c>
      <c r="C237" s="13">
        <v>234</v>
      </c>
      <c r="D237" s="13">
        <v>38</v>
      </c>
      <c r="E237" s="13">
        <v>3</v>
      </c>
      <c r="F237" s="9">
        <f t="shared" si="56"/>
        <v>0</v>
      </c>
      <c r="G237" s="9">
        <f t="shared" si="70"/>
        <v>0</v>
      </c>
      <c r="H237" s="9">
        <f t="shared" si="70"/>
        <v>0</v>
      </c>
      <c r="I237" s="9">
        <f t="shared" si="70"/>
        <v>0</v>
      </c>
      <c r="J237" s="9">
        <f t="shared" si="70"/>
        <v>1</v>
      </c>
      <c r="K237" s="9">
        <f t="shared" si="70"/>
        <v>0</v>
      </c>
      <c r="L237" s="9">
        <f t="shared" si="70"/>
        <v>0</v>
      </c>
      <c r="M237" s="9">
        <f t="shared" si="70"/>
        <v>0</v>
      </c>
      <c r="N237" s="9">
        <f t="shared" si="70"/>
        <v>0</v>
      </c>
      <c r="O237" s="9">
        <f t="shared" si="70"/>
        <v>0</v>
      </c>
      <c r="P237" s="11">
        <v>3</v>
      </c>
      <c r="Q237" s="11">
        <v>4</v>
      </c>
      <c r="R237" s="11">
        <v>5</v>
      </c>
      <c r="S237">
        <f t="shared" si="57"/>
        <v>5</v>
      </c>
      <c r="T237">
        <f t="shared" si="58"/>
        <v>3.4</v>
      </c>
      <c r="U237">
        <f t="shared" si="59"/>
        <v>279</v>
      </c>
      <c r="V237">
        <f t="shared" si="60"/>
        <v>0</v>
      </c>
      <c r="W237">
        <f t="shared" si="61"/>
        <v>0</v>
      </c>
      <c r="X237">
        <f t="shared" si="62"/>
        <v>0</v>
      </c>
      <c r="Y237">
        <f t="shared" si="63"/>
        <v>279</v>
      </c>
      <c r="Z237">
        <f t="shared" si="64"/>
        <v>0</v>
      </c>
      <c r="AA237">
        <f t="shared" si="65"/>
        <v>0</v>
      </c>
      <c r="AB237">
        <f t="shared" si="66"/>
        <v>0</v>
      </c>
      <c r="AC237">
        <f t="shared" si="67"/>
        <v>0</v>
      </c>
      <c r="AD237">
        <f t="shared" si="68"/>
        <v>0</v>
      </c>
    </row>
    <row r="238" ht="15" spans="1:30">
      <c r="A238" s="12">
        <f t="shared" si="69"/>
        <v>1471</v>
      </c>
      <c r="B238" s="13">
        <v>402</v>
      </c>
      <c r="C238" s="13">
        <v>235</v>
      </c>
      <c r="D238" s="13">
        <v>39</v>
      </c>
      <c r="E238" s="13">
        <v>3</v>
      </c>
      <c r="F238" s="9">
        <f t="shared" si="56"/>
        <v>0</v>
      </c>
      <c r="G238" s="9">
        <f t="shared" si="70"/>
        <v>0</v>
      </c>
      <c r="H238" s="9">
        <f t="shared" si="70"/>
        <v>0</v>
      </c>
      <c r="I238" s="9">
        <f t="shared" si="70"/>
        <v>0</v>
      </c>
      <c r="J238" s="9">
        <f t="shared" si="70"/>
        <v>1</v>
      </c>
      <c r="K238" s="9">
        <f t="shared" si="70"/>
        <v>0</v>
      </c>
      <c r="L238" s="9">
        <f t="shared" si="70"/>
        <v>0</v>
      </c>
      <c r="M238" s="9">
        <f t="shared" si="70"/>
        <v>0</v>
      </c>
      <c r="N238" s="9">
        <f t="shared" si="70"/>
        <v>0</v>
      </c>
      <c r="O238" s="9">
        <f t="shared" si="70"/>
        <v>0</v>
      </c>
      <c r="P238" s="11">
        <v>3</v>
      </c>
      <c r="Q238" s="11">
        <v>4</v>
      </c>
      <c r="R238" s="11">
        <v>5</v>
      </c>
      <c r="S238">
        <f t="shared" si="57"/>
        <v>5</v>
      </c>
      <c r="T238">
        <f t="shared" si="58"/>
        <v>3.41282051282051</v>
      </c>
      <c r="U238">
        <f t="shared" si="59"/>
        <v>288</v>
      </c>
      <c r="V238">
        <f t="shared" si="60"/>
        <v>0</v>
      </c>
      <c r="W238">
        <f t="shared" si="61"/>
        <v>0</v>
      </c>
      <c r="X238">
        <f t="shared" si="62"/>
        <v>0</v>
      </c>
      <c r="Y238">
        <f t="shared" si="63"/>
        <v>288</v>
      </c>
      <c r="Z238">
        <f t="shared" si="64"/>
        <v>0</v>
      </c>
      <c r="AA238">
        <f t="shared" si="65"/>
        <v>0</v>
      </c>
      <c r="AB238">
        <f t="shared" si="66"/>
        <v>0</v>
      </c>
      <c r="AC238">
        <f t="shared" si="67"/>
        <v>0</v>
      </c>
      <c r="AD238">
        <f t="shared" si="68"/>
        <v>0</v>
      </c>
    </row>
    <row r="239" ht="15" spans="1:30">
      <c r="A239" s="10">
        <f t="shared" si="69"/>
        <v>1476</v>
      </c>
      <c r="B239" s="11">
        <v>408</v>
      </c>
      <c r="C239" s="11">
        <v>236</v>
      </c>
      <c r="D239" s="11">
        <v>40</v>
      </c>
      <c r="E239" s="11">
        <v>3</v>
      </c>
      <c r="F239" s="9">
        <f t="shared" si="56"/>
        <v>0</v>
      </c>
      <c r="G239" s="9">
        <f t="shared" si="70"/>
        <v>0</v>
      </c>
      <c r="H239" s="9">
        <f t="shared" si="70"/>
        <v>0</v>
      </c>
      <c r="I239" s="9">
        <f t="shared" si="70"/>
        <v>0</v>
      </c>
      <c r="J239" s="9">
        <f t="shared" si="70"/>
        <v>1</v>
      </c>
      <c r="K239" s="9">
        <f t="shared" ref="G239:O267" si="71">IF(K$1=MAX($P239:$R239),1,0)</f>
        <v>0</v>
      </c>
      <c r="L239" s="9">
        <f t="shared" si="71"/>
        <v>0</v>
      </c>
      <c r="M239" s="9">
        <f t="shared" si="71"/>
        <v>0</v>
      </c>
      <c r="N239" s="9">
        <f t="shared" si="71"/>
        <v>0</v>
      </c>
      <c r="O239" s="9">
        <f t="shared" si="71"/>
        <v>0</v>
      </c>
      <c r="P239" s="11">
        <v>3</v>
      </c>
      <c r="Q239" s="11">
        <v>4</v>
      </c>
      <c r="R239" s="11">
        <v>5</v>
      </c>
      <c r="S239">
        <f t="shared" si="57"/>
        <v>5</v>
      </c>
      <c r="T239">
        <f t="shared" si="58"/>
        <v>3.42564102564103</v>
      </c>
      <c r="U239">
        <f t="shared" si="59"/>
        <v>297</v>
      </c>
      <c r="V239">
        <f t="shared" si="60"/>
        <v>0</v>
      </c>
      <c r="W239">
        <f t="shared" si="61"/>
        <v>0</v>
      </c>
      <c r="X239">
        <f t="shared" si="62"/>
        <v>0</v>
      </c>
      <c r="Y239">
        <f t="shared" si="63"/>
        <v>297</v>
      </c>
      <c r="Z239">
        <f t="shared" si="64"/>
        <v>0</v>
      </c>
      <c r="AA239">
        <f t="shared" si="65"/>
        <v>0</v>
      </c>
      <c r="AB239">
        <f t="shared" si="66"/>
        <v>0</v>
      </c>
      <c r="AC239">
        <f t="shared" si="67"/>
        <v>0</v>
      </c>
      <c r="AD239">
        <f t="shared" si="68"/>
        <v>0</v>
      </c>
    </row>
    <row r="240" ht="15" spans="1:30">
      <c r="A240" s="12">
        <f t="shared" si="69"/>
        <v>1481</v>
      </c>
      <c r="B240" s="11">
        <v>416</v>
      </c>
      <c r="C240" s="11">
        <v>237</v>
      </c>
      <c r="D240" s="11">
        <v>41</v>
      </c>
      <c r="E240" s="11">
        <v>3</v>
      </c>
      <c r="F240" s="9">
        <f t="shared" si="56"/>
        <v>0</v>
      </c>
      <c r="G240" s="9">
        <f t="shared" si="71"/>
        <v>0</v>
      </c>
      <c r="H240" s="9">
        <f t="shared" si="71"/>
        <v>0</v>
      </c>
      <c r="I240" s="9">
        <f t="shared" si="71"/>
        <v>0</v>
      </c>
      <c r="J240" s="9">
        <f t="shared" si="71"/>
        <v>1</v>
      </c>
      <c r="K240" s="9">
        <f t="shared" si="71"/>
        <v>0</v>
      </c>
      <c r="L240" s="9">
        <f t="shared" si="71"/>
        <v>0</v>
      </c>
      <c r="M240" s="9">
        <f t="shared" si="71"/>
        <v>0</v>
      </c>
      <c r="N240" s="9">
        <f t="shared" si="71"/>
        <v>0</v>
      </c>
      <c r="O240" s="9">
        <f t="shared" si="71"/>
        <v>0</v>
      </c>
      <c r="P240" s="11">
        <v>3</v>
      </c>
      <c r="Q240" s="11">
        <v>4</v>
      </c>
      <c r="R240" s="11">
        <v>5</v>
      </c>
      <c r="S240">
        <f t="shared" si="57"/>
        <v>5</v>
      </c>
      <c r="T240">
        <f t="shared" si="58"/>
        <v>3.43846153846154</v>
      </c>
      <c r="U240">
        <f t="shared" si="59"/>
        <v>306</v>
      </c>
      <c r="V240">
        <f t="shared" si="60"/>
        <v>0</v>
      </c>
      <c r="W240">
        <f t="shared" si="61"/>
        <v>0</v>
      </c>
      <c r="X240">
        <f t="shared" si="62"/>
        <v>0</v>
      </c>
      <c r="Y240">
        <f t="shared" si="63"/>
        <v>306</v>
      </c>
      <c r="Z240">
        <f t="shared" si="64"/>
        <v>0</v>
      </c>
      <c r="AA240">
        <f t="shared" si="65"/>
        <v>0</v>
      </c>
      <c r="AB240">
        <f t="shared" si="66"/>
        <v>0</v>
      </c>
      <c r="AC240">
        <f t="shared" si="67"/>
        <v>0</v>
      </c>
      <c r="AD240">
        <f t="shared" si="68"/>
        <v>0</v>
      </c>
    </row>
    <row r="241" ht="15" spans="1:30">
      <c r="A241" s="10">
        <f t="shared" si="69"/>
        <v>1486</v>
      </c>
      <c r="B241" s="11">
        <v>420</v>
      </c>
      <c r="C241" s="11">
        <v>238</v>
      </c>
      <c r="D241" s="11">
        <v>42</v>
      </c>
      <c r="E241" s="11">
        <v>3</v>
      </c>
      <c r="F241" s="9">
        <f t="shared" si="56"/>
        <v>0</v>
      </c>
      <c r="G241" s="9">
        <f t="shared" si="71"/>
        <v>0</v>
      </c>
      <c r="H241" s="9">
        <f t="shared" si="71"/>
        <v>0</v>
      </c>
      <c r="I241" s="9">
        <f t="shared" si="71"/>
        <v>0</v>
      </c>
      <c r="J241" s="9">
        <f t="shared" si="71"/>
        <v>1</v>
      </c>
      <c r="K241" s="9">
        <f t="shared" si="71"/>
        <v>0</v>
      </c>
      <c r="L241" s="9">
        <f t="shared" si="71"/>
        <v>0</v>
      </c>
      <c r="M241" s="9">
        <f t="shared" si="71"/>
        <v>0</v>
      </c>
      <c r="N241" s="9">
        <f t="shared" si="71"/>
        <v>0</v>
      </c>
      <c r="O241" s="9">
        <f t="shared" si="71"/>
        <v>0</v>
      </c>
      <c r="P241" s="11">
        <v>3</v>
      </c>
      <c r="Q241" s="11">
        <v>4</v>
      </c>
      <c r="R241" s="11">
        <v>5</v>
      </c>
      <c r="S241">
        <f t="shared" si="57"/>
        <v>5</v>
      </c>
      <c r="T241">
        <f t="shared" si="58"/>
        <v>3.45128205128205</v>
      </c>
      <c r="U241">
        <f t="shared" si="59"/>
        <v>315</v>
      </c>
      <c r="V241">
        <f t="shared" si="60"/>
        <v>0</v>
      </c>
      <c r="W241">
        <f t="shared" si="61"/>
        <v>0</v>
      </c>
      <c r="X241">
        <f t="shared" si="62"/>
        <v>0</v>
      </c>
      <c r="Y241">
        <f t="shared" si="63"/>
        <v>315</v>
      </c>
      <c r="Z241">
        <f t="shared" si="64"/>
        <v>0</v>
      </c>
      <c r="AA241">
        <f t="shared" si="65"/>
        <v>0</v>
      </c>
      <c r="AB241">
        <f t="shared" si="66"/>
        <v>0</v>
      </c>
      <c r="AC241">
        <f t="shared" si="67"/>
        <v>0</v>
      </c>
      <c r="AD241">
        <f t="shared" si="68"/>
        <v>0</v>
      </c>
    </row>
    <row r="242" ht="15" spans="1:30">
      <c r="A242" s="12">
        <f t="shared" ref="A242:A273" si="72">A241+3</f>
        <v>1489</v>
      </c>
      <c r="B242" s="13">
        <v>426</v>
      </c>
      <c r="C242" s="13">
        <v>239</v>
      </c>
      <c r="D242" s="13">
        <v>43</v>
      </c>
      <c r="E242" s="13">
        <v>3</v>
      </c>
      <c r="F242" s="9">
        <f t="shared" si="56"/>
        <v>0</v>
      </c>
      <c r="G242" s="9">
        <f t="shared" si="71"/>
        <v>0</v>
      </c>
      <c r="H242" s="9">
        <f t="shared" si="71"/>
        <v>0</v>
      </c>
      <c r="I242" s="9">
        <f t="shared" si="71"/>
        <v>0</v>
      </c>
      <c r="J242" s="9">
        <f t="shared" si="71"/>
        <v>1</v>
      </c>
      <c r="K242" s="9">
        <f t="shared" si="71"/>
        <v>0</v>
      </c>
      <c r="L242" s="9">
        <f t="shared" si="71"/>
        <v>0</v>
      </c>
      <c r="M242" s="9">
        <f t="shared" si="71"/>
        <v>0</v>
      </c>
      <c r="N242" s="9">
        <f t="shared" si="71"/>
        <v>0</v>
      </c>
      <c r="O242" s="9">
        <f t="shared" si="71"/>
        <v>0</v>
      </c>
      <c r="P242" s="11">
        <v>3</v>
      </c>
      <c r="Q242" s="11">
        <v>4</v>
      </c>
      <c r="R242" s="11">
        <v>5</v>
      </c>
      <c r="S242">
        <f t="shared" si="57"/>
        <v>5</v>
      </c>
      <c r="T242">
        <f t="shared" si="58"/>
        <v>3.45897435897436</v>
      </c>
      <c r="U242">
        <f t="shared" si="59"/>
        <v>320</v>
      </c>
      <c r="V242">
        <f t="shared" si="60"/>
        <v>0</v>
      </c>
      <c r="W242">
        <f t="shared" si="61"/>
        <v>0</v>
      </c>
      <c r="X242">
        <f t="shared" si="62"/>
        <v>0</v>
      </c>
      <c r="Y242">
        <f t="shared" si="63"/>
        <v>320</v>
      </c>
      <c r="Z242">
        <f t="shared" si="64"/>
        <v>0</v>
      </c>
      <c r="AA242">
        <f t="shared" si="65"/>
        <v>0</v>
      </c>
      <c r="AB242">
        <f t="shared" si="66"/>
        <v>0</v>
      </c>
      <c r="AC242">
        <f t="shared" si="67"/>
        <v>0</v>
      </c>
      <c r="AD242">
        <f t="shared" si="68"/>
        <v>0</v>
      </c>
    </row>
    <row r="243" ht="15" spans="1:30">
      <c r="A243" s="10">
        <f t="shared" si="72"/>
        <v>1492</v>
      </c>
      <c r="B243" s="11">
        <v>432</v>
      </c>
      <c r="C243" s="11">
        <v>240</v>
      </c>
      <c r="D243" s="11">
        <v>44</v>
      </c>
      <c r="E243" s="11">
        <v>3</v>
      </c>
      <c r="F243" s="9">
        <f t="shared" si="56"/>
        <v>0</v>
      </c>
      <c r="G243" s="9">
        <f t="shared" si="71"/>
        <v>0</v>
      </c>
      <c r="H243" s="9">
        <f t="shared" si="71"/>
        <v>0</v>
      </c>
      <c r="I243" s="9">
        <f t="shared" si="71"/>
        <v>0</v>
      </c>
      <c r="J243" s="9">
        <f t="shared" si="71"/>
        <v>1</v>
      </c>
      <c r="K243" s="9">
        <f t="shared" si="71"/>
        <v>0</v>
      </c>
      <c r="L243" s="9">
        <f t="shared" si="71"/>
        <v>0</v>
      </c>
      <c r="M243" s="9">
        <f t="shared" si="71"/>
        <v>0</v>
      </c>
      <c r="N243" s="9">
        <f t="shared" si="71"/>
        <v>0</v>
      </c>
      <c r="O243" s="9">
        <f t="shared" si="71"/>
        <v>0</v>
      </c>
      <c r="P243" s="11">
        <v>3</v>
      </c>
      <c r="Q243" s="11">
        <v>4</v>
      </c>
      <c r="R243" s="11">
        <v>5</v>
      </c>
      <c r="S243">
        <f t="shared" si="57"/>
        <v>5</v>
      </c>
      <c r="T243">
        <f t="shared" si="58"/>
        <v>3.46666666666667</v>
      </c>
      <c r="U243">
        <f t="shared" si="59"/>
        <v>325</v>
      </c>
      <c r="V243">
        <f t="shared" si="60"/>
        <v>0</v>
      </c>
      <c r="W243">
        <f t="shared" si="61"/>
        <v>0</v>
      </c>
      <c r="X243">
        <f t="shared" si="62"/>
        <v>0</v>
      </c>
      <c r="Y243">
        <f t="shared" si="63"/>
        <v>325</v>
      </c>
      <c r="Z243">
        <f t="shared" si="64"/>
        <v>0</v>
      </c>
      <c r="AA243">
        <f t="shared" si="65"/>
        <v>0</v>
      </c>
      <c r="AB243">
        <f t="shared" si="66"/>
        <v>0</v>
      </c>
      <c r="AC243">
        <f t="shared" si="67"/>
        <v>0</v>
      </c>
      <c r="AD243">
        <f t="shared" si="68"/>
        <v>0</v>
      </c>
    </row>
    <row r="244" ht="15" spans="1:30">
      <c r="A244" s="12">
        <f t="shared" si="72"/>
        <v>1495</v>
      </c>
      <c r="B244" s="13">
        <v>439</v>
      </c>
      <c r="C244" s="13">
        <v>241</v>
      </c>
      <c r="D244" s="13">
        <v>45</v>
      </c>
      <c r="E244" s="13">
        <v>3</v>
      </c>
      <c r="F244" s="9">
        <f t="shared" si="56"/>
        <v>0</v>
      </c>
      <c r="G244" s="9">
        <f t="shared" si="71"/>
        <v>0</v>
      </c>
      <c r="H244" s="9">
        <f t="shared" si="71"/>
        <v>0</v>
      </c>
      <c r="I244" s="9">
        <f t="shared" si="71"/>
        <v>0</v>
      </c>
      <c r="J244" s="9">
        <f t="shared" si="71"/>
        <v>1</v>
      </c>
      <c r="K244" s="9">
        <f t="shared" si="71"/>
        <v>0</v>
      </c>
      <c r="L244" s="9">
        <f t="shared" si="71"/>
        <v>0</v>
      </c>
      <c r="M244" s="9">
        <f t="shared" si="71"/>
        <v>0</v>
      </c>
      <c r="N244" s="9">
        <f t="shared" si="71"/>
        <v>0</v>
      </c>
      <c r="O244" s="9">
        <f t="shared" si="71"/>
        <v>0</v>
      </c>
      <c r="P244" s="11">
        <v>3</v>
      </c>
      <c r="Q244" s="11">
        <v>4</v>
      </c>
      <c r="R244" s="11">
        <v>5</v>
      </c>
      <c r="S244">
        <f t="shared" si="57"/>
        <v>5</v>
      </c>
      <c r="T244">
        <f t="shared" si="58"/>
        <v>3.47435897435897</v>
      </c>
      <c r="U244">
        <f t="shared" si="59"/>
        <v>331</v>
      </c>
      <c r="V244">
        <f t="shared" si="60"/>
        <v>0</v>
      </c>
      <c r="W244">
        <f t="shared" si="61"/>
        <v>0</v>
      </c>
      <c r="X244">
        <f t="shared" si="62"/>
        <v>0</v>
      </c>
      <c r="Y244">
        <f t="shared" si="63"/>
        <v>331</v>
      </c>
      <c r="Z244">
        <f t="shared" si="64"/>
        <v>0</v>
      </c>
      <c r="AA244">
        <f t="shared" si="65"/>
        <v>0</v>
      </c>
      <c r="AB244">
        <f t="shared" si="66"/>
        <v>0</v>
      </c>
      <c r="AC244">
        <f t="shared" si="67"/>
        <v>0</v>
      </c>
      <c r="AD244">
        <f t="shared" si="68"/>
        <v>0</v>
      </c>
    </row>
    <row r="245" ht="15" spans="1:30">
      <c r="A245" s="10">
        <f t="shared" si="72"/>
        <v>1498</v>
      </c>
      <c r="B245" s="11">
        <v>447</v>
      </c>
      <c r="C245" s="11">
        <v>242</v>
      </c>
      <c r="D245" s="11">
        <v>46</v>
      </c>
      <c r="E245" s="11">
        <v>3</v>
      </c>
      <c r="F245" s="9">
        <f t="shared" si="56"/>
        <v>0</v>
      </c>
      <c r="G245" s="9">
        <f t="shared" si="71"/>
        <v>0</v>
      </c>
      <c r="H245" s="9">
        <f t="shared" si="71"/>
        <v>0</v>
      </c>
      <c r="I245" s="9">
        <f t="shared" si="71"/>
        <v>0</v>
      </c>
      <c r="J245" s="9">
        <f t="shared" si="71"/>
        <v>1</v>
      </c>
      <c r="K245" s="9">
        <f t="shared" si="71"/>
        <v>0</v>
      </c>
      <c r="L245" s="9">
        <f t="shared" si="71"/>
        <v>0</v>
      </c>
      <c r="M245" s="9">
        <f t="shared" si="71"/>
        <v>0</v>
      </c>
      <c r="N245" s="9">
        <f t="shared" si="71"/>
        <v>0</v>
      </c>
      <c r="O245" s="9">
        <f t="shared" si="71"/>
        <v>0</v>
      </c>
      <c r="P245" s="11">
        <v>3</v>
      </c>
      <c r="Q245" s="11">
        <v>4</v>
      </c>
      <c r="R245" s="11">
        <v>5</v>
      </c>
      <c r="S245">
        <f t="shared" si="57"/>
        <v>5</v>
      </c>
      <c r="T245">
        <f t="shared" si="58"/>
        <v>3.48205128205128</v>
      </c>
      <c r="U245">
        <f t="shared" si="59"/>
        <v>336</v>
      </c>
      <c r="V245">
        <f t="shared" si="60"/>
        <v>0</v>
      </c>
      <c r="W245">
        <f t="shared" si="61"/>
        <v>0</v>
      </c>
      <c r="X245">
        <f t="shared" si="62"/>
        <v>0</v>
      </c>
      <c r="Y245">
        <f t="shared" si="63"/>
        <v>336</v>
      </c>
      <c r="Z245">
        <f t="shared" si="64"/>
        <v>0</v>
      </c>
      <c r="AA245">
        <f t="shared" si="65"/>
        <v>0</v>
      </c>
      <c r="AB245">
        <f t="shared" si="66"/>
        <v>0</v>
      </c>
      <c r="AC245">
        <f t="shared" si="67"/>
        <v>0</v>
      </c>
      <c r="AD245">
        <f t="shared" si="68"/>
        <v>0</v>
      </c>
    </row>
    <row r="246" ht="15" spans="1:30">
      <c r="A246" s="12">
        <f t="shared" si="72"/>
        <v>1501</v>
      </c>
      <c r="B246" s="13">
        <v>455</v>
      </c>
      <c r="C246" s="13">
        <v>243</v>
      </c>
      <c r="D246" s="13">
        <v>47</v>
      </c>
      <c r="E246" s="13">
        <v>3</v>
      </c>
      <c r="F246" s="9">
        <f t="shared" si="56"/>
        <v>0</v>
      </c>
      <c r="G246" s="9">
        <f t="shared" si="71"/>
        <v>0</v>
      </c>
      <c r="H246" s="9">
        <f t="shared" si="71"/>
        <v>0</v>
      </c>
      <c r="I246" s="9">
        <f t="shared" si="71"/>
        <v>0</v>
      </c>
      <c r="J246" s="9">
        <f t="shared" si="71"/>
        <v>0</v>
      </c>
      <c r="K246" s="9">
        <f t="shared" si="71"/>
        <v>1</v>
      </c>
      <c r="L246" s="9">
        <f t="shared" si="71"/>
        <v>0</v>
      </c>
      <c r="M246" s="9">
        <f t="shared" si="71"/>
        <v>0</v>
      </c>
      <c r="N246" s="9">
        <f t="shared" si="71"/>
        <v>0</v>
      </c>
      <c r="O246" s="9">
        <f t="shared" si="71"/>
        <v>0</v>
      </c>
      <c r="P246" s="11">
        <v>4</v>
      </c>
      <c r="Q246" s="11">
        <v>5</v>
      </c>
      <c r="R246" s="11">
        <v>6</v>
      </c>
      <c r="S246">
        <f t="shared" si="57"/>
        <v>6</v>
      </c>
      <c r="T246">
        <f t="shared" si="58"/>
        <v>2.43035714285714</v>
      </c>
      <c r="U246">
        <f t="shared" si="59"/>
        <v>302</v>
      </c>
      <c r="V246">
        <f t="shared" si="60"/>
        <v>0</v>
      </c>
      <c r="W246">
        <f t="shared" si="61"/>
        <v>0</v>
      </c>
      <c r="X246">
        <f t="shared" si="62"/>
        <v>0</v>
      </c>
      <c r="Y246">
        <f t="shared" si="63"/>
        <v>0</v>
      </c>
      <c r="Z246">
        <f t="shared" si="64"/>
        <v>302</v>
      </c>
      <c r="AA246">
        <f t="shared" si="65"/>
        <v>0</v>
      </c>
      <c r="AB246">
        <f t="shared" si="66"/>
        <v>0</v>
      </c>
      <c r="AC246">
        <f t="shared" si="67"/>
        <v>0</v>
      </c>
      <c r="AD246">
        <f t="shared" si="68"/>
        <v>0</v>
      </c>
    </row>
    <row r="247" ht="15" spans="1:30">
      <c r="A247" s="10">
        <f t="shared" si="72"/>
        <v>1504</v>
      </c>
      <c r="B247" s="11">
        <v>462</v>
      </c>
      <c r="C247" s="11">
        <v>244</v>
      </c>
      <c r="D247" s="11">
        <v>48</v>
      </c>
      <c r="E247" s="11">
        <v>3</v>
      </c>
      <c r="F247" s="9">
        <f t="shared" si="56"/>
        <v>0</v>
      </c>
      <c r="G247" s="9">
        <f t="shared" si="71"/>
        <v>0</v>
      </c>
      <c r="H247" s="9">
        <f t="shared" si="71"/>
        <v>0</v>
      </c>
      <c r="I247" s="9">
        <f t="shared" si="71"/>
        <v>0</v>
      </c>
      <c r="J247" s="9">
        <f t="shared" si="71"/>
        <v>0</v>
      </c>
      <c r="K247" s="9">
        <f t="shared" si="71"/>
        <v>1</v>
      </c>
      <c r="L247" s="9">
        <f t="shared" si="71"/>
        <v>0</v>
      </c>
      <c r="M247" s="9">
        <f t="shared" si="71"/>
        <v>0</v>
      </c>
      <c r="N247" s="9">
        <f t="shared" si="71"/>
        <v>0</v>
      </c>
      <c r="O247" s="9">
        <f t="shared" si="71"/>
        <v>0</v>
      </c>
      <c r="P247" s="11">
        <v>4</v>
      </c>
      <c r="Q247" s="11">
        <v>5</v>
      </c>
      <c r="R247" s="11">
        <v>6</v>
      </c>
      <c r="S247">
        <f t="shared" si="57"/>
        <v>6</v>
      </c>
      <c r="T247">
        <f t="shared" si="58"/>
        <v>2.43571428571429</v>
      </c>
      <c r="U247">
        <f t="shared" si="59"/>
        <v>305</v>
      </c>
      <c r="V247">
        <f t="shared" si="60"/>
        <v>0</v>
      </c>
      <c r="W247">
        <f t="shared" si="61"/>
        <v>0</v>
      </c>
      <c r="X247">
        <f t="shared" si="62"/>
        <v>0</v>
      </c>
      <c r="Y247">
        <f t="shared" si="63"/>
        <v>0</v>
      </c>
      <c r="Z247">
        <f t="shared" si="64"/>
        <v>305</v>
      </c>
      <c r="AA247">
        <f t="shared" si="65"/>
        <v>0</v>
      </c>
      <c r="AB247">
        <f t="shared" si="66"/>
        <v>0</v>
      </c>
      <c r="AC247">
        <f t="shared" si="67"/>
        <v>0</v>
      </c>
      <c r="AD247">
        <f t="shared" si="68"/>
        <v>0</v>
      </c>
    </row>
    <row r="248" ht="15" spans="1:30">
      <c r="A248" s="12">
        <f t="shared" si="72"/>
        <v>1507</v>
      </c>
      <c r="B248" s="13">
        <v>469</v>
      </c>
      <c r="C248" s="13">
        <v>245</v>
      </c>
      <c r="D248" s="13">
        <v>49</v>
      </c>
      <c r="E248" s="13">
        <v>3</v>
      </c>
      <c r="F248" s="9">
        <f t="shared" si="56"/>
        <v>0</v>
      </c>
      <c r="G248" s="9">
        <f t="shared" si="71"/>
        <v>0</v>
      </c>
      <c r="H248" s="9">
        <f t="shared" si="71"/>
        <v>0</v>
      </c>
      <c r="I248" s="9">
        <f t="shared" si="71"/>
        <v>0</v>
      </c>
      <c r="J248" s="9">
        <f t="shared" si="71"/>
        <v>0</v>
      </c>
      <c r="K248" s="9">
        <f t="shared" si="71"/>
        <v>1</v>
      </c>
      <c r="L248" s="9">
        <f t="shared" si="71"/>
        <v>0</v>
      </c>
      <c r="M248" s="9">
        <f t="shared" si="71"/>
        <v>0</v>
      </c>
      <c r="N248" s="9">
        <f t="shared" si="71"/>
        <v>0</v>
      </c>
      <c r="O248" s="9">
        <f t="shared" si="71"/>
        <v>0</v>
      </c>
      <c r="P248" s="11">
        <v>4</v>
      </c>
      <c r="Q248" s="11">
        <v>5</v>
      </c>
      <c r="R248" s="11">
        <v>6</v>
      </c>
      <c r="S248">
        <f t="shared" si="57"/>
        <v>6</v>
      </c>
      <c r="T248">
        <f t="shared" si="58"/>
        <v>2.44107142857143</v>
      </c>
      <c r="U248">
        <f t="shared" si="59"/>
        <v>309</v>
      </c>
      <c r="V248">
        <f t="shared" si="60"/>
        <v>0</v>
      </c>
      <c r="W248">
        <f t="shared" si="61"/>
        <v>0</v>
      </c>
      <c r="X248">
        <f t="shared" si="62"/>
        <v>0</v>
      </c>
      <c r="Y248">
        <f t="shared" si="63"/>
        <v>0</v>
      </c>
      <c r="Z248">
        <f t="shared" si="64"/>
        <v>309</v>
      </c>
      <c r="AA248">
        <f t="shared" si="65"/>
        <v>0</v>
      </c>
      <c r="AB248">
        <f t="shared" si="66"/>
        <v>0</v>
      </c>
      <c r="AC248">
        <f t="shared" si="67"/>
        <v>0</v>
      </c>
      <c r="AD248">
        <f t="shared" si="68"/>
        <v>0</v>
      </c>
    </row>
    <row r="249" ht="15" spans="1:30">
      <c r="A249" s="10">
        <f t="shared" si="72"/>
        <v>1510</v>
      </c>
      <c r="B249" s="11">
        <v>477</v>
      </c>
      <c r="C249" s="11">
        <v>246</v>
      </c>
      <c r="D249" s="11">
        <v>50</v>
      </c>
      <c r="E249" s="11">
        <v>3</v>
      </c>
      <c r="F249" s="9">
        <f t="shared" si="56"/>
        <v>0</v>
      </c>
      <c r="G249" s="9">
        <f t="shared" si="71"/>
        <v>0</v>
      </c>
      <c r="H249" s="9">
        <f t="shared" si="71"/>
        <v>0</v>
      </c>
      <c r="I249" s="9">
        <f t="shared" si="71"/>
        <v>0</v>
      </c>
      <c r="J249" s="9">
        <f t="shared" si="71"/>
        <v>0</v>
      </c>
      <c r="K249" s="9">
        <f t="shared" si="71"/>
        <v>1</v>
      </c>
      <c r="L249" s="9">
        <f t="shared" si="71"/>
        <v>0</v>
      </c>
      <c r="M249" s="9">
        <f t="shared" si="71"/>
        <v>0</v>
      </c>
      <c r="N249" s="9">
        <f t="shared" si="71"/>
        <v>0</v>
      </c>
      <c r="O249" s="9">
        <f t="shared" si="71"/>
        <v>0</v>
      </c>
      <c r="P249" s="11">
        <v>4</v>
      </c>
      <c r="Q249" s="11">
        <v>5</v>
      </c>
      <c r="R249" s="11">
        <v>6</v>
      </c>
      <c r="S249">
        <f t="shared" si="57"/>
        <v>6</v>
      </c>
      <c r="T249">
        <f t="shared" si="58"/>
        <v>2.44642857142857</v>
      </c>
      <c r="U249">
        <f t="shared" si="59"/>
        <v>313</v>
      </c>
      <c r="V249">
        <f t="shared" si="60"/>
        <v>0</v>
      </c>
      <c r="W249">
        <f t="shared" si="61"/>
        <v>0</v>
      </c>
      <c r="X249">
        <f t="shared" si="62"/>
        <v>0</v>
      </c>
      <c r="Y249">
        <f t="shared" si="63"/>
        <v>0</v>
      </c>
      <c r="Z249">
        <f t="shared" si="64"/>
        <v>313</v>
      </c>
      <c r="AA249">
        <f t="shared" si="65"/>
        <v>0</v>
      </c>
      <c r="AB249">
        <f t="shared" si="66"/>
        <v>0</v>
      </c>
      <c r="AC249">
        <f t="shared" si="67"/>
        <v>0</v>
      </c>
      <c r="AD249">
        <f t="shared" si="68"/>
        <v>0</v>
      </c>
    </row>
    <row r="250" ht="15" spans="1:30">
      <c r="A250" s="12">
        <f t="shared" si="72"/>
        <v>1513</v>
      </c>
      <c r="B250" s="13">
        <v>485</v>
      </c>
      <c r="C250" s="13">
        <v>247</v>
      </c>
      <c r="D250" s="13">
        <v>51</v>
      </c>
      <c r="E250" s="13">
        <v>3</v>
      </c>
      <c r="F250" s="9">
        <f t="shared" si="56"/>
        <v>0</v>
      </c>
      <c r="G250" s="9">
        <f t="shared" si="71"/>
        <v>0</v>
      </c>
      <c r="H250" s="9">
        <f t="shared" si="71"/>
        <v>0</v>
      </c>
      <c r="I250" s="9">
        <f t="shared" si="71"/>
        <v>0</v>
      </c>
      <c r="J250" s="9">
        <f t="shared" si="71"/>
        <v>0</v>
      </c>
      <c r="K250" s="9">
        <f t="shared" si="71"/>
        <v>1</v>
      </c>
      <c r="L250" s="9">
        <f t="shared" si="71"/>
        <v>0</v>
      </c>
      <c r="M250" s="9">
        <f t="shared" si="71"/>
        <v>0</v>
      </c>
      <c r="N250" s="9">
        <f t="shared" si="71"/>
        <v>0</v>
      </c>
      <c r="O250" s="9">
        <f t="shared" si="71"/>
        <v>0</v>
      </c>
      <c r="P250" s="11">
        <v>4</v>
      </c>
      <c r="Q250" s="11">
        <v>5</v>
      </c>
      <c r="R250" s="11">
        <v>6</v>
      </c>
      <c r="S250">
        <f t="shared" si="57"/>
        <v>6</v>
      </c>
      <c r="T250">
        <f t="shared" si="58"/>
        <v>2.45178571428571</v>
      </c>
      <c r="U250">
        <f t="shared" si="59"/>
        <v>317</v>
      </c>
      <c r="V250">
        <f t="shared" si="60"/>
        <v>0</v>
      </c>
      <c r="W250">
        <f t="shared" si="61"/>
        <v>0</v>
      </c>
      <c r="X250">
        <f t="shared" si="62"/>
        <v>0</v>
      </c>
      <c r="Y250">
        <f t="shared" si="63"/>
        <v>0</v>
      </c>
      <c r="Z250">
        <f t="shared" si="64"/>
        <v>317</v>
      </c>
      <c r="AA250">
        <f t="shared" si="65"/>
        <v>0</v>
      </c>
      <c r="AB250">
        <f t="shared" si="66"/>
        <v>0</v>
      </c>
      <c r="AC250">
        <f t="shared" si="67"/>
        <v>0</v>
      </c>
      <c r="AD250">
        <f t="shared" si="68"/>
        <v>0</v>
      </c>
    </row>
    <row r="251" ht="15" spans="1:30">
      <c r="A251" s="10">
        <f t="shared" si="72"/>
        <v>1516</v>
      </c>
      <c r="B251" s="11">
        <v>492</v>
      </c>
      <c r="C251" s="11">
        <v>248</v>
      </c>
      <c r="D251" s="11">
        <v>52</v>
      </c>
      <c r="E251" s="11">
        <v>3</v>
      </c>
      <c r="F251" s="9">
        <f t="shared" si="56"/>
        <v>0</v>
      </c>
      <c r="G251" s="9">
        <f t="shared" si="71"/>
        <v>0</v>
      </c>
      <c r="H251" s="9">
        <f t="shared" si="71"/>
        <v>0</v>
      </c>
      <c r="I251" s="9">
        <f t="shared" si="71"/>
        <v>0</v>
      </c>
      <c r="J251" s="9">
        <f t="shared" si="71"/>
        <v>0</v>
      </c>
      <c r="K251" s="9">
        <f t="shared" si="71"/>
        <v>1</v>
      </c>
      <c r="L251" s="9">
        <f t="shared" si="71"/>
        <v>0</v>
      </c>
      <c r="M251" s="9">
        <f t="shared" si="71"/>
        <v>0</v>
      </c>
      <c r="N251" s="9">
        <f t="shared" si="71"/>
        <v>0</v>
      </c>
      <c r="O251" s="9">
        <f t="shared" si="71"/>
        <v>0</v>
      </c>
      <c r="P251" s="11">
        <v>4</v>
      </c>
      <c r="Q251" s="11">
        <v>5</v>
      </c>
      <c r="R251" s="11">
        <v>6</v>
      </c>
      <c r="S251">
        <f t="shared" si="57"/>
        <v>6</v>
      </c>
      <c r="T251">
        <f t="shared" si="58"/>
        <v>2.45714285714286</v>
      </c>
      <c r="U251">
        <f t="shared" si="59"/>
        <v>320</v>
      </c>
      <c r="V251">
        <f t="shared" si="60"/>
        <v>0</v>
      </c>
      <c r="W251">
        <f t="shared" si="61"/>
        <v>0</v>
      </c>
      <c r="X251">
        <f t="shared" si="62"/>
        <v>0</v>
      </c>
      <c r="Y251">
        <f t="shared" si="63"/>
        <v>0</v>
      </c>
      <c r="Z251">
        <f t="shared" si="64"/>
        <v>320</v>
      </c>
      <c r="AA251">
        <f t="shared" si="65"/>
        <v>0</v>
      </c>
      <c r="AB251">
        <f t="shared" si="66"/>
        <v>0</v>
      </c>
      <c r="AC251">
        <f t="shared" si="67"/>
        <v>0</v>
      </c>
      <c r="AD251">
        <f t="shared" si="68"/>
        <v>0</v>
      </c>
    </row>
    <row r="252" ht="15" spans="1:30">
      <c r="A252" s="12">
        <f t="shared" si="72"/>
        <v>1519</v>
      </c>
      <c r="B252" s="13">
        <v>499</v>
      </c>
      <c r="C252" s="13">
        <v>249</v>
      </c>
      <c r="D252" s="13">
        <v>53</v>
      </c>
      <c r="E252" s="13">
        <v>3</v>
      </c>
      <c r="F252" s="9">
        <f t="shared" si="56"/>
        <v>0</v>
      </c>
      <c r="G252" s="9">
        <f t="shared" si="71"/>
        <v>0</v>
      </c>
      <c r="H252" s="9">
        <f t="shared" si="71"/>
        <v>0</v>
      </c>
      <c r="I252" s="9">
        <f t="shared" si="71"/>
        <v>0</v>
      </c>
      <c r="J252" s="9">
        <f t="shared" si="71"/>
        <v>0</v>
      </c>
      <c r="K252" s="9">
        <f t="shared" si="71"/>
        <v>1</v>
      </c>
      <c r="L252" s="9">
        <f t="shared" si="71"/>
        <v>0</v>
      </c>
      <c r="M252" s="9">
        <f t="shared" si="71"/>
        <v>0</v>
      </c>
      <c r="N252" s="9">
        <f t="shared" si="71"/>
        <v>0</v>
      </c>
      <c r="O252" s="9">
        <f t="shared" si="71"/>
        <v>0</v>
      </c>
      <c r="P252" s="11">
        <v>4</v>
      </c>
      <c r="Q252" s="11">
        <v>5</v>
      </c>
      <c r="R252" s="11">
        <v>6</v>
      </c>
      <c r="S252">
        <f t="shared" si="57"/>
        <v>6</v>
      </c>
      <c r="T252">
        <f t="shared" si="58"/>
        <v>2.4625</v>
      </c>
      <c r="U252">
        <f t="shared" si="59"/>
        <v>324</v>
      </c>
      <c r="V252">
        <f t="shared" si="60"/>
        <v>0</v>
      </c>
      <c r="W252">
        <f t="shared" si="61"/>
        <v>0</v>
      </c>
      <c r="X252">
        <f t="shared" si="62"/>
        <v>0</v>
      </c>
      <c r="Y252">
        <f t="shared" si="63"/>
        <v>0</v>
      </c>
      <c r="Z252">
        <f t="shared" si="64"/>
        <v>324</v>
      </c>
      <c r="AA252">
        <f t="shared" si="65"/>
        <v>0</v>
      </c>
      <c r="AB252">
        <f t="shared" si="66"/>
        <v>0</v>
      </c>
      <c r="AC252">
        <f t="shared" si="67"/>
        <v>0</v>
      </c>
      <c r="AD252">
        <f t="shared" si="68"/>
        <v>0</v>
      </c>
    </row>
    <row r="253" ht="15" spans="1:30">
      <c r="A253" s="10">
        <f t="shared" si="72"/>
        <v>1522</v>
      </c>
      <c r="B253" s="11">
        <v>507</v>
      </c>
      <c r="C253" s="11">
        <v>250</v>
      </c>
      <c r="D253" s="11">
        <v>54</v>
      </c>
      <c r="E253" s="11">
        <v>3</v>
      </c>
      <c r="F253" s="9">
        <f t="shared" si="56"/>
        <v>0</v>
      </c>
      <c r="G253" s="9">
        <f t="shared" si="71"/>
        <v>0</v>
      </c>
      <c r="H253" s="9">
        <f t="shared" si="71"/>
        <v>0</v>
      </c>
      <c r="I253" s="9">
        <f t="shared" si="71"/>
        <v>0</v>
      </c>
      <c r="J253" s="9">
        <f t="shared" si="71"/>
        <v>0</v>
      </c>
      <c r="K253" s="9">
        <f t="shared" si="71"/>
        <v>1</v>
      </c>
      <c r="L253" s="9">
        <f t="shared" si="71"/>
        <v>0</v>
      </c>
      <c r="M253" s="9">
        <f t="shared" si="71"/>
        <v>0</v>
      </c>
      <c r="N253" s="9">
        <f t="shared" si="71"/>
        <v>0</v>
      </c>
      <c r="O253" s="9">
        <f t="shared" si="71"/>
        <v>0</v>
      </c>
      <c r="P253" s="11">
        <v>4</v>
      </c>
      <c r="Q253" s="11">
        <v>5</v>
      </c>
      <c r="R253" s="11">
        <v>6</v>
      </c>
      <c r="S253">
        <f t="shared" si="57"/>
        <v>6</v>
      </c>
      <c r="T253">
        <f t="shared" si="58"/>
        <v>2.46785714285714</v>
      </c>
      <c r="U253">
        <f t="shared" si="59"/>
        <v>328</v>
      </c>
      <c r="V253">
        <f t="shared" si="60"/>
        <v>0</v>
      </c>
      <c r="W253">
        <f t="shared" si="61"/>
        <v>0</v>
      </c>
      <c r="X253">
        <f t="shared" si="62"/>
        <v>0</v>
      </c>
      <c r="Y253">
        <f t="shared" si="63"/>
        <v>0</v>
      </c>
      <c r="Z253">
        <f t="shared" si="64"/>
        <v>328</v>
      </c>
      <c r="AA253">
        <f t="shared" si="65"/>
        <v>0</v>
      </c>
      <c r="AB253">
        <f t="shared" si="66"/>
        <v>0</v>
      </c>
      <c r="AC253">
        <f t="shared" si="67"/>
        <v>0</v>
      </c>
      <c r="AD253">
        <f t="shared" si="68"/>
        <v>0</v>
      </c>
    </row>
    <row r="254" ht="15" spans="1:30">
      <c r="A254" s="12">
        <f t="shared" si="72"/>
        <v>1525</v>
      </c>
      <c r="B254" s="13">
        <v>515</v>
      </c>
      <c r="C254" s="13">
        <v>251</v>
      </c>
      <c r="D254" s="13">
        <v>55</v>
      </c>
      <c r="E254" s="13">
        <v>3</v>
      </c>
      <c r="F254" s="9">
        <f t="shared" si="56"/>
        <v>0</v>
      </c>
      <c r="G254" s="9">
        <f t="shared" si="71"/>
        <v>0</v>
      </c>
      <c r="H254" s="9">
        <f t="shared" si="71"/>
        <v>0</v>
      </c>
      <c r="I254" s="9">
        <f t="shared" si="71"/>
        <v>0</v>
      </c>
      <c r="J254" s="9">
        <f t="shared" si="71"/>
        <v>0</v>
      </c>
      <c r="K254" s="9">
        <f t="shared" si="71"/>
        <v>0</v>
      </c>
      <c r="L254" s="9">
        <f t="shared" si="71"/>
        <v>1</v>
      </c>
      <c r="M254" s="9">
        <f t="shared" si="71"/>
        <v>0</v>
      </c>
      <c r="N254" s="9">
        <f t="shared" si="71"/>
        <v>0</v>
      </c>
      <c r="O254" s="9">
        <f t="shared" si="71"/>
        <v>0</v>
      </c>
      <c r="P254" s="11">
        <v>5</v>
      </c>
      <c r="Q254" s="11">
        <v>6</v>
      </c>
      <c r="R254" s="11">
        <v>7</v>
      </c>
      <c r="S254">
        <f t="shared" si="57"/>
        <v>7</v>
      </c>
      <c r="T254">
        <f t="shared" si="58"/>
        <v>1.73125</v>
      </c>
      <c r="U254">
        <f t="shared" si="59"/>
        <v>585</v>
      </c>
      <c r="V254">
        <f t="shared" si="60"/>
        <v>0</v>
      </c>
      <c r="W254">
        <f t="shared" si="61"/>
        <v>0</v>
      </c>
      <c r="X254">
        <f t="shared" si="62"/>
        <v>0</v>
      </c>
      <c r="Y254">
        <f t="shared" si="63"/>
        <v>0</v>
      </c>
      <c r="Z254">
        <f t="shared" si="64"/>
        <v>0</v>
      </c>
      <c r="AA254">
        <f t="shared" si="65"/>
        <v>585</v>
      </c>
      <c r="AB254">
        <f t="shared" si="66"/>
        <v>0</v>
      </c>
      <c r="AC254">
        <f t="shared" si="67"/>
        <v>0</v>
      </c>
      <c r="AD254">
        <f t="shared" si="68"/>
        <v>0</v>
      </c>
    </row>
    <row r="255" ht="15" spans="1:30">
      <c r="A255" s="10">
        <f t="shared" si="72"/>
        <v>1528</v>
      </c>
      <c r="B255" s="11">
        <v>522</v>
      </c>
      <c r="C255" s="11">
        <v>252</v>
      </c>
      <c r="D255" s="11">
        <v>56</v>
      </c>
      <c r="E255" s="11">
        <v>3</v>
      </c>
      <c r="F255" s="9">
        <f t="shared" si="56"/>
        <v>0</v>
      </c>
      <c r="G255" s="9">
        <f t="shared" si="71"/>
        <v>0</v>
      </c>
      <c r="H255" s="9">
        <f t="shared" si="71"/>
        <v>0</v>
      </c>
      <c r="I255" s="9">
        <f t="shared" si="71"/>
        <v>0</v>
      </c>
      <c r="J255" s="9">
        <f t="shared" si="71"/>
        <v>0</v>
      </c>
      <c r="K255" s="9">
        <f t="shared" si="71"/>
        <v>0</v>
      </c>
      <c r="L255" s="9">
        <f t="shared" si="71"/>
        <v>1</v>
      </c>
      <c r="M255" s="9">
        <f t="shared" si="71"/>
        <v>0</v>
      </c>
      <c r="N255" s="9">
        <f t="shared" si="71"/>
        <v>0</v>
      </c>
      <c r="O255" s="9">
        <f t="shared" si="71"/>
        <v>0</v>
      </c>
      <c r="P255" s="11">
        <v>5</v>
      </c>
      <c r="Q255" s="11">
        <v>6</v>
      </c>
      <c r="R255" s="11">
        <v>7</v>
      </c>
      <c r="S255">
        <f t="shared" si="57"/>
        <v>7</v>
      </c>
      <c r="T255">
        <f t="shared" si="58"/>
        <v>1.735</v>
      </c>
      <c r="U255">
        <f t="shared" si="59"/>
        <v>588</v>
      </c>
      <c r="V255">
        <f t="shared" si="60"/>
        <v>0</v>
      </c>
      <c r="W255">
        <f t="shared" si="61"/>
        <v>0</v>
      </c>
      <c r="X255">
        <f t="shared" si="62"/>
        <v>0</v>
      </c>
      <c r="Y255">
        <f t="shared" si="63"/>
        <v>0</v>
      </c>
      <c r="Z255">
        <f t="shared" si="64"/>
        <v>0</v>
      </c>
      <c r="AA255">
        <f t="shared" si="65"/>
        <v>588</v>
      </c>
      <c r="AB255">
        <f t="shared" si="66"/>
        <v>0</v>
      </c>
      <c r="AC255">
        <f t="shared" si="67"/>
        <v>0</v>
      </c>
      <c r="AD255">
        <f t="shared" si="68"/>
        <v>0</v>
      </c>
    </row>
    <row r="256" ht="15" spans="1:30">
      <c r="A256" s="12">
        <f t="shared" si="72"/>
        <v>1531</v>
      </c>
      <c r="B256" s="11">
        <v>532</v>
      </c>
      <c r="C256" s="11">
        <v>253</v>
      </c>
      <c r="D256" s="11">
        <v>57</v>
      </c>
      <c r="E256" s="11">
        <v>3</v>
      </c>
      <c r="F256" s="9">
        <f t="shared" si="56"/>
        <v>0</v>
      </c>
      <c r="G256" s="9">
        <f t="shared" si="71"/>
        <v>0</v>
      </c>
      <c r="H256" s="9">
        <f t="shared" si="71"/>
        <v>0</v>
      </c>
      <c r="I256" s="9">
        <f t="shared" si="71"/>
        <v>0</v>
      </c>
      <c r="J256" s="9">
        <f t="shared" si="71"/>
        <v>0</v>
      </c>
      <c r="K256" s="9">
        <f t="shared" si="71"/>
        <v>0</v>
      </c>
      <c r="L256" s="9">
        <f t="shared" si="71"/>
        <v>1</v>
      </c>
      <c r="M256" s="9">
        <f t="shared" si="71"/>
        <v>0</v>
      </c>
      <c r="N256" s="9">
        <f t="shared" si="71"/>
        <v>0</v>
      </c>
      <c r="O256" s="9">
        <f t="shared" si="71"/>
        <v>0</v>
      </c>
      <c r="P256" s="11">
        <v>5</v>
      </c>
      <c r="Q256" s="11">
        <v>6</v>
      </c>
      <c r="R256" s="11">
        <v>7</v>
      </c>
      <c r="S256">
        <f t="shared" si="57"/>
        <v>7</v>
      </c>
      <c r="T256">
        <f t="shared" si="58"/>
        <v>1.73875</v>
      </c>
      <c r="U256">
        <f t="shared" si="59"/>
        <v>591</v>
      </c>
      <c r="V256">
        <f t="shared" si="60"/>
        <v>0</v>
      </c>
      <c r="W256">
        <f t="shared" si="61"/>
        <v>0</v>
      </c>
      <c r="X256">
        <f t="shared" si="62"/>
        <v>0</v>
      </c>
      <c r="Y256">
        <f t="shared" si="63"/>
        <v>0</v>
      </c>
      <c r="Z256">
        <f t="shared" si="64"/>
        <v>0</v>
      </c>
      <c r="AA256">
        <f t="shared" si="65"/>
        <v>591</v>
      </c>
      <c r="AB256">
        <f t="shared" si="66"/>
        <v>0</v>
      </c>
      <c r="AC256">
        <f t="shared" si="67"/>
        <v>0</v>
      </c>
      <c r="AD256">
        <f t="shared" si="68"/>
        <v>0</v>
      </c>
    </row>
    <row r="257" ht="15" spans="1:30">
      <c r="A257" s="10">
        <f t="shared" si="72"/>
        <v>1534</v>
      </c>
      <c r="B257" s="11">
        <v>537</v>
      </c>
      <c r="C257" s="11">
        <v>254</v>
      </c>
      <c r="D257" s="11">
        <v>58</v>
      </c>
      <c r="E257" s="11">
        <v>3</v>
      </c>
      <c r="F257" s="9">
        <f t="shared" si="56"/>
        <v>0</v>
      </c>
      <c r="G257" s="9">
        <f t="shared" si="71"/>
        <v>0</v>
      </c>
      <c r="H257" s="9">
        <f t="shared" si="71"/>
        <v>0</v>
      </c>
      <c r="I257" s="9">
        <f t="shared" si="71"/>
        <v>0</v>
      </c>
      <c r="J257" s="9">
        <f t="shared" si="71"/>
        <v>0</v>
      </c>
      <c r="K257" s="9">
        <f t="shared" si="71"/>
        <v>0</v>
      </c>
      <c r="L257" s="9">
        <f t="shared" si="71"/>
        <v>1</v>
      </c>
      <c r="M257" s="9">
        <f t="shared" si="71"/>
        <v>0</v>
      </c>
      <c r="N257" s="9">
        <f t="shared" si="71"/>
        <v>0</v>
      </c>
      <c r="O257" s="9">
        <f t="shared" si="71"/>
        <v>0</v>
      </c>
      <c r="P257" s="11">
        <v>5</v>
      </c>
      <c r="Q257" s="11">
        <v>6</v>
      </c>
      <c r="R257" s="11">
        <v>7</v>
      </c>
      <c r="S257">
        <f t="shared" si="57"/>
        <v>7</v>
      </c>
      <c r="T257">
        <f t="shared" si="58"/>
        <v>1.7425</v>
      </c>
      <c r="U257">
        <f t="shared" si="59"/>
        <v>594</v>
      </c>
      <c r="V257">
        <f t="shared" si="60"/>
        <v>0</v>
      </c>
      <c r="W257">
        <f t="shared" si="61"/>
        <v>0</v>
      </c>
      <c r="X257">
        <f t="shared" si="62"/>
        <v>0</v>
      </c>
      <c r="Y257">
        <f t="shared" si="63"/>
        <v>0</v>
      </c>
      <c r="Z257">
        <f t="shared" si="64"/>
        <v>0</v>
      </c>
      <c r="AA257">
        <f t="shared" si="65"/>
        <v>594</v>
      </c>
      <c r="AB257">
        <f t="shared" si="66"/>
        <v>0</v>
      </c>
      <c r="AC257">
        <f t="shared" si="67"/>
        <v>0</v>
      </c>
      <c r="AD257">
        <f t="shared" si="68"/>
        <v>0</v>
      </c>
    </row>
    <row r="258" ht="15" spans="1:30">
      <c r="A258" s="12">
        <f t="shared" si="72"/>
        <v>1537</v>
      </c>
      <c r="B258" s="13">
        <v>545</v>
      </c>
      <c r="C258" s="13">
        <v>255</v>
      </c>
      <c r="D258" s="13">
        <v>59</v>
      </c>
      <c r="E258" s="13">
        <v>3</v>
      </c>
      <c r="F258" s="9">
        <f t="shared" si="56"/>
        <v>0</v>
      </c>
      <c r="G258" s="9">
        <f t="shared" si="71"/>
        <v>0</v>
      </c>
      <c r="H258" s="9">
        <f t="shared" si="71"/>
        <v>0</v>
      </c>
      <c r="I258" s="9">
        <f t="shared" si="71"/>
        <v>0</v>
      </c>
      <c r="J258" s="9">
        <f t="shared" si="71"/>
        <v>0</v>
      </c>
      <c r="K258" s="9">
        <f t="shared" si="71"/>
        <v>0</v>
      </c>
      <c r="L258" s="9">
        <f t="shared" si="71"/>
        <v>1</v>
      </c>
      <c r="M258" s="9">
        <f t="shared" si="71"/>
        <v>0</v>
      </c>
      <c r="N258" s="9">
        <f t="shared" si="71"/>
        <v>0</v>
      </c>
      <c r="O258" s="9">
        <f t="shared" si="71"/>
        <v>0</v>
      </c>
      <c r="P258" s="11">
        <v>5</v>
      </c>
      <c r="Q258" s="11">
        <v>6</v>
      </c>
      <c r="R258" s="11">
        <v>7</v>
      </c>
      <c r="S258">
        <f t="shared" si="57"/>
        <v>7</v>
      </c>
      <c r="T258">
        <f t="shared" si="58"/>
        <v>1.74625</v>
      </c>
      <c r="U258">
        <f t="shared" si="59"/>
        <v>597</v>
      </c>
      <c r="V258">
        <f t="shared" si="60"/>
        <v>0</v>
      </c>
      <c r="W258">
        <f t="shared" si="61"/>
        <v>0</v>
      </c>
      <c r="X258">
        <f t="shared" si="62"/>
        <v>0</v>
      </c>
      <c r="Y258">
        <f t="shared" si="63"/>
        <v>0</v>
      </c>
      <c r="Z258">
        <f t="shared" si="64"/>
        <v>0</v>
      </c>
      <c r="AA258">
        <f t="shared" si="65"/>
        <v>597</v>
      </c>
      <c r="AB258">
        <f t="shared" si="66"/>
        <v>0</v>
      </c>
      <c r="AC258">
        <f t="shared" si="67"/>
        <v>0</v>
      </c>
      <c r="AD258">
        <f t="shared" si="68"/>
        <v>0</v>
      </c>
    </row>
    <row r="259" ht="15" spans="1:30">
      <c r="A259" s="10">
        <f t="shared" si="72"/>
        <v>1540</v>
      </c>
      <c r="B259" s="11">
        <v>553</v>
      </c>
      <c r="C259" s="11">
        <v>256</v>
      </c>
      <c r="D259" s="11">
        <v>60</v>
      </c>
      <c r="E259" s="11">
        <v>3</v>
      </c>
      <c r="F259" s="9">
        <f t="shared" si="56"/>
        <v>0</v>
      </c>
      <c r="G259" s="9">
        <f t="shared" si="71"/>
        <v>0</v>
      </c>
      <c r="H259" s="9">
        <f t="shared" si="71"/>
        <v>0</v>
      </c>
      <c r="I259" s="9">
        <f t="shared" si="71"/>
        <v>0</v>
      </c>
      <c r="J259" s="9">
        <f t="shared" si="71"/>
        <v>0</v>
      </c>
      <c r="K259" s="9">
        <f t="shared" si="71"/>
        <v>0</v>
      </c>
      <c r="L259" s="9">
        <f t="shared" si="71"/>
        <v>1</v>
      </c>
      <c r="M259" s="9">
        <f t="shared" si="71"/>
        <v>0</v>
      </c>
      <c r="N259" s="9">
        <f t="shared" si="71"/>
        <v>0</v>
      </c>
      <c r="O259" s="9">
        <f t="shared" si="71"/>
        <v>0</v>
      </c>
      <c r="P259" s="11">
        <v>5</v>
      </c>
      <c r="Q259" s="11">
        <v>6</v>
      </c>
      <c r="R259" s="11">
        <v>7</v>
      </c>
      <c r="S259">
        <f t="shared" si="57"/>
        <v>7</v>
      </c>
      <c r="T259">
        <f t="shared" si="58"/>
        <v>1.75</v>
      </c>
      <c r="U259">
        <f t="shared" si="59"/>
        <v>600</v>
      </c>
      <c r="V259">
        <f t="shared" si="60"/>
        <v>0</v>
      </c>
      <c r="W259">
        <f t="shared" si="61"/>
        <v>0</v>
      </c>
      <c r="X259">
        <f t="shared" si="62"/>
        <v>0</v>
      </c>
      <c r="Y259">
        <f t="shared" si="63"/>
        <v>0</v>
      </c>
      <c r="Z259">
        <f t="shared" si="64"/>
        <v>0</v>
      </c>
      <c r="AA259">
        <f t="shared" si="65"/>
        <v>600</v>
      </c>
      <c r="AB259">
        <f t="shared" si="66"/>
        <v>0</v>
      </c>
      <c r="AC259">
        <f t="shared" si="67"/>
        <v>0</v>
      </c>
      <c r="AD259">
        <f t="shared" si="68"/>
        <v>0</v>
      </c>
    </row>
    <row r="260" ht="15" spans="1:30">
      <c r="A260" s="12">
        <f t="shared" si="72"/>
        <v>1543</v>
      </c>
      <c r="B260" s="13">
        <v>563</v>
      </c>
      <c r="C260" s="13">
        <v>257</v>
      </c>
      <c r="D260" s="13">
        <v>61</v>
      </c>
      <c r="E260" s="13">
        <v>3</v>
      </c>
      <c r="F260" s="9">
        <f t="shared" si="56"/>
        <v>0</v>
      </c>
      <c r="G260" s="9">
        <f t="shared" si="71"/>
        <v>0</v>
      </c>
      <c r="H260" s="9">
        <f t="shared" si="71"/>
        <v>0</v>
      </c>
      <c r="I260" s="9">
        <f t="shared" si="71"/>
        <v>0</v>
      </c>
      <c r="J260" s="9">
        <f t="shared" si="71"/>
        <v>0</v>
      </c>
      <c r="K260" s="9">
        <f t="shared" si="71"/>
        <v>0</v>
      </c>
      <c r="L260" s="9">
        <f t="shared" si="71"/>
        <v>0</v>
      </c>
      <c r="M260" s="9">
        <f t="shared" si="71"/>
        <v>1</v>
      </c>
      <c r="N260" s="9">
        <f t="shared" si="71"/>
        <v>0</v>
      </c>
      <c r="O260" s="9">
        <f t="shared" si="71"/>
        <v>0</v>
      </c>
      <c r="P260" s="11">
        <v>6</v>
      </c>
      <c r="Q260" s="11">
        <v>7</v>
      </c>
      <c r="R260" s="11">
        <v>8</v>
      </c>
      <c r="S260">
        <f t="shared" si="57"/>
        <v>8</v>
      </c>
      <c r="T260">
        <f t="shared" si="58"/>
        <v>1.403</v>
      </c>
      <c r="U260">
        <f t="shared" si="59"/>
        <v>288</v>
      </c>
      <c r="V260">
        <f t="shared" si="60"/>
        <v>0</v>
      </c>
      <c r="W260">
        <f t="shared" si="61"/>
        <v>0</v>
      </c>
      <c r="X260">
        <f t="shared" si="62"/>
        <v>0</v>
      </c>
      <c r="Y260">
        <f t="shared" si="63"/>
        <v>0</v>
      </c>
      <c r="Z260">
        <f t="shared" si="64"/>
        <v>0</v>
      </c>
      <c r="AA260">
        <f t="shared" si="65"/>
        <v>0</v>
      </c>
      <c r="AB260">
        <f t="shared" si="66"/>
        <v>288</v>
      </c>
      <c r="AC260">
        <f t="shared" si="67"/>
        <v>0</v>
      </c>
      <c r="AD260">
        <f t="shared" si="68"/>
        <v>0</v>
      </c>
    </row>
    <row r="261" ht="15" spans="1:30">
      <c r="A261" s="10">
        <f t="shared" si="72"/>
        <v>1546</v>
      </c>
      <c r="B261" s="11">
        <v>573</v>
      </c>
      <c r="C261" s="11">
        <v>258</v>
      </c>
      <c r="D261" s="11">
        <v>62</v>
      </c>
      <c r="E261" s="11">
        <v>3</v>
      </c>
      <c r="F261" s="9">
        <f t="shared" si="56"/>
        <v>0</v>
      </c>
      <c r="G261" s="9">
        <f t="shared" si="71"/>
        <v>0</v>
      </c>
      <c r="H261" s="9">
        <f t="shared" si="71"/>
        <v>0</v>
      </c>
      <c r="I261" s="9">
        <f t="shared" si="71"/>
        <v>0</v>
      </c>
      <c r="J261" s="9">
        <f t="shared" si="71"/>
        <v>0</v>
      </c>
      <c r="K261" s="9">
        <f t="shared" si="71"/>
        <v>0</v>
      </c>
      <c r="L261" s="9">
        <f t="shared" si="71"/>
        <v>0</v>
      </c>
      <c r="M261" s="9">
        <f t="shared" si="71"/>
        <v>1</v>
      </c>
      <c r="N261" s="9">
        <f t="shared" si="71"/>
        <v>0</v>
      </c>
      <c r="O261" s="9">
        <f t="shared" si="71"/>
        <v>0</v>
      </c>
      <c r="P261" s="11">
        <v>6</v>
      </c>
      <c r="Q261" s="11">
        <v>7</v>
      </c>
      <c r="R261" s="11">
        <v>8</v>
      </c>
      <c r="S261">
        <f t="shared" ref="S261:S269" si="73">MAX(P261:R261)</f>
        <v>8</v>
      </c>
      <c r="T261">
        <f t="shared" si="58"/>
        <v>1.406</v>
      </c>
      <c r="U261">
        <f t="shared" si="59"/>
        <v>290</v>
      </c>
      <c r="V261">
        <f t="shared" si="60"/>
        <v>0</v>
      </c>
      <c r="W261">
        <f t="shared" si="61"/>
        <v>0</v>
      </c>
      <c r="X261">
        <f t="shared" si="62"/>
        <v>0</v>
      </c>
      <c r="Y261">
        <f t="shared" si="63"/>
        <v>0</v>
      </c>
      <c r="Z261">
        <f t="shared" si="64"/>
        <v>0</v>
      </c>
      <c r="AA261">
        <f t="shared" si="65"/>
        <v>0</v>
      </c>
      <c r="AB261">
        <f t="shared" si="66"/>
        <v>290</v>
      </c>
      <c r="AC261">
        <f t="shared" si="67"/>
        <v>0</v>
      </c>
      <c r="AD261">
        <f t="shared" si="68"/>
        <v>0</v>
      </c>
    </row>
    <row r="262" ht="15" spans="1:30">
      <c r="A262" s="12">
        <f t="shared" si="72"/>
        <v>1549</v>
      </c>
      <c r="B262" s="13">
        <v>583</v>
      </c>
      <c r="C262" s="13">
        <v>259</v>
      </c>
      <c r="D262" s="13">
        <v>63</v>
      </c>
      <c r="E262" s="13">
        <v>3</v>
      </c>
      <c r="F262" s="9">
        <f t="shared" ref="F262:F297" si="74">IF(F$1=MAX($P262:$R262),1,0)</f>
        <v>0</v>
      </c>
      <c r="G262" s="9">
        <f t="shared" si="71"/>
        <v>0</v>
      </c>
      <c r="H262" s="9">
        <f t="shared" si="71"/>
        <v>0</v>
      </c>
      <c r="I262" s="9">
        <f t="shared" si="71"/>
        <v>0</v>
      </c>
      <c r="J262" s="9">
        <f t="shared" si="71"/>
        <v>0</v>
      </c>
      <c r="K262" s="9">
        <f t="shared" si="71"/>
        <v>0</v>
      </c>
      <c r="L262" s="9">
        <f t="shared" si="71"/>
        <v>0</v>
      </c>
      <c r="M262" s="9">
        <f t="shared" si="71"/>
        <v>1</v>
      </c>
      <c r="N262" s="9">
        <f t="shared" si="71"/>
        <v>0</v>
      </c>
      <c r="O262" s="9">
        <f t="shared" si="71"/>
        <v>0</v>
      </c>
      <c r="P262" s="11">
        <v>6</v>
      </c>
      <c r="Q262" s="11">
        <v>7</v>
      </c>
      <c r="R262" s="11">
        <v>8</v>
      </c>
      <c r="S262">
        <f t="shared" si="73"/>
        <v>8</v>
      </c>
      <c r="T262">
        <f t="shared" si="58"/>
        <v>1.409</v>
      </c>
      <c r="U262">
        <f t="shared" si="59"/>
        <v>293</v>
      </c>
      <c r="V262">
        <f t="shared" si="60"/>
        <v>0</v>
      </c>
      <c r="W262">
        <f t="shared" si="61"/>
        <v>0</v>
      </c>
      <c r="X262">
        <f t="shared" si="62"/>
        <v>0</v>
      </c>
      <c r="Y262">
        <f t="shared" si="63"/>
        <v>0</v>
      </c>
      <c r="Z262">
        <f t="shared" si="64"/>
        <v>0</v>
      </c>
      <c r="AA262">
        <f t="shared" si="65"/>
        <v>0</v>
      </c>
      <c r="AB262">
        <f t="shared" si="66"/>
        <v>293</v>
      </c>
      <c r="AC262">
        <f t="shared" si="67"/>
        <v>0</v>
      </c>
      <c r="AD262">
        <f t="shared" si="68"/>
        <v>0</v>
      </c>
    </row>
    <row r="263" ht="15" spans="1:30">
      <c r="A263" s="10">
        <f t="shared" si="72"/>
        <v>1552</v>
      </c>
      <c r="B263" s="11">
        <v>593</v>
      </c>
      <c r="C263" s="11">
        <v>260</v>
      </c>
      <c r="D263" s="11">
        <v>64</v>
      </c>
      <c r="E263" s="11">
        <v>3</v>
      </c>
      <c r="F263" s="9">
        <f t="shared" si="74"/>
        <v>0</v>
      </c>
      <c r="G263" s="9">
        <f t="shared" si="71"/>
        <v>0</v>
      </c>
      <c r="H263" s="9">
        <f t="shared" si="71"/>
        <v>0</v>
      </c>
      <c r="I263" s="9">
        <f t="shared" si="71"/>
        <v>0</v>
      </c>
      <c r="J263" s="9">
        <f t="shared" si="71"/>
        <v>0</v>
      </c>
      <c r="K263" s="9">
        <f t="shared" si="71"/>
        <v>0</v>
      </c>
      <c r="L263" s="9">
        <f t="shared" si="71"/>
        <v>0</v>
      </c>
      <c r="M263" s="9">
        <f t="shared" si="71"/>
        <v>1</v>
      </c>
      <c r="N263" s="9">
        <f t="shared" si="71"/>
        <v>0</v>
      </c>
      <c r="O263" s="9">
        <f t="shared" si="71"/>
        <v>0</v>
      </c>
      <c r="P263" s="11">
        <v>6</v>
      </c>
      <c r="Q263" s="11">
        <v>7</v>
      </c>
      <c r="R263" s="11">
        <v>8</v>
      </c>
      <c r="S263">
        <f t="shared" si="73"/>
        <v>8</v>
      </c>
      <c r="T263">
        <f t="shared" si="58"/>
        <v>1.412</v>
      </c>
      <c r="U263">
        <f t="shared" si="59"/>
        <v>295</v>
      </c>
      <c r="V263">
        <f t="shared" si="60"/>
        <v>0</v>
      </c>
      <c r="W263">
        <f t="shared" si="61"/>
        <v>0</v>
      </c>
      <c r="X263">
        <f t="shared" si="62"/>
        <v>0</v>
      </c>
      <c r="Y263">
        <f t="shared" si="63"/>
        <v>0</v>
      </c>
      <c r="Z263">
        <f t="shared" si="64"/>
        <v>0</v>
      </c>
      <c r="AA263">
        <f t="shared" si="65"/>
        <v>0</v>
      </c>
      <c r="AB263">
        <f t="shared" si="66"/>
        <v>295</v>
      </c>
      <c r="AC263">
        <f t="shared" si="67"/>
        <v>0</v>
      </c>
      <c r="AD263">
        <f t="shared" si="68"/>
        <v>0</v>
      </c>
    </row>
    <row r="264" ht="15" spans="1:30">
      <c r="A264" s="12">
        <f t="shared" si="72"/>
        <v>1555</v>
      </c>
      <c r="B264" s="13">
        <v>603</v>
      </c>
      <c r="C264" s="13">
        <v>261</v>
      </c>
      <c r="D264" s="13">
        <v>65</v>
      </c>
      <c r="E264" s="13">
        <v>3</v>
      </c>
      <c r="F264" s="9">
        <f t="shared" si="74"/>
        <v>0</v>
      </c>
      <c r="G264" s="9">
        <f t="shared" si="71"/>
        <v>0</v>
      </c>
      <c r="H264" s="9">
        <f t="shared" si="71"/>
        <v>0</v>
      </c>
      <c r="I264" s="9">
        <f t="shared" si="71"/>
        <v>0</v>
      </c>
      <c r="J264" s="9">
        <f t="shared" si="71"/>
        <v>0</v>
      </c>
      <c r="K264" s="9">
        <f t="shared" si="71"/>
        <v>0</v>
      </c>
      <c r="L264" s="9">
        <f t="shared" si="71"/>
        <v>0</v>
      </c>
      <c r="M264" s="9">
        <f t="shared" si="71"/>
        <v>1</v>
      </c>
      <c r="N264" s="9">
        <f t="shared" si="71"/>
        <v>0</v>
      </c>
      <c r="O264" s="9">
        <f t="shared" si="71"/>
        <v>0</v>
      </c>
      <c r="P264" s="11">
        <v>6</v>
      </c>
      <c r="Q264" s="11">
        <v>7</v>
      </c>
      <c r="R264" s="11">
        <v>8</v>
      </c>
      <c r="S264">
        <f t="shared" si="73"/>
        <v>8</v>
      </c>
      <c r="T264">
        <f t="shared" si="58"/>
        <v>1.415</v>
      </c>
      <c r="U264">
        <f t="shared" si="59"/>
        <v>297</v>
      </c>
      <c r="V264">
        <f t="shared" si="60"/>
        <v>0</v>
      </c>
      <c r="W264">
        <f t="shared" si="61"/>
        <v>0</v>
      </c>
      <c r="X264">
        <f t="shared" si="62"/>
        <v>0</v>
      </c>
      <c r="Y264">
        <f t="shared" si="63"/>
        <v>0</v>
      </c>
      <c r="Z264">
        <f t="shared" si="64"/>
        <v>0</v>
      </c>
      <c r="AA264">
        <f t="shared" si="65"/>
        <v>0</v>
      </c>
      <c r="AB264">
        <f t="shared" si="66"/>
        <v>297</v>
      </c>
      <c r="AC264">
        <f t="shared" si="67"/>
        <v>0</v>
      </c>
      <c r="AD264">
        <f t="shared" si="68"/>
        <v>0</v>
      </c>
    </row>
    <row r="265" ht="15" spans="1:30">
      <c r="A265" s="10">
        <f t="shared" si="72"/>
        <v>1558</v>
      </c>
      <c r="B265" s="11">
        <v>613</v>
      </c>
      <c r="C265" s="11">
        <v>262</v>
      </c>
      <c r="D265" s="11">
        <v>66</v>
      </c>
      <c r="E265" s="11">
        <v>3</v>
      </c>
      <c r="F265" s="9">
        <f t="shared" si="74"/>
        <v>0</v>
      </c>
      <c r="G265" s="9">
        <f t="shared" si="71"/>
        <v>0</v>
      </c>
      <c r="H265" s="9">
        <f t="shared" si="71"/>
        <v>0</v>
      </c>
      <c r="I265" s="9">
        <f t="shared" si="71"/>
        <v>0</v>
      </c>
      <c r="J265" s="9">
        <f t="shared" si="71"/>
        <v>0</v>
      </c>
      <c r="K265" s="9">
        <f t="shared" si="71"/>
        <v>0</v>
      </c>
      <c r="L265" s="9">
        <f t="shared" si="71"/>
        <v>0</v>
      </c>
      <c r="M265" s="9">
        <f t="shared" si="71"/>
        <v>1</v>
      </c>
      <c r="N265" s="9">
        <f t="shared" si="71"/>
        <v>0</v>
      </c>
      <c r="O265" s="9">
        <f t="shared" si="71"/>
        <v>0</v>
      </c>
      <c r="P265" s="11">
        <v>7</v>
      </c>
      <c r="Q265" s="11">
        <v>8</v>
      </c>
      <c r="R265" s="11">
        <v>8</v>
      </c>
      <c r="S265">
        <f t="shared" si="73"/>
        <v>8</v>
      </c>
      <c r="T265">
        <f t="shared" ref="T265:T297" si="75">(A265-35*4)/HLOOKUP(S265,$F$1:$O$2,2,0)</f>
        <v>1.418</v>
      </c>
      <c r="U265">
        <f t="shared" ref="U265:U297" si="76">ROUNDUP((T265-INT(T265))*1000*(_xlfn.XLOOKUP($S265,$G$1:$O$1,$G$2:$O$2)/_xlfn.XLOOKUP($S265+1,$G$1:$O$1,$G$2:$O$2))*VLOOKUP(S265,$AF$10:$AG$18,2,0),0)</f>
        <v>299</v>
      </c>
      <c r="V265">
        <f t="shared" si="60"/>
        <v>0</v>
      </c>
      <c r="W265">
        <f t="shared" si="61"/>
        <v>0</v>
      </c>
      <c r="X265">
        <f t="shared" si="62"/>
        <v>0</v>
      </c>
      <c r="Y265">
        <f t="shared" si="63"/>
        <v>0</v>
      </c>
      <c r="Z265">
        <f t="shared" si="64"/>
        <v>0</v>
      </c>
      <c r="AA265">
        <f t="shared" si="65"/>
        <v>0</v>
      </c>
      <c r="AB265">
        <f t="shared" si="66"/>
        <v>299</v>
      </c>
      <c r="AC265">
        <f t="shared" si="67"/>
        <v>0</v>
      </c>
      <c r="AD265">
        <f t="shared" si="68"/>
        <v>0</v>
      </c>
    </row>
    <row r="266" ht="15" spans="1:30">
      <c r="A266" s="12">
        <f t="shared" si="72"/>
        <v>1561</v>
      </c>
      <c r="B266" s="13">
        <v>623</v>
      </c>
      <c r="C266" s="13">
        <v>263</v>
      </c>
      <c r="D266" s="13">
        <v>67</v>
      </c>
      <c r="E266" s="13">
        <v>3</v>
      </c>
      <c r="F266" s="9">
        <f t="shared" si="74"/>
        <v>0</v>
      </c>
      <c r="G266" s="9">
        <f t="shared" si="71"/>
        <v>0</v>
      </c>
      <c r="H266" s="9">
        <f t="shared" si="71"/>
        <v>0</v>
      </c>
      <c r="I266" s="9">
        <f t="shared" si="71"/>
        <v>0</v>
      </c>
      <c r="J266" s="9">
        <f t="shared" si="71"/>
        <v>0</v>
      </c>
      <c r="K266" s="9">
        <f t="shared" si="71"/>
        <v>0</v>
      </c>
      <c r="L266" s="9">
        <f t="shared" si="71"/>
        <v>0</v>
      </c>
      <c r="M266" s="9">
        <f t="shared" si="71"/>
        <v>1</v>
      </c>
      <c r="N266" s="9">
        <f t="shared" si="71"/>
        <v>0</v>
      </c>
      <c r="O266" s="9">
        <f t="shared" si="71"/>
        <v>0</v>
      </c>
      <c r="P266" s="11">
        <v>7</v>
      </c>
      <c r="Q266" s="11">
        <v>8</v>
      </c>
      <c r="R266" s="11">
        <v>8</v>
      </c>
      <c r="S266">
        <f t="shared" si="73"/>
        <v>8</v>
      </c>
      <c r="T266">
        <f t="shared" si="75"/>
        <v>1.421</v>
      </c>
      <c r="U266">
        <f t="shared" si="76"/>
        <v>301</v>
      </c>
      <c r="V266">
        <f t="shared" ref="V266:V297" si="77">G266*$U266</f>
        <v>0</v>
      </c>
      <c r="W266">
        <f t="shared" ref="W266:W297" si="78">H266*$U266</f>
        <v>0</v>
      </c>
      <c r="X266">
        <f t="shared" ref="X266:X297" si="79">I266*$U266</f>
        <v>0</v>
      </c>
      <c r="Y266">
        <f t="shared" ref="Y266:Y297" si="80">J266*$U266</f>
        <v>0</v>
      </c>
      <c r="Z266">
        <f t="shared" ref="Z266:Z297" si="81">K266*$U266</f>
        <v>0</v>
      </c>
      <c r="AA266">
        <f t="shared" ref="AA266:AA297" si="82">L266*$U266</f>
        <v>0</v>
      </c>
      <c r="AB266">
        <f t="shared" ref="AB266:AB297" si="83">M266*$U266</f>
        <v>301</v>
      </c>
      <c r="AC266">
        <f t="shared" ref="AC266:AC297" si="84">N266*$U266</f>
        <v>0</v>
      </c>
      <c r="AD266">
        <f t="shared" ref="AD266:AD297" si="85">O266*$U266</f>
        <v>0</v>
      </c>
    </row>
    <row r="267" ht="15" spans="1:30">
      <c r="A267" s="10">
        <f t="shared" si="72"/>
        <v>1564</v>
      </c>
      <c r="B267" s="11">
        <v>633</v>
      </c>
      <c r="C267" s="11">
        <v>264</v>
      </c>
      <c r="D267" s="11">
        <v>68</v>
      </c>
      <c r="E267" s="11">
        <v>3</v>
      </c>
      <c r="F267" s="9">
        <f t="shared" si="74"/>
        <v>0</v>
      </c>
      <c r="G267" s="9">
        <f t="shared" si="71"/>
        <v>0</v>
      </c>
      <c r="H267" s="9">
        <f t="shared" si="71"/>
        <v>0</v>
      </c>
      <c r="I267" s="9">
        <f t="shared" si="71"/>
        <v>0</v>
      </c>
      <c r="J267" s="9">
        <f t="shared" si="71"/>
        <v>0</v>
      </c>
      <c r="K267" s="9">
        <f t="shared" si="71"/>
        <v>0</v>
      </c>
      <c r="L267" s="9">
        <f t="shared" si="71"/>
        <v>0</v>
      </c>
      <c r="M267" s="9">
        <f t="shared" si="71"/>
        <v>1</v>
      </c>
      <c r="N267" s="9">
        <f t="shared" ref="G267:O296" si="86">IF(N$1=MAX($P267:$R267),1,0)</f>
        <v>0</v>
      </c>
      <c r="O267" s="9">
        <f t="shared" si="86"/>
        <v>0</v>
      </c>
      <c r="P267" s="11">
        <v>7</v>
      </c>
      <c r="Q267" s="11">
        <v>8</v>
      </c>
      <c r="R267" s="11">
        <v>8</v>
      </c>
      <c r="S267">
        <f t="shared" si="73"/>
        <v>8</v>
      </c>
      <c r="T267">
        <f t="shared" si="75"/>
        <v>1.424</v>
      </c>
      <c r="U267">
        <f t="shared" si="76"/>
        <v>303</v>
      </c>
      <c r="V267">
        <f t="shared" si="77"/>
        <v>0</v>
      </c>
      <c r="W267">
        <f t="shared" si="78"/>
        <v>0</v>
      </c>
      <c r="X267">
        <f t="shared" si="79"/>
        <v>0</v>
      </c>
      <c r="Y267">
        <f t="shared" si="80"/>
        <v>0</v>
      </c>
      <c r="Z267">
        <f t="shared" si="81"/>
        <v>0</v>
      </c>
      <c r="AA267">
        <f t="shared" si="82"/>
        <v>0</v>
      </c>
      <c r="AB267">
        <f t="shared" si="83"/>
        <v>303</v>
      </c>
      <c r="AC267">
        <f t="shared" si="84"/>
        <v>0</v>
      </c>
      <c r="AD267">
        <f t="shared" si="85"/>
        <v>0</v>
      </c>
    </row>
    <row r="268" ht="15" spans="1:30">
      <c r="A268" s="12">
        <f t="shared" si="72"/>
        <v>1567</v>
      </c>
      <c r="B268" s="13">
        <v>643</v>
      </c>
      <c r="C268" s="13">
        <v>265</v>
      </c>
      <c r="D268" s="13">
        <v>69</v>
      </c>
      <c r="E268" s="13">
        <v>3</v>
      </c>
      <c r="F268" s="9">
        <f t="shared" si="74"/>
        <v>0</v>
      </c>
      <c r="G268" s="9">
        <f t="shared" si="86"/>
        <v>0</v>
      </c>
      <c r="H268" s="9">
        <f t="shared" si="86"/>
        <v>0</v>
      </c>
      <c r="I268" s="9">
        <f t="shared" si="86"/>
        <v>0</v>
      </c>
      <c r="J268" s="9">
        <f t="shared" si="86"/>
        <v>0</v>
      </c>
      <c r="K268" s="9">
        <f t="shared" si="86"/>
        <v>0</v>
      </c>
      <c r="L268" s="9">
        <f t="shared" si="86"/>
        <v>0</v>
      </c>
      <c r="M268" s="9">
        <f t="shared" si="86"/>
        <v>1</v>
      </c>
      <c r="N268" s="9">
        <f t="shared" si="86"/>
        <v>0</v>
      </c>
      <c r="O268" s="9">
        <f t="shared" si="86"/>
        <v>0</v>
      </c>
      <c r="P268" s="11">
        <v>7</v>
      </c>
      <c r="Q268" s="11">
        <v>8</v>
      </c>
      <c r="R268" s="11">
        <v>8</v>
      </c>
      <c r="S268">
        <f t="shared" si="73"/>
        <v>8</v>
      </c>
      <c r="T268">
        <f t="shared" si="75"/>
        <v>1.427</v>
      </c>
      <c r="U268">
        <f t="shared" si="76"/>
        <v>305</v>
      </c>
      <c r="V268">
        <f t="shared" si="77"/>
        <v>0</v>
      </c>
      <c r="W268">
        <f t="shared" si="78"/>
        <v>0</v>
      </c>
      <c r="X268">
        <f t="shared" si="79"/>
        <v>0</v>
      </c>
      <c r="Y268">
        <f t="shared" si="80"/>
        <v>0</v>
      </c>
      <c r="Z268">
        <f t="shared" si="81"/>
        <v>0</v>
      </c>
      <c r="AA268">
        <f t="shared" si="82"/>
        <v>0</v>
      </c>
      <c r="AB268">
        <f t="shared" si="83"/>
        <v>305</v>
      </c>
      <c r="AC268">
        <f t="shared" si="84"/>
        <v>0</v>
      </c>
      <c r="AD268">
        <f t="shared" si="85"/>
        <v>0</v>
      </c>
    </row>
    <row r="269" ht="15" spans="1:30">
      <c r="A269" s="10">
        <f t="shared" si="72"/>
        <v>1570</v>
      </c>
      <c r="B269" s="11">
        <v>653</v>
      </c>
      <c r="C269" s="11">
        <v>266</v>
      </c>
      <c r="D269" s="11">
        <v>70</v>
      </c>
      <c r="E269" s="11">
        <v>3</v>
      </c>
      <c r="F269" s="9">
        <f t="shared" si="74"/>
        <v>0</v>
      </c>
      <c r="G269" s="9">
        <f t="shared" si="86"/>
        <v>0</v>
      </c>
      <c r="H269" s="9">
        <f t="shared" si="86"/>
        <v>0</v>
      </c>
      <c r="I269" s="9">
        <f t="shared" si="86"/>
        <v>0</v>
      </c>
      <c r="J269" s="9">
        <f t="shared" si="86"/>
        <v>0</v>
      </c>
      <c r="K269" s="9">
        <f t="shared" si="86"/>
        <v>0</v>
      </c>
      <c r="L269" s="9">
        <f t="shared" si="86"/>
        <v>0</v>
      </c>
      <c r="M269" s="9">
        <f t="shared" si="86"/>
        <v>1</v>
      </c>
      <c r="N269" s="9">
        <f t="shared" si="86"/>
        <v>0</v>
      </c>
      <c r="O269" s="9">
        <f t="shared" si="86"/>
        <v>0</v>
      </c>
      <c r="P269" s="11">
        <v>7</v>
      </c>
      <c r="Q269" s="11">
        <v>8</v>
      </c>
      <c r="R269" s="11">
        <v>8</v>
      </c>
      <c r="S269">
        <f t="shared" si="73"/>
        <v>8</v>
      </c>
      <c r="T269">
        <f t="shared" si="75"/>
        <v>1.43</v>
      </c>
      <c r="U269">
        <f t="shared" si="76"/>
        <v>308</v>
      </c>
      <c r="V269">
        <f t="shared" si="77"/>
        <v>0</v>
      </c>
      <c r="W269">
        <f t="shared" si="78"/>
        <v>0</v>
      </c>
      <c r="X269">
        <f t="shared" si="79"/>
        <v>0</v>
      </c>
      <c r="Y269">
        <f t="shared" si="80"/>
        <v>0</v>
      </c>
      <c r="Z269">
        <f t="shared" si="81"/>
        <v>0</v>
      </c>
      <c r="AA269">
        <f t="shared" si="82"/>
        <v>0</v>
      </c>
      <c r="AB269">
        <f t="shared" si="83"/>
        <v>308</v>
      </c>
      <c r="AC269">
        <f t="shared" si="84"/>
        <v>0</v>
      </c>
      <c r="AD269">
        <f t="shared" si="85"/>
        <v>0</v>
      </c>
    </row>
    <row r="270" ht="15" spans="1:30">
      <c r="A270" s="12">
        <f t="shared" si="72"/>
        <v>1573</v>
      </c>
      <c r="B270" s="13">
        <v>663</v>
      </c>
      <c r="C270" s="13">
        <v>267</v>
      </c>
      <c r="D270" s="13">
        <v>71</v>
      </c>
      <c r="E270" s="13">
        <v>3</v>
      </c>
      <c r="F270" s="9">
        <f t="shared" si="74"/>
        <v>0</v>
      </c>
      <c r="G270" s="9">
        <f t="shared" si="86"/>
        <v>0</v>
      </c>
      <c r="H270" s="9">
        <f t="shared" si="86"/>
        <v>0</v>
      </c>
      <c r="I270" s="9">
        <f t="shared" si="86"/>
        <v>0</v>
      </c>
      <c r="J270" s="9">
        <f t="shared" si="86"/>
        <v>0</v>
      </c>
      <c r="K270" s="9">
        <f t="shared" si="86"/>
        <v>0</v>
      </c>
      <c r="L270" s="9">
        <f t="shared" si="86"/>
        <v>0</v>
      </c>
      <c r="M270" s="9">
        <f t="shared" si="86"/>
        <v>0</v>
      </c>
      <c r="N270" s="9">
        <v>1</v>
      </c>
      <c r="O270" s="9">
        <v>0</v>
      </c>
      <c r="P270" s="11">
        <v>8</v>
      </c>
      <c r="Q270" s="11">
        <v>9</v>
      </c>
      <c r="R270" s="11">
        <v>10</v>
      </c>
      <c r="S270">
        <v>9</v>
      </c>
      <c r="T270">
        <f t="shared" si="75"/>
        <v>1.02357142857143</v>
      </c>
      <c r="U270">
        <f t="shared" si="76"/>
        <v>21</v>
      </c>
      <c r="V270">
        <f t="shared" si="77"/>
        <v>0</v>
      </c>
      <c r="W270">
        <f t="shared" si="78"/>
        <v>0</v>
      </c>
      <c r="X270">
        <f t="shared" si="79"/>
        <v>0</v>
      </c>
      <c r="Y270">
        <f t="shared" si="80"/>
        <v>0</v>
      </c>
      <c r="Z270">
        <f t="shared" si="81"/>
        <v>0</v>
      </c>
      <c r="AA270">
        <f t="shared" si="82"/>
        <v>0</v>
      </c>
      <c r="AB270">
        <f t="shared" si="83"/>
        <v>0</v>
      </c>
      <c r="AC270">
        <f t="shared" si="84"/>
        <v>21</v>
      </c>
      <c r="AD270">
        <f t="shared" si="85"/>
        <v>0</v>
      </c>
    </row>
    <row r="271" ht="15" spans="1:30">
      <c r="A271" s="10">
        <f t="shared" si="72"/>
        <v>1576</v>
      </c>
      <c r="B271" s="11">
        <v>673</v>
      </c>
      <c r="C271" s="11">
        <v>268</v>
      </c>
      <c r="D271" s="11">
        <v>72</v>
      </c>
      <c r="E271" s="11">
        <v>3</v>
      </c>
      <c r="F271" s="9">
        <f t="shared" si="74"/>
        <v>0</v>
      </c>
      <c r="G271" s="9">
        <f t="shared" si="86"/>
        <v>0</v>
      </c>
      <c r="H271" s="9">
        <f t="shared" si="86"/>
        <v>0</v>
      </c>
      <c r="I271" s="9">
        <f t="shared" si="86"/>
        <v>0</v>
      </c>
      <c r="J271" s="9">
        <f t="shared" si="86"/>
        <v>0</v>
      </c>
      <c r="K271" s="9">
        <f t="shared" si="86"/>
        <v>0</v>
      </c>
      <c r="L271" s="9">
        <f t="shared" si="86"/>
        <v>0</v>
      </c>
      <c r="M271" s="9">
        <f t="shared" si="86"/>
        <v>0</v>
      </c>
      <c r="N271" s="9">
        <v>1</v>
      </c>
      <c r="O271" s="9">
        <v>0</v>
      </c>
      <c r="P271" s="11">
        <v>8</v>
      </c>
      <c r="Q271" s="11">
        <v>9</v>
      </c>
      <c r="R271" s="11">
        <v>10</v>
      </c>
      <c r="S271">
        <v>9</v>
      </c>
      <c r="T271">
        <f t="shared" si="75"/>
        <v>1.02571428571429</v>
      </c>
      <c r="U271">
        <f t="shared" si="76"/>
        <v>23</v>
      </c>
      <c r="V271">
        <f t="shared" si="77"/>
        <v>0</v>
      </c>
      <c r="W271">
        <f t="shared" si="78"/>
        <v>0</v>
      </c>
      <c r="X271">
        <f t="shared" si="79"/>
        <v>0</v>
      </c>
      <c r="Y271">
        <f t="shared" si="80"/>
        <v>0</v>
      </c>
      <c r="Z271">
        <f t="shared" si="81"/>
        <v>0</v>
      </c>
      <c r="AA271">
        <f t="shared" si="82"/>
        <v>0</v>
      </c>
      <c r="AB271">
        <f t="shared" si="83"/>
        <v>0</v>
      </c>
      <c r="AC271">
        <f t="shared" si="84"/>
        <v>23</v>
      </c>
      <c r="AD271">
        <f t="shared" si="85"/>
        <v>0</v>
      </c>
    </row>
    <row r="272" ht="15" spans="1:30">
      <c r="A272" s="12">
        <f t="shared" si="72"/>
        <v>1579</v>
      </c>
      <c r="B272" s="11">
        <v>686</v>
      </c>
      <c r="C272" s="11">
        <v>269</v>
      </c>
      <c r="D272" s="11">
        <v>73</v>
      </c>
      <c r="E272" s="11">
        <v>3</v>
      </c>
      <c r="F272" s="9">
        <f t="shared" si="74"/>
        <v>0</v>
      </c>
      <c r="G272" s="9">
        <f t="shared" si="86"/>
        <v>0</v>
      </c>
      <c r="H272" s="9">
        <f t="shared" si="86"/>
        <v>0</v>
      </c>
      <c r="I272" s="9">
        <f t="shared" si="86"/>
        <v>0</v>
      </c>
      <c r="J272" s="9">
        <f t="shared" si="86"/>
        <v>0</v>
      </c>
      <c r="K272" s="9">
        <f t="shared" si="86"/>
        <v>0</v>
      </c>
      <c r="L272" s="9">
        <f t="shared" si="86"/>
        <v>0</v>
      </c>
      <c r="M272" s="9">
        <f t="shared" si="86"/>
        <v>0</v>
      </c>
      <c r="N272" s="9">
        <v>1</v>
      </c>
      <c r="O272" s="9">
        <v>0</v>
      </c>
      <c r="P272" s="11">
        <v>8</v>
      </c>
      <c r="Q272" s="11">
        <v>9</v>
      </c>
      <c r="R272" s="11">
        <v>10</v>
      </c>
      <c r="S272">
        <v>9</v>
      </c>
      <c r="T272">
        <f t="shared" si="75"/>
        <v>1.02785714285714</v>
      </c>
      <c r="U272">
        <f t="shared" si="76"/>
        <v>25</v>
      </c>
      <c r="V272">
        <f t="shared" si="77"/>
        <v>0</v>
      </c>
      <c r="W272">
        <f t="shared" si="78"/>
        <v>0</v>
      </c>
      <c r="X272">
        <f t="shared" si="79"/>
        <v>0</v>
      </c>
      <c r="Y272">
        <f t="shared" si="80"/>
        <v>0</v>
      </c>
      <c r="Z272">
        <f t="shared" si="81"/>
        <v>0</v>
      </c>
      <c r="AA272">
        <f t="shared" si="82"/>
        <v>0</v>
      </c>
      <c r="AB272">
        <f t="shared" si="83"/>
        <v>0</v>
      </c>
      <c r="AC272">
        <f t="shared" si="84"/>
        <v>25</v>
      </c>
      <c r="AD272">
        <f t="shared" si="85"/>
        <v>0</v>
      </c>
    </row>
    <row r="273" ht="15" spans="1:30">
      <c r="A273" s="10">
        <f t="shared" si="72"/>
        <v>1582</v>
      </c>
      <c r="B273" s="11">
        <v>693</v>
      </c>
      <c r="C273" s="11">
        <v>270</v>
      </c>
      <c r="D273" s="11">
        <v>74</v>
      </c>
      <c r="E273" s="11">
        <v>3</v>
      </c>
      <c r="F273" s="9">
        <f t="shared" si="74"/>
        <v>0</v>
      </c>
      <c r="G273" s="9">
        <f t="shared" si="86"/>
        <v>0</v>
      </c>
      <c r="H273" s="9">
        <f t="shared" si="86"/>
        <v>0</v>
      </c>
      <c r="I273" s="9">
        <f t="shared" si="86"/>
        <v>0</v>
      </c>
      <c r="J273" s="9">
        <f t="shared" si="86"/>
        <v>0</v>
      </c>
      <c r="K273" s="9">
        <f t="shared" si="86"/>
        <v>0</v>
      </c>
      <c r="L273" s="9">
        <f t="shared" si="86"/>
        <v>0</v>
      </c>
      <c r="M273" s="9">
        <f t="shared" si="86"/>
        <v>0</v>
      </c>
      <c r="N273" s="9">
        <v>1</v>
      </c>
      <c r="O273" s="9">
        <v>0</v>
      </c>
      <c r="P273" s="11">
        <v>8</v>
      </c>
      <c r="Q273" s="11">
        <v>9</v>
      </c>
      <c r="R273" s="11">
        <v>10</v>
      </c>
      <c r="S273">
        <v>9</v>
      </c>
      <c r="T273">
        <f t="shared" si="75"/>
        <v>1.03</v>
      </c>
      <c r="U273">
        <f t="shared" si="76"/>
        <v>27</v>
      </c>
      <c r="V273">
        <f t="shared" si="77"/>
        <v>0</v>
      </c>
      <c r="W273">
        <f t="shared" si="78"/>
        <v>0</v>
      </c>
      <c r="X273">
        <f t="shared" si="79"/>
        <v>0</v>
      </c>
      <c r="Y273">
        <f t="shared" si="80"/>
        <v>0</v>
      </c>
      <c r="Z273">
        <f t="shared" si="81"/>
        <v>0</v>
      </c>
      <c r="AA273">
        <f t="shared" si="82"/>
        <v>0</v>
      </c>
      <c r="AB273">
        <f t="shared" si="83"/>
        <v>0</v>
      </c>
      <c r="AC273">
        <f t="shared" si="84"/>
        <v>27</v>
      </c>
      <c r="AD273">
        <f t="shared" si="85"/>
        <v>0</v>
      </c>
    </row>
    <row r="274" ht="15" spans="1:30">
      <c r="A274" s="12">
        <f t="shared" ref="A274:A297" si="87">A273+3</f>
        <v>1585</v>
      </c>
      <c r="B274" s="11">
        <v>711</v>
      </c>
      <c r="C274" s="11">
        <v>271</v>
      </c>
      <c r="D274" s="11">
        <v>75</v>
      </c>
      <c r="E274" s="11">
        <v>3</v>
      </c>
      <c r="F274" s="9">
        <f t="shared" si="74"/>
        <v>0</v>
      </c>
      <c r="G274" s="9">
        <f t="shared" si="86"/>
        <v>0</v>
      </c>
      <c r="H274" s="9">
        <f t="shared" si="86"/>
        <v>0</v>
      </c>
      <c r="I274" s="9">
        <f t="shared" si="86"/>
        <v>0</v>
      </c>
      <c r="J274" s="9">
        <f t="shared" si="86"/>
        <v>0</v>
      </c>
      <c r="K274" s="9">
        <f t="shared" si="86"/>
        <v>0</v>
      </c>
      <c r="L274" s="9">
        <f t="shared" si="86"/>
        <v>0</v>
      </c>
      <c r="M274" s="9">
        <f t="shared" si="86"/>
        <v>0</v>
      </c>
      <c r="N274" s="9">
        <v>1</v>
      </c>
      <c r="O274" s="9">
        <v>0</v>
      </c>
      <c r="P274" s="11">
        <v>8</v>
      </c>
      <c r="Q274" s="11">
        <v>9</v>
      </c>
      <c r="R274" s="11">
        <v>10</v>
      </c>
      <c r="S274">
        <v>9</v>
      </c>
      <c r="T274">
        <f t="shared" si="75"/>
        <v>1.03214285714286</v>
      </c>
      <c r="U274">
        <f t="shared" si="76"/>
        <v>29</v>
      </c>
      <c r="V274">
        <f t="shared" si="77"/>
        <v>0</v>
      </c>
      <c r="W274">
        <f t="shared" si="78"/>
        <v>0</v>
      </c>
      <c r="X274">
        <f t="shared" si="79"/>
        <v>0</v>
      </c>
      <c r="Y274">
        <f t="shared" si="80"/>
        <v>0</v>
      </c>
      <c r="Z274">
        <f t="shared" si="81"/>
        <v>0</v>
      </c>
      <c r="AA274">
        <f t="shared" si="82"/>
        <v>0</v>
      </c>
      <c r="AB274">
        <f t="shared" si="83"/>
        <v>0</v>
      </c>
      <c r="AC274">
        <f t="shared" si="84"/>
        <v>29</v>
      </c>
      <c r="AD274">
        <f t="shared" si="85"/>
        <v>0</v>
      </c>
    </row>
    <row r="275" ht="15" spans="1:30">
      <c r="A275" s="10">
        <f t="shared" si="87"/>
        <v>1588</v>
      </c>
      <c r="B275" s="11">
        <v>721</v>
      </c>
      <c r="C275" s="11">
        <v>272</v>
      </c>
      <c r="D275" s="11">
        <v>76</v>
      </c>
      <c r="E275" s="11">
        <v>3</v>
      </c>
      <c r="F275" s="9">
        <f t="shared" si="74"/>
        <v>0</v>
      </c>
      <c r="G275" s="9">
        <f t="shared" si="86"/>
        <v>0</v>
      </c>
      <c r="H275" s="9">
        <f t="shared" si="86"/>
        <v>0</v>
      </c>
      <c r="I275" s="9">
        <f t="shared" si="86"/>
        <v>0</v>
      </c>
      <c r="J275" s="9">
        <f t="shared" si="86"/>
        <v>0</v>
      </c>
      <c r="K275" s="9">
        <f t="shared" si="86"/>
        <v>0</v>
      </c>
      <c r="L275" s="9">
        <f t="shared" si="86"/>
        <v>0</v>
      </c>
      <c r="M275" s="9">
        <f t="shared" si="86"/>
        <v>0</v>
      </c>
      <c r="N275" s="9">
        <v>1</v>
      </c>
      <c r="O275" s="9">
        <v>0</v>
      </c>
      <c r="P275" s="11">
        <v>8</v>
      </c>
      <c r="Q275" s="11">
        <v>9</v>
      </c>
      <c r="R275" s="11">
        <v>10</v>
      </c>
      <c r="S275">
        <v>9</v>
      </c>
      <c r="T275">
        <f t="shared" si="75"/>
        <v>1.03428571428571</v>
      </c>
      <c r="U275">
        <f t="shared" si="76"/>
        <v>30</v>
      </c>
      <c r="V275">
        <f t="shared" si="77"/>
        <v>0</v>
      </c>
      <c r="W275">
        <f t="shared" si="78"/>
        <v>0</v>
      </c>
      <c r="X275">
        <f t="shared" si="79"/>
        <v>0</v>
      </c>
      <c r="Y275">
        <f t="shared" si="80"/>
        <v>0</v>
      </c>
      <c r="Z275">
        <f t="shared" si="81"/>
        <v>0</v>
      </c>
      <c r="AA275">
        <f t="shared" si="82"/>
        <v>0</v>
      </c>
      <c r="AB275">
        <f t="shared" si="83"/>
        <v>0</v>
      </c>
      <c r="AC275">
        <f t="shared" si="84"/>
        <v>30</v>
      </c>
      <c r="AD275">
        <f t="shared" si="85"/>
        <v>0</v>
      </c>
    </row>
    <row r="276" ht="15" spans="1:30">
      <c r="A276" s="12">
        <f t="shared" si="87"/>
        <v>1591</v>
      </c>
      <c r="B276" s="11">
        <v>741</v>
      </c>
      <c r="C276" s="11">
        <v>273</v>
      </c>
      <c r="D276" s="11">
        <v>77</v>
      </c>
      <c r="E276" s="11">
        <v>3</v>
      </c>
      <c r="F276" s="9">
        <f t="shared" si="74"/>
        <v>0</v>
      </c>
      <c r="G276" s="9">
        <f t="shared" si="86"/>
        <v>0</v>
      </c>
      <c r="H276" s="9">
        <f t="shared" si="86"/>
        <v>0</v>
      </c>
      <c r="I276" s="9">
        <f t="shared" si="86"/>
        <v>0</v>
      </c>
      <c r="J276" s="9">
        <f t="shared" si="86"/>
        <v>0</v>
      </c>
      <c r="K276" s="9">
        <f t="shared" si="86"/>
        <v>0</v>
      </c>
      <c r="L276" s="9">
        <f t="shared" si="86"/>
        <v>0</v>
      </c>
      <c r="M276" s="9">
        <f t="shared" si="86"/>
        <v>0</v>
      </c>
      <c r="N276" s="9">
        <v>1</v>
      </c>
      <c r="O276" s="9">
        <v>0</v>
      </c>
      <c r="P276" s="11">
        <v>8</v>
      </c>
      <c r="Q276" s="11">
        <v>9</v>
      </c>
      <c r="R276" s="11">
        <v>10</v>
      </c>
      <c r="S276">
        <v>9</v>
      </c>
      <c r="T276">
        <f t="shared" si="75"/>
        <v>1.03642857142857</v>
      </c>
      <c r="U276">
        <f t="shared" si="76"/>
        <v>32</v>
      </c>
      <c r="V276">
        <f t="shared" si="77"/>
        <v>0</v>
      </c>
      <c r="W276">
        <f t="shared" si="78"/>
        <v>0</v>
      </c>
      <c r="X276">
        <f t="shared" si="79"/>
        <v>0</v>
      </c>
      <c r="Y276">
        <f t="shared" si="80"/>
        <v>0</v>
      </c>
      <c r="Z276">
        <f t="shared" si="81"/>
        <v>0</v>
      </c>
      <c r="AA276">
        <f t="shared" si="82"/>
        <v>0</v>
      </c>
      <c r="AB276">
        <f t="shared" si="83"/>
        <v>0</v>
      </c>
      <c r="AC276">
        <f t="shared" si="84"/>
        <v>32</v>
      </c>
      <c r="AD276">
        <f t="shared" si="85"/>
        <v>0</v>
      </c>
    </row>
    <row r="277" ht="15" spans="1:30">
      <c r="A277" s="10">
        <f t="shared" si="87"/>
        <v>1594</v>
      </c>
      <c r="B277" s="11">
        <v>751</v>
      </c>
      <c r="C277" s="11">
        <v>274</v>
      </c>
      <c r="D277" s="11">
        <v>78</v>
      </c>
      <c r="E277" s="11">
        <v>3</v>
      </c>
      <c r="F277" s="9">
        <f t="shared" si="74"/>
        <v>0</v>
      </c>
      <c r="G277" s="9">
        <f t="shared" si="86"/>
        <v>0</v>
      </c>
      <c r="H277" s="9">
        <f t="shared" si="86"/>
        <v>0</v>
      </c>
      <c r="I277" s="9">
        <f t="shared" si="86"/>
        <v>0</v>
      </c>
      <c r="J277" s="9">
        <f t="shared" si="86"/>
        <v>0</v>
      </c>
      <c r="K277" s="9">
        <f t="shared" si="86"/>
        <v>0</v>
      </c>
      <c r="L277" s="9">
        <f t="shared" si="86"/>
        <v>0</v>
      </c>
      <c r="M277" s="9">
        <f t="shared" si="86"/>
        <v>0</v>
      </c>
      <c r="N277" s="9">
        <v>1</v>
      </c>
      <c r="O277" s="9">
        <v>0</v>
      </c>
      <c r="P277" s="11">
        <v>8</v>
      </c>
      <c r="Q277" s="11">
        <v>9</v>
      </c>
      <c r="R277" s="11">
        <v>10</v>
      </c>
      <c r="S277">
        <v>9</v>
      </c>
      <c r="T277">
        <f t="shared" si="75"/>
        <v>1.03857142857143</v>
      </c>
      <c r="U277">
        <f t="shared" si="76"/>
        <v>34</v>
      </c>
      <c r="V277">
        <f t="shared" si="77"/>
        <v>0</v>
      </c>
      <c r="W277">
        <f t="shared" si="78"/>
        <v>0</v>
      </c>
      <c r="X277">
        <f t="shared" si="79"/>
        <v>0</v>
      </c>
      <c r="Y277">
        <f t="shared" si="80"/>
        <v>0</v>
      </c>
      <c r="Z277">
        <f t="shared" si="81"/>
        <v>0</v>
      </c>
      <c r="AA277">
        <f t="shared" si="82"/>
        <v>0</v>
      </c>
      <c r="AB277">
        <f t="shared" si="83"/>
        <v>0</v>
      </c>
      <c r="AC277">
        <f t="shared" si="84"/>
        <v>34</v>
      </c>
      <c r="AD277">
        <f t="shared" si="85"/>
        <v>0</v>
      </c>
    </row>
    <row r="278" ht="15" spans="1:30">
      <c r="A278" s="12">
        <f t="shared" si="87"/>
        <v>1597</v>
      </c>
      <c r="B278" s="11">
        <v>771</v>
      </c>
      <c r="C278" s="11">
        <v>275</v>
      </c>
      <c r="D278" s="11">
        <v>79</v>
      </c>
      <c r="E278" s="11">
        <v>3</v>
      </c>
      <c r="F278" s="9">
        <f t="shared" si="74"/>
        <v>0</v>
      </c>
      <c r="G278" s="9">
        <f t="shared" si="86"/>
        <v>0</v>
      </c>
      <c r="H278" s="9">
        <f t="shared" si="86"/>
        <v>0</v>
      </c>
      <c r="I278" s="9">
        <f t="shared" si="86"/>
        <v>0</v>
      </c>
      <c r="J278" s="9">
        <f t="shared" si="86"/>
        <v>0</v>
      </c>
      <c r="K278" s="9">
        <f t="shared" si="86"/>
        <v>0</v>
      </c>
      <c r="L278" s="9">
        <f t="shared" si="86"/>
        <v>0</v>
      </c>
      <c r="M278" s="9">
        <f t="shared" si="86"/>
        <v>0</v>
      </c>
      <c r="N278" s="9">
        <v>1</v>
      </c>
      <c r="O278" s="9">
        <v>0</v>
      </c>
      <c r="P278" s="11">
        <v>8</v>
      </c>
      <c r="Q278" s="11">
        <v>9</v>
      </c>
      <c r="R278" s="11">
        <v>10</v>
      </c>
      <c r="S278">
        <v>9</v>
      </c>
      <c r="T278">
        <f t="shared" si="75"/>
        <v>1.04071428571429</v>
      </c>
      <c r="U278">
        <f t="shared" si="76"/>
        <v>36</v>
      </c>
      <c r="V278">
        <f t="shared" si="77"/>
        <v>0</v>
      </c>
      <c r="W278">
        <f t="shared" si="78"/>
        <v>0</v>
      </c>
      <c r="X278">
        <f t="shared" si="79"/>
        <v>0</v>
      </c>
      <c r="Y278">
        <f t="shared" si="80"/>
        <v>0</v>
      </c>
      <c r="Z278">
        <f t="shared" si="81"/>
        <v>0</v>
      </c>
      <c r="AA278">
        <f t="shared" si="82"/>
        <v>0</v>
      </c>
      <c r="AB278">
        <f t="shared" si="83"/>
        <v>0</v>
      </c>
      <c r="AC278">
        <f t="shared" si="84"/>
        <v>36</v>
      </c>
      <c r="AD278">
        <f t="shared" si="85"/>
        <v>0</v>
      </c>
    </row>
    <row r="279" ht="15" spans="1:30">
      <c r="A279" s="10">
        <f t="shared" si="87"/>
        <v>1600</v>
      </c>
      <c r="B279" s="11">
        <v>781</v>
      </c>
      <c r="C279" s="11">
        <v>276</v>
      </c>
      <c r="D279" s="11">
        <v>80</v>
      </c>
      <c r="E279" s="11">
        <v>3</v>
      </c>
      <c r="F279" s="9">
        <f t="shared" si="74"/>
        <v>0</v>
      </c>
      <c r="G279" s="9">
        <f t="shared" si="86"/>
        <v>0</v>
      </c>
      <c r="H279" s="9">
        <f t="shared" si="86"/>
        <v>0</v>
      </c>
      <c r="I279" s="9">
        <f t="shared" si="86"/>
        <v>0</v>
      </c>
      <c r="J279" s="9">
        <f t="shared" si="86"/>
        <v>0</v>
      </c>
      <c r="K279" s="9">
        <f t="shared" si="86"/>
        <v>0</v>
      </c>
      <c r="L279" s="9">
        <f t="shared" si="86"/>
        <v>0</v>
      </c>
      <c r="M279" s="9">
        <f t="shared" si="86"/>
        <v>0</v>
      </c>
      <c r="N279" s="9">
        <v>1</v>
      </c>
      <c r="O279" s="9">
        <v>0</v>
      </c>
      <c r="P279" s="11">
        <v>8</v>
      </c>
      <c r="Q279" s="11">
        <v>9</v>
      </c>
      <c r="R279" s="11">
        <v>10</v>
      </c>
      <c r="S279">
        <v>9</v>
      </c>
      <c r="T279">
        <f t="shared" si="75"/>
        <v>1.04285714285714</v>
      </c>
      <c r="U279">
        <f t="shared" si="76"/>
        <v>38</v>
      </c>
      <c r="V279">
        <f t="shared" si="77"/>
        <v>0</v>
      </c>
      <c r="W279">
        <f t="shared" si="78"/>
        <v>0</v>
      </c>
      <c r="X279">
        <f t="shared" si="79"/>
        <v>0</v>
      </c>
      <c r="Y279">
        <f t="shared" si="80"/>
        <v>0</v>
      </c>
      <c r="Z279">
        <f t="shared" si="81"/>
        <v>0</v>
      </c>
      <c r="AA279">
        <f t="shared" si="82"/>
        <v>0</v>
      </c>
      <c r="AB279">
        <f t="shared" si="83"/>
        <v>0</v>
      </c>
      <c r="AC279">
        <f t="shared" si="84"/>
        <v>38</v>
      </c>
      <c r="AD279">
        <f t="shared" si="85"/>
        <v>0</v>
      </c>
    </row>
    <row r="280" ht="15" spans="1:30">
      <c r="A280" s="12">
        <f t="shared" si="87"/>
        <v>1603</v>
      </c>
      <c r="B280" s="11">
        <v>801</v>
      </c>
      <c r="C280" s="11">
        <v>277</v>
      </c>
      <c r="D280" s="11">
        <v>81</v>
      </c>
      <c r="E280" s="11">
        <v>3</v>
      </c>
      <c r="F280" s="9">
        <f t="shared" si="74"/>
        <v>0</v>
      </c>
      <c r="G280" s="9">
        <f t="shared" si="86"/>
        <v>0</v>
      </c>
      <c r="H280" s="9">
        <f t="shared" si="86"/>
        <v>0</v>
      </c>
      <c r="I280" s="9">
        <f t="shared" si="86"/>
        <v>0</v>
      </c>
      <c r="J280" s="9">
        <f t="shared" si="86"/>
        <v>0</v>
      </c>
      <c r="K280" s="9">
        <f t="shared" si="86"/>
        <v>0</v>
      </c>
      <c r="L280" s="9">
        <f t="shared" si="86"/>
        <v>0</v>
      </c>
      <c r="M280" s="9">
        <f t="shared" si="86"/>
        <v>0</v>
      </c>
      <c r="N280" s="9">
        <v>1</v>
      </c>
      <c r="O280" s="9">
        <v>0</v>
      </c>
      <c r="P280" s="11">
        <v>8</v>
      </c>
      <c r="Q280" s="11">
        <v>9</v>
      </c>
      <c r="R280" s="11">
        <v>10</v>
      </c>
      <c r="S280">
        <v>9</v>
      </c>
      <c r="T280">
        <f t="shared" si="75"/>
        <v>1.045</v>
      </c>
      <c r="U280">
        <f t="shared" si="76"/>
        <v>40</v>
      </c>
      <c r="V280">
        <f t="shared" si="77"/>
        <v>0</v>
      </c>
      <c r="W280">
        <f t="shared" si="78"/>
        <v>0</v>
      </c>
      <c r="X280">
        <f t="shared" si="79"/>
        <v>0</v>
      </c>
      <c r="Y280">
        <f t="shared" si="80"/>
        <v>0</v>
      </c>
      <c r="Z280">
        <f t="shared" si="81"/>
        <v>0</v>
      </c>
      <c r="AA280">
        <f t="shared" si="82"/>
        <v>0</v>
      </c>
      <c r="AB280">
        <f t="shared" si="83"/>
        <v>0</v>
      </c>
      <c r="AC280">
        <f t="shared" si="84"/>
        <v>40</v>
      </c>
      <c r="AD280">
        <f t="shared" si="85"/>
        <v>0</v>
      </c>
    </row>
    <row r="281" ht="15" spans="1:30">
      <c r="A281" s="10">
        <f t="shared" si="87"/>
        <v>1606</v>
      </c>
      <c r="B281" s="11">
        <v>811</v>
      </c>
      <c r="C281" s="11">
        <v>278</v>
      </c>
      <c r="D281" s="11">
        <v>82</v>
      </c>
      <c r="E281" s="11">
        <v>3</v>
      </c>
      <c r="F281" s="9">
        <f t="shared" si="74"/>
        <v>0</v>
      </c>
      <c r="G281" s="9">
        <f t="shared" si="86"/>
        <v>0</v>
      </c>
      <c r="H281" s="9">
        <f t="shared" si="86"/>
        <v>0</v>
      </c>
      <c r="I281" s="9">
        <f t="shared" si="86"/>
        <v>0</v>
      </c>
      <c r="J281" s="9">
        <f t="shared" si="86"/>
        <v>0</v>
      </c>
      <c r="K281" s="9">
        <f t="shared" si="86"/>
        <v>0</v>
      </c>
      <c r="L281" s="9">
        <f t="shared" si="86"/>
        <v>0</v>
      </c>
      <c r="M281" s="9">
        <f t="shared" si="86"/>
        <v>0</v>
      </c>
      <c r="N281" s="9">
        <v>1</v>
      </c>
      <c r="O281" s="9">
        <v>0</v>
      </c>
      <c r="P281" s="11">
        <v>8</v>
      </c>
      <c r="Q281" s="11">
        <v>9</v>
      </c>
      <c r="R281" s="11">
        <v>10</v>
      </c>
      <c r="S281">
        <v>9</v>
      </c>
      <c r="T281">
        <f t="shared" si="75"/>
        <v>1.04714285714286</v>
      </c>
      <c r="U281">
        <f t="shared" si="76"/>
        <v>42</v>
      </c>
      <c r="V281">
        <f t="shared" si="77"/>
        <v>0</v>
      </c>
      <c r="W281">
        <f t="shared" si="78"/>
        <v>0</v>
      </c>
      <c r="X281">
        <f t="shared" si="79"/>
        <v>0</v>
      </c>
      <c r="Y281">
        <f t="shared" si="80"/>
        <v>0</v>
      </c>
      <c r="Z281">
        <f t="shared" si="81"/>
        <v>0</v>
      </c>
      <c r="AA281">
        <f t="shared" si="82"/>
        <v>0</v>
      </c>
      <c r="AB281">
        <f t="shared" si="83"/>
        <v>0</v>
      </c>
      <c r="AC281">
        <f t="shared" si="84"/>
        <v>42</v>
      </c>
      <c r="AD281">
        <f t="shared" si="85"/>
        <v>0</v>
      </c>
    </row>
    <row r="282" ht="15" spans="1:30">
      <c r="A282" s="12">
        <f t="shared" si="87"/>
        <v>1609</v>
      </c>
      <c r="B282" s="13">
        <v>824</v>
      </c>
      <c r="C282" s="13">
        <v>279</v>
      </c>
      <c r="D282" s="13">
        <v>83</v>
      </c>
      <c r="E282" s="13">
        <v>3</v>
      </c>
      <c r="F282" s="9">
        <f t="shared" si="74"/>
        <v>0</v>
      </c>
      <c r="G282" s="9">
        <f t="shared" si="86"/>
        <v>0</v>
      </c>
      <c r="H282" s="9">
        <f t="shared" si="86"/>
        <v>0</v>
      </c>
      <c r="I282" s="9">
        <f t="shared" si="86"/>
        <v>0</v>
      </c>
      <c r="J282" s="9">
        <f t="shared" si="86"/>
        <v>0</v>
      </c>
      <c r="K282" s="9">
        <f t="shared" si="86"/>
        <v>0</v>
      </c>
      <c r="L282" s="9">
        <f t="shared" si="86"/>
        <v>0</v>
      </c>
      <c r="M282" s="9">
        <f t="shared" si="86"/>
        <v>0</v>
      </c>
      <c r="N282" s="9">
        <v>1</v>
      </c>
      <c r="O282" s="9">
        <v>0</v>
      </c>
      <c r="P282" s="11">
        <v>8</v>
      </c>
      <c r="Q282" s="11">
        <v>9</v>
      </c>
      <c r="R282" s="11">
        <v>10</v>
      </c>
      <c r="S282">
        <v>9</v>
      </c>
      <c r="T282">
        <f t="shared" si="75"/>
        <v>1.04928571428571</v>
      </c>
      <c r="U282">
        <f t="shared" si="76"/>
        <v>44</v>
      </c>
      <c r="V282">
        <f t="shared" si="77"/>
        <v>0</v>
      </c>
      <c r="W282">
        <f t="shared" si="78"/>
        <v>0</v>
      </c>
      <c r="X282">
        <f t="shared" si="79"/>
        <v>0</v>
      </c>
      <c r="Y282">
        <f t="shared" si="80"/>
        <v>0</v>
      </c>
      <c r="Z282">
        <f t="shared" si="81"/>
        <v>0</v>
      </c>
      <c r="AA282">
        <f t="shared" si="82"/>
        <v>0</v>
      </c>
      <c r="AB282">
        <f t="shared" si="83"/>
        <v>0</v>
      </c>
      <c r="AC282">
        <f t="shared" si="84"/>
        <v>44</v>
      </c>
      <c r="AD282">
        <f t="shared" si="85"/>
        <v>0</v>
      </c>
    </row>
    <row r="283" ht="15" spans="1:30">
      <c r="A283" s="10">
        <f t="shared" si="87"/>
        <v>1612</v>
      </c>
      <c r="B283" s="11">
        <v>841</v>
      </c>
      <c r="C283" s="11">
        <v>280</v>
      </c>
      <c r="D283" s="11">
        <v>84</v>
      </c>
      <c r="E283" s="11">
        <v>3</v>
      </c>
      <c r="F283" s="9">
        <f t="shared" si="74"/>
        <v>0</v>
      </c>
      <c r="G283" s="9">
        <f t="shared" si="86"/>
        <v>0</v>
      </c>
      <c r="H283" s="9">
        <f t="shared" si="86"/>
        <v>0</v>
      </c>
      <c r="I283" s="9">
        <f t="shared" si="86"/>
        <v>0</v>
      </c>
      <c r="J283" s="9">
        <f t="shared" si="86"/>
        <v>0</v>
      </c>
      <c r="K283" s="9">
        <f t="shared" si="86"/>
        <v>0</v>
      </c>
      <c r="L283" s="9">
        <f t="shared" si="86"/>
        <v>0</v>
      </c>
      <c r="M283" s="9">
        <f t="shared" si="86"/>
        <v>0</v>
      </c>
      <c r="N283" s="9">
        <v>1</v>
      </c>
      <c r="O283" s="9">
        <v>0</v>
      </c>
      <c r="P283" s="11">
        <v>8</v>
      </c>
      <c r="Q283" s="11">
        <v>9</v>
      </c>
      <c r="R283" s="11">
        <v>10</v>
      </c>
      <c r="S283">
        <v>9</v>
      </c>
      <c r="T283">
        <f t="shared" si="75"/>
        <v>1.05142857142857</v>
      </c>
      <c r="U283">
        <f t="shared" si="76"/>
        <v>45</v>
      </c>
      <c r="V283">
        <f t="shared" si="77"/>
        <v>0</v>
      </c>
      <c r="W283">
        <f t="shared" si="78"/>
        <v>0</v>
      </c>
      <c r="X283">
        <f t="shared" si="79"/>
        <v>0</v>
      </c>
      <c r="Y283">
        <f t="shared" si="80"/>
        <v>0</v>
      </c>
      <c r="Z283">
        <f t="shared" si="81"/>
        <v>0</v>
      </c>
      <c r="AA283">
        <f t="shared" si="82"/>
        <v>0</v>
      </c>
      <c r="AB283">
        <f t="shared" si="83"/>
        <v>0</v>
      </c>
      <c r="AC283">
        <f t="shared" si="84"/>
        <v>45</v>
      </c>
      <c r="AD283">
        <f t="shared" si="85"/>
        <v>0</v>
      </c>
    </row>
    <row r="284" ht="15" spans="1:30">
      <c r="A284" s="12">
        <f t="shared" si="87"/>
        <v>1615</v>
      </c>
      <c r="B284" s="13">
        <v>854</v>
      </c>
      <c r="C284" s="13">
        <v>281</v>
      </c>
      <c r="D284" s="13">
        <v>85</v>
      </c>
      <c r="E284" s="13">
        <v>3</v>
      </c>
      <c r="F284" s="9">
        <f t="shared" si="74"/>
        <v>0</v>
      </c>
      <c r="G284" s="9">
        <f t="shared" si="86"/>
        <v>0</v>
      </c>
      <c r="H284" s="9">
        <f t="shared" si="86"/>
        <v>0</v>
      </c>
      <c r="I284" s="9">
        <f t="shared" si="86"/>
        <v>0</v>
      </c>
      <c r="J284" s="9">
        <f t="shared" si="86"/>
        <v>0</v>
      </c>
      <c r="K284" s="9">
        <f t="shared" si="86"/>
        <v>0</v>
      </c>
      <c r="L284" s="9">
        <f t="shared" si="86"/>
        <v>0</v>
      </c>
      <c r="M284" s="9">
        <f t="shared" si="86"/>
        <v>0</v>
      </c>
      <c r="N284" s="9">
        <v>1</v>
      </c>
      <c r="O284" s="9">
        <v>0</v>
      </c>
      <c r="P284" s="11">
        <v>8</v>
      </c>
      <c r="Q284" s="11">
        <v>9</v>
      </c>
      <c r="R284" s="11">
        <v>10</v>
      </c>
      <c r="S284">
        <v>9</v>
      </c>
      <c r="T284">
        <f t="shared" si="75"/>
        <v>1.05357142857143</v>
      </c>
      <c r="U284">
        <f t="shared" si="76"/>
        <v>47</v>
      </c>
      <c r="V284">
        <f t="shared" si="77"/>
        <v>0</v>
      </c>
      <c r="W284">
        <f t="shared" si="78"/>
        <v>0</v>
      </c>
      <c r="X284">
        <f t="shared" si="79"/>
        <v>0</v>
      </c>
      <c r="Y284">
        <f t="shared" si="80"/>
        <v>0</v>
      </c>
      <c r="Z284">
        <f t="shared" si="81"/>
        <v>0</v>
      </c>
      <c r="AA284">
        <f t="shared" si="82"/>
        <v>0</v>
      </c>
      <c r="AB284">
        <f t="shared" si="83"/>
        <v>0</v>
      </c>
      <c r="AC284">
        <f t="shared" si="84"/>
        <v>47</v>
      </c>
      <c r="AD284">
        <f t="shared" si="85"/>
        <v>0</v>
      </c>
    </row>
    <row r="285" ht="15" spans="1:30">
      <c r="A285" s="10">
        <f t="shared" si="87"/>
        <v>1618</v>
      </c>
      <c r="B285" s="11">
        <v>871</v>
      </c>
      <c r="C285" s="11">
        <v>282</v>
      </c>
      <c r="D285" s="11">
        <v>86</v>
      </c>
      <c r="E285" s="11">
        <v>3</v>
      </c>
      <c r="F285" s="9">
        <f t="shared" si="74"/>
        <v>0</v>
      </c>
      <c r="G285" s="9">
        <f t="shared" si="86"/>
        <v>0</v>
      </c>
      <c r="H285" s="9">
        <f t="shared" si="86"/>
        <v>0</v>
      </c>
      <c r="I285" s="9">
        <f t="shared" si="86"/>
        <v>0</v>
      </c>
      <c r="J285" s="9">
        <f t="shared" si="86"/>
        <v>0</v>
      </c>
      <c r="K285" s="9">
        <f t="shared" si="86"/>
        <v>0</v>
      </c>
      <c r="L285" s="9">
        <f t="shared" si="86"/>
        <v>0</v>
      </c>
      <c r="M285" s="9">
        <f t="shared" si="86"/>
        <v>0</v>
      </c>
      <c r="N285" s="9">
        <v>1</v>
      </c>
      <c r="O285" s="9">
        <v>0</v>
      </c>
      <c r="P285" s="11">
        <v>8</v>
      </c>
      <c r="Q285" s="11">
        <v>9</v>
      </c>
      <c r="R285" s="11">
        <v>10</v>
      </c>
      <c r="S285">
        <v>9</v>
      </c>
      <c r="T285">
        <f t="shared" si="75"/>
        <v>1.05571428571429</v>
      </c>
      <c r="U285">
        <f t="shared" si="76"/>
        <v>49</v>
      </c>
      <c r="V285">
        <f t="shared" si="77"/>
        <v>0</v>
      </c>
      <c r="W285">
        <f t="shared" si="78"/>
        <v>0</v>
      </c>
      <c r="X285">
        <f t="shared" si="79"/>
        <v>0</v>
      </c>
      <c r="Y285">
        <f t="shared" si="80"/>
        <v>0</v>
      </c>
      <c r="Z285">
        <f t="shared" si="81"/>
        <v>0</v>
      </c>
      <c r="AA285">
        <f t="shared" si="82"/>
        <v>0</v>
      </c>
      <c r="AB285">
        <f t="shared" si="83"/>
        <v>0</v>
      </c>
      <c r="AC285">
        <f t="shared" si="84"/>
        <v>49</v>
      </c>
      <c r="AD285">
        <f t="shared" si="85"/>
        <v>0</v>
      </c>
    </row>
    <row r="286" ht="15" spans="1:30">
      <c r="A286" s="12">
        <f t="shared" si="87"/>
        <v>1621</v>
      </c>
      <c r="B286" s="13">
        <v>884</v>
      </c>
      <c r="C286" s="13">
        <v>283</v>
      </c>
      <c r="D286" s="13">
        <v>87</v>
      </c>
      <c r="E286" s="13">
        <v>3</v>
      </c>
      <c r="F286" s="9">
        <f t="shared" si="74"/>
        <v>0</v>
      </c>
      <c r="G286" s="9">
        <f t="shared" si="86"/>
        <v>0</v>
      </c>
      <c r="H286" s="9">
        <f t="shared" si="86"/>
        <v>0</v>
      </c>
      <c r="I286" s="9">
        <f t="shared" si="86"/>
        <v>0</v>
      </c>
      <c r="J286" s="9">
        <f t="shared" si="86"/>
        <v>0</v>
      </c>
      <c r="K286" s="9">
        <f t="shared" si="86"/>
        <v>0</v>
      </c>
      <c r="L286" s="9">
        <f t="shared" si="86"/>
        <v>0</v>
      </c>
      <c r="M286" s="9">
        <f t="shared" si="86"/>
        <v>0</v>
      </c>
      <c r="N286" s="9">
        <v>1</v>
      </c>
      <c r="O286" s="9">
        <v>0</v>
      </c>
      <c r="P286" s="11">
        <v>8</v>
      </c>
      <c r="Q286" s="11">
        <v>9</v>
      </c>
      <c r="R286" s="11">
        <v>10</v>
      </c>
      <c r="S286">
        <v>9</v>
      </c>
      <c r="T286">
        <f t="shared" si="75"/>
        <v>1.05785714285714</v>
      </c>
      <c r="U286">
        <f t="shared" si="76"/>
        <v>51</v>
      </c>
      <c r="V286">
        <f t="shared" si="77"/>
        <v>0</v>
      </c>
      <c r="W286">
        <f t="shared" si="78"/>
        <v>0</v>
      </c>
      <c r="X286">
        <f t="shared" si="79"/>
        <v>0</v>
      </c>
      <c r="Y286">
        <f t="shared" si="80"/>
        <v>0</v>
      </c>
      <c r="Z286">
        <f t="shared" si="81"/>
        <v>0</v>
      </c>
      <c r="AA286">
        <f t="shared" si="82"/>
        <v>0</v>
      </c>
      <c r="AB286">
        <f t="shared" si="83"/>
        <v>0</v>
      </c>
      <c r="AC286">
        <f t="shared" si="84"/>
        <v>51</v>
      </c>
      <c r="AD286">
        <f t="shared" si="85"/>
        <v>0</v>
      </c>
    </row>
    <row r="287" ht="15" spans="1:30">
      <c r="A287" s="10">
        <f t="shared" si="87"/>
        <v>1624</v>
      </c>
      <c r="B287" s="11">
        <v>901</v>
      </c>
      <c r="C287" s="11">
        <v>284</v>
      </c>
      <c r="D287" s="11">
        <v>88</v>
      </c>
      <c r="E287" s="11">
        <v>3</v>
      </c>
      <c r="F287" s="9">
        <f t="shared" si="74"/>
        <v>0</v>
      </c>
      <c r="G287" s="9">
        <f t="shared" si="86"/>
        <v>0</v>
      </c>
      <c r="H287" s="9">
        <f t="shared" si="86"/>
        <v>0</v>
      </c>
      <c r="I287" s="9">
        <f t="shared" si="86"/>
        <v>0</v>
      </c>
      <c r="J287" s="9">
        <f t="shared" si="86"/>
        <v>0</v>
      </c>
      <c r="K287" s="9">
        <f t="shared" si="86"/>
        <v>0</v>
      </c>
      <c r="L287" s="9">
        <f t="shared" si="86"/>
        <v>0</v>
      </c>
      <c r="M287" s="9">
        <f t="shared" si="86"/>
        <v>0</v>
      </c>
      <c r="N287" s="9">
        <v>1</v>
      </c>
      <c r="O287" s="9">
        <v>0</v>
      </c>
      <c r="P287" s="11">
        <v>8</v>
      </c>
      <c r="Q287" s="11">
        <v>9</v>
      </c>
      <c r="R287" s="11">
        <v>10</v>
      </c>
      <c r="S287">
        <v>9</v>
      </c>
      <c r="T287">
        <f t="shared" si="75"/>
        <v>1.06</v>
      </c>
      <c r="U287">
        <f t="shared" si="76"/>
        <v>53</v>
      </c>
      <c r="V287">
        <f t="shared" si="77"/>
        <v>0</v>
      </c>
      <c r="W287">
        <f t="shared" si="78"/>
        <v>0</v>
      </c>
      <c r="X287">
        <f t="shared" si="79"/>
        <v>0</v>
      </c>
      <c r="Y287">
        <f t="shared" si="80"/>
        <v>0</v>
      </c>
      <c r="Z287">
        <f t="shared" si="81"/>
        <v>0</v>
      </c>
      <c r="AA287">
        <f t="shared" si="82"/>
        <v>0</v>
      </c>
      <c r="AB287">
        <f t="shared" si="83"/>
        <v>0</v>
      </c>
      <c r="AC287">
        <f t="shared" si="84"/>
        <v>53</v>
      </c>
      <c r="AD287">
        <f t="shared" si="85"/>
        <v>0</v>
      </c>
    </row>
    <row r="288" ht="15" spans="1:30">
      <c r="A288" s="12">
        <f t="shared" si="87"/>
        <v>1627</v>
      </c>
      <c r="B288" s="13">
        <v>914</v>
      </c>
      <c r="C288" s="13">
        <v>285</v>
      </c>
      <c r="D288" s="13">
        <v>89</v>
      </c>
      <c r="E288" s="13">
        <v>3</v>
      </c>
      <c r="F288" s="9">
        <f t="shared" si="74"/>
        <v>0</v>
      </c>
      <c r="G288" s="9">
        <f t="shared" si="86"/>
        <v>0</v>
      </c>
      <c r="H288" s="9">
        <f t="shared" si="86"/>
        <v>0</v>
      </c>
      <c r="I288" s="9">
        <f t="shared" si="86"/>
        <v>0</v>
      </c>
      <c r="J288" s="9">
        <f t="shared" si="86"/>
        <v>0</v>
      </c>
      <c r="K288" s="9">
        <f t="shared" si="86"/>
        <v>0</v>
      </c>
      <c r="L288" s="9">
        <f t="shared" si="86"/>
        <v>0</v>
      </c>
      <c r="M288" s="9">
        <f t="shared" si="86"/>
        <v>0</v>
      </c>
      <c r="N288" s="9">
        <v>1</v>
      </c>
      <c r="O288" s="9">
        <v>0</v>
      </c>
      <c r="P288" s="11">
        <v>8</v>
      </c>
      <c r="Q288" s="11">
        <v>9</v>
      </c>
      <c r="R288" s="11">
        <v>10</v>
      </c>
      <c r="S288">
        <v>9</v>
      </c>
      <c r="T288">
        <f t="shared" si="75"/>
        <v>1.06214285714286</v>
      </c>
      <c r="U288">
        <f t="shared" si="76"/>
        <v>55</v>
      </c>
      <c r="V288">
        <f t="shared" si="77"/>
        <v>0</v>
      </c>
      <c r="W288">
        <f t="shared" si="78"/>
        <v>0</v>
      </c>
      <c r="X288">
        <f t="shared" si="79"/>
        <v>0</v>
      </c>
      <c r="Y288">
        <f t="shared" si="80"/>
        <v>0</v>
      </c>
      <c r="Z288">
        <f t="shared" si="81"/>
        <v>0</v>
      </c>
      <c r="AA288">
        <f t="shared" si="82"/>
        <v>0</v>
      </c>
      <c r="AB288">
        <f t="shared" si="83"/>
        <v>0</v>
      </c>
      <c r="AC288">
        <f t="shared" si="84"/>
        <v>55</v>
      </c>
      <c r="AD288">
        <f t="shared" si="85"/>
        <v>0</v>
      </c>
    </row>
    <row r="289" ht="15" spans="1:30">
      <c r="A289" s="10">
        <f t="shared" si="87"/>
        <v>1630</v>
      </c>
      <c r="B289" s="11">
        <v>931</v>
      </c>
      <c r="C289" s="11">
        <v>286</v>
      </c>
      <c r="D289" s="11">
        <v>90</v>
      </c>
      <c r="E289" s="11">
        <v>3</v>
      </c>
      <c r="F289" s="9">
        <f t="shared" si="74"/>
        <v>0</v>
      </c>
      <c r="G289" s="9">
        <f t="shared" si="86"/>
        <v>0</v>
      </c>
      <c r="H289" s="9">
        <f t="shared" si="86"/>
        <v>0</v>
      </c>
      <c r="I289" s="9">
        <f t="shared" si="86"/>
        <v>0</v>
      </c>
      <c r="J289" s="9">
        <f t="shared" si="86"/>
        <v>0</v>
      </c>
      <c r="K289" s="9">
        <f t="shared" si="86"/>
        <v>0</v>
      </c>
      <c r="L289" s="9">
        <f t="shared" si="86"/>
        <v>0</v>
      </c>
      <c r="M289" s="9">
        <f t="shared" si="86"/>
        <v>0</v>
      </c>
      <c r="N289" s="9">
        <v>1</v>
      </c>
      <c r="O289" s="9">
        <v>0</v>
      </c>
      <c r="P289" s="11">
        <v>8</v>
      </c>
      <c r="Q289" s="11">
        <v>9</v>
      </c>
      <c r="R289" s="11">
        <v>10</v>
      </c>
      <c r="S289">
        <v>9</v>
      </c>
      <c r="T289">
        <f t="shared" si="75"/>
        <v>1.06428571428571</v>
      </c>
      <c r="U289">
        <f t="shared" si="76"/>
        <v>57</v>
      </c>
      <c r="V289">
        <f t="shared" si="77"/>
        <v>0</v>
      </c>
      <c r="W289">
        <f t="shared" si="78"/>
        <v>0</v>
      </c>
      <c r="X289">
        <f t="shared" si="79"/>
        <v>0</v>
      </c>
      <c r="Y289">
        <f t="shared" si="80"/>
        <v>0</v>
      </c>
      <c r="Z289">
        <f t="shared" si="81"/>
        <v>0</v>
      </c>
      <c r="AA289">
        <f t="shared" si="82"/>
        <v>0</v>
      </c>
      <c r="AB289">
        <f t="shared" si="83"/>
        <v>0</v>
      </c>
      <c r="AC289">
        <f t="shared" si="84"/>
        <v>57</v>
      </c>
      <c r="AD289">
        <f t="shared" si="85"/>
        <v>0</v>
      </c>
    </row>
    <row r="290" ht="15" spans="1:30">
      <c r="A290" s="12">
        <f t="shared" si="87"/>
        <v>1633</v>
      </c>
      <c r="B290" s="13">
        <v>944</v>
      </c>
      <c r="C290" s="13">
        <v>287</v>
      </c>
      <c r="D290" s="13">
        <v>91</v>
      </c>
      <c r="E290" s="13">
        <v>3</v>
      </c>
      <c r="F290" s="9">
        <f t="shared" si="74"/>
        <v>0</v>
      </c>
      <c r="G290" s="9">
        <f t="shared" si="86"/>
        <v>0</v>
      </c>
      <c r="H290" s="9">
        <f t="shared" si="86"/>
        <v>0</v>
      </c>
      <c r="I290" s="9">
        <f t="shared" si="86"/>
        <v>0</v>
      </c>
      <c r="J290" s="9">
        <f t="shared" si="86"/>
        <v>0</v>
      </c>
      <c r="K290" s="9">
        <f t="shared" si="86"/>
        <v>0</v>
      </c>
      <c r="L290" s="9">
        <f t="shared" si="86"/>
        <v>0</v>
      </c>
      <c r="M290" s="9">
        <f t="shared" si="86"/>
        <v>0</v>
      </c>
      <c r="N290" s="9">
        <v>1</v>
      </c>
      <c r="O290" s="9">
        <v>0</v>
      </c>
      <c r="P290" s="11">
        <v>8</v>
      </c>
      <c r="Q290" s="11">
        <v>9</v>
      </c>
      <c r="R290" s="11">
        <v>10</v>
      </c>
      <c r="S290">
        <v>9</v>
      </c>
      <c r="T290">
        <f t="shared" si="75"/>
        <v>1.06642857142857</v>
      </c>
      <c r="U290">
        <f t="shared" si="76"/>
        <v>59</v>
      </c>
      <c r="V290">
        <f t="shared" si="77"/>
        <v>0</v>
      </c>
      <c r="W290">
        <f t="shared" si="78"/>
        <v>0</v>
      </c>
      <c r="X290">
        <f t="shared" si="79"/>
        <v>0</v>
      </c>
      <c r="Y290">
        <f t="shared" si="80"/>
        <v>0</v>
      </c>
      <c r="Z290">
        <f t="shared" si="81"/>
        <v>0</v>
      </c>
      <c r="AA290">
        <f t="shared" si="82"/>
        <v>0</v>
      </c>
      <c r="AB290">
        <f t="shared" si="83"/>
        <v>0</v>
      </c>
      <c r="AC290">
        <f t="shared" si="84"/>
        <v>59</v>
      </c>
      <c r="AD290">
        <f t="shared" si="85"/>
        <v>0</v>
      </c>
    </row>
    <row r="291" ht="15" spans="1:30">
      <c r="A291" s="10">
        <f t="shared" si="87"/>
        <v>1636</v>
      </c>
      <c r="B291" s="13">
        <v>954</v>
      </c>
      <c r="C291" s="13">
        <v>288</v>
      </c>
      <c r="D291" s="13">
        <v>92</v>
      </c>
      <c r="E291" s="13">
        <v>3</v>
      </c>
      <c r="F291" s="9">
        <f t="shared" si="74"/>
        <v>0</v>
      </c>
      <c r="G291" s="9">
        <f t="shared" si="86"/>
        <v>0</v>
      </c>
      <c r="H291" s="9">
        <f t="shared" si="86"/>
        <v>0</v>
      </c>
      <c r="I291" s="9">
        <f t="shared" si="86"/>
        <v>0</v>
      </c>
      <c r="J291" s="9">
        <f t="shared" si="86"/>
        <v>0</v>
      </c>
      <c r="K291" s="9">
        <f t="shared" si="86"/>
        <v>0</v>
      </c>
      <c r="L291" s="9">
        <f t="shared" si="86"/>
        <v>0</v>
      </c>
      <c r="M291" s="9">
        <f t="shared" si="86"/>
        <v>0</v>
      </c>
      <c r="N291" s="9">
        <v>1</v>
      </c>
      <c r="O291" s="9">
        <v>0</v>
      </c>
      <c r="P291" s="11">
        <v>8</v>
      </c>
      <c r="Q291" s="11">
        <v>9</v>
      </c>
      <c r="R291" s="11">
        <v>10</v>
      </c>
      <c r="S291">
        <v>9</v>
      </c>
      <c r="T291">
        <f t="shared" si="75"/>
        <v>1.06857142857143</v>
      </c>
      <c r="U291">
        <f t="shared" si="76"/>
        <v>60</v>
      </c>
      <c r="V291">
        <f t="shared" si="77"/>
        <v>0</v>
      </c>
      <c r="W291">
        <f t="shared" si="78"/>
        <v>0</v>
      </c>
      <c r="X291">
        <f t="shared" si="79"/>
        <v>0</v>
      </c>
      <c r="Y291">
        <f t="shared" si="80"/>
        <v>0</v>
      </c>
      <c r="Z291">
        <f t="shared" si="81"/>
        <v>0</v>
      </c>
      <c r="AA291">
        <f t="shared" si="82"/>
        <v>0</v>
      </c>
      <c r="AB291">
        <f t="shared" si="83"/>
        <v>0</v>
      </c>
      <c r="AC291">
        <f t="shared" si="84"/>
        <v>60</v>
      </c>
      <c r="AD291">
        <f t="shared" si="85"/>
        <v>0</v>
      </c>
    </row>
    <row r="292" ht="15" spans="1:30">
      <c r="A292" s="12">
        <f t="shared" si="87"/>
        <v>1639</v>
      </c>
      <c r="B292" s="13">
        <v>965</v>
      </c>
      <c r="C292" s="13">
        <v>289</v>
      </c>
      <c r="D292" s="13">
        <v>93</v>
      </c>
      <c r="E292" s="13">
        <v>3</v>
      </c>
      <c r="F292" s="9">
        <f t="shared" si="74"/>
        <v>0</v>
      </c>
      <c r="G292" s="9">
        <f t="shared" si="86"/>
        <v>0</v>
      </c>
      <c r="H292" s="9">
        <f t="shared" si="86"/>
        <v>0</v>
      </c>
      <c r="I292" s="9">
        <f t="shared" si="86"/>
        <v>0</v>
      </c>
      <c r="J292" s="9">
        <f t="shared" si="86"/>
        <v>0</v>
      </c>
      <c r="K292" s="9">
        <f t="shared" si="86"/>
        <v>0</v>
      </c>
      <c r="L292" s="9">
        <f t="shared" si="86"/>
        <v>0</v>
      </c>
      <c r="M292" s="9">
        <f t="shared" si="86"/>
        <v>0</v>
      </c>
      <c r="N292" s="9">
        <v>1</v>
      </c>
      <c r="O292" s="9">
        <v>0</v>
      </c>
      <c r="P292" s="11">
        <v>8</v>
      </c>
      <c r="Q292" s="11">
        <v>9</v>
      </c>
      <c r="R292" s="11">
        <v>10</v>
      </c>
      <c r="S292">
        <v>9</v>
      </c>
      <c r="T292">
        <f t="shared" si="75"/>
        <v>1.07071428571429</v>
      </c>
      <c r="U292">
        <f t="shared" si="76"/>
        <v>62</v>
      </c>
      <c r="V292">
        <f t="shared" si="77"/>
        <v>0</v>
      </c>
      <c r="W292">
        <f t="shared" si="78"/>
        <v>0</v>
      </c>
      <c r="X292">
        <f t="shared" si="79"/>
        <v>0</v>
      </c>
      <c r="Y292">
        <f t="shared" si="80"/>
        <v>0</v>
      </c>
      <c r="Z292">
        <f t="shared" si="81"/>
        <v>0</v>
      </c>
      <c r="AA292">
        <f t="shared" si="82"/>
        <v>0</v>
      </c>
      <c r="AB292">
        <f t="shared" si="83"/>
        <v>0</v>
      </c>
      <c r="AC292">
        <f t="shared" si="84"/>
        <v>62</v>
      </c>
      <c r="AD292">
        <f t="shared" si="85"/>
        <v>0</v>
      </c>
    </row>
    <row r="293" ht="15" spans="1:30">
      <c r="A293" s="10">
        <f t="shared" si="87"/>
        <v>1642</v>
      </c>
      <c r="B293" s="13">
        <v>975</v>
      </c>
      <c r="C293" s="13">
        <v>290</v>
      </c>
      <c r="D293" s="13">
        <v>94</v>
      </c>
      <c r="E293" s="13">
        <v>3</v>
      </c>
      <c r="F293" s="9">
        <f t="shared" si="74"/>
        <v>0</v>
      </c>
      <c r="G293" s="9">
        <f t="shared" si="86"/>
        <v>0</v>
      </c>
      <c r="H293" s="9">
        <f t="shared" si="86"/>
        <v>0</v>
      </c>
      <c r="I293" s="9">
        <f t="shared" si="86"/>
        <v>0</v>
      </c>
      <c r="J293" s="9">
        <f t="shared" si="86"/>
        <v>0</v>
      </c>
      <c r="K293" s="9">
        <f t="shared" si="86"/>
        <v>0</v>
      </c>
      <c r="L293" s="9">
        <f t="shared" si="86"/>
        <v>0</v>
      </c>
      <c r="M293" s="9">
        <f t="shared" si="86"/>
        <v>0</v>
      </c>
      <c r="N293" s="9">
        <v>1</v>
      </c>
      <c r="O293" s="9">
        <v>0</v>
      </c>
      <c r="P293" s="11">
        <v>8</v>
      </c>
      <c r="Q293" s="11">
        <v>9</v>
      </c>
      <c r="R293" s="11">
        <v>10</v>
      </c>
      <c r="S293">
        <v>9</v>
      </c>
      <c r="T293">
        <f t="shared" si="75"/>
        <v>1.07285714285714</v>
      </c>
      <c r="U293">
        <f t="shared" si="76"/>
        <v>64</v>
      </c>
      <c r="V293">
        <f t="shared" si="77"/>
        <v>0</v>
      </c>
      <c r="W293">
        <f t="shared" si="78"/>
        <v>0</v>
      </c>
      <c r="X293">
        <f t="shared" si="79"/>
        <v>0</v>
      </c>
      <c r="Y293">
        <f t="shared" si="80"/>
        <v>0</v>
      </c>
      <c r="Z293">
        <f t="shared" si="81"/>
        <v>0</v>
      </c>
      <c r="AA293">
        <f t="shared" si="82"/>
        <v>0</v>
      </c>
      <c r="AB293">
        <f t="shared" si="83"/>
        <v>0</v>
      </c>
      <c r="AC293">
        <f t="shared" si="84"/>
        <v>64</v>
      </c>
      <c r="AD293">
        <f t="shared" si="85"/>
        <v>0</v>
      </c>
    </row>
    <row r="294" ht="15" spans="1:30">
      <c r="A294" s="12">
        <f t="shared" si="87"/>
        <v>1645</v>
      </c>
      <c r="B294" s="13">
        <v>985</v>
      </c>
      <c r="C294" s="13">
        <v>291</v>
      </c>
      <c r="D294" s="13">
        <v>95</v>
      </c>
      <c r="E294" s="13">
        <v>3</v>
      </c>
      <c r="F294" s="9">
        <f t="shared" si="74"/>
        <v>0</v>
      </c>
      <c r="G294" s="9">
        <f t="shared" si="86"/>
        <v>0</v>
      </c>
      <c r="H294" s="9">
        <f t="shared" si="86"/>
        <v>0</v>
      </c>
      <c r="I294" s="9">
        <f t="shared" si="86"/>
        <v>0</v>
      </c>
      <c r="J294" s="9">
        <f t="shared" si="86"/>
        <v>0</v>
      </c>
      <c r="K294" s="9">
        <f t="shared" si="86"/>
        <v>0</v>
      </c>
      <c r="L294" s="9">
        <f t="shared" si="86"/>
        <v>0</v>
      </c>
      <c r="M294" s="9">
        <f t="shared" si="86"/>
        <v>0</v>
      </c>
      <c r="N294" s="9">
        <v>1</v>
      </c>
      <c r="O294" s="9">
        <v>0</v>
      </c>
      <c r="P294" s="11">
        <v>8</v>
      </c>
      <c r="Q294" s="11">
        <v>9</v>
      </c>
      <c r="R294" s="11">
        <v>10</v>
      </c>
      <c r="S294">
        <v>9</v>
      </c>
      <c r="T294">
        <f t="shared" si="75"/>
        <v>1.075</v>
      </c>
      <c r="U294">
        <f t="shared" si="76"/>
        <v>66</v>
      </c>
      <c r="V294">
        <f t="shared" si="77"/>
        <v>0</v>
      </c>
      <c r="W294">
        <f t="shared" si="78"/>
        <v>0</v>
      </c>
      <c r="X294">
        <f t="shared" si="79"/>
        <v>0</v>
      </c>
      <c r="Y294">
        <f t="shared" si="80"/>
        <v>0</v>
      </c>
      <c r="Z294">
        <f t="shared" si="81"/>
        <v>0</v>
      </c>
      <c r="AA294">
        <f t="shared" si="82"/>
        <v>0</v>
      </c>
      <c r="AB294">
        <f t="shared" si="83"/>
        <v>0</v>
      </c>
      <c r="AC294">
        <f t="shared" si="84"/>
        <v>66</v>
      </c>
      <c r="AD294">
        <f t="shared" si="85"/>
        <v>0</v>
      </c>
    </row>
    <row r="295" ht="15" spans="1:30">
      <c r="A295" s="10">
        <f t="shared" si="87"/>
        <v>1648</v>
      </c>
      <c r="B295" s="11">
        <v>991</v>
      </c>
      <c r="C295" s="11">
        <v>292</v>
      </c>
      <c r="D295" s="11">
        <v>96</v>
      </c>
      <c r="E295" s="11">
        <v>3</v>
      </c>
      <c r="F295" s="9">
        <f t="shared" si="74"/>
        <v>0</v>
      </c>
      <c r="G295" s="9">
        <f t="shared" si="86"/>
        <v>0</v>
      </c>
      <c r="H295" s="9">
        <f t="shared" si="86"/>
        <v>0</v>
      </c>
      <c r="I295" s="9">
        <f t="shared" si="86"/>
        <v>0</v>
      </c>
      <c r="J295" s="9">
        <f t="shared" si="86"/>
        <v>0</v>
      </c>
      <c r="K295" s="9">
        <f t="shared" si="86"/>
        <v>0</v>
      </c>
      <c r="L295" s="9">
        <f t="shared" si="86"/>
        <v>0</v>
      </c>
      <c r="M295" s="9">
        <f t="shared" si="86"/>
        <v>0</v>
      </c>
      <c r="N295" s="9">
        <v>1</v>
      </c>
      <c r="O295" s="9">
        <v>0</v>
      </c>
      <c r="P295" s="11">
        <v>8</v>
      </c>
      <c r="Q295" s="11">
        <v>9</v>
      </c>
      <c r="R295" s="11">
        <v>10</v>
      </c>
      <c r="S295">
        <v>9</v>
      </c>
      <c r="T295">
        <f t="shared" si="75"/>
        <v>1.07714285714286</v>
      </c>
      <c r="U295">
        <f t="shared" si="76"/>
        <v>68</v>
      </c>
      <c r="V295">
        <f t="shared" si="77"/>
        <v>0</v>
      </c>
      <c r="W295">
        <f t="shared" si="78"/>
        <v>0</v>
      </c>
      <c r="X295">
        <f t="shared" si="79"/>
        <v>0</v>
      </c>
      <c r="Y295">
        <f t="shared" si="80"/>
        <v>0</v>
      </c>
      <c r="Z295">
        <f t="shared" si="81"/>
        <v>0</v>
      </c>
      <c r="AA295">
        <f t="shared" si="82"/>
        <v>0</v>
      </c>
      <c r="AB295">
        <f t="shared" si="83"/>
        <v>0</v>
      </c>
      <c r="AC295">
        <f t="shared" si="84"/>
        <v>68</v>
      </c>
      <c r="AD295">
        <f t="shared" si="85"/>
        <v>0</v>
      </c>
    </row>
    <row r="296" ht="15" spans="1:30">
      <c r="A296" s="12">
        <f t="shared" si="87"/>
        <v>1651</v>
      </c>
      <c r="B296" s="13">
        <v>995</v>
      </c>
      <c r="C296" s="13">
        <v>293</v>
      </c>
      <c r="D296" s="13">
        <v>97</v>
      </c>
      <c r="E296" s="13">
        <v>3</v>
      </c>
      <c r="F296" s="9">
        <f t="shared" si="74"/>
        <v>0</v>
      </c>
      <c r="G296" s="9">
        <f t="shared" si="86"/>
        <v>0</v>
      </c>
      <c r="H296" s="9">
        <f t="shared" ref="G296:M297" si="88">IF(H$1=MAX($P296:$R296),1,0)</f>
        <v>0</v>
      </c>
      <c r="I296" s="9">
        <f t="shared" si="88"/>
        <v>0</v>
      </c>
      <c r="J296" s="9">
        <f t="shared" si="88"/>
        <v>0</v>
      </c>
      <c r="K296" s="9">
        <f t="shared" si="88"/>
        <v>0</v>
      </c>
      <c r="L296" s="9">
        <f t="shared" si="88"/>
        <v>0</v>
      </c>
      <c r="M296" s="9">
        <f t="shared" si="88"/>
        <v>0</v>
      </c>
      <c r="N296" s="9">
        <v>1</v>
      </c>
      <c r="O296" s="9">
        <v>0</v>
      </c>
      <c r="P296" s="11">
        <v>8</v>
      </c>
      <c r="Q296" s="11">
        <v>9</v>
      </c>
      <c r="R296" s="11">
        <v>10</v>
      </c>
      <c r="S296">
        <v>9</v>
      </c>
      <c r="T296">
        <f t="shared" si="75"/>
        <v>1.07928571428571</v>
      </c>
      <c r="U296">
        <f t="shared" si="76"/>
        <v>70</v>
      </c>
      <c r="V296">
        <f t="shared" si="77"/>
        <v>0</v>
      </c>
      <c r="W296">
        <f t="shared" si="78"/>
        <v>0</v>
      </c>
      <c r="X296">
        <f t="shared" si="79"/>
        <v>0</v>
      </c>
      <c r="Y296">
        <f t="shared" si="80"/>
        <v>0</v>
      </c>
      <c r="Z296">
        <f t="shared" si="81"/>
        <v>0</v>
      </c>
      <c r="AA296">
        <f t="shared" si="82"/>
        <v>0</v>
      </c>
      <c r="AB296">
        <f t="shared" si="83"/>
        <v>0</v>
      </c>
      <c r="AC296">
        <f t="shared" si="84"/>
        <v>70</v>
      </c>
      <c r="AD296">
        <f t="shared" si="85"/>
        <v>0</v>
      </c>
    </row>
    <row r="297" ht="14.25" spans="1:30">
      <c r="A297" s="10">
        <f t="shared" si="87"/>
        <v>1654</v>
      </c>
      <c r="B297" s="11">
        <v>998</v>
      </c>
      <c r="C297" s="11">
        <v>294</v>
      </c>
      <c r="D297" s="11">
        <v>98</v>
      </c>
      <c r="E297" s="11">
        <v>3</v>
      </c>
      <c r="F297" s="9">
        <f t="shared" si="74"/>
        <v>0</v>
      </c>
      <c r="G297" s="9">
        <f t="shared" si="88"/>
        <v>0</v>
      </c>
      <c r="H297" s="9">
        <f t="shared" si="88"/>
        <v>0</v>
      </c>
      <c r="I297" s="9">
        <f t="shared" si="88"/>
        <v>0</v>
      </c>
      <c r="J297" s="9">
        <f t="shared" si="88"/>
        <v>0</v>
      </c>
      <c r="K297" s="9">
        <f t="shared" si="88"/>
        <v>0</v>
      </c>
      <c r="L297" s="9">
        <f t="shared" si="88"/>
        <v>0</v>
      </c>
      <c r="M297" s="9">
        <f t="shared" si="88"/>
        <v>0</v>
      </c>
      <c r="N297" s="9">
        <v>1</v>
      </c>
      <c r="O297" s="9">
        <v>0</v>
      </c>
      <c r="P297" s="11">
        <v>8</v>
      </c>
      <c r="Q297" s="11">
        <v>9</v>
      </c>
      <c r="R297" s="11">
        <v>10</v>
      </c>
      <c r="S297">
        <v>9</v>
      </c>
      <c r="T297">
        <f t="shared" si="75"/>
        <v>1.08142857142857</v>
      </c>
      <c r="U297">
        <f t="shared" si="76"/>
        <v>72</v>
      </c>
      <c r="V297">
        <f t="shared" si="77"/>
        <v>0</v>
      </c>
      <c r="W297">
        <f t="shared" si="78"/>
        <v>0</v>
      </c>
      <c r="X297">
        <f t="shared" si="79"/>
        <v>0</v>
      </c>
      <c r="Y297">
        <f t="shared" si="80"/>
        <v>0</v>
      </c>
      <c r="Z297">
        <f t="shared" si="81"/>
        <v>0</v>
      </c>
      <c r="AA297">
        <f t="shared" si="82"/>
        <v>0</v>
      </c>
      <c r="AB297">
        <f t="shared" si="83"/>
        <v>0</v>
      </c>
      <c r="AC297">
        <f t="shared" si="84"/>
        <v>72</v>
      </c>
      <c r="AD297">
        <f t="shared" si="85"/>
        <v>0</v>
      </c>
    </row>
    <row r="309" spans="22:25">
      <c r="V309" s="19">
        <v>680</v>
      </c>
      <c r="W309" s="19"/>
      <c r="X309" s="19"/>
      <c r="Y309" s="20"/>
    </row>
    <row r="310" spans="22:25">
      <c r="V310" s="19">
        <v>680</v>
      </c>
      <c r="W310" s="19"/>
      <c r="X310" s="19"/>
      <c r="Y310" s="20"/>
    </row>
    <row r="311" spans="22:25">
      <c r="V311" s="19">
        <v>690</v>
      </c>
      <c r="W311" s="19"/>
      <c r="X311" s="19"/>
      <c r="Y311" s="20"/>
    </row>
    <row r="312" spans="22:25">
      <c r="V312" s="19">
        <v>690</v>
      </c>
      <c r="W312" s="19"/>
      <c r="X312" s="19"/>
      <c r="Y312" s="20"/>
    </row>
    <row r="313" spans="22:25">
      <c r="V313" s="19">
        <v>700</v>
      </c>
      <c r="W313" s="19"/>
      <c r="X313" s="19"/>
      <c r="Y313" s="20"/>
    </row>
    <row r="314" spans="22:25">
      <c r="V314" s="19"/>
      <c r="W314" s="19">
        <v>560</v>
      </c>
      <c r="X314" s="19"/>
      <c r="Y314" s="20"/>
    </row>
    <row r="315" spans="22:25">
      <c r="V315" s="19"/>
      <c r="W315" s="19">
        <v>560</v>
      </c>
      <c r="X315" s="19"/>
      <c r="Y315" s="20"/>
    </row>
    <row r="316" spans="22:25">
      <c r="V316" s="19"/>
      <c r="W316" s="19">
        <v>570</v>
      </c>
      <c r="X316" s="19"/>
      <c r="Y316" s="20"/>
    </row>
    <row r="317" spans="22:25">
      <c r="V317" s="19"/>
      <c r="W317" s="19">
        <v>570</v>
      </c>
      <c r="X317" s="19"/>
      <c r="Y317" s="20"/>
    </row>
    <row r="318" spans="22:25">
      <c r="V318" s="19"/>
      <c r="W318" s="19">
        <v>570</v>
      </c>
      <c r="X318" s="19"/>
      <c r="Y318" s="20"/>
    </row>
    <row r="319" spans="22:25">
      <c r="V319" s="19"/>
      <c r="W319" s="19">
        <v>580</v>
      </c>
      <c r="X319" s="19"/>
      <c r="Y319" s="20"/>
    </row>
    <row r="320" spans="22:25">
      <c r="V320" s="19"/>
      <c r="W320" s="19">
        <v>580</v>
      </c>
      <c r="X320" s="19"/>
      <c r="Y320" s="20"/>
    </row>
    <row r="321" spans="22:25">
      <c r="V321" s="19"/>
      <c r="W321" s="19">
        <v>580</v>
      </c>
      <c r="X321" s="19"/>
      <c r="Y321" s="20"/>
    </row>
    <row r="322" spans="22:25">
      <c r="V322" s="19"/>
      <c r="W322" s="19">
        <v>580</v>
      </c>
      <c r="X322" s="19"/>
      <c r="Y322" s="20"/>
    </row>
    <row r="323" spans="22:25">
      <c r="V323" s="19"/>
      <c r="W323" s="19">
        <v>590</v>
      </c>
      <c r="X323" s="19"/>
      <c r="Y323" s="20"/>
    </row>
    <row r="324" spans="22:25">
      <c r="V324" s="19"/>
      <c r="W324" s="19">
        <v>590</v>
      </c>
      <c r="X324" s="19"/>
      <c r="Y324" s="20"/>
    </row>
    <row r="325" spans="22:25">
      <c r="V325" s="19"/>
      <c r="W325" s="19">
        <v>590</v>
      </c>
      <c r="X325" s="19"/>
      <c r="Y325" s="20"/>
    </row>
    <row r="326" spans="22:25">
      <c r="V326" s="19"/>
      <c r="W326" s="19">
        <v>600</v>
      </c>
      <c r="X326" s="19"/>
      <c r="Y326" s="20"/>
    </row>
    <row r="327" spans="22:25">
      <c r="V327" s="19"/>
      <c r="W327" s="19">
        <v>600</v>
      </c>
      <c r="X327" s="19"/>
      <c r="Y327" s="20"/>
    </row>
    <row r="328" spans="22:25">
      <c r="V328" s="19"/>
      <c r="W328" s="19">
        <v>600</v>
      </c>
      <c r="X328" s="19"/>
      <c r="Y328" s="20"/>
    </row>
    <row r="329" spans="22:25">
      <c r="V329" s="19"/>
      <c r="W329" s="19">
        <v>610</v>
      </c>
      <c r="X329" s="19"/>
      <c r="Y329" s="20"/>
    </row>
    <row r="330" spans="22:25">
      <c r="V330" s="19"/>
      <c r="W330" s="19">
        <v>610</v>
      </c>
      <c r="X330" s="19"/>
      <c r="Y330" s="20"/>
    </row>
    <row r="331" spans="22:25">
      <c r="V331" s="19"/>
      <c r="W331" s="19">
        <v>610</v>
      </c>
      <c r="X331" s="19"/>
      <c r="Y331" s="20"/>
    </row>
    <row r="332" spans="22:25">
      <c r="V332" s="19"/>
      <c r="W332" s="19">
        <v>610</v>
      </c>
      <c r="X332" s="19"/>
      <c r="Y332" s="20"/>
    </row>
    <row r="333" spans="22:25">
      <c r="V333" s="19"/>
      <c r="W333" s="19">
        <v>620</v>
      </c>
      <c r="X333" s="19"/>
      <c r="Y333" s="20"/>
    </row>
    <row r="334" spans="22:25">
      <c r="V334" s="19"/>
      <c r="W334" s="19">
        <v>620</v>
      </c>
      <c r="X334" s="19"/>
      <c r="Y334" s="20"/>
    </row>
    <row r="335" spans="22:25">
      <c r="V335" s="19"/>
      <c r="W335" s="19">
        <v>620</v>
      </c>
      <c r="X335" s="19"/>
      <c r="Y335" s="20"/>
    </row>
    <row r="336" spans="22:25">
      <c r="V336" s="19"/>
      <c r="W336" s="19">
        <v>630</v>
      </c>
      <c r="X336" s="19"/>
      <c r="Y336" s="20"/>
    </row>
    <row r="337" spans="22:25">
      <c r="V337" s="19"/>
      <c r="W337" s="19">
        <v>630</v>
      </c>
      <c r="X337" s="19"/>
      <c r="Y337" s="20"/>
    </row>
    <row r="338" spans="22:25">
      <c r="V338" s="19"/>
      <c r="W338" s="19">
        <v>630</v>
      </c>
      <c r="X338" s="19"/>
      <c r="Y338" s="20"/>
    </row>
    <row r="339" spans="22:25">
      <c r="V339" s="19"/>
      <c r="W339" s="19">
        <v>640</v>
      </c>
      <c r="X339" s="19"/>
      <c r="Y339" s="20"/>
    </row>
    <row r="340" spans="22:25">
      <c r="V340" s="19"/>
      <c r="W340" s="19">
        <v>640</v>
      </c>
      <c r="X340" s="19"/>
      <c r="Y340" s="20"/>
    </row>
    <row r="341" spans="22:25">
      <c r="V341" s="19"/>
      <c r="W341" s="19">
        <v>640</v>
      </c>
      <c r="X341" s="19"/>
      <c r="Y341" s="20"/>
    </row>
  </sheetData>
  <conditionalFormatting sqref="E$1:E$1048576">
    <cfRule type="cellIs" dxfId="1" priority="2" operator="equal">
      <formula>1</formula>
    </cfRule>
  </conditionalFormatting>
  <conditionalFormatting sqref="F$1:O$1048576">
    <cfRule type="cellIs" dxfId="1" priority="1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F551"/>
  <sheetViews>
    <sheetView workbookViewId="0">
      <selection activeCell="H518" sqref="H518"/>
    </sheetView>
  </sheetViews>
  <sheetFormatPr defaultColWidth="9" defaultRowHeight="13.5" outlineLevelCol="5"/>
  <cols>
    <col min="4" max="4" width="27.25" customWidth="1"/>
    <col min="5" max="5" width="106" customWidth="1"/>
  </cols>
  <sheetData>
    <row r="8" spans="3:5">
      <c r="C8" s="1" t="s">
        <v>383</v>
      </c>
      <c r="D8" s="1" t="s">
        <v>384</v>
      </c>
      <c r="E8" s="1" t="s">
        <v>385</v>
      </c>
    </row>
    <row r="9" spans="3:6">
      <c r="C9">
        <v>23</v>
      </c>
      <c r="D9" t="s">
        <v>386</v>
      </c>
      <c r="E9" t="s">
        <v>387</v>
      </c>
      <c r="F9">
        <v>1</v>
      </c>
    </row>
    <row r="10" spans="3:6">
      <c r="C10">
        <v>24</v>
      </c>
      <c r="D10" t="s">
        <v>386</v>
      </c>
      <c r="E10" t="s">
        <v>388</v>
      </c>
      <c r="F10">
        <v>2</v>
      </c>
    </row>
    <row r="11" spans="3:6">
      <c r="C11">
        <v>25</v>
      </c>
      <c r="D11" t="s">
        <v>386</v>
      </c>
      <c r="E11" t="s">
        <v>389</v>
      </c>
      <c r="F11">
        <v>3</v>
      </c>
    </row>
    <row r="12" spans="3:6">
      <c r="C12">
        <v>26</v>
      </c>
      <c r="D12" t="s">
        <v>386</v>
      </c>
      <c r="E12" t="s">
        <v>390</v>
      </c>
      <c r="F12">
        <v>4</v>
      </c>
    </row>
    <row r="13" spans="3:6">
      <c r="C13">
        <v>35</v>
      </c>
      <c r="D13" t="s">
        <v>386</v>
      </c>
      <c r="E13" t="s">
        <v>391</v>
      </c>
      <c r="F13">
        <v>5</v>
      </c>
    </row>
    <row r="14" spans="3:6">
      <c r="C14">
        <v>55</v>
      </c>
      <c r="D14" t="s">
        <v>386</v>
      </c>
      <c r="E14" t="s">
        <v>392</v>
      </c>
      <c r="F14">
        <v>6</v>
      </c>
    </row>
    <row r="15" spans="3:6">
      <c r="C15">
        <v>60</v>
      </c>
      <c r="D15" t="s">
        <v>386</v>
      </c>
      <c r="E15" t="s">
        <v>393</v>
      </c>
      <c r="F15">
        <v>7</v>
      </c>
    </row>
    <row r="16" spans="3:6">
      <c r="C16">
        <v>65</v>
      </c>
      <c r="D16" t="s">
        <v>386</v>
      </c>
      <c r="E16" t="s">
        <v>394</v>
      </c>
      <c r="F16">
        <v>8</v>
      </c>
    </row>
    <row r="17" spans="3:6">
      <c r="C17">
        <v>70</v>
      </c>
      <c r="D17" t="s">
        <v>386</v>
      </c>
      <c r="E17" t="s">
        <v>395</v>
      </c>
      <c r="F17">
        <v>9</v>
      </c>
    </row>
    <row r="18" spans="3:6">
      <c r="C18">
        <v>75</v>
      </c>
      <c r="D18" t="s">
        <v>386</v>
      </c>
      <c r="E18" t="s">
        <v>396</v>
      </c>
      <c r="F18">
        <v>10</v>
      </c>
    </row>
    <row r="19" spans="3:6">
      <c r="C19">
        <v>90</v>
      </c>
      <c r="D19" t="s">
        <v>386</v>
      </c>
      <c r="E19" t="s">
        <v>397</v>
      </c>
      <c r="F19">
        <v>11</v>
      </c>
    </row>
    <row r="20" spans="3:6">
      <c r="C20">
        <v>95</v>
      </c>
      <c r="D20" t="s">
        <v>386</v>
      </c>
      <c r="E20" t="s">
        <v>398</v>
      </c>
      <c r="F20">
        <v>12</v>
      </c>
    </row>
    <row r="21" spans="3:6">
      <c r="C21">
        <v>100</v>
      </c>
      <c r="D21" t="s">
        <v>386</v>
      </c>
      <c r="E21" t="s">
        <v>399</v>
      </c>
      <c r="F21">
        <v>13</v>
      </c>
    </row>
    <row r="22" spans="3:6">
      <c r="C22">
        <v>105</v>
      </c>
      <c r="D22" t="s">
        <v>386</v>
      </c>
      <c r="E22" t="s">
        <v>400</v>
      </c>
      <c r="F22">
        <v>14</v>
      </c>
    </row>
    <row r="23" spans="3:6">
      <c r="C23">
        <v>110</v>
      </c>
      <c r="D23" t="s">
        <v>386</v>
      </c>
      <c r="E23" t="s">
        <v>401</v>
      </c>
      <c r="F23">
        <v>15</v>
      </c>
    </row>
    <row r="24" spans="3:6">
      <c r="C24">
        <v>115</v>
      </c>
      <c r="D24" t="s">
        <v>386</v>
      </c>
      <c r="E24" t="s">
        <v>402</v>
      </c>
      <c r="F24">
        <v>16</v>
      </c>
    </row>
    <row r="25" spans="3:6">
      <c r="C25">
        <v>120</v>
      </c>
      <c r="D25" t="s">
        <v>386</v>
      </c>
      <c r="E25" t="s">
        <v>403</v>
      </c>
      <c r="F25">
        <v>17</v>
      </c>
    </row>
    <row r="26" spans="3:6">
      <c r="C26">
        <v>125</v>
      </c>
      <c r="D26" t="s">
        <v>386</v>
      </c>
      <c r="E26" t="s">
        <v>404</v>
      </c>
      <c r="F26">
        <v>18</v>
      </c>
    </row>
    <row r="27" spans="3:6">
      <c r="C27">
        <v>130</v>
      </c>
      <c r="D27" t="s">
        <v>386</v>
      </c>
      <c r="E27" t="s">
        <v>405</v>
      </c>
      <c r="F27">
        <v>19</v>
      </c>
    </row>
    <row r="28" spans="3:6">
      <c r="C28">
        <v>135</v>
      </c>
      <c r="D28" t="s">
        <v>386</v>
      </c>
      <c r="E28" t="s">
        <v>406</v>
      </c>
      <c r="F28">
        <v>20</v>
      </c>
    </row>
    <row r="29" spans="3:6">
      <c r="C29">
        <v>145</v>
      </c>
      <c r="D29" t="s">
        <v>386</v>
      </c>
      <c r="E29" t="s">
        <v>407</v>
      </c>
      <c r="F29">
        <v>21</v>
      </c>
    </row>
    <row r="30" spans="3:6">
      <c r="C30">
        <v>155</v>
      </c>
      <c r="D30" t="s">
        <v>386</v>
      </c>
      <c r="E30" t="s">
        <v>408</v>
      </c>
      <c r="F30">
        <v>22</v>
      </c>
    </row>
    <row r="31" spans="3:6">
      <c r="C31">
        <v>165</v>
      </c>
      <c r="D31" t="s">
        <v>386</v>
      </c>
      <c r="E31" t="s">
        <v>409</v>
      </c>
      <c r="F31">
        <v>23</v>
      </c>
    </row>
    <row r="32" spans="3:6">
      <c r="C32">
        <v>175</v>
      </c>
      <c r="D32" t="s">
        <v>386</v>
      </c>
      <c r="E32" t="s">
        <v>410</v>
      </c>
      <c r="F32">
        <v>24</v>
      </c>
    </row>
    <row r="33" spans="3:6">
      <c r="C33">
        <v>180</v>
      </c>
      <c r="D33" t="s">
        <v>386</v>
      </c>
      <c r="E33" t="s">
        <v>411</v>
      </c>
      <c r="F33">
        <v>25</v>
      </c>
    </row>
    <row r="34" spans="3:6">
      <c r="C34">
        <v>185</v>
      </c>
      <c r="D34" t="s">
        <v>386</v>
      </c>
      <c r="E34" t="s">
        <v>412</v>
      </c>
      <c r="F34">
        <v>26</v>
      </c>
    </row>
    <row r="35" spans="3:6">
      <c r="C35">
        <v>190</v>
      </c>
      <c r="D35" t="s">
        <v>386</v>
      </c>
      <c r="E35" t="s">
        <v>413</v>
      </c>
      <c r="F35">
        <v>27</v>
      </c>
    </row>
    <row r="36" spans="3:6">
      <c r="C36">
        <v>195</v>
      </c>
      <c r="D36" t="s">
        <v>386</v>
      </c>
      <c r="E36" t="s">
        <v>414</v>
      </c>
      <c r="F36">
        <v>28</v>
      </c>
    </row>
    <row r="37" spans="3:6">
      <c r="C37">
        <v>200</v>
      </c>
      <c r="D37" t="s">
        <v>386</v>
      </c>
      <c r="E37" t="s">
        <v>415</v>
      </c>
      <c r="F37">
        <v>29</v>
      </c>
    </row>
    <row r="38" spans="3:6">
      <c r="C38">
        <v>205</v>
      </c>
      <c r="D38" t="s">
        <v>386</v>
      </c>
      <c r="E38" t="s">
        <v>416</v>
      </c>
      <c r="F38">
        <v>30</v>
      </c>
    </row>
    <row r="39" spans="3:6">
      <c r="C39">
        <v>210</v>
      </c>
      <c r="D39" t="s">
        <v>386</v>
      </c>
      <c r="E39" t="s">
        <v>417</v>
      </c>
      <c r="F39">
        <v>31</v>
      </c>
    </row>
    <row r="40" spans="3:6">
      <c r="C40">
        <v>215</v>
      </c>
      <c r="D40" t="s">
        <v>386</v>
      </c>
      <c r="E40" t="s">
        <v>418</v>
      </c>
      <c r="F40">
        <v>32</v>
      </c>
    </row>
    <row r="41" spans="3:6">
      <c r="C41">
        <v>220</v>
      </c>
      <c r="D41" t="s">
        <v>386</v>
      </c>
      <c r="E41" t="s">
        <v>419</v>
      </c>
      <c r="F41">
        <v>33</v>
      </c>
    </row>
    <row r="42" spans="3:6">
      <c r="C42">
        <v>225</v>
      </c>
      <c r="D42" t="s">
        <v>386</v>
      </c>
      <c r="E42" t="s">
        <v>420</v>
      </c>
      <c r="F42">
        <v>34</v>
      </c>
    </row>
    <row r="43" spans="3:6">
      <c r="C43">
        <v>228</v>
      </c>
      <c r="D43" t="s">
        <v>386</v>
      </c>
      <c r="E43" t="s">
        <v>421</v>
      </c>
      <c r="F43">
        <v>35</v>
      </c>
    </row>
    <row r="44" spans="3:6">
      <c r="C44">
        <v>231</v>
      </c>
      <c r="D44" t="s">
        <v>386</v>
      </c>
      <c r="E44" t="s">
        <v>422</v>
      </c>
      <c r="F44">
        <v>36</v>
      </c>
    </row>
    <row r="45" spans="3:6">
      <c r="C45">
        <v>234</v>
      </c>
      <c r="D45" t="s">
        <v>386</v>
      </c>
      <c r="E45" t="s">
        <v>423</v>
      </c>
      <c r="F45">
        <v>37</v>
      </c>
    </row>
    <row r="46" spans="3:6">
      <c r="C46">
        <v>237</v>
      </c>
      <c r="D46" t="s">
        <v>386</v>
      </c>
      <c r="E46" t="s">
        <v>424</v>
      </c>
      <c r="F46">
        <v>38</v>
      </c>
    </row>
    <row r="47" spans="3:6">
      <c r="C47">
        <v>240</v>
      </c>
      <c r="D47" t="s">
        <v>386</v>
      </c>
      <c r="E47" t="s">
        <v>425</v>
      </c>
      <c r="F47">
        <v>39</v>
      </c>
    </row>
    <row r="48" spans="3:6">
      <c r="C48">
        <v>243</v>
      </c>
      <c r="D48" t="s">
        <v>386</v>
      </c>
      <c r="E48" t="s">
        <v>426</v>
      </c>
      <c r="F48">
        <v>40</v>
      </c>
    </row>
    <row r="49" spans="3:6">
      <c r="C49">
        <v>246</v>
      </c>
      <c r="D49" t="s">
        <v>386</v>
      </c>
      <c r="E49" t="s">
        <v>427</v>
      </c>
      <c r="F49">
        <v>41</v>
      </c>
    </row>
    <row r="50" spans="3:6">
      <c r="C50">
        <v>249</v>
      </c>
      <c r="D50" t="s">
        <v>386</v>
      </c>
      <c r="E50" t="s">
        <v>428</v>
      </c>
      <c r="F50">
        <v>42</v>
      </c>
    </row>
    <row r="51" spans="3:6">
      <c r="C51">
        <v>249</v>
      </c>
      <c r="D51" t="s">
        <v>386</v>
      </c>
      <c r="E51" t="s">
        <v>428</v>
      </c>
      <c r="F51">
        <v>43</v>
      </c>
    </row>
    <row r="52" spans="3:6">
      <c r="C52">
        <v>249</v>
      </c>
      <c r="D52" t="s">
        <v>386</v>
      </c>
      <c r="E52" t="s">
        <v>428</v>
      </c>
      <c r="F52">
        <v>44</v>
      </c>
    </row>
    <row r="53" spans="3:6">
      <c r="C53">
        <v>249</v>
      </c>
      <c r="D53" t="s">
        <v>386</v>
      </c>
      <c r="E53" t="s">
        <v>428</v>
      </c>
      <c r="F53">
        <v>45</v>
      </c>
    </row>
    <row r="54" spans="3:6">
      <c r="C54">
        <v>249</v>
      </c>
      <c r="D54" t="s">
        <v>386</v>
      </c>
      <c r="E54" t="s">
        <v>428</v>
      </c>
      <c r="F54">
        <v>46</v>
      </c>
    </row>
    <row r="55" spans="3:6">
      <c r="C55">
        <v>249</v>
      </c>
      <c r="D55" t="s">
        <v>386</v>
      </c>
      <c r="E55" t="s">
        <v>428</v>
      </c>
      <c r="F55">
        <v>47</v>
      </c>
    </row>
    <row r="56" spans="3:6">
      <c r="C56">
        <v>255</v>
      </c>
      <c r="D56" t="s">
        <v>386</v>
      </c>
      <c r="E56" t="s">
        <v>429</v>
      </c>
      <c r="F56">
        <v>48</v>
      </c>
    </row>
    <row r="57" spans="3:6">
      <c r="C57">
        <v>255</v>
      </c>
      <c r="D57" t="s">
        <v>386</v>
      </c>
      <c r="E57" t="s">
        <v>429</v>
      </c>
      <c r="F57">
        <v>49</v>
      </c>
    </row>
    <row r="58" spans="3:6">
      <c r="C58">
        <v>261</v>
      </c>
      <c r="D58" t="s">
        <v>386</v>
      </c>
      <c r="E58" t="s">
        <v>430</v>
      </c>
      <c r="F58">
        <v>50</v>
      </c>
    </row>
    <row r="59" spans="3:6">
      <c r="C59">
        <v>261</v>
      </c>
      <c r="D59" t="s">
        <v>386</v>
      </c>
      <c r="E59" t="s">
        <v>430</v>
      </c>
      <c r="F59">
        <v>51</v>
      </c>
    </row>
    <row r="60" spans="3:6">
      <c r="C60">
        <v>261</v>
      </c>
      <c r="D60" t="s">
        <v>386</v>
      </c>
      <c r="E60" t="s">
        <v>430</v>
      </c>
      <c r="F60">
        <v>52</v>
      </c>
    </row>
    <row r="61" spans="3:6">
      <c r="C61">
        <v>267</v>
      </c>
      <c r="D61" t="s">
        <v>386</v>
      </c>
      <c r="E61" t="s">
        <v>431</v>
      </c>
      <c r="F61">
        <v>53</v>
      </c>
    </row>
    <row r="62" spans="3:6">
      <c r="C62">
        <v>267</v>
      </c>
      <c r="D62" t="s">
        <v>386</v>
      </c>
      <c r="E62" t="s">
        <v>431</v>
      </c>
      <c r="F62">
        <v>54</v>
      </c>
    </row>
    <row r="63" spans="1:6">
      <c r="A63">
        <f t="array" ref="A63:A77">_xlfn.UNIQUE(C64:C93)</f>
        <v>272</v>
      </c>
      <c r="C63">
        <v>272</v>
      </c>
      <c r="D63" t="s">
        <v>386</v>
      </c>
      <c r="E63" t="s">
        <v>432</v>
      </c>
      <c r="F63">
        <v>55</v>
      </c>
    </row>
    <row r="64" spans="1:6">
      <c r="A64">
        <v>276</v>
      </c>
      <c r="C64">
        <v>272</v>
      </c>
      <c r="D64" t="s">
        <v>386</v>
      </c>
      <c r="E64" t="s">
        <v>432</v>
      </c>
      <c r="F64">
        <v>56</v>
      </c>
    </row>
    <row r="65" spans="1:6">
      <c r="A65">
        <v>280</v>
      </c>
      <c r="C65">
        <v>272</v>
      </c>
      <c r="D65" t="s">
        <v>386</v>
      </c>
      <c r="E65" t="s">
        <v>432</v>
      </c>
      <c r="F65">
        <v>57</v>
      </c>
    </row>
    <row r="66" spans="1:6">
      <c r="A66">
        <v>284</v>
      </c>
      <c r="C66">
        <v>276</v>
      </c>
      <c r="D66" t="s">
        <v>386</v>
      </c>
      <c r="E66" t="s">
        <v>433</v>
      </c>
      <c r="F66">
        <v>58</v>
      </c>
    </row>
    <row r="67" spans="1:6">
      <c r="A67">
        <v>288</v>
      </c>
      <c r="C67">
        <v>276</v>
      </c>
      <c r="D67" t="s">
        <v>386</v>
      </c>
      <c r="E67" t="s">
        <v>433</v>
      </c>
      <c r="F67">
        <v>59</v>
      </c>
    </row>
    <row r="68" spans="1:6">
      <c r="A68">
        <v>292</v>
      </c>
      <c r="C68">
        <v>280</v>
      </c>
      <c r="D68" t="s">
        <v>386</v>
      </c>
      <c r="E68" t="s">
        <v>434</v>
      </c>
      <c r="F68">
        <v>60</v>
      </c>
    </row>
    <row r="69" spans="1:6">
      <c r="A69">
        <v>296</v>
      </c>
      <c r="C69">
        <v>280</v>
      </c>
      <c r="D69" t="s">
        <v>386</v>
      </c>
      <c r="E69" t="s">
        <v>434</v>
      </c>
      <c r="F69">
        <v>61</v>
      </c>
    </row>
    <row r="70" spans="1:6">
      <c r="A70">
        <v>298</v>
      </c>
      <c r="C70">
        <v>284</v>
      </c>
      <c r="D70" t="s">
        <v>386</v>
      </c>
      <c r="E70" t="s">
        <v>435</v>
      </c>
      <c r="F70">
        <v>62</v>
      </c>
    </row>
    <row r="71" spans="1:6">
      <c r="A71">
        <v>300</v>
      </c>
      <c r="B71">
        <v>1</v>
      </c>
      <c r="C71">
        <v>284</v>
      </c>
      <c r="D71" t="s">
        <v>386</v>
      </c>
      <c r="E71" t="s">
        <v>435</v>
      </c>
      <c r="F71">
        <v>63</v>
      </c>
    </row>
    <row r="72" spans="1:6">
      <c r="A72">
        <v>302</v>
      </c>
      <c r="B72">
        <v>2</v>
      </c>
      <c r="C72">
        <v>288</v>
      </c>
      <c r="D72" t="s">
        <v>386</v>
      </c>
      <c r="E72" t="s">
        <v>436</v>
      </c>
      <c r="F72">
        <v>64</v>
      </c>
    </row>
    <row r="73" spans="1:6">
      <c r="A73">
        <v>304</v>
      </c>
      <c r="B73">
        <v>3</v>
      </c>
      <c r="C73">
        <v>288</v>
      </c>
      <c r="D73" t="s">
        <v>386</v>
      </c>
      <c r="E73" t="s">
        <v>436</v>
      </c>
      <c r="F73">
        <v>65</v>
      </c>
    </row>
    <row r="74" spans="1:6">
      <c r="A74">
        <v>306</v>
      </c>
      <c r="B74">
        <v>4</v>
      </c>
      <c r="C74">
        <v>292</v>
      </c>
      <c r="D74" t="s">
        <v>386</v>
      </c>
      <c r="E74" t="s">
        <v>437</v>
      </c>
      <c r="F74">
        <v>66</v>
      </c>
    </row>
    <row r="75" spans="1:6">
      <c r="A75">
        <v>308</v>
      </c>
      <c r="B75">
        <v>5</v>
      </c>
      <c r="C75">
        <v>292</v>
      </c>
      <c r="D75" t="s">
        <v>386</v>
      </c>
      <c r="E75" t="s">
        <v>437</v>
      </c>
      <c r="F75">
        <v>67</v>
      </c>
    </row>
    <row r="76" spans="1:6">
      <c r="A76">
        <v>309</v>
      </c>
      <c r="B76">
        <v>6</v>
      </c>
      <c r="C76">
        <v>296</v>
      </c>
      <c r="D76" t="s">
        <v>386</v>
      </c>
      <c r="E76" t="s">
        <v>438</v>
      </c>
      <c r="F76">
        <v>68</v>
      </c>
    </row>
    <row r="77" spans="1:6">
      <c r="A77">
        <v>310</v>
      </c>
      <c r="B77">
        <v>7</v>
      </c>
      <c r="C77">
        <v>296</v>
      </c>
      <c r="D77" t="s">
        <v>386</v>
      </c>
      <c r="E77" t="s">
        <v>438</v>
      </c>
      <c r="F77">
        <v>69</v>
      </c>
    </row>
    <row r="78" spans="3:6">
      <c r="C78">
        <v>298</v>
      </c>
      <c r="D78" t="s">
        <v>386</v>
      </c>
      <c r="E78" t="s">
        <v>439</v>
      </c>
      <c r="F78">
        <v>70</v>
      </c>
    </row>
    <row r="79" spans="3:6">
      <c r="C79">
        <v>298</v>
      </c>
      <c r="D79" t="s">
        <v>386</v>
      </c>
      <c r="E79" t="s">
        <v>439</v>
      </c>
      <c r="F79">
        <v>71</v>
      </c>
    </row>
    <row r="80" spans="3:6">
      <c r="C80">
        <v>300</v>
      </c>
      <c r="D80" t="s">
        <v>386</v>
      </c>
      <c r="E80" t="s">
        <v>440</v>
      </c>
      <c r="F80">
        <v>72</v>
      </c>
    </row>
    <row r="81" spans="3:6">
      <c r="C81">
        <v>300</v>
      </c>
      <c r="D81" t="s">
        <v>386</v>
      </c>
      <c r="E81" t="s">
        <v>440</v>
      </c>
      <c r="F81">
        <v>73</v>
      </c>
    </row>
    <row r="82" spans="3:6">
      <c r="C82">
        <v>302</v>
      </c>
      <c r="D82" t="s">
        <v>386</v>
      </c>
      <c r="E82" t="s">
        <v>441</v>
      </c>
      <c r="F82">
        <v>74</v>
      </c>
    </row>
    <row r="83" spans="3:6">
      <c r="C83">
        <v>302</v>
      </c>
      <c r="D83" t="s">
        <v>386</v>
      </c>
      <c r="E83" t="s">
        <v>441</v>
      </c>
      <c r="F83">
        <v>75</v>
      </c>
    </row>
    <row r="84" spans="3:6">
      <c r="C84">
        <v>304</v>
      </c>
      <c r="D84" t="s">
        <v>386</v>
      </c>
      <c r="E84" t="s">
        <v>442</v>
      </c>
      <c r="F84">
        <v>76</v>
      </c>
    </row>
    <row r="85" spans="3:6">
      <c r="C85">
        <v>304</v>
      </c>
      <c r="D85" t="s">
        <v>386</v>
      </c>
      <c r="E85" t="s">
        <v>442</v>
      </c>
      <c r="F85">
        <v>77</v>
      </c>
    </row>
    <row r="86" spans="3:6">
      <c r="C86">
        <v>304</v>
      </c>
      <c r="D86" t="s">
        <v>386</v>
      </c>
      <c r="E86" t="s">
        <v>442</v>
      </c>
      <c r="F86">
        <v>78</v>
      </c>
    </row>
    <row r="87" spans="3:6">
      <c r="C87">
        <v>306</v>
      </c>
      <c r="D87" t="s">
        <v>386</v>
      </c>
      <c r="E87" t="s">
        <v>443</v>
      </c>
      <c r="F87">
        <v>79</v>
      </c>
    </row>
    <row r="88" spans="3:6">
      <c r="C88">
        <v>306</v>
      </c>
      <c r="D88" t="s">
        <v>386</v>
      </c>
      <c r="E88" t="s">
        <v>443</v>
      </c>
      <c r="F88">
        <v>80</v>
      </c>
    </row>
    <row r="89" spans="3:6">
      <c r="C89">
        <v>308</v>
      </c>
      <c r="D89" t="s">
        <v>386</v>
      </c>
      <c r="E89" t="s">
        <v>444</v>
      </c>
      <c r="F89">
        <v>81</v>
      </c>
    </row>
    <row r="90" spans="3:6">
      <c r="C90">
        <v>308</v>
      </c>
      <c r="D90" t="s">
        <v>386</v>
      </c>
      <c r="E90" t="s">
        <v>444</v>
      </c>
      <c r="F90">
        <v>82</v>
      </c>
    </row>
    <row r="91" spans="3:6">
      <c r="C91">
        <v>309</v>
      </c>
      <c r="D91" t="s">
        <v>386</v>
      </c>
      <c r="E91" t="s">
        <v>445</v>
      </c>
      <c r="F91">
        <v>83</v>
      </c>
    </row>
    <row r="92" spans="3:6">
      <c r="C92">
        <v>309</v>
      </c>
      <c r="D92" t="s">
        <v>386</v>
      </c>
      <c r="E92" t="s">
        <v>445</v>
      </c>
      <c r="F92">
        <v>84</v>
      </c>
    </row>
    <row r="93" spans="3:6">
      <c r="C93">
        <v>310</v>
      </c>
      <c r="D93" t="s">
        <v>386</v>
      </c>
      <c r="E93" t="s">
        <v>446</v>
      </c>
      <c r="F93">
        <v>85</v>
      </c>
    </row>
    <row r="94" spans="3:6">
      <c r="C94">
        <v>311</v>
      </c>
      <c r="D94" t="s">
        <v>386</v>
      </c>
      <c r="E94" t="s">
        <v>447</v>
      </c>
      <c r="F94">
        <v>86</v>
      </c>
    </row>
    <row r="95" spans="3:6">
      <c r="C95">
        <v>311</v>
      </c>
      <c r="D95" t="s">
        <v>386</v>
      </c>
      <c r="E95" t="s">
        <v>447</v>
      </c>
      <c r="F95">
        <v>87</v>
      </c>
    </row>
    <row r="96" spans="3:6">
      <c r="C96">
        <v>312</v>
      </c>
      <c r="D96" t="s">
        <v>386</v>
      </c>
      <c r="E96" t="s">
        <v>448</v>
      </c>
      <c r="F96">
        <v>88</v>
      </c>
    </row>
    <row r="97" spans="3:6">
      <c r="C97">
        <v>312</v>
      </c>
      <c r="D97" t="s">
        <v>386</v>
      </c>
      <c r="E97" t="s">
        <v>448</v>
      </c>
      <c r="F97">
        <v>89</v>
      </c>
    </row>
    <row r="98" spans="3:6">
      <c r="C98">
        <v>313</v>
      </c>
      <c r="D98" t="s">
        <v>386</v>
      </c>
      <c r="E98" t="s">
        <v>449</v>
      </c>
      <c r="F98">
        <v>90</v>
      </c>
    </row>
    <row r="99" spans="3:6">
      <c r="C99">
        <v>313</v>
      </c>
      <c r="D99" t="s">
        <v>386</v>
      </c>
      <c r="E99" t="s">
        <v>449</v>
      </c>
      <c r="F99">
        <v>91</v>
      </c>
    </row>
    <row r="100" spans="3:6">
      <c r="C100">
        <v>314</v>
      </c>
      <c r="D100" t="s">
        <v>386</v>
      </c>
      <c r="E100" t="s">
        <v>450</v>
      </c>
      <c r="F100">
        <v>92</v>
      </c>
    </row>
    <row r="101" spans="3:6">
      <c r="C101">
        <v>315</v>
      </c>
      <c r="D101" t="s">
        <v>386</v>
      </c>
      <c r="E101" t="s">
        <v>451</v>
      </c>
      <c r="F101">
        <v>93</v>
      </c>
    </row>
    <row r="102" spans="3:6">
      <c r="C102">
        <v>315</v>
      </c>
      <c r="D102" t="s">
        <v>386</v>
      </c>
      <c r="E102" t="s">
        <v>451</v>
      </c>
      <c r="F102">
        <v>94</v>
      </c>
    </row>
    <row r="103" spans="3:6">
      <c r="C103">
        <v>316</v>
      </c>
      <c r="D103" t="s">
        <v>386</v>
      </c>
      <c r="E103" t="s">
        <v>452</v>
      </c>
      <c r="F103">
        <v>95</v>
      </c>
    </row>
    <row r="104" spans="3:6">
      <c r="C104">
        <v>316</v>
      </c>
      <c r="D104" t="s">
        <v>386</v>
      </c>
      <c r="E104" t="s">
        <v>452</v>
      </c>
      <c r="F104">
        <v>96</v>
      </c>
    </row>
    <row r="105" spans="3:6">
      <c r="C105">
        <v>317</v>
      </c>
      <c r="D105" t="s">
        <v>386</v>
      </c>
      <c r="E105" t="s">
        <v>453</v>
      </c>
      <c r="F105">
        <v>97</v>
      </c>
    </row>
    <row r="106" spans="3:6">
      <c r="C106">
        <v>317</v>
      </c>
      <c r="D106" t="s">
        <v>386</v>
      </c>
      <c r="E106" t="s">
        <v>453</v>
      </c>
      <c r="F106">
        <v>98</v>
      </c>
    </row>
    <row r="107" spans="3:6">
      <c r="C107">
        <v>318</v>
      </c>
      <c r="D107" t="s">
        <v>386</v>
      </c>
      <c r="E107" t="s">
        <v>454</v>
      </c>
      <c r="F107">
        <v>99</v>
      </c>
    </row>
    <row r="108" spans="3:6">
      <c r="C108">
        <v>318</v>
      </c>
      <c r="D108" t="s">
        <v>386</v>
      </c>
      <c r="E108" t="s">
        <v>454</v>
      </c>
      <c r="F108">
        <v>100</v>
      </c>
    </row>
    <row r="109" spans="3:6">
      <c r="C109">
        <v>319</v>
      </c>
      <c r="D109" t="s">
        <v>386</v>
      </c>
      <c r="E109" t="s">
        <v>455</v>
      </c>
      <c r="F109">
        <v>101</v>
      </c>
    </row>
    <row r="110" spans="3:6">
      <c r="C110">
        <v>319</v>
      </c>
      <c r="D110" t="s">
        <v>386</v>
      </c>
      <c r="E110" t="s">
        <v>455</v>
      </c>
      <c r="F110">
        <v>102</v>
      </c>
    </row>
    <row r="111" spans="3:6">
      <c r="C111">
        <v>320</v>
      </c>
      <c r="D111" t="s">
        <v>386</v>
      </c>
      <c r="E111" t="s">
        <v>456</v>
      </c>
      <c r="F111">
        <v>103</v>
      </c>
    </row>
    <row r="112" spans="3:6">
      <c r="C112">
        <v>321</v>
      </c>
      <c r="D112" t="s">
        <v>386</v>
      </c>
      <c r="E112" t="s">
        <v>457</v>
      </c>
      <c r="F112">
        <v>104</v>
      </c>
    </row>
    <row r="113" spans="3:6">
      <c r="C113">
        <v>321</v>
      </c>
      <c r="D113" t="s">
        <v>386</v>
      </c>
      <c r="E113" t="s">
        <v>457</v>
      </c>
      <c r="F113">
        <v>105</v>
      </c>
    </row>
    <row r="114" spans="3:6">
      <c r="C114">
        <v>322</v>
      </c>
      <c r="D114" t="s">
        <v>386</v>
      </c>
      <c r="E114" t="s">
        <v>458</v>
      </c>
      <c r="F114">
        <v>106</v>
      </c>
    </row>
    <row r="115" spans="3:6">
      <c r="C115">
        <v>322</v>
      </c>
      <c r="D115" t="s">
        <v>386</v>
      </c>
      <c r="E115" t="s">
        <v>458</v>
      </c>
      <c r="F115">
        <v>107</v>
      </c>
    </row>
    <row r="116" spans="3:6">
      <c r="C116">
        <v>323</v>
      </c>
      <c r="D116" t="s">
        <v>386</v>
      </c>
      <c r="E116" t="s">
        <v>459</v>
      </c>
      <c r="F116">
        <v>108</v>
      </c>
    </row>
    <row r="117" spans="3:6">
      <c r="C117">
        <v>323</v>
      </c>
      <c r="D117" t="s">
        <v>386</v>
      </c>
      <c r="E117" t="s">
        <v>459</v>
      </c>
      <c r="F117">
        <v>109</v>
      </c>
    </row>
    <row r="118" spans="3:6">
      <c r="C118">
        <v>324</v>
      </c>
      <c r="D118" t="s">
        <v>386</v>
      </c>
      <c r="E118" t="s">
        <v>460</v>
      </c>
      <c r="F118">
        <v>110</v>
      </c>
    </row>
    <row r="119" spans="3:6">
      <c r="C119">
        <v>324</v>
      </c>
      <c r="D119" t="s">
        <v>386</v>
      </c>
      <c r="E119" t="s">
        <v>460</v>
      </c>
      <c r="F119">
        <v>111</v>
      </c>
    </row>
    <row r="120" spans="3:6">
      <c r="C120">
        <v>325</v>
      </c>
      <c r="D120" t="s">
        <v>386</v>
      </c>
      <c r="E120" t="s">
        <v>461</v>
      </c>
      <c r="F120">
        <v>112</v>
      </c>
    </row>
    <row r="121" spans="3:6">
      <c r="C121">
        <v>326</v>
      </c>
      <c r="D121" t="s">
        <v>386</v>
      </c>
      <c r="E121" t="s">
        <v>462</v>
      </c>
      <c r="F121">
        <v>113</v>
      </c>
    </row>
    <row r="122" spans="3:6">
      <c r="C122">
        <v>326</v>
      </c>
      <c r="D122" t="s">
        <v>386</v>
      </c>
      <c r="E122" t="s">
        <v>462</v>
      </c>
      <c r="F122">
        <v>114</v>
      </c>
    </row>
    <row r="123" spans="3:6">
      <c r="C123">
        <v>327</v>
      </c>
      <c r="D123" t="s">
        <v>386</v>
      </c>
      <c r="E123" t="s">
        <v>463</v>
      </c>
      <c r="F123">
        <v>115</v>
      </c>
    </row>
    <row r="124" spans="3:6">
      <c r="C124">
        <v>327</v>
      </c>
      <c r="D124" t="s">
        <v>386</v>
      </c>
      <c r="E124" t="s">
        <v>463</v>
      </c>
      <c r="F124">
        <v>116</v>
      </c>
    </row>
    <row r="125" spans="3:6">
      <c r="C125">
        <v>328</v>
      </c>
      <c r="D125" t="s">
        <v>386</v>
      </c>
      <c r="E125" t="s">
        <v>464</v>
      </c>
      <c r="F125">
        <v>117</v>
      </c>
    </row>
    <row r="126" spans="3:6">
      <c r="C126">
        <v>328</v>
      </c>
      <c r="D126" t="s">
        <v>386</v>
      </c>
      <c r="E126" t="s">
        <v>464</v>
      </c>
      <c r="F126">
        <v>118</v>
      </c>
    </row>
    <row r="127" spans="3:6">
      <c r="C127">
        <v>329</v>
      </c>
      <c r="D127" t="s">
        <v>386</v>
      </c>
      <c r="E127" t="s">
        <v>465</v>
      </c>
      <c r="F127">
        <v>119</v>
      </c>
    </row>
    <row r="128" spans="3:6">
      <c r="C128">
        <v>329</v>
      </c>
      <c r="D128" t="s">
        <v>386</v>
      </c>
      <c r="E128" t="s">
        <v>465</v>
      </c>
      <c r="F128">
        <v>120</v>
      </c>
    </row>
    <row r="129" spans="3:6">
      <c r="C129">
        <v>330</v>
      </c>
      <c r="D129" t="s">
        <v>386</v>
      </c>
      <c r="E129" t="s">
        <v>466</v>
      </c>
      <c r="F129">
        <v>121</v>
      </c>
    </row>
    <row r="130" spans="3:6">
      <c r="C130">
        <v>331</v>
      </c>
      <c r="D130" t="s">
        <v>386</v>
      </c>
      <c r="E130" t="s">
        <v>467</v>
      </c>
      <c r="F130">
        <v>122</v>
      </c>
    </row>
    <row r="131" spans="3:6">
      <c r="C131">
        <v>331</v>
      </c>
      <c r="D131" t="s">
        <v>386</v>
      </c>
      <c r="E131" t="s">
        <v>467</v>
      </c>
      <c r="F131">
        <v>123</v>
      </c>
    </row>
    <row r="132" spans="3:6">
      <c r="C132">
        <v>332</v>
      </c>
      <c r="D132" t="s">
        <v>386</v>
      </c>
      <c r="E132" t="s">
        <v>468</v>
      </c>
      <c r="F132">
        <v>124</v>
      </c>
    </row>
    <row r="133" spans="3:6">
      <c r="C133">
        <v>332</v>
      </c>
      <c r="D133" t="s">
        <v>386</v>
      </c>
      <c r="E133" t="s">
        <v>468</v>
      </c>
      <c r="F133">
        <v>125</v>
      </c>
    </row>
    <row r="134" spans="3:6">
      <c r="C134">
        <v>333</v>
      </c>
      <c r="D134" t="s">
        <v>386</v>
      </c>
      <c r="E134" t="s">
        <v>469</v>
      </c>
      <c r="F134">
        <v>126</v>
      </c>
    </row>
    <row r="135" spans="3:6">
      <c r="C135">
        <v>333</v>
      </c>
      <c r="D135" t="s">
        <v>386</v>
      </c>
      <c r="E135" t="s">
        <v>469</v>
      </c>
      <c r="F135">
        <v>127</v>
      </c>
    </row>
    <row r="136" spans="3:6">
      <c r="C136">
        <v>334</v>
      </c>
      <c r="D136" t="s">
        <v>386</v>
      </c>
      <c r="E136" t="s">
        <v>470</v>
      </c>
      <c r="F136">
        <v>128</v>
      </c>
    </row>
    <row r="137" spans="3:6">
      <c r="C137">
        <v>334</v>
      </c>
      <c r="D137" t="s">
        <v>386</v>
      </c>
      <c r="E137" t="s">
        <v>470</v>
      </c>
      <c r="F137">
        <v>129</v>
      </c>
    </row>
    <row r="138" spans="3:6">
      <c r="C138">
        <v>335</v>
      </c>
      <c r="D138" t="s">
        <v>386</v>
      </c>
      <c r="E138" t="s">
        <v>471</v>
      </c>
      <c r="F138">
        <v>130</v>
      </c>
    </row>
    <row r="139" spans="3:6">
      <c r="C139">
        <v>336</v>
      </c>
      <c r="D139" t="s">
        <v>386</v>
      </c>
      <c r="E139" t="s">
        <v>472</v>
      </c>
      <c r="F139">
        <v>131</v>
      </c>
    </row>
    <row r="140" spans="3:6">
      <c r="C140">
        <v>336</v>
      </c>
      <c r="D140" t="s">
        <v>386</v>
      </c>
      <c r="E140" t="s">
        <v>472</v>
      </c>
      <c r="F140">
        <v>132</v>
      </c>
    </row>
    <row r="141" spans="3:6">
      <c r="C141">
        <v>337</v>
      </c>
      <c r="D141" t="s">
        <v>386</v>
      </c>
      <c r="E141" t="s">
        <v>473</v>
      </c>
      <c r="F141">
        <v>133</v>
      </c>
    </row>
    <row r="142" spans="3:6">
      <c r="C142">
        <v>337</v>
      </c>
      <c r="D142" t="s">
        <v>386</v>
      </c>
      <c r="E142" t="s">
        <v>473</v>
      </c>
      <c r="F142">
        <v>134</v>
      </c>
    </row>
    <row r="143" spans="3:6">
      <c r="C143">
        <v>338</v>
      </c>
      <c r="D143" t="s">
        <v>386</v>
      </c>
      <c r="E143" t="s">
        <v>474</v>
      </c>
      <c r="F143">
        <v>135</v>
      </c>
    </row>
    <row r="144" spans="3:6">
      <c r="C144">
        <v>338</v>
      </c>
      <c r="D144" t="s">
        <v>386</v>
      </c>
      <c r="E144" t="s">
        <v>474</v>
      </c>
      <c r="F144">
        <v>136</v>
      </c>
    </row>
    <row r="145" spans="3:6">
      <c r="C145">
        <v>339</v>
      </c>
      <c r="D145" t="s">
        <v>386</v>
      </c>
      <c r="E145" t="s">
        <v>475</v>
      </c>
      <c r="F145">
        <v>137</v>
      </c>
    </row>
    <row r="146" spans="3:6">
      <c r="C146">
        <v>340</v>
      </c>
      <c r="D146" t="s">
        <v>386</v>
      </c>
      <c r="E146" t="s">
        <v>476</v>
      </c>
      <c r="F146">
        <v>138</v>
      </c>
    </row>
    <row r="147" spans="3:6">
      <c r="C147">
        <v>340</v>
      </c>
      <c r="D147" t="s">
        <v>386</v>
      </c>
      <c r="E147" t="s">
        <v>476</v>
      </c>
      <c r="F147">
        <v>139</v>
      </c>
    </row>
    <row r="148" spans="3:6">
      <c r="C148">
        <v>341</v>
      </c>
      <c r="D148" t="s">
        <v>386</v>
      </c>
      <c r="E148" t="s">
        <v>477</v>
      </c>
      <c r="F148">
        <v>140</v>
      </c>
    </row>
    <row r="149" spans="3:6">
      <c r="C149">
        <v>342</v>
      </c>
      <c r="D149" t="s">
        <v>386</v>
      </c>
      <c r="E149" t="s">
        <v>478</v>
      </c>
      <c r="F149">
        <v>141</v>
      </c>
    </row>
    <row r="150" spans="3:6">
      <c r="C150">
        <v>342</v>
      </c>
      <c r="D150" t="s">
        <v>386</v>
      </c>
      <c r="E150" t="s">
        <v>478</v>
      </c>
      <c r="F150">
        <v>142</v>
      </c>
    </row>
    <row r="151" spans="3:6">
      <c r="C151">
        <v>343</v>
      </c>
      <c r="D151" t="s">
        <v>386</v>
      </c>
      <c r="E151" t="s">
        <v>479</v>
      </c>
      <c r="F151">
        <v>143</v>
      </c>
    </row>
    <row r="152" spans="3:6">
      <c r="C152">
        <v>344</v>
      </c>
      <c r="D152" t="s">
        <v>386</v>
      </c>
      <c r="E152" t="s">
        <v>480</v>
      </c>
      <c r="F152">
        <v>144</v>
      </c>
    </row>
    <row r="153" spans="3:6">
      <c r="C153">
        <v>344</v>
      </c>
      <c r="D153" t="s">
        <v>386</v>
      </c>
      <c r="E153" t="s">
        <v>480</v>
      </c>
      <c r="F153">
        <v>145</v>
      </c>
    </row>
    <row r="154" spans="3:6">
      <c r="C154">
        <v>345</v>
      </c>
      <c r="D154" t="s">
        <v>386</v>
      </c>
      <c r="E154" t="s">
        <v>481</v>
      </c>
      <c r="F154">
        <v>146</v>
      </c>
    </row>
    <row r="155" spans="3:6">
      <c r="C155">
        <v>346</v>
      </c>
      <c r="D155" t="s">
        <v>386</v>
      </c>
      <c r="E155" t="s">
        <v>482</v>
      </c>
      <c r="F155">
        <v>147</v>
      </c>
    </row>
    <row r="156" spans="3:6">
      <c r="C156">
        <v>346</v>
      </c>
      <c r="D156" t="s">
        <v>386</v>
      </c>
      <c r="E156" t="s">
        <v>482</v>
      </c>
      <c r="F156">
        <v>148</v>
      </c>
    </row>
    <row r="157" spans="3:6">
      <c r="C157">
        <v>347</v>
      </c>
      <c r="D157" t="s">
        <v>386</v>
      </c>
      <c r="E157" t="s">
        <v>483</v>
      </c>
      <c r="F157">
        <v>149</v>
      </c>
    </row>
    <row r="158" spans="3:6">
      <c r="C158">
        <v>348</v>
      </c>
      <c r="D158" t="s">
        <v>386</v>
      </c>
      <c r="E158" t="s">
        <v>484</v>
      </c>
      <c r="F158">
        <v>150</v>
      </c>
    </row>
    <row r="159" spans="3:6">
      <c r="C159">
        <v>348</v>
      </c>
      <c r="D159" t="s">
        <v>386</v>
      </c>
      <c r="E159" t="s">
        <v>484</v>
      </c>
      <c r="F159">
        <v>151</v>
      </c>
    </row>
    <row r="160" spans="3:6">
      <c r="C160">
        <v>349</v>
      </c>
      <c r="D160" t="s">
        <v>386</v>
      </c>
      <c r="E160" t="s">
        <v>485</v>
      </c>
      <c r="F160">
        <v>152</v>
      </c>
    </row>
    <row r="161" spans="3:6">
      <c r="C161">
        <v>350</v>
      </c>
      <c r="D161" t="s">
        <v>386</v>
      </c>
      <c r="E161" t="s">
        <v>486</v>
      </c>
      <c r="F161">
        <v>153</v>
      </c>
    </row>
    <row r="162" spans="3:6">
      <c r="C162">
        <v>350</v>
      </c>
      <c r="D162" t="s">
        <v>386</v>
      </c>
      <c r="E162" t="s">
        <v>486</v>
      </c>
      <c r="F162">
        <v>154</v>
      </c>
    </row>
    <row r="163" spans="3:6">
      <c r="C163">
        <v>351</v>
      </c>
      <c r="D163" t="s">
        <v>386</v>
      </c>
      <c r="E163" t="s">
        <v>487</v>
      </c>
      <c r="F163">
        <v>155</v>
      </c>
    </row>
    <row r="164" spans="3:6">
      <c r="C164">
        <v>352</v>
      </c>
      <c r="D164" t="s">
        <v>386</v>
      </c>
      <c r="E164" t="s">
        <v>488</v>
      </c>
      <c r="F164">
        <v>156</v>
      </c>
    </row>
    <row r="165" spans="3:6">
      <c r="C165">
        <v>352</v>
      </c>
      <c r="D165" t="s">
        <v>386</v>
      </c>
      <c r="E165" t="s">
        <v>488</v>
      </c>
      <c r="F165">
        <v>157</v>
      </c>
    </row>
    <row r="166" spans="3:6">
      <c r="C166">
        <v>353</v>
      </c>
      <c r="D166" t="s">
        <v>386</v>
      </c>
      <c r="E166" t="s">
        <v>489</v>
      </c>
      <c r="F166">
        <v>158</v>
      </c>
    </row>
    <row r="167" spans="3:6">
      <c r="C167">
        <v>354</v>
      </c>
      <c r="D167" t="s">
        <v>386</v>
      </c>
      <c r="E167" t="s">
        <v>490</v>
      </c>
      <c r="F167">
        <v>159</v>
      </c>
    </row>
    <row r="168" spans="3:6">
      <c r="C168">
        <v>354</v>
      </c>
      <c r="D168" t="s">
        <v>386</v>
      </c>
      <c r="E168" t="s">
        <v>490</v>
      </c>
      <c r="F168">
        <v>160</v>
      </c>
    </row>
    <row r="169" spans="3:6">
      <c r="C169">
        <v>355</v>
      </c>
      <c r="D169" t="s">
        <v>386</v>
      </c>
      <c r="E169" t="s">
        <v>491</v>
      </c>
      <c r="F169">
        <v>161</v>
      </c>
    </row>
    <row r="170" spans="3:6">
      <c r="C170">
        <v>356</v>
      </c>
      <c r="D170" t="s">
        <v>386</v>
      </c>
      <c r="E170" t="s">
        <v>492</v>
      </c>
      <c r="F170">
        <v>162</v>
      </c>
    </row>
    <row r="171" spans="3:6">
      <c r="C171">
        <v>356</v>
      </c>
      <c r="D171" t="s">
        <v>386</v>
      </c>
      <c r="E171" t="s">
        <v>492</v>
      </c>
      <c r="F171">
        <v>163</v>
      </c>
    </row>
    <row r="172" spans="3:6">
      <c r="C172">
        <v>357</v>
      </c>
      <c r="D172" t="s">
        <v>386</v>
      </c>
      <c r="E172" t="s">
        <v>493</v>
      </c>
      <c r="F172">
        <v>164</v>
      </c>
    </row>
    <row r="173" spans="3:6">
      <c r="C173">
        <v>358</v>
      </c>
      <c r="D173" t="s">
        <v>386</v>
      </c>
      <c r="E173" t="s">
        <v>494</v>
      </c>
      <c r="F173">
        <v>165</v>
      </c>
    </row>
    <row r="174" spans="3:6">
      <c r="C174">
        <v>358</v>
      </c>
      <c r="D174" t="s">
        <v>386</v>
      </c>
      <c r="E174" t="s">
        <v>494</v>
      </c>
      <c r="F174">
        <v>166</v>
      </c>
    </row>
    <row r="175" spans="3:6">
      <c r="C175">
        <v>359</v>
      </c>
      <c r="D175" t="s">
        <v>386</v>
      </c>
      <c r="E175" t="s">
        <v>495</v>
      </c>
      <c r="F175">
        <v>167</v>
      </c>
    </row>
    <row r="176" spans="3:6">
      <c r="C176">
        <v>360</v>
      </c>
      <c r="D176" t="s">
        <v>386</v>
      </c>
      <c r="E176" t="s">
        <v>496</v>
      </c>
      <c r="F176">
        <v>168</v>
      </c>
    </row>
    <row r="177" spans="3:6">
      <c r="C177">
        <v>360</v>
      </c>
      <c r="D177" t="s">
        <v>386</v>
      </c>
      <c r="E177" t="s">
        <v>496</v>
      </c>
      <c r="F177">
        <v>169</v>
      </c>
    </row>
    <row r="178" spans="3:6">
      <c r="C178">
        <v>361</v>
      </c>
      <c r="D178" t="s">
        <v>386</v>
      </c>
      <c r="E178" t="s">
        <v>497</v>
      </c>
      <c r="F178">
        <v>170</v>
      </c>
    </row>
    <row r="179" spans="3:6">
      <c r="C179">
        <v>362</v>
      </c>
      <c r="D179" t="s">
        <v>386</v>
      </c>
      <c r="E179" t="s">
        <v>498</v>
      </c>
      <c r="F179">
        <v>171</v>
      </c>
    </row>
    <row r="180" spans="3:6">
      <c r="C180">
        <v>362</v>
      </c>
      <c r="D180" t="s">
        <v>386</v>
      </c>
      <c r="E180" t="s">
        <v>498</v>
      </c>
      <c r="F180">
        <v>172</v>
      </c>
    </row>
    <row r="181" spans="3:6">
      <c r="C181">
        <v>363</v>
      </c>
      <c r="D181" t="s">
        <v>386</v>
      </c>
      <c r="E181" t="s">
        <v>499</v>
      </c>
      <c r="F181">
        <v>173</v>
      </c>
    </row>
    <row r="182" spans="3:6">
      <c r="C182">
        <v>364</v>
      </c>
      <c r="D182" t="s">
        <v>386</v>
      </c>
      <c r="E182" t="s">
        <v>500</v>
      </c>
      <c r="F182">
        <v>174</v>
      </c>
    </row>
    <row r="183" spans="3:6">
      <c r="C183">
        <v>364</v>
      </c>
      <c r="D183" t="s">
        <v>386</v>
      </c>
      <c r="E183" t="s">
        <v>500</v>
      </c>
      <c r="F183">
        <v>175</v>
      </c>
    </row>
    <row r="184" spans="3:6">
      <c r="C184">
        <v>365</v>
      </c>
      <c r="D184" t="s">
        <v>386</v>
      </c>
      <c r="E184" t="s">
        <v>501</v>
      </c>
      <c r="F184">
        <v>176</v>
      </c>
    </row>
    <row r="185" spans="3:6">
      <c r="C185">
        <v>366</v>
      </c>
      <c r="D185" t="s">
        <v>386</v>
      </c>
      <c r="E185" t="s">
        <v>502</v>
      </c>
      <c r="F185">
        <v>177</v>
      </c>
    </row>
    <row r="186" spans="3:6">
      <c r="C186">
        <v>366</v>
      </c>
      <c r="D186" t="s">
        <v>386</v>
      </c>
      <c r="E186" t="s">
        <v>502</v>
      </c>
      <c r="F186">
        <v>178</v>
      </c>
    </row>
    <row r="187" spans="3:6">
      <c r="C187">
        <v>367</v>
      </c>
      <c r="D187" t="s">
        <v>386</v>
      </c>
      <c r="E187" t="s">
        <v>503</v>
      </c>
      <c r="F187">
        <v>179</v>
      </c>
    </row>
    <row r="188" spans="3:6">
      <c r="C188">
        <v>368</v>
      </c>
      <c r="D188" t="s">
        <v>386</v>
      </c>
      <c r="E188" t="s">
        <v>504</v>
      </c>
      <c r="F188">
        <v>180</v>
      </c>
    </row>
    <row r="189" spans="3:6">
      <c r="C189">
        <v>368</v>
      </c>
      <c r="D189" t="s">
        <v>386</v>
      </c>
      <c r="E189" t="s">
        <v>503</v>
      </c>
      <c r="F189">
        <v>181</v>
      </c>
    </row>
    <row r="190" spans="3:6">
      <c r="C190">
        <v>368</v>
      </c>
      <c r="D190" t="s">
        <v>386</v>
      </c>
      <c r="E190" t="s">
        <v>504</v>
      </c>
      <c r="F190">
        <v>182</v>
      </c>
    </row>
    <row r="191" spans="3:6">
      <c r="C191">
        <v>369</v>
      </c>
      <c r="D191" t="s">
        <v>386</v>
      </c>
      <c r="E191" t="s">
        <v>505</v>
      </c>
      <c r="F191">
        <v>183</v>
      </c>
    </row>
    <row r="192" spans="3:6">
      <c r="C192">
        <v>370</v>
      </c>
      <c r="D192" t="s">
        <v>386</v>
      </c>
      <c r="E192" t="s">
        <v>506</v>
      </c>
      <c r="F192">
        <v>184</v>
      </c>
    </row>
    <row r="193" spans="3:6">
      <c r="C193">
        <v>371</v>
      </c>
      <c r="D193" t="s">
        <v>386</v>
      </c>
      <c r="E193" t="s">
        <v>507</v>
      </c>
      <c r="F193">
        <v>185</v>
      </c>
    </row>
    <row r="194" spans="3:6">
      <c r="C194">
        <v>372</v>
      </c>
      <c r="D194" t="s">
        <v>386</v>
      </c>
      <c r="E194" t="s">
        <v>508</v>
      </c>
      <c r="F194">
        <v>186</v>
      </c>
    </row>
    <row r="195" spans="3:6">
      <c r="C195">
        <v>372</v>
      </c>
      <c r="D195" t="s">
        <v>386</v>
      </c>
      <c r="E195" t="s">
        <v>508</v>
      </c>
      <c r="F195">
        <v>187</v>
      </c>
    </row>
    <row r="196" spans="3:6">
      <c r="C196">
        <v>373</v>
      </c>
      <c r="D196" t="s">
        <v>386</v>
      </c>
      <c r="E196" t="s">
        <v>509</v>
      </c>
      <c r="F196">
        <v>188</v>
      </c>
    </row>
    <row r="197" spans="3:6">
      <c r="C197">
        <v>374</v>
      </c>
      <c r="D197" t="s">
        <v>386</v>
      </c>
      <c r="E197" t="s">
        <v>510</v>
      </c>
      <c r="F197">
        <v>189</v>
      </c>
    </row>
    <row r="198" spans="3:6">
      <c r="C198">
        <v>375</v>
      </c>
      <c r="D198" t="s">
        <v>386</v>
      </c>
      <c r="E198" t="s">
        <v>511</v>
      </c>
      <c r="F198">
        <v>190</v>
      </c>
    </row>
    <row r="199" spans="3:6">
      <c r="C199">
        <v>376</v>
      </c>
      <c r="D199" t="s">
        <v>386</v>
      </c>
      <c r="E199" t="s">
        <v>512</v>
      </c>
      <c r="F199">
        <v>191</v>
      </c>
    </row>
    <row r="200" spans="3:6">
      <c r="C200">
        <v>377</v>
      </c>
      <c r="D200" t="s">
        <v>386</v>
      </c>
      <c r="E200" t="s">
        <v>513</v>
      </c>
      <c r="F200">
        <v>192</v>
      </c>
    </row>
    <row r="201" spans="3:6">
      <c r="C201">
        <v>377</v>
      </c>
      <c r="D201" t="s">
        <v>386</v>
      </c>
      <c r="E201" t="s">
        <v>513</v>
      </c>
      <c r="F201">
        <v>193</v>
      </c>
    </row>
    <row r="202" spans="3:6">
      <c r="C202">
        <v>378</v>
      </c>
      <c r="D202" t="s">
        <v>386</v>
      </c>
      <c r="E202" t="s">
        <v>514</v>
      </c>
      <c r="F202">
        <v>194</v>
      </c>
    </row>
    <row r="203" spans="3:6">
      <c r="C203">
        <v>379</v>
      </c>
      <c r="D203" t="s">
        <v>386</v>
      </c>
      <c r="E203" t="s">
        <v>515</v>
      </c>
      <c r="F203">
        <v>195</v>
      </c>
    </row>
    <row r="204" spans="3:6">
      <c r="C204">
        <v>380</v>
      </c>
      <c r="D204" t="s">
        <v>386</v>
      </c>
      <c r="E204" t="s">
        <v>516</v>
      </c>
      <c r="F204">
        <v>196</v>
      </c>
    </row>
    <row r="205" spans="3:6">
      <c r="C205">
        <v>381</v>
      </c>
      <c r="D205" t="s">
        <v>386</v>
      </c>
      <c r="E205" t="s">
        <v>517</v>
      </c>
      <c r="F205">
        <v>197</v>
      </c>
    </row>
    <row r="206" spans="3:6">
      <c r="C206">
        <v>382</v>
      </c>
      <c r="D206" t="s">
        <v>386</v>
      </c>
      <c r="E206" t="s">
        <v>518</v>
      </c>
      <c r="F206">
        <v>198</v>
      </c>
    </row>
    <row r="207" spans="3:6">
      <c r="C207">
        <v>382</v>
      </c>
      <c r="D207" t="s">
        <v>386</v>
      </c>
      <c r="E207" t="s">
        <v>518</v>
      </c>
      <c r="F207">
        <v>199</v>
      </c>
    </row>
    <row r="208" spans="3:6">
      <c r="C208">
        <v>383</v>
      </c>
      <c r="D208" t="s">
        <v>386</v>
      </c>
      <c r="E208" t="s">
        <v>519</v>
      </c>
      <c r="F208">
        <v>200</v>
      </c>
    </row>
    <row r="209" spans="3:6">
      <c r="C209">
        <v>384</v>
      </c>
      <c r="D209" t="s">
        <v>386</v>
      </c>
      <c r="E209" t="s">
        <v>520</v>
      </c>
      <c r="F209">
        <v>201</v>
      </c>
    </row>
    <row r="210" spans="3:6">
      <c r="C210">
        <v>385</v>
      </c>
      <c r="D210" t="s">
        <v>386</v>
      </c>
      <c r="E210" t="s">
        <v>521</v>
      </c>
      <c r="F210">
        <v>202</v>
      </c>
    </row>
    <row r="211" spans="3:6">
      <c r="C211">
        <v>386</v>
      </c>
      <c r="D211" t="s">
        <v>386</v>
      </c>
      <c r="E211" t="s">
        <v>522</v>
      </c>
      <c r="F211">
        <v>203</v>
      </c>
    </row>
    <row r="212" spans="3:6">
      <c r="C212">
        <v>387</v>
      </c>
      <c r="D212" t="s">
        <v>386</v>
      </c>
      <c r="E212" t="s">
        <v>523</v>
      </c>
      <c r="F212">
        <v>204</v>
      </c>
    </row>
    <row r="213" spans="3:6">
      <c r="C213">
        <v>387</v>
      </c>
      <c r="D213" t="s">
        <v>386</v>
      </c>
      <c r="E213" t="s">
        <v>523</v>
      </c>
      <c r="F213">
        <v>205</v>
      </c>
    </row>
    <row r="214" spans="3:6">
      <c r="C214">
        <v>388</v>
      </c>
      <c r="D214" t="s">
        <v>386</v>
      </c>
      <c r="E214" t="s">
        <v>524</v>
      </c>
      <c r="F214">
        <v>206</v>
      </c>
    </row>
    <row r="215" spans="3:6">
      <c r="C215">
        <v>389</v>
      </c>
      <c r="D215" t="s">
        <v>386</v>
      </c>
      <c r="E215" t="s">
        <v>525</v>
      </c>
      <c r="F215">
        <v>207</v>
      </c>
    </row>
    <row r="216" spans="3:6">
      <c r="C216">
        <v>390</v>
      </c>
      <c r="D216" t="s">
        <v>386</v>
      </c>
      <c r="E216" t="s">
        <v>526</v>
      </c>
      <c r="F216">
        <v>208</v>
      </c>
    </row>
    <row r="217" spans="3:6">
      <c r="C217">
        <v>391</v>
      </c>
      <c r="D217" t="s">
        <v>386</v>
      </c>
      <c r="E217" t="s">
        <v>527</v>
      </c>
      <c r="F217">
        <v>209</v>
      </c>
    </row>
    <row r="218" spans="3:6">
      <c r="C218">
        <v>392</v>
      </c>
      <c r="D218" t="s">
        <v>386</v>
      </c>
      <c r="E218" t="s">
        <v>528</v>
      </c>
      <c r="F218">
        <v>210</v>
      </c>
    </row>
    <row r="219" spans="3:6">
      <c r="C219">
        <v>392</v>
      </c>
      <c r="D219" t="s">
        <v>386</v>
      </c>
      <c r="E219" t="s">
        <v>528</v>
      </c>
      <c r="F219">
        <v>211</v>
      </c>
    </row>
    <row r="220" spans="3:6">
      <c r="C220">
        <v>393</v>
      </c>
      <c r="D220" t="s">
        <v>386</v>
      </c>
      <c r="E220" t="s">
        <v>529</v>
      </c>
      <c r="F220">
        <v>212</v>
      </c>
    </row>
    <row r="221" spans="3:6">
      <c r="C221">
        <v>394</v>
      </c>
      <c r="D221" t="s">
        <v>386</v>
      </c>
      <c r="E221" t="s">
        <v>530</v>
      </c>
      <c r="F221">
        <v>213</v>
      </c>
    </row>
    <row r="222" spans="3:6">
      <c r="C222">
        <v>395</v>
      </c>
      <c r="D222" t="s">
        <v>386</v>
      </c>
      <c r="E222" t="s">
        <v>531</v>
      </c>
      <c r="F222">
        <v>214</v>
      </c>
    </row>
    <row r="223" spans="3:6">
      <c r="C223">
        <v>396</v>
      </c>
      <c r="D223" t="s">
        <v>386</v>
      </c>
      <c r="E223" t="s">
        <v>532</v>
      </c>
      <c r="F223">
        <v>215</v>
      </c>
    </row>
    <row r="224" spans="3:6">
      <c r="C224">
        <v>397</v>
      </c>
      <c r="D224" t="s">
        <v>386</v>
      </c>
      <c r="E224" t="s">
        <v>533</v>
      </c>
      <c r="F224">
        <v>216</v>
      </c>
    </row>
    <row r="225" spans="3:6">
      <c r="C225">
        <v>397</v>
      </c>
      <c r="D225" t="s">
        <v>386</v>
      </c>
      <c r="E225" t="s">
        <v>533</v>
      </c>
      <c r="F225">
        <v>217</v>
      </c>
    </row>
    <row r="226" spans="3:6">
      <c r="C226">
        <v>398</v>
      </c>
      <c r="D226" t="s">
        <v>386</v>
      </c>
      <c r="E226" t="s">
        <v>534</v>
      </c>
      <c r="F226">
        <v>218</v>
      </c>
    </row>
    <row r="227" spans="3:6">
      <c r="C227">
        <v>399</v>
      </c>
      <c r="D227" t="s">
        <v>386</v>
      </c>
      <c r="E227" t="s">
        <v>535</v>
      </c>
      <c r="F227">
        <v>219</v>
      </c>
    </row>
    <row r="228" spans="3:6">
      <c r="C228">
        <v>400</v>
      </c>
      <c r="D228" t="s">
        <v>386</v>
      </c>
      <c r="E228" t="s">
        <v>536</v>
      </c>
      <c r="F228">
        <v>220</v>
      </c>
    </row>
    <row r="229" spans="3:6">
      <c r="C229">
        <v>401</v>
      </c>
      <c r="D229" t="s">
        <v>386</v>
      </c>
      <c r="E229" t="s">
        <v>537</v>
      </c>
      <c r="F229">
        <v>221</v>
      </c>
    </row>
    <row r="230" spans="3:6">
      <c r="C230">
        <v>402</v>
      </c>
      <c r="D230" t="s">
        <v>386</v>
      </c>
      <c r="E230" t="s">
        <v>538</v>
      </c>
      <c r="F230">
        <v>222</v>
      </c>
    </row>
    <row r="231" spans="3:6">
      <c r="C231">
        <v>402</v>
      </c>
      <c r="D231" t="s">
        <v>386</v>
      </c>
      <c r="E231" t="s">
        <v>538</v>
      </c>
      <c r="F231">
        <v>223</v>
      </c>
    </row>
    <row r="232" spans="3:6">
      <c r="C232">
        <v>403</v>
      </c>
      <c r="D232" t="s">
        <v>386</v>
      </c>
      <c r="E232" t="s">
        <v>539</v>
      </c>
      <c r="F232">
        <v>224</v>
      </c>
    </row>
    <row r="233" spans="3:6">
      <c r="C233">
        <v>404</v>
      </c>
      <c r="D233" t="s">
        <v>386</v>
      </c>
      <c r="E233" t="s">
        <v>540</v>
      </c>
      <c r="F233">
        <v>225</v>
      </c>
    </row>
    <row r="234" spans="3:6">
      <c r="C234">
        <v>405</v>
      </c>
      <c r="D234" t="s">
        <v>386</v>
      </c>
      <c r="E234" t="s">
        <v>541</v>
      </c>
      <c r="F234">
        <v>226</v>
      </c>
    </row>
    <row r="235" spans="3:6">
      <c r="C235">
        <v>406</v>
      </c>
      <c r="D235" t="s">
        <v>386</v>
      </c>
      <c r="E235" t="s">
        <v>542</v>
      </c>
      <c r="F235">
        <v>227</v>
      </c>
    </row>
    <row r="236" spans="3:6">
      <c r="C236">
        <v>407</v>
      </c>
      <c r="D236" t="s">
        <v>386</v>
      </c>
      <c r="E236" t="s">
        <v>543</v>
      </c>
      <c r="F236">
        <v>228</v>
      </c>
    </row>
    <row r="237" spans="3:6">
      <c r="C237">
        <v>408</v>
      </c>
      <c r="D237" t="s">
        <v>386</v>
      </c>
      <c r="E237" t="s">
        <v>544</v>
      </c>
      <c r="F237">
        <v>229</v>
      </c>
    </row>
    <row r="238" spans="3:6">
      <c r="C238">
        <v>408</v>
      </c>
      <c r="D238" t="s">
        <v>386</v>
      </c>
      <c r="E238" t="s">
        <v>544</v>
      </c>
      <c r="F238">
        <v>230</v>
      </c>
    </row>
    <row r="239" spans="3:6">
      <c r="C239">
        <v>409</v>
      </c>
      <c r="D239" t="s">
        <v>386</v>
      </c>
      <c r="E239" t="s">
        <v>545</v>
      </c>
      <c r="F239">
        <v>231</v>
      </c>
    </row>
    <row r="240" spans="3:6">
      <c r="C240">
        <v>410</v>
      </c>
      <c r="D240" t="s">
        <v>386</v>
      </c>
      <c r="E240" t="s">
        <v>546</v>
      </c>
      <c r="F240">
        <v>232</v>
      </c>
    </row>
    <row r="241" spans="3:6">
      <c r="C241">
        <v>411</v>
      </c>
      <c r="D241" t="s">
        <v>386</v>
      </c>
      <c r="E241" t="s">
        <v>547</v>
      </c>
      <c r="F241">
        <v>233</v>
      </c>
    </row>
    <row r="242" spans="3:6">
      <c r="C242">
        <v>412</v>
      </c>
      <c r="D242" t="s">
        <v>386</v>
      </c>
      <c r="E242" t="s">
        <v>548</v>
      </c>
      <c r="F242">
        <v>234</v>
      </c>
    </row>
    <row r="243" spans="3:6">
      <c r="C243">
        <v>413</v>
      </c>
      <c r="D243" t="s">
        <v>386</v>
      </c>
      <c r="E243" t="s">
        <v>549</v>
      </c>
      <c r="F243">
        <v>235</v>
      </c>
    </row>
    <row r="244" spans="3:6">
      <c r="C244">
        <v>413</v>
      </c>
      <c r="D244" t="s">
        <v>386</v>
      </c>
      <c r="E244" t="s">
        <v>549</v>
      </c>
      <c r="F244">
        <v>236</v>
      </c>
    </row>
    <row r="245" spans="3:6">
      <c r="C245">
        <v>414</v>
      </c>
      <c r="D245" t="s">
        <v>386</v>
      </c>
      <c r="E245" t="s">
        <v>550</v>
      </c>
      <c r="F245">
        <v>237</v>
      </c>
    </row>
    <row r="246" spans="3:6">
      <c r="C246">
        <v>415</v>
      </c>
      <c r="D246" t="s">
        <v>386</v>
      </c>
      <c r="E246" t="s">
        <v>551</v>
      </c>
      <c r="F246">
        <v>238</v>
      </c>
    </row>
    <row r="247" spans="3:6">
      <c r="C247">
        <v>416</v>
      </c>
      <c r="D247" t="s">
        <v>386</v>
      </c>
      <c r="E247" t="s">
        <v>552</v>
      </c>
      <c r="F247">
        <v>239</v>
      </c>
    </row>
    <row r="248" spans="3:6">
      <c r="C248">
        <v>417</v>
      </c>
      <c r="D248" t="s">
        <v>386</v>
      </c>
      <c r="E248" t="s">
        <v>553</v>
      </c>
      <c r="F248">
        <v>240</v>
      </c>
    </row>
    <row r="249" spans="3:6">
      <c r="C249">
        <v>418</v>
      </c>
      <c r="D249" t="s">
        <v>386</v>
      </c>
      <c r="E249" t="s">
        <v>554</v>
      </c>
      <c r="F249">
        <v>241</v>
      </c>
    </row>
    <row r="250" spans="3:6">
      <c r="C250">
        <v>418</v>
      </c>
      <c r="D250" t="s">
        <v>386</v>
      </c>
      <c r="E250" t="s">
        <v>554</v>
      </c>
      <c r="F250">
        <v>242</v>
      </c>
    </row>
    <row r="251" spans="3:6">
      <c r="C251">
        <v>419</v>
      </c>
      <c r="D251" t="s">
        <v>386</v>
      </c>
      <c r="E251" t="s">
        <v>555</v>
      </c>
      <c r="F251">
        <v>243</v>
      </c>
    </row>
    <row r="252" spans="3:6">
      <c r="C252">
        <v>420</v>
      </c>
      <c r="D252" t="s">
        <v>386</v>
      </c>
      <c r="E252" t="s">
        <v>556</v>
      </c>
      <c r="F252">
        <v>244</v>
      </c>
    </row>
    <row r="253" spans="3:6">
      <c r="C253">
        <v>421</v>
      </c>
      <c r="D253" t="s">
        <v>386</v>
      </c>
      <c r="E253" t="s">
        <v>557</v>
      </c>
      <c r="F253">
        <v>245</v>
      </c>
    </row>
    <row r="254" spans="3:6">
      <c r="C254">
        <v>422</v>
      </c>
      <c r="D254" t="s">
        <v>386</v>
      </c>
      <c r="E254" t="s">
        <v>558</v>
      </c>
      <c r="F254">
        <v>246</v>
      </c>
    </row>
    <row r="255" spans="3:6">
      <c r="C255">
        <v>423</v>
      </c>
      <c r="D255" t="s">
        <v>386</v>
      </c>
      <c r="E255" t="s">
        <v>559</v>
      </c>
      <c r="F255">
        <v>247</v>
      </c>
    </row>
    <row r="256" spans="3:6">
      <c r="C256">
        <v>423</v>
      </c>
      <c r="D256" t="s">
        <v>386</v>
      </c>
      <c r="E256" t="s">
        <v>559</v>
      </c>
      <c r="F256">
        <v>248</v>
      </c>
    </row>
    <row r="257" spans="3:6">
      <c r="C257">
        <v>424</v>
      </c>
      <c r="D257" t="s">
        <v>386</v>
      </c>
      <c r="E257" t="s">
        <v>560</v>
      </c>
      <c r="F257">
        <v>249</v>
      </c>
    </row>
    <row r="258" spans="3:6">
      <c r="C258">
        <v>425</v>
      </c>
      <c r="D258" t="s">
        <v>386</v>
      </c>
      <c r="E258" t="s">
        <v>561</v>
      </c>
      <c r="F258">
        <v>250</v>
      </c>
    </row>
    <row r="259" spans="3:6">
      <c r="C259">
        <v>426</v>
      </c>
      <c r="D259" t="s">
        <v>386</v>
      </c>
      <c r="E259" t="s">
        <v>562</v>
      </c>
      <c r="F259">
        <v>251</v>
      </c>
    </row>
    <row r="260" spans="3:6">
      <c r="C260">
        <v>427</v>
      </c>
      <c r="D260" t="s">
        <v>386</v>
      </c>
      <c r="E260" t="s">
        <v>563</v>
      </c>
      <c r="F260">
        <v>252</v>
      </c>
    </row>
    <row r="261" spans="3:6">
      <c r="C261">
        <v>428</v>
      </c>
      <c r="D261" t="s">
        <v>386</v>
      </c>
      <c r="E261" t="s">
        <v>564</v>
      </c>
      <c r="F261">
        <v>253</v>
      </c>
    </row>
    <row r="262" spans="3:6">
      <c r="C262">
        <v>428</v>
      </c>
      <c r="D262" t="s">
        <v>386</v>
      </c>
      <c r="E262" t="s">
        <v>564</v>
      </c>
      <c r="F262">
        <v>254</v>
      </c>
    </row>
    <row r="263" spans="3:6">
      <c r="C263">
        <v>429</v>
      </c>
      <c r="D263" t="s">
        <v>386</v>
      </c>
      <c r="E263" t="s">
        <v>565</v>
      </c>
      <c r="F263">
        <v>255</v>
      </c>
    </row>
    <row r="264" spans="3:6">
      <c r="C264">
        <v>431</v>
      </c>
      <c r="D264" t="s">
        <v>386</v>
      </c>
      <c r="E264" t="s">
        <v>566</v>
      </c>
      <c r="F264">
        <v>256</v>
      </c>
    </row>
    <row r="265" spans="3:6">
      <c r="C265">
        <v>432</v>
      </c>
      <c r="D265" t="s">
        <v>386</v>
      </c>
      <c r="E265" t="s">
        <v>567</v>
      </c>
      <c r="F265">
        <v>257</v>
      </c>
    </row>
    <row r="266" spans="3:6">
      <c r="C266">
        <v>433</v>
      </c>
      <c r="D266" t="s">
        <v>386</v>
      </c>
      <c r="E266" t="s">
        <v>568</v>
      </c>
      <c r="F266">
        <v>258</v>
      </c>
    </row>
    <row r="267" spans="3:6">
      <c r="C267">
        <v>434</v>
      </c>
      <c r="D267" t="s">
        <v>386</v>
      </c>
      <c r="E267" t="s">
        <v>569</v>
      </c>
      <c r="F267">
        <v>259</v>
      </c>
    </row>
    <row r="268" spans="3:6">
      <c r="C268">
        <v>435</v>
      </c>
      <c r="D268" t="s">
        <v>386</v>
      </c>
      <c r="E268" t="s">
        <v>570</v>
      </c>
      <c r="F268">
        <v>260</v>
      </c>
    </row>
    <row r="269" spans="3:6">
      <c r="C269">
        <v>436</v>
      </c>
      <c r="D269" t="s">
        <v>386</v>
      </c>
      <c r="E269" t="s">
        <v>571</v>
      </c>
      <c r="F269">
        <v>261</v>
      </c>
    </row>
    <row r="270" spans="3:6">
      <c r="C270">
        <v>437</v>
      </c>
      <c r="D270" t="s">
        <v>386</v>
      </c>
      <c r="E270" t="s">
        <v>572</v>
      </c>
      <c r="F270">
        <v>262</v>
      </c>
    </row>
    <row r="271" spans="3:6">
      <c r="C271">
        <v>438</v>
      </c>
      <c r="D271" t="s">
        <v>386</v>
      </c>
      <c r="E271" t="s">
        <v>573</v>
      </c>
      <c r="F271">
        <v>263</v>
      </c>
    </row>
    <row r="272" spans="3:6">
      <c r="C272">
        <v>439</v>
      </c>
      <c r="D272" t="s">
        <v>386</v>
      </c>
      <c r="E272" t="s">
        <v>574</v>
      </c>
      <c r="F272">
        <v>264</v>
      </c>
    </row>
    <row r="273" spans="3:6">
      <c r="C273">
        <v>441</v>
      </c>
      <c r="D273" t="s">
        <v>386</v>
      </c>
      <c r="E273" t="s">
        <v>575</v>
      </c>
      <c r="F273">
        <v>265</v>
      </c>
    </row>
    <row r="274" spans="3:6">
      <c r="C274">
        <v>442</v>
      </c>
      <c r="D274" t="s">
        <v>386</v>
      </c>
      <c r="E274" t="s">
        <v>576</v>
      </c>
      <c r="F274">
        <v>266</v>
      </c>
    </row>
    <row r="275" spans="3:6">
      <c r="C275">
        <v>443</v>
      </c>
      <c r="D275" t="s">
        <v>386</v>
      </c>
      <c r="E275" t="s">
        <v>577</v>
      </c>
      <c r="F275">
        <v>267</v>
      </c>
    </row>
    <row r="276" spans="3:6">
      <c r="C276">
        <v>444</v>
      </c>
      <c r="D276" t="s">
        <v>386</v>
      </c>
      <c r="E276" t="s">
        <v>578</v>
      </c>
      <c r="F276">
        <v>268</v>
      </c>
    </row>
    <row r="277" spans="3:6">
      <c r="C277">
        <v>445</v>
      </c>
      <c r="D277" t="s">
        <v>386</v>
      </c>
      <c r="E277" t="s">
        <v>579</v>
      </c>
      <c r="F277">
        <v>269</v>
      </c>
    </row>
    <row r="278" spans="3:6">
      <c r="C278">
        <v>446</v>
      </c>
      <c r="D278" t="s">
        <v>386</v>
      </c>
      <c r="E278" t="s">
        <v>580</v>
      </c>
      <c r="F278">
        <v>270</v>
      </c>
    </row>
    <row r="279" spans="3:6">
      <c r="C279">
        <v>447</v>
      </c>
      <c r="D279" t="s">
        <v>386</v>
      </c>
      <c r="E279" t="s">
        <v>581</v>
      </c>
      <c r="F279">
        <v>271</v>
      </c>
    </row>
    <row r="280" spans="3:6">
      <c r="C280">
        <v>448</v>
      </c>
      <c r="D280" t="s">
        <v>386</v>
      </c>
      <c r="E280" t="s">
        <v>582</v>
      </c>
      <c r="F280">
        <v>272</v>
      </c>
    </row>
    <row r="281" spans="3:6">
      <c r="C281">
        <v>449</v>
      </c>
      <c r="D281" t="s">
        <v>386</v>
      </c>
      <c r="E281" t="s">
        <v>583</v>
      </c>
      <c r="F281">
        <v>273</v>
      </c>
    </row>
    <row r="282" spans="3:6">
      <c r="C282">
        <v>451</v>
      </c>
      <c r="D282" t="s">
        <v>386</v>
      </c>
      <c r="E282" t="s">
        <v>584</v>
      </c>
      <c r="F282">
        <v>274</v>
      </c>
    </row>
    <row r="283" spans="3:6">
      <c r="C283">
        <v>452</v>
      </c>
      <c r="D283" t="s">
        <v>386</v>
      </c>
      <c r="E283" t="s">
        <v>585</v>
      </c>
      <c r="F283">
        <v>275</v>
      </c>
    </row>
    <row r="284" spans="3:6">
      <c r="C284">
        <v>453</v>
      </c>
      <c r="D284" t="s">
        <v>386</v>
      </c>
      <c r="E284" t="s">
        <v>586</v>
      </c>
      <c r="F284">
        <v>276</v>
      </c>
    </row>
    <row r="285" spans="3:6">
      <c r="C285">
        <v>454</v>
      </c>
      <c r="D285" t="s">
        <v>386</v>
      </c>
      <c r="E285" t="s">
        <v>587</v>
      </c>
      <c r="F285">
        <v>277</v>
      </c>
    </row>
    <row r="286" spans="3:6">
      <c r="C286">
        <v>455</v>
      </c>
      <c r="D286" t="s">
        <v>386</v>
      </c>
      <c r="E286" t="s">
        <v>588</v>
      </c>
      <c r="F286">
        <v>278</v>
      </c>
    </row>
    <row r="287" spans="3:6">
      <c r="C287">
        <v>456</v>
      </c>
      <c r="D287" t="s">
        <v>386</v>
      </c>
      <c r="E287" t="s">
        <v>589</v>
      </c>
      <c r="F287">
        <v>279</v>
      </c>
    </row>
    <row r="288" spans="3:6">
      <c r="C288">
        <v>457</v>
      </c>
      <c r="D288" t="s">
        <v>386</v>
      </c>
      <c r="E288" t="s">
        <v>590</v>
      </c>
      <c r="F288">
        <v>280</v>
      </c>
    </row>
    <row r="289" spans="3:6">
      <c r="C289">
        <v>458</v>
      </c>
      <c r="D289" t="s">
        <v>386</v>
      </c>
      <c r="E289" t="s">
        <v>591</v>
      </c>
      <c r="F289">
        <v>281</v>
      </c>
    </row>
    <row r="290" spans="3:6">
      <c r="C290">
        <v>459</v>
      </c>
      <c r="D290" t="s">
        <v>386</v>
      </c>
      <c r="E290" t="s">
        <v>592</v>
      </c>
      <c r="F290">
        <v>282</v>
      </c>
    </row>
    <row r="291" spans="3:6">
      <c r="C291">
        <v>461</v>
      </c>
      <c r="D291" t="s">
        <v>386</v>
      </c>
      <c r="E291" t="s">
        <v>593</v>
      </c>
      <c r="F291">
        <v>283</v>
      </c>
    </row>
    <row r="292" spans="3:6">
      <c r="C292">
        <v>462</v>
      </c>
      <c r="D292" t="s">
        <v>386</v>
      </c>
      <c r="E292" t="s">
        <v>594</v>
      </c>
      <c r="F292">
        <v>284</v>
      </c>
    </row>
    <row r="293" spans="3:6">
      <c r="C293">
        <v>463</v>
      </c>
      <c r="D293" t="s">
        <v>386</v>
      </c>
      <c r="E293" t="s">
        <v>595</v>
      </c>
      <c r="F293">
        <v>285</v>
      </c>
    </row>
    <row r="294" spans="3:6">
      <c r="C294">
        <v>464</v>
      </c>
      <c r="D294" t="s">
        <v>386</v>
      </c>
      <c r="E294" t="s">
        <v>596</v>
      </c>
      <c r="F294">
        <v>286</v>
      </c>
    </row>
    <row r="295" spans="3:6">
      <c r="C295">
        <v>465</v>
      </c>
      <c r="D295" t="s">
        <v>386</v>
      </c>
      <c r="E295" t="s">
        <v>597</v>
      </c>
      <c r="F295">
        <v>287</v>
      </c>
    </row>
    <row r="296" spans="3:6">
      <c r="C296">
        <v>466</v>
      </c>
      <c r="D296" t="s">
        <v>386</v>
      </c>
      <c r="E296" t="s">
        <v>598</v>
      </c>
      <c r="F296">
        <v>288</v>
      </c>
    </row>
    <row r="297" spans="3:6">
      <c r="C297">
        <v>467</v>
      </c>
      <c r="D297" t="s">
        <v>386</v>
      </c>
      <c r="E297" t="s">
        <v>599</v>
      </c>
      <c r="F297">
        <v>289</v>
      </c>
    </row>
    <row r="298" spans="3:6">
      <c r="C298">
        <v>468</v>
      </c>
      <c r="D298" t="s">
        <v>386</v>
      </c>
      <c r="E298" t="s">
        <v>600</v>
      </c>
      <c r="F298">
        <v>290</v>
      </c>
    </row>
    <row r="299" spans="3:6">
      <c r="C299">
        <v>469</v>
      </c>
      <c r="D299" t="s">
        <v>386</v>
      </c>
      <c r="E299" t="s">
        <v>601</v>
      </c>
      <c r="F299">
        <v>291</v>
      </c>
    </row>
    <row r="300" spans="3:6">
      <c r="C300">
        <v>471</v>
      </c>
      <c r="D300" t="s">
        <v>386</v>
      </c>
      <c r="E300" t="s">
        <v>602</v>
      </c>
      <c r="F300">
        <v>292</v>
      </c>
    </row>
    <row r="301" spans="3:6">
      <c r="C301">
        <v>472</v>
      </c>
      <c r="D301" t="s">
        <v>386</v>
      </c>
      <c r="E301" t="s">
        <v>603</v>
      </c>
      <c r="F301">
        <v>293</v>
      </c>
    </row>
    <row r="302" spans="3:6">
      <c r="C302">
        <v>473</v>
      </c>
      <c r="D302" t="s">
        <v>386</v>
      </c>
      <c r="E302" t="s">
        <v>604</v>
      </c>
      <c r="F302">
        <v>294</v>
      </c>
    </row>
    <row r="303" spans="3:6">
      <c r="C303">
        <v>474</v>
      </c>
      <c r="D303" t="s">
        <v>386</v>
      </c>
      <c r="E303" t="s">
        <v>605</v>
      </c>
      <c r="F303">
        <v>295</v>
      </c>
    </row>
    <row r="304" spans="3:6">
      <c r="C304">
        <v>475</v>
      </c>
      <c r="D304" t="s">
        <v>386</v>
      </c>
      <c r="E304" t="s">
        <v>606</v>
      </c>
      <c r="F304">
        <v>296</v>
      </c>
    </row>
    <row r="305" spans="3:6">
      <c r="C305">
        <v>476</v>
      </c>
      <c r="D305" t="s">
        <v>386</v>
      </c>
      <c r="E305" t="s">
        <v>607</v>
      </c>
      <c r="F305">
        <v>297</v>
      </c>
    </row>
    <row r="306" spans="3:6">
      <c r="C306">
        <v>477</v>
      </c>
      <c r="D306" t="s">
        <v>386</v>
      </c>
      <c r="E306" t="s">
        <v>608</v>
      </c>
      <c r="F306">
        <v>298</v>
      </c>
    </row>
    <row r="307" spans="3:6">
      <c r="C307">
        <v>478</v>
      </c>
      <c r="D307" t="s">
        <v>386</v>
      </c>
      <c r="E307" t="s">
        <v>609</v>
      </c>
      <c r="F307">
        <v>299</v>
      </c>
    </row>
    <row r="308" spans="3:6">
      <c r="C308">
        <v>479</v>
      </c>
      <c r="D308" t="s">
        <v>386</v>
      </c>
      <c r="E308" t="s">
        <v>610</v>
      </c>
      <c r="F308">
        <v>300</v>
      </c>
    </row>
    <row r="309" spans="3:6">
      <c r="C309">
        <v>481</v>
      </c>
      <c r="D309" t="s">
        <v>386</v>
      </c>
      <c r="E309" t="s">
        <v>611</v>
      </c>
      <c r="F309">
        <v>301</v>
      </c>
    </row>
    <row r="310" spans="3:6">
      <c r="C310">
        <v>482</v>
      </c>
      <c r="D310" t="s">
        <v>386</v>
      </c>
      <c r="E310" t="s">
        <v>612</v>
      </c>
      <c r="F310">
        <v>302</v>
      </c>
    </row>
    <row r="311" spans="3:6">
      <c r="C311">
        <v>483</v>
      </c>
      <c r="D311" t="s">
        <v>386</v>
      </c>
      <c r="E311" t="s">
        <v>613</v>
      </c>
      <c r="F311">
        <v>303</v>
      </c>
    </row>
    <row r="312" spans="3:6">
      <c r="C312">
        <v>484</v>
      </c>
      <c r="D312" t="s">
        <v>386</v>
      </c>
      <c r="E312" t="s">
        <v>614</v>
      </c>
      <c r="F312">
        <v>304</v>
      </c>
    </row>
    <row r="313" spans="3:6">
      <c r="C313">
        <v>485</v>
      </c>
      <c r="D313" t="s">
        <v>386</v>
      </c>
      <c r="E313" t="s">
        <v>615</v>
      </c>
      <c r="F313">
        <v>305</v>
      </c>
    </row>
    <row r="314" spans="3:6">
      <c r="C314">
        <v>486</v>
      </c>
      <c r="D314" t="s">
        <v>386</v>
      </c>
      <c r="E314" t="s">
        <v>616</v>
      </c>
      <c r="F314">
        <v>306</v>
      </c>
    </row>
    <row r="315" spans="3:6">
      <c r="C315">
        <v>487</v>
      </c>
      <c r="D315" t="s">
        <v>386</v>
      </c>
      <c r="E315" t="s">
        <v>617</v>
      </c>
      <c r="F315">
        <v>307</v>
      </c>
    </row>
    <row r="316" spans="3:6">
      <c r="C316">
        <v>488</v>
      </c>
      <c r="D316" t="s">
        <v>386</v>
      </c>
      <c r="E316" t="s">
        <v>618</v>
      </c>
      <c r="F316">
        <v>308</v>
      </c>
    </row>
    <row r="317" spans="3:6">
      <c r="C317">
        <v>489</v>
      </c>
      <c r="D317" t="s">
        <v>386</v>
      </c>
      <c r="E317" t="s">
        <v>619</v>
      </c>
      <c r="F317">
        <v>309</v>
      </c>
    </row>
    <row r="318" spans="3:6">
      <c r="C318">
        <v>491</v>
      </c>
      <c r="D318" t="s">
        <v>386</v>
      </c>
      <c r="E318" t="s">
        <v>620</v>
      </c>
      <c r="F318">
        <v>310</v>
      </c>
    </row>
    <row r="319" spans="3:6">
      <c r="C319">
        <v>492</v>
      </c>
      <c r="D319" t="s">
        <v>386</v>
      </c>
      <c r="E319" t="s">
        <v>621</v>
      </c>
      <c r="F319">
        <v>311</v>
      </c>
    </row>
    <row r="320" spans="3:6">
      <c r="C320">
        <v>493</v>
      </c>
      <c r="D320" t="s">
        <v>386</v>
      </c>
      <c r="E320" t="s">
        <v>622</v>
      </c>
      <c r="F320">
        <v>312</v>
      </c>
    </row>
    <row r="321" spans="3:6">
      <c r="C321">
        <v>494</v>
      </c>
      <c r="D321" t="s">
        <v>386</v>
      </c>
      <c r="E321" t="s">
        <v>623</v>
      </c>
      <c r="F321">
        <v>313</v>
      </c>
    </row>
    <row r="322" spans="3:6">
      <c r="C322">
        <v>495</v>
      </c>
      <c r="D322" t="s">
        <v>386</v>
      </c>
      <c r="E322" t="s">
        <v>624</v>
      </c>
      <c r="F322">
        <v>314</v>
      </c>
    </row>
    <row r="323" spans="3:6">
      <c r="C323">
        <v>496</v>
      </c>
      <c r="D323" t="s">
        <v>386</v>
      </c>
      <c r="E323" t="s">
        <v>625</v>
      </c>
      <c r="F323">
        <v>315</v>
      </c>
    </row>
    <row r="324" spans="3:6">
      <c r="C324">
        <v>497</v>
      </c>
      <c r="D324" t="s">
        <v>386</v>
      </c>
      <c r="E324" t="s">
        <v>626</v>
      </c>
      <c r="F324">
        <v>316</v>
      </c>
    </row>
    <row r="325" spans="3:6">
      <c r="C325">
        <v>498</v>
      </c>
      <c r="D325" t="s">
        <v>386</v>
      </c>
      <c r="E325" t="s">
        <v>627</v>
      </c>
      <c r="F325">
        <v>317</v>
      </c>
    </row>
    <row r="326" spans="3:6">
      <c r="C326">
        <v>499</v>
      </c>
      <c r="D326" t="s">
        <v>386</v>
      </c>
      <c r="E326" t="s">
        <v>628</v>
      </c>
      <c r="F326">
        <v>318</v>
      </c>
    </row>
    <row r="327" spans="3:6">
      <c r="C327">
        <v>501</v>
      </c>
      <c r="D327" t="s">
        <v>386</v>
      </c>
      <c r="E327" t="s">
        <v>629</v>
      </c>
      <c r="F327">
        <v>319</v>
      </c>
    </row>
    <row r="328" spans="3:6">
      <c r="C328">
        <v>502</v>
      </c>
      <c r="D328" t="s">
        <v>386</v>
      </c>
      <c r="E328" t="s">
        <v>630</v>
      </c>
      <c r="F328">
        <v>320</v>
      </c>
    </row>
    <row r="329" spans="3:6">
      <c r="C329">
        <v>503</v>
      </c>
      <c r="D329" t="s">
        <v>386</v>
      </c>
      <c r="E329" t="s">
        <v>631</v>
      </c>
      <c r="F329">
        <v>321</v>
      </c>
    </row>
    <row r="330" spans="3:6">
      <c r="C330">
        <v>504</v>
      </c>
      <c r="D330" t="s">
        <v>386</v>
      </c>
      <c r="E330" t="s">
        <v>632</v>
      </c>
      <c r="F330">
        <v>322</v>
      </c>
    </row>
    <row r="331" spans="3:6">
      <c r="C331">
        <v>505</v>
      </c>
      <c r="D331" t="s">
        <v>386</v>
      </c>
      <c r="E331" t="s">
        <v>633</v>
      </c>
      <c r="F331">
        <v>323</v>
      </c>
    </row>
    <row r="332" spans="3:6">
      <c r="C332">
        <v>506</v>
      </c>
      <c r="D332" t="s">
        <v>386</v>
      </c>
      <c r="E332" t="s">
        <v>634</v>
      </c>
      <c r="F332">
        <v>324</v>
      </c>
    </row>
    <row r="333" spans="3:6">
      <c r="C333">
        <v>507</v>
      </c>
      <c r="D333" t="s">
        <v>386</v>
      </c>
      <c r="E333" t="s">
        <v>635</v>
      </c>
      <c r="F333">
        <v>325</v>
      </c>
    </row>
    <row r="334" spans="3:6">
      <c r="C334">
        <v>508</v>
      </c>
      <c r="D334" t="s">
        <v>386</v>
      </c>
      <c r="E334" t="s">
        <v>636</v>
      </c>
      <c r="F334">
        <v>326</v>
      </c>
    </row>
    <row r="335" spans="3:6">
      <c r="C335">
        <v>509</v>
      </c>
      <c r="D335" t="s">
        <v>386</v>
      </c>
      <c r="E335" t="s">
        <v>637</v>
      </c>
      <c r="F335">
        <v>327</v>
      </c>
    </row>
    <row r="336" spans="3:6">
      <c r="C336">
        <v>511</v>
      </c>
      <c r="D336" t="s">
        <v>386</v>
      </c>
      <c r="E336" t="s">
        <v>638</v>
      </c>
      <c r="F336">
        <v>328</v>
      </c>
    </row>
    <row r="337" spans="3:6">
      <c r="C337">
        <v>512</v>
      </c>
      <c r="D337" t="s">
        <v>386</v>
      </c>
      <c r="E337" t="s">
        <v>639</v>
      </c>
      <c r="F337">
        <v>329</v>
      </c>
    </row>
    <row r="338" spans="3:6">
      <c r="C338">
        <v>513</v>
      </c>
      <c r="D338" t="s">
        <v>386</v>
      </c>
      <c r="E338" t="s">
        <v>640</v>
      </c>
      <c r="F338">
        <v>330</v>
      </c>
    </row>
    <row r="339" spans="3:6">
      <c r="C339">
        <v>514</v>
      </c>
      <c r="D339" t="s">
        <v>386</v>
      </c>
      <c r="E339" t="s">
        <v>641</v>
      </c>
      <c r="F339">
        <v>331</v>
      </c>
    </row>
    <row r="340" spans="3:6">
      <c r="C340">
        <v>515</v>
      </c>
      <c r="D340" t="s">
        <v>386</v>
      </c>
      <c r="E340" t="s">
        <v>642</v>
      </c>
      <c r="F340">
        <v>332</v>
      </c>
    </row>
    <row r="341" spans="3:6">
      <c r="C341">
        <v>516</v>
      </c>
      <c r="D341" t="s">
        <v>386</v>
      </c>
      <c r="E341" t="s">
        <v>643</v>
      </c>
      <c r="F341">
        <v>333</v>
      </c>
    </row>
    <row r="342" spans="3:6">
      <c r="C342">
        <v>517</v>
      </c>
      <c r="D342" t="s">
        <v>386</v>
      </c>
      <c r="E342" t="s">
        <v>644</v>
      </c>
      <c r="F342">
        <v>334</v>
      </c>
    </row>
    <row r="343" spans="3:6">
      <c r="C343">
        <v>518</v>
      </c>
      <c r="D343" t="s">
        <v>386</v>
      </c>
      <c r="E343" t="s">
        <v>645</v>
      </c>
      <c r="F343">
        <v>335</v>
      </c>
    </row>
    <row r="344" spans="3:6">
      <c r="C344">
        <v>519</v>
      </c>
      <c r="D344" t="s">
        <v>386</v>
      </c>
      <c r="E344" t="s">
        <v>646</v>
      </c>
      <c r="F344">
        <v>336</v>
      </c>
    </row>
    <row r="345" spans="3:6">
      <c r="C345">
        <v>521</v>
      </c>
      <c r="D345" t="s">
        <v>386</v>
      </c>
      <c r="E345" t="s">
        <v>647</v>
      </c>
      <c r="F345">
        <v>337</v>
      </c>
    </row>
    <row r="346" spans="3:6">
      <c r="C346">
        <v>522</v>
      </c>
      <c r="D346" t="s">
        <v>386</v>
      </c>
      <c r="E346" t="s">
        <v>648</v>
      </c>
      <c r="F346">
        <v>338</v>
      </c>
    </row>
    <row r="347" spans="3:6">
      <c r="C347">
        <v>523</v>
      </c>
      <c r="D347" t="s">
        <v>386</v>
      </c>
      <c r="E347" t="s">
        <v>649</v>
      </c>
      <c r="F347">
        <v>339</v>
      </c>
    </row>
    <row r="348" spans="3:6">
      <c r="C348">
        <v>524</v>
      </c>
      <c r="D348" t="s">
        <v>386</v>
      </c>
      <c r="E348" t="s">
        <v>650</v>
      </c>
      <c r="F348">
        <v>340</v>
      </c>
    </row>
    <row r="349" spans="3:6">
      <c r="C349">
        <v>525</v>
      </c>
      <c r="D349" t="s">
        <v>386</v>
      </c>
      <c r="E349" t="s">
        <v>651</v>
      </c>
      <c r="F349">
        <v>341</v>
      </c>
    </row>
    <row r="350" spans="3:6">
      <c r="C350">
        <v>526</v>
      </c>
      <c r="D350" t="s">
        <v>386</v>
      </c>
      <c r="E350" t="s">
        <v>652</v>
      </c>
      <c r="F350">
        <v>342</v>
      </c>
    </row>
    <row r="351" spans="3:6">
      <c r="C351">
        <v>527</v>
      </c>
      <c r="D351" t="s">
        <v>386</v>
      </c>
      <c r="E351" t="s">
        <v>653</v>
      </c>
      <c r="F351">
        <v>343</v>
      </c>
    </row>
    <row r="352" spans="3:6">
      <c r="C352">
        <v>528</v>
      </c>
      <c r="D352" t="s">
        <v>386</v>
      </c>
      <c r="E352" t="s">
        <v>654</v>
      </c>
      <c r="F352">
        <v>344</v>
      </c>
    </row>
    <row r="353" spans="3:6">
      <c r="C353">
        <v>529</v>
      </c>
      <c r="D353" t="s">
        <v>386</v>
      </c>
      <c r="E353" t="s">
        <v>655</v>
      </c>
      <c r="F353">
        <v>345</v>
      </c>
    </row>
    <row r="354" spans="3:6">
      <c r="C354">
        <v>531</v>
      </c>
      <c r="D354" t="s">
        <v>386</v>
      </c>
      <c r="E354" t="s">
        <v>656</v>
      </c>
      <c r="F354">
        <v>346</v>
      </c>
    </row>
    <row r="355" spans="3:6">
      <c r="C355">
        <v>532</v>
      </c>
      <c r="D355" t="s">
        <v>386</v>
      </c>
      <c r="E355" t="s">
        <v>657</v>
      </c>
      <c r="F355">
        <v>347</v>
      </c>
    </row>
    <row r="356" spans="3:6">
      <c r="C356">
        <v>533</v>
      </c>
      <c r="D356" t="s">
        <v>386</v>
      </c>
      <c r="E356" t="s">
        <v>658</v>
      </c>
      <c r="F356">
        <v>348</v>
      </c>
    </row>
    <row r="357" spans="3:6">
      <c r="C357">
        <v>534</v>
      </c>
      <c r="D357" t="s">
        <v>386</v>
      </c>
      <c r="E357" t="s">
        <v>659</v>
      </c>
      <c r="F357">
        <v>349</v>
      </c>
    </row>
    <row r="358" spans="3:6">
      <c r="C358">
        <v>535</v>
      </c>
      <c r="D358" t="s">
        <v>386</v>
      </c>
      <c r="E358" t="s">
        <v>660</v>
      </c>
      <c r="F358">
        <v>350</v>
      </c>
    </row>
    <row r="359" spans="3:6">
      <c r="C359">
        <v>536</v>
      </c>
      <c r="D359" t="s">
        <v>386</v>
      </c>
      <c r="E359" t="s">
        <v>661</v>
      </c>
      <c r="F359">
        <v>351</v>
      </c>
    </row>
    <row r="360" spans="3:6">
      <c r="C360">
        <v>537</v>
      </c>
      <c r="D360" t="s">
        <v>386</v>
      </c>
      <c r="E360" t="s">
        <v>662</v>
      </c>
      <c r="F360">
        <v>352</v>
      </c>
    </row>
    <row r="361" spans="3:6">
      <c r="C361">
        <v>538</v>
      </c>
      <c r="D361" t="s">
        <v>386</v>
      </c>
      <c r="E361" t="s">
        <v>663</v>
      </c>
      <c r="F361">
        <v>353</v>
      </c>
    </row>
    <row r="362" spans="3:6">
      <c r="C362">
        <v>539</v>
      </c>
      <c r="D362" t="s">
        <v>386</v>
      </c>
      <c r="E362" t="s">
        <v>664</v>
      </c>
      <c r="F362">
        <v>354</v>
      </c>
    </row>
    <row r="363" spans="3:6">
      <c r="C363">
        <v>541</v>
      </c>
      <c r="D363" t="s">
        <v>386</v>
      </c>
      <c r="E363" t="s">
        <v>665</v>
      </c>
      <c r="F363">
        <v>355</v>
      </c>
    </row>
    <row r="364" spans="3:6">
      <c r="C364">
        <v>542</v>
      </c>
      <c r="D364" t="s">
        <v>386</v>
      </c>
      <c r="E364" t="s">
        <v>666</v>
      </c>
      <c r="F364">
        <v>356</v>
      </c>
    </row>
    <row r="365" spans="3:6">
      <c r="C365">
        <v>543</v>
      </c>
      <c r="D365" t="s">
        <v>386</v>
      </c>
      <c r="E365" t="s">
        <v>667</v>
      </c>
      <c r="F365">
        <v>357</v>
      </c>
    </row>
    <row r="366" spans="3:6">
      <c r="C366">
        <v>544</v>
      </c>
      <c r="D366" t="s">
        <v>386</v>
      </c>
      <c r="E366" t="s">
        <v>668</v>
      </c>
      <c r="F366">
        <v>358</v>
      </c>
    </row>
    <row r="367" spans="3:6">
      <c r="C367">
        <v>545</v>
      </c>
      <c r="D367" t="s">
        <v>386</v>
      </c>
      <c r="E367" t="s">
        <v>669</v>
      </c>
      <c r="F367">
        <v>359</v>
      </c>
    </row>
    <row r="368" spans="3:6">
      <c r="C368">
        <v>546</v>
      </c>
      <c r="D368" t="s">
        <v>386</v>
      </c>
      <c r="E368" t="s">
        <v>670</v>
      </c>
      <c r="F368">
        <v>360</v>
      </c>
    </row>
    <row r="369" spans="3:6">
      <c r="C369">
        <v>547</v>
      </c>
      <c r="D369" t="s">
        <v>386</v>
      </c>
      <c r="E369" t="s">
        <v>671</v>
      </c>
      <c r="F369">
        <v>361</v>
      </c>
    </row>
    <row r="370" spans="3:6">
      <c r="C370">
        <v>548</v>
      </c>
      <c r="D370" t="s">
        <v>386</v>
      </c>
      <c r="E370" t="s">
        <v>672</v>
      </c>
      <c r="F370">
        <v>362</v>
      </c>
    </row>
    <row r="371" spans="3:6">
      <c r="C371">
        <v>550</v>
      </c>
      <c r="D371" t="s">
        <v>386</v>
      </c>
      <c r="E371" t="s">
        <v>670</v>
      </c>
      <c r="F371">
        <v>363</v>
      </c>
    </row>
    <row r="372" spans="3:6">
      <c r="C372">
        <v>550</v>
      </c>
      <c r="D372" t="s">
        <v>386</v>
      </c>
      <c r="E372" t="s">
        <v>671</v>
      </c>
      <c r="F372">
        <v>364</v>
      </c>
    </row>
    <row r="373" spans="3:6">
      <c r="C373">
        <v>552</v>
      </c>
      <c r="D373" t="s">
        <v>386</v>
      </c>
      <c r="E373" t="s">
        <v>673</v>
      </c>
      <c r="F373">
        <v>365</v>
      </c>
    </row>
    <row r="374" spans="3:6">
      <c r="C374">
        <v>553</v>
      </c>
      <c r="D374" t="s">
        <v>386</v>
      </c>
      <c r="E374" t="s">
        <v>674</v>
      </c>
      <c r="F374">
        <v>366</v>
      </c>
    </row>
    <row r="375" spans="3:6">
      <c r="C375">
        <v>555</v>
      </c>
      <c r="D375" t="s">
        <v>386</v>
      </c>
      <c r="E375" t="s">
        <v>675</v>
      </c>
      <c r="F375">
        <v>367</v>
      </c>
    </row>
    <row r="376" spans="3:6">
      <c r="C376">
        <v>557</v>
      </c>
      <c r="D376" t="s">
        <v>386</v>
      </c>
      <c r="E376" t="s">
        <v>676</v>
      </c>
      <c r="F376">
        <v>368</v>
      </c>
    </row>
    <row r="377" spans="3:6">
      <c r="C377">
        <v>558</v>
      </c>
      <c r="D377" t="s">
        <v>386</v>
      </c>
      <c r="E377" t="s">
        <v>677</v>
      </c>
      <c r="F377">
        <v>369</v>
      </c>
    </row>
    <row r="378" spans="3:6">
      <c r="C378">
        <v>560</v>
      </c>
      <c r="D378" t="s">
        <v>386</v>
      </c>
      <c r="E378" t="s">
        <v>678</v>
      </c>
      <c r="F378">
        <v>370</v>
      </c>
    </row>
    <row r="379" spans="3:6">
      <c r="C379">
        <v>562</v>
      </c>
      <c r="D379" t="s">
        <v>386</v>
      </c>
      <c r="E379" t="s">
        <v>679</v>
      </c>
      <c r="F379">
        <v>371</v>
      </c>
    </row>
    <row r="380" spans="3:6">
      <c r="C380">
        <v>563</v>
      </c>
      <c r="D380" t="s">
        <v>386</v>
      </c>
      <c r="E380" t="s">
        <v>680</v>
      </c>
      <c r="F380">
        <v>372</v>
      </c>
    </row>
    <row r="381" spans="3:6">
      <c r="C381">
        <v>565</v>
      </c>
      <c r="D381" t="s">
        <v>386</v>
      </c>
      <c r="E381" t="s">
        <v>681</v>
      </c>
      <c r="F381">
        <v>373</v>
      </c>
    </row>
    <row r="382" spans="3:6">
      <c r="C382">
        <v>567</v>
      </c>
      <c r="D382" t="s">
        <v>386</v>
      </c>
      <c r="E382" t="s">
        <v>682</v>
      </c>
      <c r="F382">
        <v>374</v>
      </c>
    </row>
    <row r="383" spans="3:6">
      <c r="C383">
        <v>568</v>
      </c>
      <c r="D383" t="s">
        <v>386</v>
      </c>
      <c r="E383" t="s">
        <v>683</v>
      </c>
      <c r="F383">
        <v>375</v>
      </c>
    </row>
    <row r="384" spans="3:6">
      <c r="C384">
        <v>570</v>
      </c>
      <c r="D384" t="s">
        <v>386</v>
      </c>
      <c r="E384" t="s">
        <v>684</v>
      </c>
      <c r="F384">
        <v>376</v>
      </c>
    </row>
    <row r="385" spans="3:6">
      <c r="C385">
        <v>572</v>
      </c>
      <c r="D385" t="s">
        <v>386</v>
      </c>
      <c r="E385" t="s">
        <v>685</v>
      </c>
      <c r="F385">
        <v>377</v>
      </c>
    </row>
    <row r="386" spans="3:6">
      <c r="C386">
        <v>573</v>
      </c>
      <c r="D386" t="s">
        <v>386</v>
      </c>
      <c r="E386" t="s">
        <v>686</v>
      </c>
      <c r="F386">
        <v>378</v>
      </c>
    </row>
    <row r="387" spans="3:6">
      <c r="C387">
        <v>575</v>
      </c>
      <c r="D387" t="s">
        <v>386</v>
      </c>
      <c r="E387" t="s">
        <v>687</v>
      </c>
      <c r="F387">
        <v>379</v>
      </c>
    </row>
    <row r="388" spans="3:6">
      <c r="C388">
        <v>577</v>
      </c>
      <c r="D388" t="s">
        <v>386</v>
      </c>
      <c r="E388" t="s">
        <v>688</v>
      </c>
      <c r="F388">
        <v>380</v>
      </c>
    </row>
    <row r="389" spans="3:6">
      <c r="C389">
        <v>578</v>
      </c>
      <c r="D389" t="s">
        <v>386</v>
      </c>
      <c r="E389" t="s">
        <v>689</v>
      </c>
      <c r="F389">
        <v>381</v>
      </c>
    </row>
    <row r="390" spans="3:6">
      <c r="C390">
        <v>580</v>
      </c>
      <c r="D390" t="s">
        <v>386</v>
      </c>
      <c r="E390" t="s">
        <v>690</v>
      </c>
      <c r="F390">
        <v>382</v>
      </c>
    </row>
    <row r="391" spans="3:6">
      <c r="C391">
        <v>582</v>
      </c>
      <c r="D391" t="s">
        <v>386</v>
      </c>
      <c r="E391" t="s">
        <v>691</v>
      </c>
      <c r="F391">
        <v>383</v>
      </c>
    </row>
    <row r="392" spans="3:6">
      <c r="C392">
        <v>583</v>
      </c>
      <c r="D392" t="s">
        <v>386</v>
      </c>
      <c r="E392" t="s">
        <v>692</v>
      </c>
      <c r="F392">
        <v>384</v>
      </c>
    </row>
    <row r="393" spans="3:6">
      <c r="C393">
        <v>585</v>
      </c>
      <c r="D393" t="s">
        <v>386</v>
      </c>
      <c r="E393" t="s">
        <v>693</v>
      </c>
      <c r="F393">
        <v>385</v>
      </c>
    </row>
    <row r="394" spans="3:6">
      <c r="C394">
        <v>587</v>
      </c>
      <c r="D394" t="s">
        <v>386</v>
      </c>
      <c r="E394" t="s">
        <v>694</v>
      </c>
      <c r="F394">
        <v>386</v>
      </c>
    </row>
    <row r="395" spans="3:6">
      <c r="C395">
        <v>588</v>
      </c>
      <c r="D395" t="s">
        <v>386</v>
      </c>
      <c r="E395" t="s">
        <v>695</v>
      </c>
      <c r="F395">
        <v>387</v>
      </c>
    </row>
    <row r="396" spans="3:6">
      <c r="C396">
        <v>590</v>
      </c>
      <c r="D396" t="s">
        <v>386</v>
      </c>
      <c r="E396" t="s">
        <v>696</v>
      </c>
      <c r="F396">
        <v>388</v>
      </c>
    </row>
    <row r="397" spans="3:6">
      <c r="C397">
        <v>592</v>
      </c>
      <c r="D397" t="s">
        <v>386</v>
      </c>
      <c r="E397" t="s">
        <v>697</v>
      </c>
      <c r="F397">
        <v>389</v>
      </c>
    </row>
    <row r="398" spans="3:6">
      <c r="C398">
        <v>593</v>
      </c>
      <c r="D398" t="s">
        <v>386</v>
      </c>
      <c r="E398" t="s">
        <v>698</v>
      </c>
      <c r="F398">
        <v>390</v>
      </c>
    </row>
    <row r="399" spans="3:6">
      <c r="C399">
        <v>595</v>
      </c>
      <c r="D399" t="s">
        <v>386</v>
      </c>
      <c r="E399" t="s">
        <v>699</v>
      </c>
      <c r="F399">
        <v>391</v>
      </c>
    </row>
    <row r="400" spans="3:6">
      <c r="C400">
        <v>597</v>
      </c>
      <c r="D400" t="s">
        <v>386</v>
      </c>
      <c r="E400" t="s">
        <v>700</v>
      </c>
      <c r="F400">
        <v>392</v>
      </c>
    </row>
    <row r="401" spans="3:6">
      <c r="C401">
        <v>598</v>
      </c>
      <c r="D401" t="s">
        <v>386</v>
      </c>
      <c r="E401" t="s">
        <v>701</v>
      </c>
      <c r="F401">
        <v>393</v>
      </c>
    </row>
    <row r="402" spans="3:6">
      <c r="C402">
        <v>600</v>
      </c>
      <c r="D402" t="s">
        <v>386</v>
      </c>
      <c r="E402" t="s">
        <v>702</v>
      </c>
      <c r="F402">
        <v>394</v>
      </c>
    </row>
    <row r="403" spans="3:6">
      <c r="C403">
        <v>602</v>
      </c>
      <c r="D403" t="s">
        <v>386</v>
      </c>
      <c r="E403" t="s">
        <v>703</v>
      </c>
      <c r="F403">
        <v>395</v>
      </c>
    </row>
    <row r="404" spans="3:6">
      <c r="C404">
        <v>603</v>
      </c>
      <c r="D404" t="s">
        <v>386</v>
      </c>
      <c r="E404" t="s">
        <v>704</v>
      </c>
      <c r="F404">
        <v>396</v>
      </c>
    </row>
    <row r="405" spans="3:6">
      <c r="C405">
        <v>605</v>
      </c>
      <c r="D405" t="s">
        <v>386</v>
      </c>
      <c r="E405" t="s">
        <v>705</v>
      </c>
      <c r="F405">
        <v>397</v>
      </c>
    </row>
    <row r="406" spans="3:6">
      <c r="C406">
        <v>607</v>
      </c>
      <c r="D406" t="s">
        <v>386</v>
      </c>
      <c r="E406" t="s">
        <v>706</v>
      </c>
      <c r="F406">
        <v>398</v>
      </c>
    </row>
    <row r="407" spans="3:6">
      <c r="C407">
        <v>608</v>
      </c>
      <c r="D407" t="s">
        <v>386</v>
      </c>
      <c r="E407" t="s">
        <v>707</v>
      </c>
      <c r="F407">
        <v>399</v>
      </c>
    </row>
    <row r="408" spans="3:6">
      <c r="C408">
        <v>610</v>
      </c>
      <c r="D408" t="s">
        <v>386</v>
      </c>
      <c r="E408" t="s">
        <v>708</v>
      </c>
      <c r="F408">
        <v>400</v>
      </c>
    </row>
    <row r="409" spans="3:6">
      <c r="C409">
        <v>612</v>
      </c>
      <c r="D409" t="s">
        <v>386</v>
      </c>
      <c r="E409" t="s">
        <v>709</v>
      </c>
      <c r="F409">
        <v>401</v>
      </c>
    </row>
    <row r="410" spans="3:6">
      <c r="C410">
        <v>613</v>
      </c>
      <c r="D410" t="s">
        <v>386</v>
      </c>
      <c r="E410" t="s">
        <v>710</v>
      </c>
      <c r="F410">
        <v>402</v>
      </c>
    </row>
    <row r="411" spans="3:6">
      <c r="C411">
        <v>615</v>
      </c>
      <c r="D411" t="s">
        <v>386</v>
      </c>
      <c r="E411" t="s">
        <v>711</v>
      </c>
      <c r="F411">
        <v>403</v>
      </c>
    </row>
    <row r="412" spans="3:6">
      <c r="C412">
        <v>617</v>
      </c>
      <c r="D412" t="s">
        <v>386</v>
      </c>
      <c r="E412" t="s">
        <v>712</v>
      </c>
      <c r="F412">
        <v>404</v>
      </c>
    </row>
    <row r="413" spans="3:6">
      <c r="C413">
        <v>618</v>
      </c>
      <c r="D413" t="s">
        <v>386</v>
      </c>
      <c r="E413" t="s">
        <v>713</v>
      </c>
      <c r="F413">
        <v>405</v>
      </c>
    </row>
    <row r="414" spans="3:6">
      <c r="C414">
        <v>620</v>
      </c>
      <c r="D414" t="s">
        <v>386</v>
      </c>
      <c r="E414" t="s">
        <v>714</v>
      </c>
      <c r="F414">
        <v>406</v>
      </c>
    </row>
    <row r="415" spans="3:6">
      <c r="C415">
        <v>622</v>
      </c>
      <c r="D415" t="s">
        <v>386</v>
      </c>
      <c r="E415" t="s">
        <v>715</v>
      </c>
      <c r="F415">
        <v>407</v>
      </c>
    </row>
    <row r="416" spans="3:6">
      <c r="C416">
        <v>623</v>
      </c>
      <c r="D416" t="s">
        <v>386</v>
      </c>
      <c r="E416" t="s">
        <v>716</v>
      </c>
      <c r="F416">
        <v>408</v>
      </c>
    </row>
    <row r="417" spans="3:6">
      <c r="C417">
        <v>625</v>
      </c>
      <c r="D417" t="s">
        <v>386</v>
      </c>
      <c r="E417" t="s">
        <v>717</v>
      </c>
      <c r="F417">
        <v>409</v>
      </c>
    </row>
    <row r="418" spans="3:6">
      <c r="C418">
        <v>627</v>
      </c>
      <c r="D418" t="s">
        <v>386</v>
      </c>
      <c r="E418" t="s">
        <v>718</v>
      </c>
      <c r="F418">
        <v>410</v>
      </c>
    </row>
    <row r="419" spans="3:6">
      <c r="C419">
        <v>628</v>
      </c>
      <c r="D419" t="s">
        <v>386</v>
      </c>
      <c r="E419" t="s">
        <v>719</v>
      </c>
      <c r="F419">
        <v>411</v>
      </c>
    </row>
    <row r="420" spans="3:6">
      <c r="C420">
        <v>630</v>
      </c>
      <c r="D420" t="s">
        <v>386</v>
      </c>
      <c r="E420" t="s">
        <v>720</v>
      </c>
      <c r="F420">
        <v>412</v>
      </c>
    </row>
    <row r="421" spans="3:6">
      <c r="C421">
        <v>632</v>
      </c>
      <c r="D421" t="s">
        <v>386</v>
      </c>
      <c r="E421" t="s">
        <v>721</v>
      </c>
      <c r="F421">
        <v>413</v>
      </c>
    </row>
    <row r="422" spans="3:6">
      <c r="C422">
        <v>633</v>
      </c>
      <c r="D422" t="s">
        <v>386</v>
      </c>
      <c r="E422" t="s">
        <v>722</v>
      </c>
      <c r="F422">
        <v>414</v>
      </c>
    </row>
    <row r="423" spans="3:6">
      <c r="C423">
        <v>635</v>
      </c>
      <c r="D423" t="s">
        <v>386</v>
      </c>
      <c r="E423" t="s">
        <v>723</v>
      </c>
      <c r="F423">
        <v>415</v>
      </c>
    </row>
    <row r="424" spans="3:6">
      <c r="C424">
        <v>637</v>
      </c>
      <c r="D424" t="s">
        <v>386</v>
      </c>
      <c r="E424" t="s">
        <v>724</v>
      </c>
      <c r="F424">
        <v>416</v>
      </c>
    </row>
    <row r="425" spans="3:6">
      <c r="C425">
        <v>638</v>
      </c>
      <c r="D425" t="s">
        <v>386</v>
      </c>
      <c r="E425" t="s">
        <v>725</v>
      </c>
      <c r="F425">
        <v>417</v>
      </c>
    </row>
    <row r="426" spans="3:6">
      <c r="C426">
        <v>640</v>
      </c>
      <c r="D426" t="s">
        <v>386</v>
      </c>
      <c r="E426" t="s">
        <v>726</v>
      </c>
      <c r="F426">
        <v>418</v>
      </c>
    </row>
    <row r="427" spans="3:6">
      <c r="C427">
        <v>642</v>
      </c>
      <c r="D427" t="s">
        <v>386</v>
      </c>
      <c r="E427" t="s">
        <v>727</v>
      </c>
      <c r="F427">
        <v>419</v>
      </c>
    </row>
    <row r="428" spans="3:6">
      <c r="C428">
        <v>643</v>
      </c>
      <c r="D428" t="s">
        <v>386</v>
      </c>
      <c r="E428" t="s">
        <v>728</v>
      </c>
      <c r="F428">
        <v>420</v>
      </c>
    </row>
    <row r="429" spans="3:6">
      <c r="C429">
        <v>645</v>
      </c>
      <c r="D429" t="s">
        <v>386</v>
      </c>
      <c r="E429" t="s">
        <v>729</v>
      </c>
      <c r="F429">
        <v>421</v>
      </c>
    </row>
    <row r="430" spans="3:6">
      <c r="C430">
        <v>647</v>
      </c>
      <c r="D430" t="s">
        <v>386</v>
      </c>
      <c r="E430" t="s">
        <v>730</v>
      </c>
      <c r="F430">
        <v>422</v>
      </c>
    </row>
    <row r="431" spans="3:6">
      <c r="C431">
        <v>648</v>
      </c>
      <c r="D431" t="s">
        <v>386</v>
      </c>
      <c r="E431" t="s">
        <v>731</v>
      </c>
      <c r="F431">
        <v>423</v>
      </c>
    </row>
    <row r="432" spans="3:6">
      <c r="C432">
        <v>650</v>
      </c>
      <c r="D432" t="s">
        <v>386</v>
      </c>
      <c r="E432" t="s">
        <v>732</v>
      </c>
      <c r="F432">
        <v>424</v>
      </c>
    </row>
    <row r="433" spans="3:6">
      <c r="C433">
        <v>652</v>
      </c>
      <c r="D433" t="s">
        <v>386</v>
      </c>
      <c r="E433" t="s">
        <v>733</v>
      </c>
      <c r="F433">
        <v>425</v>
      </c>
    </row>
    <row r="434" spans="3:6">
      <c r="C434">
        <v>653</v>
      </c>
      <c r="D434" t="s">
        <v>386</v>
      </c>
      <c r="E434" t="s">
        <v>734</v>
      </c>
      <c r="F434">
        <v>426</v>
      </c>
    </row>
    <row r="435" spans="3:6">
      <c r="C435">
        <v>655</v>
      </c>
      <c r="D435" t="s">
        <v>386</v>
      </c>
      <c r="E435" t="s">
        <v>735</v>
      </c>
      <c r="F435">
        <v>427</v>
      </c>
    </row>
    <row r="436" spans="3:6">
      <c r="C436">
        <v>657</v>
      </c>
      <c r="D436" t="s">
        <v>386</v>
      </c>
      <c r="E436" t="s">
        <v>736</v>
      </c>
      <c r="F436">
        <v>428</v>
      </c>
    </row>
    <row r="437" spans="3:6">
      <c r="C437">
        <v>658</v>
      </c>
      <c r="D437" t="s">
        <v>386</v>
      </c>
      <c r="E437" t="s">
        <v>737</v>
      </c>
      <c r="F437">
        <v>429</v>
      </c>
    </row>
    <row r="438" spans="3:6">
      <c r="C438">
        <v>660</v>
      </c>
      <c r="D438" t="s">
        <v>386</v>
      </c>
      <c r="E438" t="s">
        <v>738</v>
      </c>
      <c r="F438">
        <v>430</v>
      </c>
    </row>
    <row r="439" spans="3:6">
      <c r="C439">
        <v>662</v>
      </c>
      <c r="D439" t="s">
        <v>386</v>
      </c>
      <c r="E439" t="s">
        <v>739</v>
      </c>
      <c r="F439">
        <v>431</v>
      </c>
    </row>
    <row r="440" spans="3:6">
      <c r="C440">
        <v>663</v>
      </c>
      <c r="D440" t="s">
        <v>386</v>
      </c>
      <c r="E440" t="s">
        <v>740</v>
      </c>
      <c r="F440">
        <v>432</v>
      </c>
    </row>
    <row r="441" spans="3:6">
      <c r="C441">
        <v>665</v>
      </c>
      <c r="D441" t="s">
        <v>386</v>
      </c>
      <c r="E441" t="s">
        <v>741</v>
      </c>
      <c r="F441">
        <v>433</v>
      </c>
    </row>
    <row r="442" spans="3:6">
      <c r="C442">
        <v>667</v>
      </c>
      <c r="D442" t="s">
        <v>386</v>
      </c>
      <c r="E442" t="s">
        <v>742</v>
      </c>
      <c r="F442">
        <v>434</v>
      </c>
    </row>
    <row r="443" spans="3:6">
      <c r="C443">
        <v>668</v>
      </c>
      <c r="D443" t="s">
        <v>386</v>
      </c>
      <c r="E443" t="s">
        <v>743</v>
      </c>
      <c r="F443">
        <v>435</v>
      </c>
    </row>
    <row r="444" spans="3:6">
      <c r="C444">
        <v>670</v>
      </c>
      <c r="D444" t="s">
        <v>386</v>
      </c>
      <c r="E444" t="s">
        <v>744</v>
      </c>
      <c r="F444">
        <v>436</v>
      </c>
    </row>
    <row r="445" spans="3:6">
      <c r="C445">
        <v>672</v>
      </c>
      <c r="D445" t="s">
        <v>386</v>
      </c>
      <c r="E445" t="s">
        <v>745</v>
      </c>
      <c r="F445">
        <v>437</v>
      </c>
    </row>
    <row r="446" spans="3:6">
      <c r="C446">
        <v>673</v>
      </c>
      <c r="D446" t="s">
        <v>386</v>
      </c>
      <c r="E446" t="s">
        <v>746</v>
      </c>
      <c r="F446">
        <v>438</v>
      </c>
    </row>
    <row r="447" spans="3:6">
      <c r="C447">
        <v>675</v>
      </c>
      <c r="D447" t="s">
        <v>386</v>
      </c>
      <c r="E447" t="s">
        <v>747</v>
      </c>
      <c r="F447">
        <v>439</v>
      </c>
    </row>
    <row r="448" spans="3:6">
      <c r="C448">
        <v>676</v>
      </c>
      <c r="D448" t="s">
        <v>386</v>
      </c>
      <c r="E448" t="s">
        <v>748</v>
      </c>
      <c r="F448">
        <v>440</v>
      </c>
    </row>
    <row r="449" spans="3:6">
      <c r="C449">
        <v>678</v>
      </c>
      <c r="D449" t="s">
        <v>386</v>
      </c>
      <c r="E449" t="s">
        <v>749</v>
      </c>
      <c r="F449">
        <v>441</v>
      </c>
    </row>
    <row r="450" spans="3:6">
      <c r="C450">
        <v>680</v>
      </c>
      <c r="D450" t="s">
        <v>386</v>
      </c>
      <c r="E450" t="s">
        <v>750</v>
      </c>
      <c r="F450">
        <v>442</v>
      </c>
    </row>
    <row r="451" spans="3:6">
      <c r="C451">
        <v>681</v>
      </c>
      <c r="D451" t="s">
        <v>386</v>
      </c>
      <c r="E451" t="s">
        <v>751</v>
      </c>
      <c r="F451">
        <v>443</v>
      </c>
    </row>
    <row r="452" spans="3:6">
      <c r="C452">
        <v>683</v>
      </c>
      <c r="D452" t="s">
        <v>386</v>
      </c>
      <c r="E452" t="s">
        <v>752</v>
      </c>
      <c r="F452">
        <v>444</v>
      </c>
    </row>
    <row r="453" spans="3:6">
      <c r="C453">
        <v>685</v>
      </c>
      <c r="D453" t="s">
        <v>386</v>
      </c>
      <c r="E453" t="s">
        <v>753</v>
      </c>
      <c r="F453">
        <v>445</v>
      </c>
    </row>
    <row r="454" spans="3:6">
      <c r="C454">
        <v>686</v>
      </c>
      <c r="D454" t="s">
        <v>386</v>
      </c>
      <c r="E454" t="s">
        <v>754</v>
      </c>
      <c r="F454">
        <v>446</v>
      </c>
    </row>
    <row r="455" spans="3:6">
      <c r="C455">
        <v>688</v>
      </c>
      <c r="D455" t="s">
        <v>386</v>
      </c>
      <c r="E455" t="s">
        <v>755</v>
      </c>
      <c r="F455">
        <v>447</v>
      </c>
    </row>
    <row r="456" spans="3:6">
      <c r="C456">
        <v>690</v>
      </c>
      <c r="D456" t="s">
        <v>386</v>
      </c>
      <c r="E456" t="s">
        <v>756</v>
      </c>
      <c r="F456">
        <v>448</v>
      </c>
    </row>
    <row r="457" spans="3:6">
      <c r="C457">
        <v>691</v>
      </c>
      <c r="D457" t="s">
        <v>386</v>
      </c>
      <c r="E457" t="s">
        <v>757</v>
      </c>
      <c r="F457">
        <v>449</v>
      </c>
    </row>
    <row r="458" spans="3:6">
      <c r="C458">
        <v>693</v>
      </c>
      <c r="D458" t="s">
        <v>386</v>
      </c>
      <c r="E458" t="s">
        <v>758</v>
      </c>
      <c r="F458">
        <v>450</v>
      </c>
    </row>
    <row r="459" spans="3:6">
      <c r="C459">
        <v>695</v>
      </c>
      <c r="D459" t="s">
        <v>386</v>
      </c>
      <c r="E459" t="s">
        <v>759</v>
      </c>
      <c r="F459">
        <v>451</v>
      </c>
    </row>
    <row r="460" spans="3:6">
      <c r="C460">
        <v>696</v>
      </c>
      <c r="D460" t="s">
        <v>386</v>
      </c>
      <c r="E460" t="s">
        <v>760</v>
      </c>
      <c r="F460">
        <v>452</v>
      </c>
    </row>
    <row r="461" spans="3:6">
      <c r="C461">
        <v>698</v>
      </c>
      <c r="D461" t="s">
        <v>386</v>
      </c>
      <c r="E461" t="s">
        <v>761</v>
      </c>
      <c r="F461">
        <v>453</v>
      </c>
    </row>
    <row r="462" spans="3:6">
      <c r="C462">
        <v>701</v>
      </c>
      <c r="D462" t="s">
        <v>386</v>
      </c>
      <c r="E462" t="s">
        <v>762</v>
      </c>
      <c r="F462">
        <v>454</v>
      </c>
    </row>
    <row r="463" spans="3:6">
      <c r="C463">
        <v>704</v>
      </c>
      <c r="D463" t="s">
        <v>386</v>
      </c>
      <c r="E463" t="s">
        <v>763</v>
      </c>
      <c r="F463">
        <v>455</v>
      </c>
    </row>
    <row r="464" spans="3:6">
      <c r="C464">
        <v>708</v>
      </c>
      <c r="D464" t="s">
        <v>386</v>
      </c>
      <c r="E464" t="s">
        <v>764</v>
      </c>
      <c r="F464">
        <v>456</v>
      </c>
    </row>
    <row r="465" spans="3:6">
      <c r="C465">
        <v>711</v>
      </c>
      <c r="D465" t="s">
        <v>386</v>
      </c>
      <c r="E465" t="s">
        <v>765</v>
      </c>
      <c r="F465">
        <v>457</v>
      </c>
    </row>
    <row r="466" spans="3:6">
      <c r="C466">
        <v>714</v>
      </c>
      <c r="D466" t="s">
        <v>386</v>
      </c>
      <c r="E466" t="s">
        <v>766</v>
      </c>
      <c r="F466">
        <v>458</v>
      </c>
    </row>
    <row r="467" spans="3:6">
      <c r="C467">
        <v>718</v>
      </c>
      <c r="D467" t="s">
        <v>386</v>
      </c>
      <c r="E467" t="s">
        <v>767</v>
      </c>
      <c r="F467">
        <v>459</v>
      </c>
    </row>
    <row r="468" spans="3:6">
      <c r="C468">
        <v>721</v>
      </c>
      <c r="D468" t="s">
        <v>386</v>
      </c>
      <c r="E468" t="s">
        <v>768</v>
      </c>
      <c r="F468">
        <v>460</v>
      </c>
    </row>
    <row r="469" spans="3:6">
      <c r="C469">
        <v>724</v>
      </c>
      <c r="D469" t="s">
        <v>386</v>
      </c>
      <c r="E469" t="s">
        <v>769</v>
      </c>
      <c r="F469">
        <v>461</v>
      </c>
    </row>
    <row r="470" spans="3:6">
      <c r="C470">
        <v>728</v>
      </c>
      <c r="D470" t="s">
        <v>386</v>
      </c>
      <c r="E470" t="s">
        <v>770</v>
      </c>
      <c r="F470">
        <v>462</v>
      </c>
    </row>
    <row r="471" spans="3:6">
      <c r="C471">
        <v>731</v>
      </c>
      <c r="D471" t="s">
        <v>386</v>
      </c>
      <c r="E471" t="s">
        <v>771</v>
      </c>
      <c r="F471">
        <v>463</v>
      </c>
    </row>
    <row r="472" spans="3:6">
      <c r="C472">
        <v>734</v>
      </c>
      <c r="D472" t="s">
        <v>386</v>
      </c>
      <c r="E472" t="s">
        <v>772</v>
      </c>
      <c r="F472">
        <v>464</v>
      </c>
    </row>
    <row r="473" spans="3:6">
      <c r="C473">
        <v>738</v>
      </c>
      <c r="D473" t="s">
        <v>386</v>
      </c>
      <c r="E473" t="s">
        <v>773</v>
      </c>
      <c r="F473">
        <v>465</v>
      </c>
    </row>
    <row r="474" spans="3:6">
      <c r="C474">
        <v>741</v>
      </c>
      <c r="D474" t="s">
        <v>386</v>
      </c>
      <c r="E474" t="s">
        <v>774</v>
      </c>
      <c r="F474">
        <v>466</v>
      </c>
    </row>
    <row r="475" spans="3:6">
      <c r="C475">
        <v>744</v>
      </c>
      <c r="D475" t="s">
        <v>386</v>
      </c>
      <c r="E475" t="s">
        <v>775</v>
      </c>
      <c r="F475">
        <v>467</v>
      </c>
    </row>
    <row r="476" spans="3:6">
      <c r="C476">
        <v>748</v>
      </c>
      <c r="D476" t="s">
        <v>386</v>
      </c>
      <c r="E476" t="s">
        <v>776</v>
      </c>
      <c r="F476">
        <v>468</v>
      </c>
    </row>
    <row r="477" spans="3:6">
      <c r="C477">
        <v>751</v>
      </c>
      <c r="D477" t="s">
        <v>386</v>
      </c>
      <c r="E477" t="s">
        <v>777</v>
      </c>
      <c r="F477">
        <v>469</v>
      </c>
    </row>
    <row r="478" spans="3:6">
      <c r="C478">
        <v>754</v>
      </c>
      <c r="D478" t="s">
        <v>386</v>
      </c>
      <c r="E478" t="s">
        <v>778</v>
      </c>
      <c r="F478">
        <v>470</v>
      </c>
    </row>
    <row r="479" spans="3:6">
      <c r="C479">
        <v>758</v>
      </c>
      <c r="D479" t="s">
        <v>386</v>
      </c>
      <c r="E479" t="s">
        <v>779</v>
      </c>
      <c r="F479">
        <v>471</v>
      </c>
    </row>
    <row r="480" spans="3:6">
      <c r="C480">
        <v>761</v>
      </c>
      <c r="D480" t="s">
        <v>386</v>
      </c>
      <c r="E480" t="s">
        <v>780</v>
      </c>
      <c r="F480">
        <v>472</v>
      </c>
    </row>
    <row r="481" spans="3:6">
      <c r="C481">
        <v>764</v>
      </c>
      <c r="D481" t="s">
        <v>386</v>
      </c>
      <c r="E481" t="s">
        <v>781</v>
      </c>
      <c r="F481">
        <v>473</v>
      </c>
    </row>
    <row r="482" spans="3:6">
      <c r="C482">
        <v>768</v>
      </c>
      <c r="D482" t="s">
        <v>386</v>
      </c>
      <c r="E482" t="s">
        <v>782</v>
      </c>
      <c r="F482">
        <v>474</v>
      </c>
    </row>
    <row r="483" spans="3:6">
      <c r="C483">
        <v>771</v>
      </c>
      <c r="D483" t="s">
        <v>386</v>
      </c>
      <c r="E483" t="s">
        <v>783</v>
      </c>
      <c r="F483">
        <v>475</v>
      </c>
    </row>
    <row r="484" spans="3:6">
      <c r="C484">
        <v>774</v>
      </c>
      <c r="D484" t="s">
        <v>386</v>
      </c>
      <c r="E484" t="s">
        <v>784</v>
      </c>
      <c r="F484">
        <v>476</v>
      </c>
    </row>
    <row r="485" spans="3:6">
      <c r="C485">
        <v>778</v>
      </c>
      <c r="D485" t="s">
        <v>386</v>
      </c>
      <c r="E485" t="s">
        <v>785</v>
      </c>
      <c r="F485">
        <v>477</v>
      </c>
    </row>
    <row r="486" spans="3:6">
      <c r="C486">
        <v>781</v>
      </c>
      <c r="D486" t="s">
        <v>386</v>
      </c>
      <c r="E486" t="s">
        <v>786</v>
      </c>
      <c r="F486">
        <v>478</v>
      </c>
    </row>
    <row r="487" spans="3:6">
      <c r="C487">
        <v>784</v>
      </c>
      <c r="D487" t="s">
        <v>386</v>
      </c>
      <c r="E487" t="s">
        <v>787</v>
      </c>
      <c r="F487">
        <v>479</v>
      </c>
    </row>
    <row r="488" spans="3:6">
      <c r="C488">
        <v>788</v>
      </c>
      <c r="D488" t="s">
        <v>386</v>
      </c>
      <c r="E488" t="s">
        <v>788</v>
      </c>
      <c r="F488">
        <v>480</v>
      </c>
    </row>
    <row r="489" spans="3:6">
      <c r="C489">
        <v>791</v>
      </c>
      <c r="D489" t="s">
        <v>386</v>
      </c>
      <c r="E489" t="s">
        <v>789</v>
      </c>
      <c r="F489">
        <v>481</v>
      </c>
    </row>
    <row r="490" spans="3:6">
      <c r="C490">
        <v>794</v>
      </c>
      <c r="D490" t="s">
        <v>386</v>
      </c>
      <c r="E490" t="s">
        <v>790</v>
      </c>
      <c r="F490">
        <v>482</v>
      </c>
    </row>
    <row r="491" spans="3:6">
      <c r="C491">
        <v>798</v>
      </c>
      <c r="D491" t="s">
        <v>386</v>
      </c>
      <c r="E491" t="s">
        <v>791</v>
      </c>
      <c r="F491">
        <v>483</v>
      </c>
    </row>
    <row r="492" spans="3:6">
      <c r="C492">
        <v>801</v>
      </c>
      <c r="D492" t="s">
        <v>386</v>
      </c>
      <c r="E492" t="s">
        <v>792</v>
      </c>
      <c r="F492">
        <v>484</v>
      </c>
    </row>
    <row r="493" spans="3:6">
      <c r="C493">
        <v>804</v>
      </c>
      <c r="D493" t="s">
        <v>386</v>
      </c>
      <c r="E493" t="s">
        <v>793</v>
      </c>
      <c r="F493">
        <v>485</v>
      </c>
    </row>
    <row r="494" spans="3:6">
      <c r="C494">
        <v>808</v>
      </c>
      <c r="D494" t="s">
        <v>386</v>
      </c>
      <c r="E494" t="s">
        <v>794</v>
      </c>
      <c r="F494">
        <v>486</v>
      </c>
    </row>
    <row r="495" spans="3:6">
      <c r="C495">
        <v>811</v>
      </c>
      <c r="D495" t="s">
        <v>386</v>
      </c>
      <c r="E495" t="s">
        <v>795</v>
      </c>
      <c r="F495">
        <v>487</v>
      </c>
    </row>
    <row r="496" spans="3:6">
      <c r="C496">
        <v>814</v>
      </c>
      <c r="D496" t="s">
        <v>386</v>
      </c>
      <c r="E496" t="s">
        <v>796</v>
      </c>
      <c r="F496">
        <v>488</v>
      </c>
    </row>
    <row r="497" spans="3:6">
      <c r="C497">
        <v>818</v>
      </c>
      <c r="D497" t="s">
        <v>386</v>
      </c>
      <c r="E497" t="s">
        <v>797</v>
      </c>
      <c r="F497">
        <v>489</v>
      </c>
    </row>
    <row r="498" spans="3:6">
      <c r="C498">
        <v>821</v>
      </c>
      <c r="D498" t="s">
        <v>386</v>
      </c>
      <c r="E498" t="s">
        <v>798</v>
      </c>
      <c r="F498">
        <v>490</v>
      </c>
    </row>
    <row r="499" spans="3:6">
      <c r="C499">
        <v>824</v>
      </c>
      <c r="D499" t="s">
        <v>386</v>
      </c>
      <c r="E499" t="s">
        <v>799</v>
      </c>
      <c r="F499">
        <v>491</v>
      </c>
    </row>
    <row r="500" spans="3:6">
      <c r="C500">
        <v>828</v>
      </c>
      <c r="D500" t="s">
        <v>386</v>
      </c>
      <c r="E500" t="s">
        <v>800</v>
      </c>
      <c r="F500">
        <v>492</v>
      </c>
    </row>
    <row r="501" spans="3:6">
      <c r="C501">
        <v>831</v>
      </c>
      <c r="D501" t="s">
        <v>386</v>
      </c>
      <c r="E501" t="s">
        <v>801</v>
      </c>
      <c r="F501">
        <v>493</v>
      </c>
    </row>
    <row r="502" spans="3:6">
      <c r="C502">
        <v>834</v>
      </c>
      <c r="D502" t="s">
        <v>386</v>
      </c>
      <c r="E502" t="s">
        <v>802</v>
      </c>
      <c r="F502">
        <v>494</v>
      </c>
    </row>
    <row r="503" spans="3:6">
      <c r="C503">
        <v>838</v>
      </c>
      <c r="D503" t="s">
        <v>386</v>
      </c>
      <c r="E503" t="s">
        <v>803</v>
      </c>
      <c r="F503">
        <v>495</v>
      </c>
    </row>
    <row r="504" spans="3:6">
      <c r="C504">
        <v>841</v>
      </c>
      <c r="D504" t="s">
        <v>386</v>
      </c>
      <c r="E504" t="s">
        <v>804</v>
      </c>
      <c r="F504">
        <v>496</v>
      </c>
    </row>
    <row r="505" spans="3:6">
      <c r="C505">
        <v>844</v>
      </c>
      <c r="D505" t="s">
        <v>386</v>
      </c>
      <c r="E505" t="s">
        <v>805</v>
      </c>
      <c r="F505">
        <v>497</v>
      </c>
    </row>
    <row r="506" spans="3:6">
      <c r="C506">
        <v>848</v>
      </c>
      <c r="D506" t="s">
        <v>386</v>
      </c>
      <c r="E506" t="s">
        <v>806</v>
      </c>
      <c r="F506">
        <v>498</v>
      </c>
    </row>
    <row r="507" spans="3:6">
      <c r="C507">
        <v>851</v>
      </c>
      <c r="D507" t="s">
        <v>386</v>
      </c>
      <c r="E507" t="s">
        <v>807</v>
      </c>
      <c r="F507">
        <v>499</v>
      </c>
    </row>
    <row r="508" spans="3:6">
      <c r="C508">
        <v>854</v>
      </c>
      <c r="D508" t="s">
        <v>386</v>
      </c>
      <c r="E508" t="s">
        <v>808</v>
      </c>
      <c r="F508">
        <v>500</v>
      </c>
    </row>
    <row r="509" spans="3:6">
      <c r="C509">
        <v>858</v>
      </c>
      <c r="D509" t="s">
        <v>386</v>
      </c>
      <c r="E509" t="s">
        <v>809</v>
      </c>
      <c r="F509">
        <v>501</v>
      </c>
    </row>
    <row r="510" spans="3:6">
      <c r="C510">
        <v>861</v>
      </c>
      <c r="D510" t="s">
        <v>386</v>
      </c>
      <c r="E510" t="s">
        <v>810</v>
      </c>
      <c r="F510">
        <v>502</v>
      </c>
    </row>
    <row r="511" spans="3:6">
      <c r="C511">
        <v>864</v>
      </c>
      <c r="D511" t="s">
        <v>386</v>
      </c>
      <c r="E511" t="s">
        <v>811</v>
      </c>
      <c r="F511">
        <v>503</v>
      </c>
    </row>
    <row r="512" spans="3:6">
      <c r="C512">
        <v>868</v>
      </c>
      <c r="D512" t="s">
        <v>386</v>
      </c>
      <c r="E512" t="s">
        <v>812</v>
      </c>
      <c r="F512">
        <v>504</v>
      </c>
    </row>
    <row r="513" spans="3:6">
      <c r="C513">
        <v>871</v>
      </c>
      <c r="D513" t="s">
        <v>386</v>
      </c>
      <c r="E513" t="s">
        <v>813</v>
      </c>
      <c r="F513">
        <v>505</v>
      </c>
    </row>
    <row r="514" spans="3:6">
      <c r="C514">
        <v>874</v>
      </c>
      <c r="D514" t="s">
        <v>386</v>
      </c>
      <c r="E514" t="s">
        <v>814</v>
      </c>
      <c r="F514">
        <v>506</v>
      </c>
    </row>
    <row r="515" spans="3:6">
      <c r="C515">
        <v>878</v>
      </c>
      <c r="D515" t="s">
        <v>386</v>
      </c>
      <c r="E515" t="s">
        <v>815</v>
      </c>
      <c r="F515">
        <v>507</v>
      </c>
    </row>
    <row r="516" spans="3:6">
      <c r="C516">
        <v>881</v>
      </c>
      <c r="D516" t="s">
        <v>386</v>
      </c>
      <c r="E516" t="s">
        <v>816</v>
      </c>
      <c r="F516">
        <v>508</v>
      </c>
    </row>
    <row r="517" spans="3:6">
      <c r="C517">
        <v>884</v>
      </c>
      <c r="D517" t="s">
        <v>386</v>
      </c>
      <c r="E517" t="s">
        <v>817</v>
      </c>
      <c r="F517">
        <v>509</v>
      </c>
    </row>
    <row r="518" spans="3:6">
      <c r="C518">
        <v>888</v>
      </c>
      <c r="D518" t="s">
        <v>386</v>
      </c>
      <c r="E518" t="s">
        <v>818</v>
      </c>
      <c r="F518">
        <v>510</v>
      </c>
    </row>
    <row r="519" spans="3:6">
      <c r="C519">
        <v>891</v>
      </c>
      <c r="D519" t="s">
        <v>386</v>
      </c>
      <c r="E519" t="s">
        <v>819</v>
      </c>
      <c r="F519">
        <v>511</v>
      </c>
    </row>
    <row r="520" spans="3:6">
      <c r="C520">
        <v>894</v>
      </c>
      <c r="D520" t="s">
        <v>386</v>
      </c>
      <c r="E520" t="s">
        <v>820</v>
      </c>
      <c r="F520">
        <v>512</v>
      </c>
    </row>
    <row r="521" spans="3:6">
      <c r="C521">
        <v>898</v>
      </c>
      <c r="D521" t="s">
        <v>386</v>
      </c>
      <c r="E521" t="s">
        <v>821</v>
      </c>
      <c r="F521">
        <v>513</v>
      </c>
    </row>
    <row r="522" spans="3:6">
      <c r="C522">
        <v>901</v>
      </c>
      <c r="D522" t="s">
        <v>386</v>
      </c>
      <c r="E522" t="s">
        <v>822</v>
      </c>
      <c r="F522">
        <v>514</v>
      </c>
    </row>
    <row r="523" spans="3:6">
      <c r="C523">
        <v>904</v>
      </c>
      <c r="D523" t="s">
        <v>386</v>
      </c>
      <c r="E523" t="s">
        <v>823</v>
      </c>
      <c r="F523">
        <v>515</v>
      </c>
    </row>
    <row r="524" spans="3:6">
      <c r="C524">
        <v>908</v>
      </c>
      <c r="D524" t="s">
        <v>386</v>
      </c>
      <c r="E524" t="s">
        <v>824</v>
      </c>
      <c r="F524">
        <v>516</v>
      </c>
    </row>
    <row r="525" spans="3:6">
      <c r="C525">
        <v>911</v>
      </c>
      <c r="D525" t="s">
        <v>386</v>
      </c>
      <c r="E525" t="s">
        <v>825</v>
      </c>
      <c r="F525">
        <v>517</v>
      </c>
    </row>
    <row r="526" spans="3:6">
      <c r="C526">
        <v>914</v>
      </c>
      <c r="D526" t="s">
        <v>386</v>
      </c>
      <c r="E526" t="s">
        <v>826</v>
      </c>
      <c r="F526">
        <v>518</v>
      </c>
    </row>
    <row r="527" spans="3:6">
      <c r="C527">
        <v>918</v>
      </c>
      <c r="D527" t="s">
        <v>386</v>
      </c>
      <c r="E527" t="s">
        <v>827</v>
      </c>
      <c r="F527">
        <v>519</v>
      </c>
    </row>
    <row r="528" spans="3:6">
      <c r="C528">
        <v>921</v>
      </c>
      <c r="D528" t="s">
        <v>386</v>
      </c>
      <c r="E528" t="s">
        <v>828</v>
      </c>
      <c r="F528">
        <v>520</v>
      </c>
    </row>
    <row r="529" spans="3:6">
      <c r="C529">
        <v>924</v>
      </c>
      <c r="D529" t="s">
        <v>386</v>
      </c>
      <c r="E529" t="s">
        <v>829</v>
      </c>
      <c r="F529">
        <v>521</v>
      </c>
    </row>
    <row r="530" spans="3:6">
      <c r="C530">
        <v>928</v>
      </c>
      <c r="D530" t="s">
        <v>386</v>
      </c>
      <c r="E530" t="s">
        <v>830</v>
      </c>
      <c r="F530">
        <v>522</v>
      </c>
    </row>
    <row r="531" spans="3:6">
      <c r="C531">
        <v>931</v>
      </c>
      <c r="D531" t="s">
        <v>386</v>
      </c>
      <c r="E531" t="s">
        <v>831</v>
      </c>
      <c r="F531">
        <v>523</v>
      </c>
    </row>
    <row r="532" spans="3:6">
      <c r="C532">
        <v>934</v>
      </c>
      <c r="D532" t="s">
        <v>386</v>
      </c>
      <c r="E532" t="s">
        <v>832</v>
      </c>
      <c r="F532">
        <v>524</v>
      </c>
    </row>
    <row r="533" spans="3:6">
      <c r="C533">
        <v>938</v>
      </c>
      <c r="D533" t="s">
        <v>386</v>
      </c>
      <c r="E533" t="s">
        <v>833</v>
      </c>
      <c r="F533">
        <v>525</v>
      </c>
    </row>
    <row r="534" spans="3:6">
      <c r="C534">
        <v>941</v>
      </c>
      <c r="D534" t="s">
        <v>386</v>
      </c>
      <c r="E534" t="s">
        <v>834</v>
      </c>
      <c r="F534">
        <v>526</v>
      </c>
    </row>
    <row r="535" spans="3:6">
      <c r="C535">
        <v>944</v>
      </c>
      <c r="D535" t="s">
        <v>386</v>
      </c>
      <c r="E535" t="s">
        <v>835</v>
      </c>
      <c r="F535">
        <v>527</v>
      </c>
    </row>
    <row r="536" spans="3:6">
      <c r="C536">
        <v>948</v>
      </c>
      <c r="D536" t="s">
        <v>386</v>
      </c>
      <c r="E536" t="s">
        <v>836</v>
      </c>
      <c r="F536">
        <v>528</v>
      </c>
    </row>
    <row r="537" spans="3:6">
      <c r="C537">
        <v>951</v>
      </c>
      <c r="D537" t="s">
        <v>386</v>
      </c>
      <c r="E537" t="s">
        <v>837</v>
      </c>
      <c r="F537">
        <v>529</v>
      </c>
    </row>
    <row r="538" spans="3:6">
      <c r="C538">
        <v>954</v>
      </c>
      <c r="D538" t="s">
        <v>386</v>
      </c>
      <c r="E538" t="s">
        <v>838</v>
      </c>
      <c r="F538">
        <v>530</v>
      </c>
    </row>
    <row r="539" spans="3:6">
      <c r="C539">
        <v>958</v>
      </c>
      <c r="D539" t="s">
        <v>386</v>
      </c>
      <c r="E539" t="s">
        <v>839</v>
      </c>
      <c r="F539">
        <v>531</v>
      </c>
    </row>
    <row r="540" spans="3:6">
      <c r="C540">
        <v>961</v>
      </c>
      <c r="D540" t="s">
        <v>386</v>
      </c>
      <c r="E540" t="s">
        <v>840</v>
      </c>
      <c r="F540">
        <v>532</v>
      </c>
    </row>
    <row r="541" spans="3:6">
      <c r="C541">
        <v>965</v>
      </c>
      <c r="D541" t="s">
        <v>386</v>
      </c>
      <c r="E541" t="s">
        <v>841</v>
      </c>
      <c r="F541">
        <v>533</v>
      </c>
    </row>
    <row r="542" spans="3:6">
      <c r="C542">
        <v>968</v>
      </c>
      <c r="D542" t="s">
        <v>386</v>
      </c>
      <c r="E542" t="s">
        <v>842</v>
      </c>
      <c r="F542">
        <v>534</v>
      </c>
    </row>
    <row r="543" spans="3:6">
      <c r="C543">
        <v>971</v>
      </c>
      <c r="D543" t="s">
        <v>386</v>
      </c>
      <c r="E543" t="s">
        <v>843</v>
      </c>
      <c r="F543">
        <v>535</v>
      </c>
    </row>
    <row r="544" spans="3:6">
      <c r="C544">
        <v>975</v>
      </c>
      <c r="D544" t="s">
        <v>386</v>
      </c>
      <c r="E544" t="s">
        <v>844</v>
      </c>
      <c r="F544">
        <v>536</v>
      </c>
    </row>
    <row r="545" spans="3:6">
      <c r="C545">
        <v>978</v>
      </c>
      <c r="D545" t="s">
        <v>386</v>
      </c>
      <c r="E545" t="s">
        <v>845</v>
      </c>
      <c r="F545">
        <v>537</v>
      </c>
    </row>
    <row r="546" spans="3:6">
      <c r="C546">
        <v>981</v>
      </c>
      <c r="D546" t="s">
        <v>386</v>
      </c>
      <c r="E546" t="s">
        <v>846</v>
      </c>
      <c r="F546">
        <v>538</v>
      </c>
    </row>
    <row r="547" spans="3:6">
      <c r="C547">
        <v>985</v>
      </c>
      <c r="D547" t="s">
        <v>386</v>
      </c>
      <c r="E547" t="s">
        <v>847</v>
      </c>
      <c r="F547">
        <v>539</v>
      </c>
    </row>
    <row r="548" spans="3:6">
      <c r="C548">
        <v>988</v>
      </c>
      <c r="D548" t="s">
        <v>386</v>
      </c>
      <c r="E548" t="s">
        <v>848</v>
      </c>
      <c r="F548">
        <v>540</v>
      </c>
    </row>
    <row r="549" spans="3:6">
      <c r="C549">
        <v>991</v>
      </c>
      <c r="D549" t="s">
        <v>386</v>
      </c>
      <c r="E549" t="s">
        <v>849</v>
      </c>
      <c r="F549">
        <v>541</v>
      </c>
    </row>
    <row r="550" spans="3:6">
      <c r="C550">
        <v>995</v>
      </c>
      <c r="D550" t="s">
        <v>386</v>
      </c>
      <c r="E550" t="s">
        <v>850</v>
      </c>
      <c r="F550">
        <v>542</v>
      </c>
    </row>
    <row r="551" spans="3:6">
      <c r="C551">
        <v>999</v>
      </c>
      <c r="D551" t="s">
        <v>386</v>
      </c>
      <c r="E551" t="s">
        <v>851</v>
      </c>
      <c r="F551">
        <v>543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exp 奖励，关卡等级</vt:lpstr>
      <vt:lpstr>Sheet5</vt:lpstr>
      <vt:lpstr>Sheet8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2022-01-12T01:35:15Z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1E341CC05CE44336B8990EBF29C955B8</vt:lpwstr>
  </property>
</Properties>
</file>