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D:\G06\Project\Model\Excel\"/>
    </mc:Choice>
  </mc:AlternateContent>
  <xr:revisionPtr revIDLastSave="0" documentId="13_ncr:1_{ED4B6D94-8BEA-4D54-AEA0-2283FC39E62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1 (2)" sheetId="3" r:id="rId2"/>
    <sheet name="参考" sheetId="2" r:id="rId3"/>
  </sheets>
  <externalReferences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3" l="1"/>
  <c r="H26" i="3"/>
  <c r="H25" i="3"/>
  <c r="H24" i="3"/>
  <c r="H23" i="3"/>
  <c r="H22" i="3"/>
  <c r="H21" i="3"/>
  <c r="L20" i="3"/>
  <c r="H20" i="3"/>
  <c r="L19" i="3"/>
  <c r="H19" i="3"/>
  <c r="L18" i="3"/>
  <c r="H18" i="3"/>
  <c r="L17" i="3"/>
  <c r="H17" i="3"/>
  <c r="L16" i="3"/>
  <c r="H16" i="3"/>
  <c r="L15" i="3"/>
  <c r="H15" i="3"/>
  <c r="L14" i="3"/>
  <c r="H14" i="3"/>
  <c r="L13" i="3"/>
  <c r="H13" i="3"/>
  <c r="L12" i="3"/>
  <c r="H12" i="3"/>
  <c r="L11" i="3"/>
  <c r="H11" i="3"/>
  <c r="L10" i="3"/>
  <c r="H10" i="3"/>
  <c r="L9" i="3"/>
  <c r="H9" i="3"/>
  <c r="L8" i="3"/>
  <c r="H8" i="3"/>
  <c r="L7" i="3"/>
  <c r="H7" i="3"/>
  <c r="L6" i="3"/>
  <c r="H6" i="3"/>
  <c r="M17" i="2"/>
  <c r="M16" i="2"/>
  <c r="M15" i="2"/>
  <c r="M14" i="2"/>
  <c r="M13" i="2"/>
  <c r="M12" i="2"/>
  <c r="M11" i="2"/>
  <c r="M10" i="2"/>
  <c r="M9" i="2"/>
  <c r="M8" i="2"/>
  <c r="M7" i="2"/>
  <c r="M6" i="2"/>
  <c r="I20" i="3"/>
  <c r="I16" i="3"/>
  <c r="I12" i="3"/>
  <c r="I8" i="3"/>
  <c r="I10" i="3"/>
  <c r="I6" i="3"/>
  <c r="I17" i="3"/>
  <c r="I13" i="3"/>
  <c r="I9" i="3"/>
  <c r="I18" i="3"/>
  <c r="I19" i="3"/>
  <c r="I15" i="3"/>
  <c r="I11" i="3"/>
  <c r="I7" i="3"/>
  <c r="I14" i="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<sst xmlns="http://schemas.openxmlformats.org/spreadsheetml/2006/main" count="223" uniqueCount="93">
  <si>
    <t>序号</t>
  </si>
  <si>
    <t>任务描述</t>
  </si>
  <si>
    <t>任务类型</t>
  </si>
  <si>
    <t>额外条件</t>
  </si>
  <si>
    <t>任务目标次数</t>
  </si>
  <si>
    <t>任务完成奖励</t>
  </si>
  <si>
    <t>预留字段</t>
  </si>
  <si>
    <t>仅支持额外条件的任务类型填</t>
  </si>
  <si>
    <t>Id</t>
  </si>
  <si>
    <t>missionDesc</t>
  </si>
  <si>
    <t>missionType</t>
  </si>
  <si>
    <t>addtion</t>
  </si>
  <si>
    <t>targetCount</t>
  </si>
  <si>
    <t>finishReward</t>
  </si>
  <si>
    <t>csk</t>
  </si>
  <si>
    <t>c</t>
  </si>
  <si>
    <t>cs</t>
  </si>
  <si>
    <t>s</t>
  </si>
  <si>
    <t>int</t>
  </si>
  <si>
    <t>intList2</t>
  </si>
  <si>
    <t>任务奖励</t>
  </si>
  <si>
    <t>&amp;</t>
  </si>
  <si>
    <t>完成所有日常任务</t>
  </si>
  <si>
    <t>高级召唤卷</t>
  </si>
  <si>
    <t>{3,1005,1}</t>
  </si>
  <si>
    <t>{3,1115,50}</t>
  </si>
  <si>
    <t>{</t>
  </si>
  <si>
    <t>|</t>
  </si>
  <si>
    <t>}</t>
  </si>
  <si>
    <t>升级{0}次魔灵</t>
  </si>
  <si>
    <t>010秘境券</t>
  </si>
  <si>
    <t>{3,1010,1}</t>
  </si>
  <si>
    <t>{3,1115,10}</t>
  </si>
  <si>
    <t>强化{0}次符文</t>
  </si>
  <si>
    <t>兑换{0}次金币</t>
  </si>
  <si>
    <t>在任一商店购买{0}次物品</t>
  </si>
  <si>
    <t>累计进行{0}次高级抽卡</t>
  </si>
  <si>
    <t>002魔石</t>
  </si>
  <si>
    <t>参与{0}次训练营</t>
  </si>
  <si>
    <t>进行{0}次悬赏</t>
  </si>
  <si>
    <t>迷雾森林门票</t>
  </si>
  <si>
    <t>{3,1100,1}</t>
  </si>
  <si>
    <t>参加{0}次秘境探索</t>
  </si>
  <si>
    <t>参加{0}次勇气试炼</t>
  </si>
  <si>
    <t>在矿区中完成{0}次掠夺或占领</t>
  </si>
  <si>
    <t>开启{0}个迷雾森林宝箱</t>
  </si>
  <si>
    <t>008VIP经验卡(小）</t>
  </si>
  <si>
    <t>{{3,1100,1}|{3,1115,10}}</t>
  </si>
  <si>
    <t>时光生命石(自动)</t>
  </si>
  <si>
    <t>{3,1121,1}</t>
    <phoneticPr fontId="2" type="noConversion"/>
  </si>
  <si>
    <t>时光金币(自动)</t>
    <phoneticPr fontId="2" type="noConversion"/>
  </si>
  <si>
    <t>{3,1117,1}</t>
    <phoneticPr fontId="2" type="noConversion"/>
  </si>
  <si>
    <t>竞技场门票</t>
  </si>
  <si>
    <t>{3,1101,1}</t>
    <phoneticPr fontId="2" type="noConversion"/>
  </si>
  <si>
    <t>{{3,1117,1}|{3,1115,10}}</t>
  </si>
  <si>
    <t>{{3,1121,1}|{3,1115,10}}</t>
  </si>
  <si>
    <t>{{3,1101,1}|{3,1115,10}}</t>
  </si>
  <si>
    <t>描述2</t>
    <phoneticPr fontId="2" type="noConversion"/>
  </si>
  <si>
    <t>Desc2</t>
    <phoneticPr fontId="2" type="noConversion"/>
  </si>
  <si>
    <t>c</t>
    <phoneticPr fontId="2" type="noConversion"/>
  </si>
  <si>
    <t>int</t>
    <phoneticPr fontId="2" type="noConversion"/>
  </si>
  <si>
    <t>{3,1008,5}</t>
    <phoneticPr fontId="2" type="noConversion"/>
  </si>
  <si>
    <t>{2,0,40}</t>
    <phoneticPr fontId="2" type="noConversion"/>
  </si>
  <si>
    <t>{{2,0,40}|{3,1115,10}}</t>
  </si>
  <si>
    <t>{{3,1008,5}|{3,1115,10}}</t>
  </si>
  <si>
    <t>{{3,1005,1}|{3,1115,20}}</t>
    <phoneticPr fontId="2" type="noConversion"/>
  </si>
  <si>
    <t>{{3,1101,1}|{3,1115,10}}</t>
    <phoneticPr fontId="2" type="noConversion"/>
  </si>
  <si>
    <t>领取挂机奖励{}次</t>
    <phoneticPr fontId="2" type="noConversion"/>
  </si>
  <si>
    <t>迷雾森林战斗胜利{}次</t>
    <phoneticPr fontId="2" type="noConversion"/>
  </si>
  <si>
    <t>魔灵觉醒{}次</t>
    <phoneticPr fontId="2" type="noConversion"/>
  </si>
  <si>
    <t>普通抽卡{}次</t>
    <phoneticPr fontId="2" type="noConversion"/>
  </si>
  <si>
    <t>最好修改为：所有抽卡都统计到，任务类型添加OR</t>
    <phoneticPr fontId="2" type="noConversion"/>
  </si>
  <si>
    <t>刷新商店{}次</t>
    <phoneticPr fontId="2" type="noConversion"/>
  </si>
  <si>
    <t>参加竞技场{}次</t>
    <phoneticPr fontId="2" type="noConversion"/>
  </si>
  <si>
    <t>矿区获取{}个魔石</t>
    <phoneticPr fontId="2" type="noConversion"/>
  </si>
  <si>
    <t>完成{0}个每日任务</t>
    <phoneticPr fontId="2" type="noConversion"/>
  </si>
  <si>
    <t>进行{0}次高级召唤</t>
  </si>
  <si>
    <t>参与{0}次遗迹副本</t>
  </si>
  <si>
    <t>进行{0}次魔灵委托</t>
  </si>
  <si>
    <t>参加{0}次虚空秘境</t>
  </si>
  <si>
    <t>参加{0}次契约者试炼</t>
  </si>
  <si>
    <t>战役中快速挂机{0}次</t>
  </si>
  <si>
    <t>参与{0}次风暴之塔</t>
  </si>
  <si>
    <t>参与{0}次竞技场</t>
  </si>
  <si>
    <t>{{3,1020,25}|{3,1115,10}}</t>
    <phoneticPr fontId="2" type="noConversion"/>
  </si>
  <si>
    <t>{{3,1195,1}|{3,1115,10}}</t>
    <phoneticPr fontId="2" type="noConversion"/>
  </si>
  <si>
    <t>{{2,0,40}|{3,1115,10}}</t>
    <phoneticPr fontId="2" type="noConversion"/>
  </si>
  <si>
    <t>{{3,1101,1}|{3,1115,10}}</t>
    <phoneticPr fontId="2" type="noConversion"/>
  </si>
  <si>
    <t>{{3,1128,25}|{3,1115,10}}</t>
    <phoneticPr fontId="2" type="noConversion"/>
  </si>
  <si>
    <t>{{3,1113,10}|{3,1115,10}}</t>
    <phoneticPr fontId="2" type="noConversion"/>
  </si>
  <si>
    <t>{{3,1211,25}|{3,1115,10}}</t>
    <phoneticPr fontId="2" type="noConversion"/>
  </si>
  <si>
    <t>{{3,1008,5}|{3,1115,10}}</t>
    <phoneticPr fontId="2" type="noConversion"/>
  </si>
  <si>
    <r>
      <t>{{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}|{3,1115,10}}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</si>
</sst>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2" borderId="0" xfId="0" applyFill="1"/>
  </cellXfs>
  <cellStyles count="1">
    <cellStyle name="常规" xfId="0" builtinId="0"/>
  </cellStyles>
  <dxfs count="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Structure" Target="richData/rdrichvaluestructure.xml"/><Relationship Id="rId5" Type="http://schemas.openxmlformats.org/officeDocument/2006/relationships/externalLink" Target="externalLinks/externalLink2.xml"/><Relationship Id="rId10" Type="http://schemas.microsoft.com/office/2017/06/relationships/rdRichValue" Target="richData/rdrichvalue.xml"/><Relationship Id="rId4" Type="http://schemas.openxmlformats.org/officeDocument/2006/relationships/externalLink" Target="externalLinks/externalLink1.xml"/><Relationship Id="rId9" Type="http://schemas.openxmlformats.org/officeDocument/2006/relationships/sheetMetadata" Target="metadata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hievem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6">
          <cell r="J6">
            <v>2</v>
          </cell>
          <cell r="K6" t="str">
            <v>//累积收取挂机资源</v>
          </cell>
        </row>
        <row r="7">
          <cell r="J7">
            <v>3</v>
          </cell>
          <cell r="K7" t="str">
            <v>//累积完成矿区掠夺或者占领(尽量不使用该枚举,请使用35号)</v>
          </cell>
        </row>
        <row r="8">
          <cell r="J8">
            <v>4</v>
          </cell>
          <cell r="K8" t="str">
            <v>//累积完成x次宠物升级</v>
          </cell>
        </row>
        <row r="9">
          <cell r="J9">
            <v>5</v>
          </cell>
          <cell r="K9" t="str">
            <v>//累积完成x次x品质宠物觉醒(额外条件:品质)</v>
          </cell>
        </row>
        <row r="10">
          <cell r="J10">
            <v>6</v>
          </cell>
          <cell r="K10" t="str">
            <v>//累积完成x次迷雾深林战斗胜利(Pvp和Pve)</v>
          </cell>
        </row>
        <row r="11">
          <cell r="J11">
            <v>7</v>
          </cell>
          <cell r="K11" t="str">
            <v>//累积完成x次x星宠物委托(额外条件：委托星级)</v>
          </cell>
        </row>
        <row r="12">
          <cell r="J12">
            <v>8</v>
          </cell>
          <cell r="K12" t="str">
            <v>//累积参加x次资源副本(扫荡也算)</v>
          </cell>
        </row>
        <row r="13">
          <cell r="J13">
            <v>9</v>
          </cell>
          <cell r="K13" t="str">
            <v>//累积参加x次巡逻队</v>
          </cell>
        </row>
        <row r="14">
          <cell r="J14">
            <v>10</v>
          </cell>
          <cell r="K14" t="str">
            <v>//累积参加x次勇气试炼战斗</v>
          </cell>
        </row>
        <row r="15">
          <cell r="J15">
            <v>11</v>
          </cell>
          <cell r="K15" t="str">
            <v>//玩家等级达到x级(全量)</v>
          </cell>
        </row>
        <row r="16">
          <cell r="J16">
            <v>12</v>
          </cell>
          <cell r="K16" t="str">
            <v>//累积将x只宠物提升到x级(额外条件：宠物等级)</v>
          </cell>
        </row>
        <row r="17">
          <cell r="J17">
            <v>13</v>
          </cell>
          <cell r="K17" t="str">
            <v>//符文强化等级达到(全量)</v>
          </cell>
        </row>
        <row r="18">
          <cell r="J18">
            <v>14</v>
          </cell>
          <cell r="K18" t="str">
            <v>//累积获得x只x品质宠物(额外条件：宠物品质)</v>
          </cell>
        </row>
        <row r="19">
          <cell r="J19">
            <v>15</v>
          </cell>
          <cell r="K19" t="str">
            <v>//累积获得x个x品质符文(额外条件：符文品质)</v>
          </cell>
        </row>
        <row r="20">
          <cell r="J20">
            <v>16</v>
          </cell>
          <cell r="K20" t="str">
            <v>//通关主线节点(全量)(节点序号)</v>
          </cell>
        </row>
        <row r="21">
          <cell r="J21">
            <v>17</v>
          </cell>
          <cell r="K21" t="str">
            <v>//通关爬塔第x层（全量）</v>
          </cell>
        </row>
        <row r="22">
          <cell r="J22">
            <v>18</v>
          </cell>
          <cell r="K22" t="str">
            <v>//迷雾深林达到x阶层(全量)</v>
          </cell>
        </row>
        <row r="23">
          <cell r="J23">
            <v>19</v>
          </cell>
          <cell r="K23" t="str">
            <v>//累积开启迷雾深林x个x品质宝箱(额外条件:宝箱Id)</v>
          </cell>
        </row>
        <row r="24">
          <cell r="J24">
            <v>20</v>
          </cell>
          <cell r="K24" t="str">
            <v>//迷雾深林累积击杀玩家(五分钟内击杀同一玩家不算进度)</v>
          </cell>
        </row>
        <row r="25">
          <cell r="J25">
            <v>21</v>
          </cell>
          <cell r="K25" t="str">
            <v>//迷雾深林连续击杀玩家(全量，特殊处理传入是否是胜利)</v>
          </cell>
        </row>
        <row r="26">
          <cell r="J26">
            <v>22</v>
          </cell>
          <cell r="K26" t="str">
            <v>//迷雾深林累积击杀Boss</v>
          </cell>
        </row>
        <row r="27">
          <cell r="J27">
            <v>23</v>
          </cell>
          <cell r="K27" t="str">
            <v>//累积通过x次x级黄金(金币)副本(额外条件:副本序号)</v>
          </cell>
        </row>
        <row r="28">
          <cell r="J28">
            <v>24</v>
          </cell>
          <cell r="K28" t="str">
            <v>//累积通过x次x级生命石副本(额外条件:副本序号)</v>
          </cell>
        </row>
        <row r="29">
          <cell r="J29">
            <v>25</v>
          </cell>
          <cell r="K29" t="str">
            <v>//累积通过x次x级灵魂副本(额外条件:副本序号)</v>
          </cell>
        </row>
        <row r="30">
          <cell r="J30">
            <v>26</v>
          </cell>
          <cell r="K30" t="str">
            <v>//累计通过x次x级神器副本(额外条件:副本序号)</v>
          </cell>
        </row>
        <row r="31">
          <cell r="J31">
            <v>27</v>
          </cell>
          <cell r="K31" t="str">
            <v>//累积进行x次普通抽卡</v>
          </cell>
        </row>
        <row r="32">
          <cell r="J32">
            <v>28</v>
          </cell>
          <cell r="K32" t="str">
            <v>//累积进行x次钻石(高级)抽卡</v>
          </cell>
        </row>
        <row r="33">
          <cell r="J33">
            <v>29</v>
          </cell>
          <cell r="K33" t="str">
            <v>//累积进行x次远古召唤</v>
          </cell>
        </row>
        <row r="34">
          <cell r="J34">
            <v>30</v>
          </cell>
          <cell r="K34" t="str">
            <v>//累积进行x次x品质宠物转化(额外条件:宠物品质)</v>
          </cell>
        </row>
        <row r="35">
          <cell r="J35">
            <v>31</v>
          </cell>
          <cell r="K35" t="str">
            <v>//累积提升x次宠物星级</v>
          </cell>
        </row>
        <row r="36">
          <cell r="J36">
            <v>32</v>
          </cell>
          <cell r="K36" t="str">
            <v>//累积合成x只x品质宠物(额外条件:宠物品质)</v>
          </cell>
        </row>
        <row r="37">
          <cell r="J37">
            <v>33</v>
          </cell>
          <cell r="K37" t="str">
            <v>//累积手动刷新x次黑市</v>
          </cell>
        </row>
        <row r="38">
          <cell r="J38">
            <v>34</v>
          </cell>
          <cell r="K38" t="str">
            <v>//累积通过x次x难度勇气试炼（额外条件:勇气试炼难度）</v>
          </cell>
        </row>
        <row r="39">
          <cell r="J39">
            <v>35</v>
          </cell>
          <cell r="K39" t="str">
            <v>//累积占领x个x品质矿脉(额外条件:矿脉品质)*逻辑服暂且拿不到矿脉品质</v>
          </cell>
        </row>
        <row r="40">
          <cell r="J40">
            <v>36</v>
          </cell>
          <cell r="K40" t="str">
            <v>//累积击杀x次巡逻队boss</v>
          </cell>
        </row>
        <row r="41">
          <cell r="J41">
            <v>37</v>
          </cell>
          <cell r="K41" t="str">
            <v>//累积击杀x只外敌入侵小怪</v>
          </cell>
        </row>
        <row r="42">
          <cell r="J42">
            <v>38</v>
          </cell>
          <cell r="K42" t="str">
            <v>//累积击杀x只外敌入侵boss</v>
          </cell>
        </row>
        <row r="43">
          <cell r="J43">
            <v>39</v>
          </cell>
          <cell r="K43" t="str">
            <v>//累积消费钻石</v>
          </cell>
        </row>
        <row r="44">
          <cell r="J44">
            <v>40</v>
          </cell>
          <cell r="K44" t="str">
            <v>//累积兑换x次金币</v>
          </cell>
        </row>
        <row r="45">
          <cell r="J45">
            <v>41</v>
          </cell>
          <cell r="K45" t="str">
            <v>//累积强化符文</v>
          </cell>
        </row>
        <row r="46">
          <cell r="J46">
            <v>42</v>
          </cell>
          <cell r="K46" t="str">
            <v>//累积购买次数</v>
          </cell>
        </row>
        <row r="47">
          <cell r="J47">
            <v>43</v>
          </cell>
          <cell r="K47" t="str">
            <v>//累积将x只宠物觉醒到x级(额外条件:等级)</v>
          </cell>
        </row>
        <row r="48">
          <cell r="J48">
            <v>45</v>
          </cell>
          <cell r="K48" t="str">
            <v>//累积登陆</v>
          </cell>
        </row>
        <row r="49">
          <cell r="J49">
            <v>46</v>
          </cell>
          <cell r="K49" t="str">
            <v>//累计通过x次x级觉醒副本(额外条件:副本序号)</v>
          </cell>
        </row>
        <row r="50">
          <cell r="J50">
            <v>47</v>
          </cell>
          <cell r="K50" t="str">
            <v>//累积签到</v>
          </cell>
        </row>
        <row r="51">
          <cell r="J51">
            <v>48</v>
          </cell>
          <cell r="K51" t="str">
            <v>//玩家好友数达到(全量)</v>
          </cell>
        </row>
        <row r="52">
          <cell r="J52">
            <v>49</v>
          </cell>
          <cell r="K52" t="str">
            <v>//累积放生宠物x次</v>
          </cell>
        </row>
        <row r="53">
          <cell r="J53">
            <v>50</v>
          </cell>
          <cell r="K53" t="str">
            <v>//累积重新签订契约x次</v>
          </cell>
        </row>
        <row r="54">
          <cell r="J54">
            <v>51</v>
          </cell>
          <cell r="K54" t="str">
            <v>//累积获得x只宠物(额外条件：宠物id)</v>
          </cell>
        </row>
        <row r="55">
          <cell r="J55">
            <v>52</v>
          </cell>
          <cell r="K55" t="str">
            <v>//累积将x只宠物提升到x星级(额外条件：星级)</v>
          </cell>
        </row>
        <row r="56">
          <cell r="J56">
            <v>53</v>
          </cell>
          <cell r="K56" t="str">
            <v>//指定宠物等级提升到x等级(全量)(额外条件：宠物id)</v>
          </cell>
        </row>
        <row r="57">
          <cell r="J57">
            <v>54</v>
          </cell>
          <cell r="K57" t="str">
            <v>//指定宠物星级提升到x星(全量)（额外条件:宠物id）</v>
          </cell>
        </row>
        <row r="58">
          <cell r="J58">
            <v>55</v>
          </cell>
          <cell r="K58" t="str">
            <v>//指定宠物觉醒到x级（全量）（额外条件：宠物id）</v>
          </cell>
        </row>
        <row r="59">
          <cell r="J59">
            <v>56</v>
          </cell>
          <cell r="K59" t="str">
            <v>//累积击杀迷雾深林x只野怪</v>
          </cell>
        </row>
        <row r="60">
          <cell r="J60">
            <v>57</v>
          </cell>
          <cell r="K60" t="str">
            <v>//累积进入x次迷雾深林</v>
          </cell>
        </row>
        <row r="61">
          <cell r="J61">
            <v>58</v>
          </cell>
          <cell r="K61" t="str">
            <v>//迷雾深林本服排名达到x(全量)，目标数量填1，(额外条件：名次)</v>
          </cell>
        </row>
        <row r="62">
          <cell r="J62">
            <v>59</v>
          </cell>
          <cell r="K62" t="str">
            <v>//迷雾深林跨服排名达到x(全量)，目标数量填1，(额外条件：名次)</v>
          </cell>
        </row>
        <row r="63">
          <cell r="J63">
            <v>60</v>
          </cell>
          <cell r="K63" t="str">
            <v>//迷雾森林达到积分(全量)</v>
          </cell>
        </row>
        <row r="64">
          <cell r="J64">
            <v>61</v>
          </cell>
          <cell r="K64" t="str">
            <v>//迷雾森林累计获得资源点数</v>
          </cell>
        </row>
        <row r="65">
          <cell r="J65">
            <v>62</v>
          </cell>
          <cell r="K65" t="str">
            <v>//迷雾森林打开宝箱次数</v>
          </cell>
        </row>
        <row r="66">
          <cell r="J66">
            <v>63</v>
          </cell>
          <cell r="K66" t="str">
            <v>//迷雾森林使用道具次数</v>
          </cell>
        </row>
        <row r="67">
          <cell r="J67">
            <v>64</v>
          </cell>
          <cell r="K67" t="str">
            <v>//迷雾森林击杀Boss次数</v>
          </cell>
        </row>
        <row r="68">
          <cell r="J68">
            <v>65</v>
          </cell>
          <cell r="K68" t="str">
            <v>//迷雾深林组成x次</v>
          </cell>
        </row>
        <row r="69">
          <cell r="J69">
            <v>66</v>
          </cell>
          <cell r="K69" t="str">
            <v>//秘境探索打开箱子x次</v>
          </cell>
        </row>
        <row r="70">
          <cell r="J70">
            <v>67</v>
          </cell>
          <cell r="K70" t="str">
            <v>//指定贪婪值完成秘境探索x次（全量）（额外条件：贪婪值）</v>
          </cell>
        </row>
        <row r="71">
          <cell r="J71">
            <v>68</v>
          </cell>
          <cell r="K71" t="str">
            <v>//累积参加外敌入侵(战斗即算,不论胜负)</v>
          </cell>
        </row>
        <row r="72">
          <cell r="J72">
            <v>69</v>
          </cell>
          <cell r="K72" t="str">
            <v>//外敌入侵累积对boss造成伤害</v>
          </cell>
        </row>
        <row r="73">
          <cell r="J73">
            <v>70</v>
          </cell>
          <cell r="K73" t="str">
            <v>//累积参加x次积分副本</v>
          </cell>
        </row>
        <row r="74">
          <cell r="J74">
            <v>71</v>
          </cell>
          <cell r="K74" t="str">
            <v>//累积获得x积分副本积分</v>
          </cell>
        </row>
        <row r="75">
          <cell r="J75">
            <v>72</v>
          </cell>
          <cell r="K75" t="str">
            <v>//累积充值点券</v>
          </cell>
        </row>
        <row r="76">
          <cell r="J76">
            <v>73</v>
          </cell>
          <cell r="K76" t="str">
            <v>//累积完成助战</v>
          </cell>
        </row>
        <row r="77">
          <cell r="J77">
            <v>74</v>
          </cell>
          <cell r="K77" t="str">
            <v>//累积参加x此竞技场战斗</v>
          </cell>
        </row>
        <row r="78">
          <cell r="J78">
            <v>75</v>
          </cell>
          <cell r="K78" t="str">
            <v>//累积获得x竞技场积分</v>
          </cell>
        </row>
        <row r="79">
          <cell r="J79">
            <v>76</v>
          </cell>
          <cell r="K79" t="str">
            <v>//段位达到(全量更新)(额外条件:排名)</v>
          </cell>
        </row>
        <row r="80">
          <cell r="J80">
            <v>77</v>
          </cell>
          <cell r="K80" t="str">
            <v>//成长基金（等级达到）</v>
          </cell>
        </row>
        <row r="81">
          <cell r="J81">
            <v>78</v>
          </cell>
          <cell r="K81" t="str">
            <v>//在线时长</v>
          </cell>
        </row>
        <row r="82">
          <cell r="J82">
            <v>79</v>
          </cell>
          <cell r="K82" t="str">
            <v>//功能解锁(额外条件：Common.EnumFunction中对应的枚举值,目标个数固定填1)</v>
          </cell>
        </row>
        <row r="83">
          <cell r="J83">
            <v>80</v>
          </cell>
          <cell r="K83" t="str">
            <v>//累积获得功勋</v>
          </cell>
        </row>
        <row r="84">
          <cell r="J84">
            <v>81</v>
          </cell>
          <cell r="K84" t="str">
            <v>//累计获得X个X品质的宝石(额外条件:宝石品质),只计算初始获得</v>
          </cell>
        </row>
        <row r="85">
          <cell r="J85">
            <v>82</v>
          </cell>
          <cell r="K85" t="str">
            <v>//累积x个宝石到x等级(额外条件:宝石等级)</v>
          </cell>
        </row>
        <row r="86">
          <cell r="J86">
            <v>83</v>
          </cell>
          <cell r="K86" t="str">
            <v>//解锁神器(额外条件:神器Id)</v>
          </cell>
        </row>
        <row r="87">
          <cell r="J87">
            <v>84</v>
          </cell>
          <cell r="K87" t="str">
            <v>//x个神器等级达到x(额外条件:等级)</v>
          </cell>
        </row>
        <row r="88">
          <cell r="J88">
            <v>85</v>
          </cell>
          <cell r="K88" t="str">
            <v>//x个神器星级达到x(额外条件:星级)</v>
          </cell>
        </row>
        <row r="89">
          <cell r="J89">
            <v>86</v>
          </cell>
          <cell r="K89" t="str">
            <v>//x个宠物攻击觉醒到x阶(额外条件:阶级)</v>
          </cell>
        </row>
        <row r="90">
          <cell r="J90">
            <v>87</v>
          </cell>
          <cell r="K90" t="str">
            <v>//x个宠物防御觉醒到x阶(额外条件:阶级)</v>
          </cell>
        </row>
        <row r="91">
          <cell r="J91">
            <v>88</v>
          </cell>
          <cell r="K91" t="str">
            <v>//x个宠物血量觉醒到x阶(额外条件:阶级)</v>
          </cell>
        </row>
        <row r="92">
          <cell r="J92">
            <v>89</v>
          </cell>
          <cell r="K92" t="str">
            <v>//x个宠物总觉醒等级到x阶(额外条件:阶级)</v>
          </cell>
        </row>
        <row r="93">
          <cell r="J93">
            <v>90</v>
          </cell>
          <cell r="K93" t="str">
            <v>//矿区累积获得x点特权经验</v>
          </cell>
        </row>
        <row r="94">
          <cell r="J94">
            <v>91</v>
          </cell>
          <cell r="K94" t="str">
            <v>//矿区累积获得x个魔石</v>
          </cell>
        </row>
        <row r="95">
          <cell r="J95">
            <v>92</v>
          </cell>
          <cell r="K95" t="str">
            <v>//矿区累积获得x个远古精华</v>
          </cell>
        </row>
        <row r="96">
          <cell r="J96">
            <v>93</v>
          </cell>
          <cell r="K96" t="str">
            <v>//boss塔解锁到x层(全量)</v>
          </cell>
        </row>
        <row r="97">
          <cell r="J97">
            <v>94</v>
          </cell>
          <cell r="K97" t="str">
            <v>//boss塔击败某层某难度x次(额外条件:层数和难度对应的FightMakeId)</v>
          </cell>
        </row>
        <row r="98">
          <cell r="J98">
            <v>95</v>
          </cell>
          <cell r="K98" t="str">
            <v>//天启赐福累计到达点数</v>
          </cell>
        </row>
        <row r="99">
          <cell r="J99">
            <v>120</v>
          </cell>
          <cell r="K99" t="str">
            <v>//单笔充值点券</v>
          </cell>
        </row>
        <row r="100">
          <cell r="J100">
            <v>121</v>
          </cell>
          <cell r="K100" t="str">
            <v>//累积消费点券/魔晶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4134">
          <cell r="A4134">
            <v>7081</v>
          </cell>
          <cell r="B4134" t="str">
            <v>血量+&lt;color=#47d110&gt;23000&lt;/color&gt;，同时血量+&lt;color=#47d110&gt;2.0%&lt;/color&gt;，普通攻击有6%概率造成&lt;color=#47d110&gt;150%&lt;/color&gt;伤害</v>
          </cell>
        </row>
        <row r="4135">
          <cell r="A4135">
            <v>7082</v>
          </cell>
          <cell r="B4135" t="str">
            <v>攻击+&lt;color=#47d110&gt;1700&lt;/color&gt;，攻击附带&lt;color=#47d110&gt;3%&lt;/color&gt;护甲穿透</v>
          </cell>
        </row>
        <row r="4136">
          <cell r="A4136">
            <v>7083</v>
          </cell>
          <cell r="B4136" t="str">
            <v>防御+&lt;color=#47d110&gt;2400&lt;/color&gt;，对冰冻目标额外造成&lt;color=#47d110&gt;4%&lt;/color&gt;伤害</v>
          </cell>
        </row>
        <row r="4137">
          <cell r="A4137">
            <v>7084</v>
          </cell>
          <cell r="B4137" t="str">
            <v>防御+&lt;color=#47d110&gt;1800&lt;/color&gt;，首次血量低于50%时获得&lt;color=#47d110&gt;3%&lt;/color&gt;生命护盾</v>
          </cell>
        </row>
        <row r="4138">
          <cell r="A4138">
            <v>7085</v>
          </cell>
          <cell r="B4138" t="str">
            <v>攻击+&lt;color=#47d110&gt;2700&lt;/color&gt;，同时攻击+&lt;color=#47d110&gt;2.0%&lt;/color&gt;，攻击有8%概率减少&lt;color=#47d110&gt;1&lt;/color&gt;秒必杀技冷却时间</v>
          </cell>
        </row>
        <row r="4139">
          <cell r="A4139">
            <v>7086</v>
          </cell>
          <cell r="B4139" t="str">
            <v>攻击+&lt;color=#47d110&gt;2700&lt;/color&gt;，同时攻击+&lt;color=#47d110&gt;2.0%&lt;/color&gt;，击败目标后回复&lt;color=#47d110&gt;8%&lt;/color&gt;生命值</v>
          </cell>
        </row>
        <row r="4140">
          <cell r="A4140">
            <v>7087</v>
          </cell>
          <cell r="B4140" t="str">
            <v>防御+&lt;color=#47d110&gt;2700&lt;/color&gt;，受到控制效果降低30%，吸血效果提高&lt;color=#47d110&gt;4%&lt;/color&gt;</v>
          </cell>
        </row>
        <row r="4141">
          <cell r="A4141">
            <v>7088</v>
          </cell>
          <cell r="B4141" t="str">
            <v>防御+&lt;color=#47d110&gt;2700&lt;/color&gt;，每2秒恢复&lt;color=#47d110&gt;1%&lt;/color&gt;生命上限血量</v>
          </cell>
        </row>
        <row r="4142">
          <cell r="A4142">
            <v>7089</v>
          </cell>
          <cell r="B4142" t="str">
            <v>防御+&lt;color=#47d110&gt;1400&lt;/color&gt;，血量上限提高&lt;color=#47d110&gt;2%&lt;/color&gt;</v>
          </cell>
        </row>
        <row r="4143">
          <cell r="A4143">
            <v>7090</v>
          </cell>
          <cell r="B4143" t="str">
            <v>血量+&lt;color=#47d110&gt;9000&lt;/color&gt;，冷却减少&lt;color=#47d110&gt;10%&lt;/color&gt;</v>
          </cell>
        </row>
        <row r="4144">
          <cell r="A4144">
            <v>7091</v>
          </cell>
          <cell r="B4144" t="str">
            <v>攻击+&lt;color=#47d110&gt;1700&lt;/color&gt;，开局后获得攻速提高&lt;color=#47d110&gt;5%&lt;/color&gt;，持续10秒</v>
          </cell>
        </row>
        <row r="4145">
          <cell r="A4145">
            <v>7092</v>
          </cell>
          <cell r="B4145" t="str">
            <v>血量+&lt;color=#47d110&gt;9000&lt;/color&gt;，吸血效果提高&lt;color=#47d110&gt;2%&lt;/color&gt;</v>
          </cell>
        </row>
        <row r="4146">
          <cell r="A4146">
            <v>7093</v>
          </cell>
          <cell r="B4146" t="str">
            <v>攻击+&lt;color=#47d110&gt;1700&lt;/color&gt;，有概率获得&lt;color=#47d110&gt;3%&lt;/color&gt;攻速提高持续8秒，可叠加5层</v>
          </cell>
        </row>
        <row r="4147">
          <cell r="A4147">
            <v>7094</v>
          </cell>
          <cell r="B4147" t="str">
            <v>血量+&lt;color=#47d110&gt;23000&lt;/color&gt;，同时血量+&lt;color=#47d110&gt;2.0%&lt;/color&gt;</v>
          </cell>
        </row>
        <row r="4148">
          <cell r="A4148">
            <v>7095</v>
          </cell>
          <cell r="B4148" t="str">
            <v>防御+&lt;color=#47d110&gt;3500&lt;/color&gt;，同时防御+&lt;color=#47d110&gt;2.0%&lt;/color&gt;</v>
          </cell>
        </row>
        <row r="4149">
          <cell r="A4149">
            <v>7096</v>
          </cell>
          <cell r="B4149" t="str">
            <v>防御+&lt;color=#47d110&gt;3500&lt;/color&gt;，同时防御+&lt;color=#47d110&gt;2.0%&lt;/color&gt;</v>
          </cell>
        </row>
        <row r="4150">
          <cell r="A4150">
            <v>7097</v>
          </cell>
          <cell r="B4150" t="str">
            <v>攻击+&lt;color=#47d110&gt;2700&lt;/color&gt;，同时攻击+&lt;color=#47d110&gt;2.0%&lt;/color&gt;</v>
          </cell>
        </row>
        <row r="4151">
          <cell r="A4151">
            <v>7098</v>
          </cell>
          <cell r="B4151" t="str">
            <v>防御+&lt;color=#47d110&gt;3500&lt;/color&gt;，同时防御+&lt;color=#47d110&gt;2.0%&lt;/color&gt;</v>
          </cell>
        </row>
        <row r="4152">
          <cell r="A4152">
            <v>7099</v>
          </cell>
          <cell r="B4152" t="str">
            <v>血量+&lt;color=#47d110&gt;23000&lt;/color&gt;，同时血量+&lt;color=#47d110&gt;2.0%&lt;/color&gt;</v>
          </cell>
        </row>
        <row r="4153">
          <cell r="A4153">
            <v>7100</v>
          </cell>
          <cell r="B4153" t="str">
            <v>攻击+&lt;color=#47d110&gt;2700&lt;/color&gt;，同时攻击+&lt;color=#47d110&gt;2.0%&lt;/color&gt;</v>
          </cell>
        </row>
      </sheetData>
      <sheetData sheetId="1" refreshError="1"/>
    </sheetDataSet>
  </externalBook>
</externalLink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G11" sqref="G11"/>
    </sheetView>
  </sheetViews>
  <sheetFormatPr defaultColWidth="9" defaultRowHeight="14.25" x14ac:dyDescent="0.2"/>
  <cols>
    <col min="1" max="1" width="9" style="4"/>
    <col min="2" max="3" width="13.75" style="4" customWidth="1"/>
    <col min="4" max="4" width="14" style="4" customWidth="1"/>
    <col min="5" max="5" width="28.375" style="4" customWidth="1"/>
    <col min="6" max="6" width="15.125" style="4" customWidth="1"/>
    <col min="7" max="7" width="28.375" style="5" customWidth="1"/>
    <col min="14" max="14" width="22.5" bestFit="1" customWidth="1"/>
    <col min="15" max="15" width="18.625" bestFit="1" customWidth="1"/>
  </cols>
  <sheetData>
    <row r="1" spans="1:8" x14ac:dyDescent="0.2">
      <c r="A1" s="4" t="s">
        <v>0</v>
      </c>
      <c r="B1" s="4" t="s">
        <v>1</v>
      </c>
      <c r="C1" s="4" t="s">
        <v>57</v>
      </c>
      <c r="D1" s="4" t="s">
        <v>2</v>
      </c>
      <c r="E1" s="4" t="s">
        <v>3</v>
      </c>
      <c r="F1" s="4" t="s">
        <v>4</v>
      </c>
      <c r="G1" s="5" t="s">
        <v>5</v>
      </c>
    </row>
    <row r="2" spans="1:8" x14ac:dyDescent="0.2">
      <c r="A2" s="4" t="s">
        <v>6</v>
      </c>
      <c r="E2" s="4" t="s">
        <v>7</v>
      </c>
    </row>
    <row r="3" spans="1:8" x14ac:dyDescent="0.2">
      <c r="A3" s="4" t="s">
        <v>8</v>
      </c>
      <c r="B3" s="4" t="s">
        <v>9</v>
      </c>
      <c r="C3" s="4" t="s">
        <v>58</v>
      </c>
      <c r="D3" s="4" t="s">
        <v>10</v>
      </c>
      <c r="E3" s="4" t="s">
        <v>11</v>
      </c>
      <c r="F3" s="4" t="s">
        <v>12</v>
      </c>
      <c r="G3" s="5" t="s">
        <v>13</v>
      </c>
    </row>
    <row r="4" spans="1:8" x14ac:dyDescent="0.2">
      <c r="A4" s="4" t="s">
        <v>14</v>
      </c>
      <c r="B4" s="4" t="s">
        <v>15</v>
      </c>
      <c r="C4" s="4" t="s">
        <v>59</v>
      </c>
      <c r="D4" s="4" t="s">
        <v>16</v>
      </c>
      <c r="E4" s="4" t="s">
        <v>17</v>
      </c>
      <c r="F4" s="4" t="s">
        <v>16</v>
      </c>
      <c r="G4" s="5" t="s">
        <v>16</v>
      </c>
    </row>
    <row r="5" spans="1:8" x14ac:dyDescent="0.2">
      <c r="A5" s="4" t="s">
        <v>18</v>
      </c>
      <c r="B5" s="4" t="s">
        <v>18</v>
      </c>
      <c r="C5" s="4" t="s">
        <v>60</v>
      </c>
      <c r="D5" s="4" t="s">
        <v>18</v>
      </c>
      <c r="E5" s="4" t="s">
        <v>18</v>
      </c>
      <c r="F5" s="4" t="s">
        <v>18</v>
      </c>
      <c r="G5" s="5" t="s">
        <v>19</v>
      </c>
    </row>
    <row r="6" spans="1:8" x14ac:dyDescent="0.2">
      <c r="A6" s="4">
        <v>1</v>
      </c>
      <c r="B6" s="5">
        <v>20011</v>
      </c>
      <c r="C6" s="5"/>
      <c r="D6" s="4">
        <v>1</v>
      </c>
      <c r="E6" s="4">
        <v>0</v>
      </c>
      <c r="F6" s="4">
        <v>8</v>
      </c>
      <c r="G6" s="6" t="s">
        <v>65</v>
      </c>
      <c r="H6" t="s">
        <v>75</v>
      </c>
    </row>
    <row r="7" spans="1:8" x14ac:dyDescent="0.2">
      <c r="A7" s="4">
        <v>2</v>
      </c>
      <c r="B7" s="5">
        <v>20000</v>
      </c>
      <c r="C7" s="5"/>
      <c r="D7" s="4">
        <v>4</v>
      </c>
      <c r="E7" s="4">
        <v>0</v>
      </c>
      <c r="F7" s="4">
        <v>1</v>
      </c>
      <c r="G7" s="5" t="s">
        <v>84</v>
      </c>
      <c r="H7" t="s">
        <v>29</v>
      </c>
    </row>
    <row r="8" spans="1:8" x14ac:dyDescent="0.2">
      <c r="A8" s="4">
        <v>3</v>
      </c>
      <c r="B8" s="5">
        <v>20001</v>
      </c>
      <c r="C8" s="5"/>
      <c r="D8" s="4">
        <v>41</v>
      </c>
      <c r="E8" s="4">
        <v>0</v>
      </c>
      <c r="F8" s="4">
        <v>1</v>
      </c>
      <c r="G8" s="6" t="s">
        <v>85</v>
      </c>
      <c r="H8" t="s">
        <v>33</v>
      </c>
    </row>
    <row r="9" spans="1:8" x14ac:dyDescent="0.2">
      <c r="A9" s="4">
        <v>4</v>
      </c>
      <c r="B9" s="5">
        <v>20002</v>
      </c>
      <c r="C9" s="5"/>
      <c r="D9" s="4">
        <v>40</v>
      </c>
      <c r="E9" s="4">
        <v>0</v>
      </c>
      <c r="F9" s="4">
        <v>1</v>
      </c>
      <c r="G9" s="6" t="s">
        <v>86</v>
      </c>
      <c r="H9" t="s">
        <v>34</v>
      </c>
    </row>
    <row r="10" spans="1:8" x14ac:dyDescent="0.2">
      <c r="A10" s="4">
        <v>5</v>
      </c>
      <c r="B10" s="5">
        <v>20003</v>
      </c>
      <c r="C10" s="5"/>
      <c r="D10" s="4">
        <v>42</v>
      </c>
      <c r="E10" s="4">
        <v>0</v>
      </c>
      <c r="F10" s="4">
        <v>1</v>
      </c>
      <c r="G10" s="6" t="s">
        <v>92</v>
      </c>
      <c r="H10" t="s">
        <v>35</v>
      </c>
    </row>
    <row r="11" spans="1:8" x14ac:dyDescent="0.2">
      <c r="A11" s="4">
        <v>6</v>
      </c>
      <c r="B11" s="5">
        <v>20004</v>
      </c>
      <c r="C11" s="5"/>
      <c r="D11" s="4">
        <v>28</v>
      </c>
      <c r="E11" s="4">
        <v>0</v>
      </c>
      <c r="F11" s="4">
        <v>1</v>
      </c>
      <c r="G11" s="5" t="s">
        <v>63</v>
      </c>
      <c r="H11" t="s">
        <v>76</v>
      </c>
    </row>
    <row r="12" spans="1:8" x14ac:dyDescent="0.2">
      <c r="A12" s="4">
        <v>7</v>
      </c>
      <c r="B12" s="5">
        <v>20005</v>
      </c>
      <c r="C12" s="5"/>
      <c r="D12" s="4">
        <v>8</v>
      </c>
      <c r="E12" s="4">
        <v>0</v>
      </c>
      <c r="F12" s="4">
        <v>1</v>
      </c>
      <c r="G12" s="6" t="s">
        <v>63</v>
      </c>
      <c r="H12" t="s">
        <v>77</v>
      </c>
    </row>
    <row r="13" spans="1:8" x14ac:dyDescent="0.2">
      <c r="A13" s="4">
        <v>8</v>
      </c>
      <c r="B13" s="5">
        <v>20006</v>
      </c>
      <c r="C13" s="5"/>
      <c r="D13" s="4">
        <v>7</v>
      </c>
      <c r="E13" s="4">
        <v>0</v>
      </c>
      <c r="F13" s="4">
        <v>3</v>
      </c>
      <c r="G13" s="5" t="s">
        <v>86</v>
      </c>
      <c r="H13" t="s">
        <v>78</v>
      </c>
    </row>
    <row r="14" spans="1:8" x14ac:dyDescent="0.2">
      <c r="A14" s="4">
        <v>9</v>
      </c>
      <c r="B14" s="5">
        <v>20007</v>
      </c>
      <c r="C14" s="5"/>
      <c r="D14" s="4">
        <v>9</v>
      </c>
      <c r="E14" s="4">
        <v>0</v>
      </c>
      <c r="F14" s="4">
        <v>1</v>
      </c>
      <c r="G14" s="5" t="s">
        <v>87</v>
      </c>
      <c r="H14" t="s">
        <v>79</v>
      </c>
    </row>
    <row r="15" spans="1:8" x14ac:dyDescent="0.2">
      <c r="A15" s="4">
        <v>10</v>
      </c>
      <c r="B15" s="5">
        <v>20008</v>
      </c>
      <c r="C15" s="5"/>
      <c r="D15" s="4">
        <v>10</v>
      </c>
      <c r="E15" s="4">
        <v>0</v>
      </c>
      <c r="F15" s="4">
        <v>1</v>
      </c>
      <c r="G15" s="5" t="s">
        <v>88</v>
      </c>
      <c r="H15" t="s">
        <v>80</v>
      </c>
    </row>
    <row r="16" spans="1:8" x14ac:dyDescent="0.2">
      <c r="A16" s="4">
        <v>12</v>
      </c>
      <c r="B16" s="5">
        <v>20010</v>
      </c>
      <c r="C16" s="5"/>
      <c r="D16" s="4">
        <v>62</v>
      </c>
      <c r="E16" s="4">
        <v>0</v>
      </c>
      <c r="F16" s="4">
        <v>1</v>
      </c>
      <c r="G16" s="5" t="s">
        <v>89</v>
      </c>
      <c r="H16" t="s">
        <v>45</v>
      </c>
    </row>
    <row r="17" spans="1:8" x14ac:dyDescent="0.2">
      <c r="A17" s="4">
        <v>13</v>
      </c>
      <c r="B17" s="4">
        <v>20017</v>
      </c>
      <c r="D17" s="4">
        <v>202</v>
      </c>
      <c r="E17" s="4">
        <v>0</v>
      </c>
      <c r="F17" s="4">
        <v>1</v>
      </c>
      <c r="G17" s="5" t="s">
        <v>90</v>
      </c>
      <c r="H17" t="s">
        <v>81</v>
      </c>
    </row>
    <row r="18" spans="1:8" x14ac:dyDescent="0.2">
      <c r="A18" s="4">
        <v>14</v>
      </c>
      <c r="B18" s="4">
        <v>20018</v>
      </c>
      <c r="D18" s="4">
        <v>203</v>
      </c>
      <c r="E18" s="4">
        <v>0</v>
      </c>
      <c r="F18" s="4">
        <v>1</v>
      </c>
      <c r="G18" s="6" t="s">
        <v>85</v>
      </c>
      <c r="H18" t="s">
        <v>82</v>
      </c>
    </row>
    <row r="19" spans="1:8" x14ac:dyDescent="0.2">
      <c r="A19" s="4">
        <v>15</v>
      </c>
      <c r="B19" s="4">
        <v>20019</v>
      </c>
      <c r="D19" s="4">
        <v>74</v>
      </c>
      <c r="E19" s="4">
        <v>0</v>
      </c>
      <c r="F19" s="4">
        <v>1</v>
      </c>
      <c r="G19" s="5" t="s">
        <v>91</v>
      </c>
      <c r="H19" t="s">
        <v>83</v>
      </c>
    </row>
  </sheetData>
  <phoneticPr fontId="2" type="noConversion"/>
  <conditionalFormatting sqref="B6:C16">
    <cfRule type="duplicateValues" dxfId="3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workbookViewId="0">
      <selection activeCell="G11" sqref="G11"/>
    </sheetView>
  </sheetViews>
  <sheetFormatPr defaultColWidth="9" defaultRowHeight="14.25" x14ac:dyDescent="0.2"/>
  <cols>
    <col min="1" max="1" width="9" style="4"/>
    <col min="2" max="3" width="13.75" style="4" customWidth="1"/>
    <col min="4" max="4" width="14" style="4" customWidth="1"/>
    <col min="5" max="5" width="28.375" style="4" customWidth="1"/>
    <col min="6" max="6" width="15.125" style="4" customWidth="1"/>
    <col min="7" max="7" width="26" style="5" customWidth="1"/>
    <col min="8" max="8" width="55.875" style="5" bestFit="1" customWidth="1"/>
  </cols>
  <sheetData>
    <row r="1" spans="1:12" x14ac:dyDescent="0.2">
      <c r="A1" s="4" t="s">
        <v>0</v>
      </c>
      <c r="B1" s="4" t="s">
        <v>1</v>
      </c>
      <c r="C1" s="4" t="s">
        <v>57</v>
      </c>
      <c r="D1" s="4" t="s">
        <v>2</v>
      </c>
      <c r="E1" s="4" t="s">
        <v>3</v>
      </c>
      <c r="F1" s="4" t="s">
        <v>4</v>
      </c>
      <c r="G1" s="5" t="s">
        <v>5</v>
      </c>
    </row>
    <row r="2" spans="1:12" x14ac:dyDescent="0.2">
      <c r="A2" s="4" t="s">
        <v>6</v>
      </c>
      <c r="E2" s="4" t="s">
        <v>7</v>
      </c>
    </row>
    <row r="3" spans="1:12" x14ac:dyDescent="0.2">
      <c r="A3" s="4" t="s">
        <v>8</v>
      </c>
      <c r="B3" s="4" t="s">
        <v>9</v>
      </c>
      <c r="C3" s="4" t="s">
        <v>58</v>
      </c>
      <c r="D3" s="4" t="s">
        <v>10</v>
      </c>
      <c r="E3" s="4" t="s">
        <v>11</v>
      </c>
      <c r="F3" s="4" t="s">
        <v>12</v>
      </c>
      <c r="G3" s="5" t="s">
        <v>13</v>
      </c>
    </row>
    <row r="4" spans="1:12" x14ac:dyDescent="0.2">
      <c r="A4" s="4" t="s">
        <v>14</v>
      </c>
      <c r="B4" s="4" t="s">
        <v>15</v>
      </c>
      <c r="C4" s="4" t="s">
        <v>59</v>
      </c>
      <c r="D4" s="4" t="s">
        <v>16</v>
      </c>
      <c r="E4" s="4" t="s">
        <v>17</v>
      </c>
      <c r="F4" s="4" t="s">
        <v>16</v>
      </c>
      <c r="G4" s="5" t="s">
        <v>16</v>
      </c>
    </row>
    <row r="5" spans="1:12" x14ac:dyDescent="0.2">
      <c r="A5" s="4" t="s">
        <v>18</v>
      </c>
      <c r="B5" s="4" t="s">
        <v>18</v>
      </c>
      <c r="C5" s="4" t="s">
        <v>60</v>
      </c>
      <c r="D5" s="4" t="s">
        <v>18</v>
      </c>
      <c r="E5" s="4" t="s">
        <v>18</v>
      </c>
      <c r="F5" s="4" t="s">
        <v>18</v>
      </c>
      <c r="G5" s="5" t="s">
        <v>19</v>
      </c>
    </row>
    <row r="6" spans="1:12" x14ac:dyDescent="0.2">
      <c r="A6" s="4">
        <v>1</v>
      </c>
      <c r="B6" s="5">
        <v>20011</v>
      </c>
      <c r="C6" s="5"/>
      <c r="D6" s="4">
        <v>1</v>
      </c>
      <c r="E6" s="4">
        <v>0</v>
      </c>
      <c r="F6" s="4">
        <v>1</v>
      </c>
      <c r="G6" s="6" t="s">
        <v>65</v>
      </c>
      <c r="H6" s="1" t="e" vm="1">
        <f ca="1">_xlfn.XLOOKUP(D6,[1]Sheet1!$J$6:$J$100,[1]Sheet1!$K$6:$K$100)</f>
        <v>#NAME?</v>
      </c>
      <c r="I6" t="e" vm="1">
        <f ca="1">_xlfn.XLOOKUP(B6,[2]Sheet1!$A$4134:$A$4153,[2]Sheet1!$B$4134:$B$4153)</f>
        <v>#NAME?</v>
      </c>
      <c r="L6">
        <f>SMALL($D$6:$D$20,A6)</f>
        <v>1</v>
      </c>
    </row>
    <row r="7" spans="1:12" x14ac:dyDescent="0.2">
      <c r="A7" s="4">
        <v>2</v>
      </c>
      <c r="B7" s="5">
        <v>20000</v>
      </c>
      <c r="C7" s="5"/>
      <c r="D7" s="4">
        <v>4</v>
      </c>
      <c r="E7" s="4">
        <v>0</v>
      </c>
      <c r="F7" s="4">
        <v>1</v>
      </c>
      <c r="G7" s="5" t="s">
        <v>66</v>
      </c>
      <c r="H7" s="1" t="e" vm="1">
        <f ca="1">_xlfn.XLOOKUP(D7,[1]Sheet1!$J$6:$J$100,[1]Sheet1!$K$6:$K$100)</f>
        <v>#NAME?</v>
      </c>
      <c r="I7" t="e" vm="1">
        <f ca="1">_xlfn.XLOOKUP(B7,[2]Sheet1!$A$4134:$A$4153,[2]Sheet1!$B$4134:$B$4153)</f>
        <v>#NAME?</v>
      </c>
      <c r="L7">
        <f t="shared" ref="L7:L20" si="0">SMALL($D$6:$D$20,A7)</f>
        <v>3</v>
      </c>
    </row>
    <row r="8" spans="1:12" x14ac:dyDescent="0.2">
      <c r="A8" s="4">
        <v>3</v>
      </c>
      <c r="B8" s="5">
        <v>20001</v>
      </c>
      <c r="C8" s="5"/>
      <c r="D8" s="4">
        <v>41</v>
      </c>
      <c r="E8" s="4">
        <v>0</v>
      </c>
      <c r="F8" s="4">
        <v>1</v>
      </c>
      <c r="G8" s="6" t="s">
        <v>54</v>
      </c>
      <c r="H8" s="1" t="e" vm="1">
        <f ca="1">_xlfn.XLOOKUP(D8,[1]Sheet1!$J$6:$J$100,[1]Sheet1!$K$6:$K$100)</f>
        <v>#NAME?</v>
      </c>
      <c r="I8" t="e" vm="1">
        <f ca="1">_xlfn.XLOOKUP(B8,[2]Sheet1!$A$4134:$A$4153,[2]Sheet1!$B$4134:$B$4153)</f>
        <v>#NAME?</v>
      </c>
      <c r="L8">
        <f t="shared" si="0"/>
        <v>4</v>
      </c>
    </row>
    <row r="9" spans="1:12" x14ac:dyDescent="0.2">
      <c r="A9" s="4">
        <v>4</v>
      </c>
      <c r="B9" s="5">
        <v>20002</v>
      </c>
      <c r="C9" s="5"/>
      <c r="D9" s="4">
        <v>40</v>
      </c>
      <c r="E9" s="4">
        <v>0</v>
      </c>
      <c r="F9" s="4">
        <v>1</v>
      </c>
      <c r="G9" s="6" t="s">
        <v>55</v>
      </c>
      <c r="H9" s="1" t="e" vm="1">
        <f ca="1">_xlfn.XLOOKUP(D9,[1]Sheet1!$J$6:$J$100,[1]Sheet1!$K$6:$K$100)</f>
        <v>#NAME?</v>
      </c>
      <c r="I9" t="e" vm="1">
        <f ca="1">_xlfn.XLOOKUP(B9,[2]Sheet1!$A$4134:$A$4153,[2]Sheet1!$B$4134:$B$4153)</f>
        <v>#NAME?</v>
      </c>
      <c r="L9">
        <f t="shared" si="0"/>
        <v>7</v>
      </c>
    </row>
    <row r="10" spans="1:12" x14ac:dyDescent="0.2">
      <c r="A10" s="4">
        <v>5</v>
      </c>
      <c r="B10" s="5">
        <v>20003</v>
      </c>
      <c r="C10" s="5"/>
      <c r="D10" s="4">
        <v>42</v>
      </c>
      <c r="E10" s="4">
        <v>0</v>
      </c>
      <c r="F10" s="4">
        <v>1</v>
      </c>
      <c r="G10" s="5" t="s">
        <v>56</v>
      </c>
      <c r="H10" s="1" t="e" vm="1">
        <f ca="1">_xlfn.XLOOKUP(D10,[1]Sheet1!$J$6:$J$100,[1]Sheet1!$K$6:$K$100)</f>
        <v>#NAME?</v>
      </c>
      <c r="I10" t="e" vm="1">
        <f ca="1">_xlfn.XLOOKUP(B10,[2]Sheet1!$A$4134:$A$4153,[2]Sheet1!$B$4134:$B$4153)</f>
        <v>#NAME?</v>
      </c>
      <c r="L10">
        <f t="shared" si="0"/>
        <v>8</v>
      </c>
    </row>
    <row r="11" spans="1:12" x14ac:dyDescent="0.2">
      <c r="A11" s="4">
        <v>6</v>
      </c>
      <c r="B11" s="5">
        <v>20004</v>
      </c>
      <c r="C11" s="5"/>
      <c r="D11" s="4">
        <v>28</v>
      </c>
      <c r="E11" s="4">
        <v>0</v>
      </c>
      <c r="F11" s="4">
        <v>1</v>
      </c>
      <c r="G11" s="5" t="s">
        <v>63</v>
      </c>
      <c r="H11" s="1" t="e" vm="1">
        <f ca="1">_xlfn.XLOOKUP(D11,[1]Sheet1!$J$6:$J$100,[1]Sheet1!$K$6:$K$100)</f>
        <v>#NAME?</v>
      </c>
      <c r="I11" t="e" vm="1">
        <f ca="1">_xlfn.XLOOKUP(B11,[2]Sheet1!$A$4134:$A$4153,[2]Sheet1!$B$4134:$B$4153)</f>
        <v>#NAME?</v>
      </c>
      <c r="L11">
        <f t="shared" si="0"/>
        <v>9</v>
      </c>
    </row>
    <row r="12" spans="1:12" x14ac:dyDescent="0.2">
      <c r="A12" s="4">
        <v>7</v>
      </c>
      <c r="B12" s="5">
        <v>20005</v>
      </c>
      <c r="C12" s="5"/>
      <c r="D12" s="4">
        <v>8</v>
      </c>
      <c r="E12" s="4">
        <v>0</v>
      </c>
      <c r="F12" s="4">
        <v>1</v>
      </c>
      <c r="G12" s="6" t="s">
        <v>63</v>
      </c>
      <c r="H12" s="1" t="e" vm="1">
        <f ca="1">_xlfn.XLOOKUP(D12,[1]Sheet1!$J$6:$J$100,[1]Sheet1!$K$6:$K$100)</f>
        <v>#NAME?</v>
      </c>
      <c r="I12" t="e" vm="1">
        <f ca="1">_xlfn.XLOOKUP(B12,[2]Sheet1!$A$4134:$A$4153,[2]Sheet1!$B$4134:$B$4153)</f>
        <v>#NAME?</v>
      </c>
      <c r="L12">
        <f t="shared" si="0"/>
        <v>10</v>
      </c>
    </row>
    <row r="13" spans="1:12" x14ac:dyDescent="0.2">
      <c r="A13" s="4">
        <v>8</v>
      </c>
      <c r="B13" s="5">
        <v>20006</v>
      </c>
      <c r="C13" s="5"/>
      <c r="D13" s="4">
        <v>7</v>
      </c>
      <c r="E13" s="4">
        <v>0</v>
      </c>
      <c r="F13" s="4">
        <v>3</v>
      </c>
      <c r="G13" s="5" t="s">
        <v>47</v>
      </c>
      <c r="H13" s="1" t="e" vm="1">
        <f ca="1">_xlfn.XLOOKUP(D13,[1]Sheet1!$J$6:$J$100,[1]Sheet1!$K$6:$K$100)</f>
        <v>#NAME?</v>
      </c>
      <c r="I13" t="e" vm="1">
        <f ca="1">_xlfn.XLOOKUP(B13,[2]Sheet1!$A$4134:$A$4153,[2]Sheet1!$B$4134:$B$4153)</f>
        <v>#NAME?</v>
      </c>
      <c r="L13">
        <f t="shared" si="0"/>
        <v>28</v>
      </c>
    </row>
    <row r="14" spans="1:12" x14ac:dyDescent="0.2">
      <c r="A14" s="4">
        <v>9</v>
      </c>
      <c r="B14" s="5">
        <v>20007</v>
      </c>
      <c r="C14" s="5"/>
      <c r="D14" s="4">
        <v>9</v>
      </c>
      <c r="E14" s="4">
        <v>0</v>
      </c>
      <c r="F14" s="4">
        <v>1</v>
      </c>
      <c r="G14" s="5" t="s">
        <v>63</v>
      </c>
      <c r="H14" s="1" t="e" vm="1">
        <f ca="1">_xlfn.XLOOKUP(D14,[1]Sheet1!$J$6:$J$100,[1]Sheet1!$K$6:$K$100)</f>
        <v>#NAME?</v>
      </c>
      <c r="I14" t="e" vm="1">
        <f ca="1">_xlfn.XLOOKUP(B14,[2]Sheet1!$A$4134:$A$4153,[2]Sheet1!$B$4134:$B$4153)</f>
        <v>#NAME?</v>
      </c>
      <c r="L14">
        <f t="shared" si="0"/>
        <v>40</v>
      </c>
    </row>
    <row r="15" spans="1:12" x14ac:dyDescent="0.2">
      <c r="A15" s="4">
        <v>10</v>
      </c>
      <c r="B15" s="5">
        <v>20008</v>
      </c>
      <c r="C15" s="5"/>
      <c r="D15" s="4">
        <v>10</v>
      </c>
      <c r="E15" s="4">
        <v>0</v>
      </c>
      <c r="F15" s="4">
        <v>1</v>
      </c>
      <c r="G15" s="5" t="s">
        <v>63</v>
      </c>
      <c r="H15" s="1" t="e" vm="1">
        <f ca="1">_xlfn.XLOOKUP(D15,[1]Sheet1!$J$6:$J$100,[1]Sheet1!$K$6:$K$100)</f>
        <v>#NAME?</v>
      </c>
      <c r="I15" t="e" vm="1">
        <f ca="1">_xlfn.XLOOKUP(B15,[2]Sheet1!$A$4134:$A$4153,[2]Sheet1!$B$4134:$B$4153)</f>
        <v>#NAME?</v>
      </c>
      <c r="L15">
        <f t="shared" si="0"/>
        <v>41</v>
      </c>
    </row>
    <row r="16" spans="1:12" x14ac:dyDescent="0.2">
      <c r="A16" s="4">
        <v>11</v>
      </c>
      <c r="B16" s="5">
        <v>20009</v>
      </c>
      <c r="C16" s="5"/>
      <c r="D16" s="4">
        <v>3</v>
      </c>
      <c r="E16" s="4">
        <v>0</v>
      </c>
      <c r="F16" s="4">
        <v>1</v>
      </c>
      <c r="G16" s="5" t="s">
        <v>63</v>
      </c>
      <c r="H16" s="1" t="e" vm="1">
        <f ca="1">_xlfn.XLOOKUP(D16,[1]Sheet1!$J$6:$J$100,[1]Sheet1!$K$6:$K$100)</f>
        <v>#NAME?</v>
      </c>
      <c r="I16" t="e" vm="1">
        <f ca="1">_xlfn.XLOOKUP(B16,[2]Sheet1!$A$4134:$A$4153,[2]Sheet1!$B$4134:$B$4153)</f>
        <v>#NAME?</v>
      </c>
      <c r="L16">
        <f t="shared" si="0"/>
        <v>42</v>
      </c>
    </row>
    <row r="17" spans="1:12" x14ac:dyDescent="0.2">
      <c r="A17" s="4">
        <v>12</v>
      </c>
      <c r="B17" s="5">
        <v>20010</v>
      </c>
      <c r="C17" s="5"/>
      <c r="D17" s="4">
        <v>62</v>
      </c>
      <c r="E17" s="4">
        <v>0</v>
      </c>
      <c r="F17" s="4">
        <v>1</v>
      </c>
      <c r="G17" s="5" t="s">
        <v>64</v>
      </c>
      <c r="H17" s="1" t="e" vm="1">
        <f ca="1">_xlfn.XLOOKUP(D17,[1]Sheet1!$J$6:$J$100,[1]Sheet1!$K$6:$K$100)</f>
        <v>#NAME?</v>
      </c>
      <c r="I17" t="e" vm="1">
        <f ca="1">_xlfn.XLOOKUP(B17,[2]Sheet1!$A$4134:$A$4153,[2]Sheet1!$B$4134:$B$4153)</f>
        <v>#NAME?</v>
      </c>
      <c r="L17">
        <f t="shared" si="0"/>
        <v>62</v>
      </c>
    </row>
    <row r="18" spans="1:12" x14ac:dyDescent="0.2">
      <c r="A18" s="4">
        <v>13</v>
      </c>
      <c r="B18" s="4">
        <v>20017</v>
      </c>
      <c r="D18" s="4">
        <v>202</v>
      </c>
      <c r="E18" s="4">
        <v>0</v>
      </c>
      <c r="F18" s="4">
        <v>1</v>
      </c>
      <c r="G18" s="5" t="s">
        <v>63</v>
      </c>
      <c r="H18" s="1" t="e" vm="1">
        <f ca="1">_xlfn.XLOOKUP(D18,[1]Sheet1!$J$6:$J$100,[1]Sheet1!$K$6:$K$100)</f>
        <v>#NAME?</v>
      </c>
      <c r="I18" t="e" vm="1">
        <f ca="1">_xlfn.XLOOKUP(B18,[2]Sheet1!$A$4134:$A$4153,[2]Sheet1!$B$4134:$B$4153)</f>
        <v>#NAME?</v>
      </c>
      <c r="L18">
        <f t="shared" si="0"/>
        <v>74</v>
      </c>
    </row>
    <row r="19" spans="1:12" x14ac:dyDescent="0.2">
      <c r="A19" s="4">
        <v>14</v>
      </c>
      <c r="B19" s="4">
        <v>20018</v>
      </c>
      <c r="D19" s="4">
        <v>203</v>
      </c>
      <c r="E19" s="4">
        <v>0</v>
      </c>
      <c r="F19" s="4">
        <v>1</v>
      </c>
      <c r="G19" s="5" t="s">
        <v>63</v>
      </c>
      <c r="H19" s="1" t="e" vm="1">
        <f ca="1">_xlfn.XLOOKUP(D19,[1]Sheet1!$J$6:$J$100,[1]Sheet1!$K$6:$K$100)</f>
        <v>#NAME?</v>
      </c>
      <c r="I19" t="e" vm="1">
        <f ca="1">_xlfn.XLOOKUP(B19,[2]Sheet1!$A$4134:$A$4153,[2]Sheet1!$B$4134:$B$4153)</f>
        <v>#NAME?</v>
      </c>
      <c r="L19">
        <f t="shared" si="0"/>
        <v>202</v>
      </c>
    </row>
    <row r="20" spans="1:12" x14ac:dyDescent="0.2">
      <c r="A20" s="4">
        <v>15</v>
      </c>
      <c r="B20" s="4">
        <v>20019</v>
      </c>
      <c r="D20" s="4">
        <v>74</v>
      </c>
      <c r="E20" s="4">
        <v>0</v>
      </c>
      <c r="F20" s="4">
        <v>1</v>
      </c>
      <c r="G20" s="5" t="s">
        <v>63</v>
      </c>
      <c r="H20" s="1" t="e" vm="1">
        <f ca="1">_xlfn.XLOOKUP(D20,[1]Sheet1!$J$6:$J$100,[1]Sheet1!$K$6:$K$100)</f>
        <v>#NAME?</v>
      </c>
      <c r="I20" t="e" vm="1">
        <f ca="1">_xlfn.XLOOKUP(B20,[2]Sheet1!$A$4134:$A$4153,[2]Sheet1!$B$4134:$B$4153)</f>
        <v>#NAME?</v>
      </c>
      <c r="L20">
        <f t="shared" si="0"/>
        <v>203</v>
      </c>
    </row>
    <row r="21" spans="1:12" s="17" customFormat="1" x14ac:dyDescent="0.2">
      <c r="A21" s="13"/>
      <c r="B21" s="13"/>
      <c r="C21" s="13"/>
      <c r="D21" s="13">
        <v>2</v>
      </c>
      <c r="E21" s="13"/>
      <c r="F21" s="13">
        <v>5</v>
      </c>
      <c r="G21" s="14"/>
      <c r="H21" s="15" t="e" vm="1">
        <f ca="1">_xlfn.XLOOKUP(D21,[1]Sheet1!$J$6:$J$100,[1]Sheet1!$K$6:$K$100)</f>
        <v>#NAME?</v>
      </c>
      <c r="I21" s="16" t="s">
        <v>67</v>
      </c>
    </row>
    <row r="22" spans="1:12" s="17" customFormat="1" x14ac:dyDescent="0.2">
      <c r="A22" s="13"/>
      <c r="B22" s="13"/>
      <c r="C22" s="13"/>
      <c r="D22" s="13">
        <v>6</v>
      </c>
      <c r="E22" s="13"/>
      <c r="F22" s="13">
        <v>3</v>
      </c>
      <c r="G22" s="14"/>
      <c r="H22" s="15" t="e" vm="1">
        <f ca="1">_xlfn.XLOOKUP(D22,[1]Sheet1!$J$6:$J$100,[1]Sheet1!$K$6:$K$100)</f>
        <v>#NAME?</v>
      </c>
      <c r="I22" s="16" t="s">
        <v>68</v>
      </c>
    </row>
    <row r="23" spans="1:12" s="17" customFormat="1" x14ac:dyDescent="0.2">
      <c r="A23" s="13"/>
      <c r="B23" s="13"/>
      <c r="C23" s="13"/>
      <c r="D23" s="13">
        <v>5</v>
      </c>
      <c r="E23" s="13"/>
      <c r="F23" s="13">
        <v>1</v>
      </c>
      <c r="G23" s="14"/>
      <c r="H23" s="15" t="e" vm="1">
        <f ca="1">_xlfn.XLOOKUP(D23,[1]Sheet1!$J$6:$J$100,[1]Sheet1!$K$6:$K$100)</f>
        <v>#NAME?</v>
      </c>
      <c r="I23" s="16" t="s">
        <v>69</v>
      </c>
    </row>
    <row r="24" spans="1:12" s="17" customFormat="1" x14ac:dyDescent="0.2">
      <c r="A24" s="13"/>
      <c r="B24" s="13"/>
      <c r="C24" s="13"/>
      <c r="D24" s="13">
        <v>27</v>
      </c>
      <c r="E24" s="13"/>
      <c r="F24" s="13">
        <v>1</v>
      </c>
      <c r="G24" s="14"/>
      <c r="H24" s="15" t="e" vm="1">
        <f ca="1">_xlfn.XLOOKUP(D24,[1]Sheet1!$J$6:$J$100,[1]Sheet1!$K$6:$K$100)</f>
        <v>#NAME?</v>
      </c>
      <c r="I24" s="16" t="s">
        <v>70</v>
      </c>
      <c r="L24" s="16" t="s">
        <v>71</v>
      </c>
    </row>
    <row r="25" spans="1:12" s="17" customFormat="1" x14ac:dyDescent="0.2">
      <c r="A25" s="13"/>
      <c r="B25" s="13"/>
      <c r="C25" s="13"/>
      <c r="D25" s="13">
        <v>33</v>
      </c>
      <c r="E25" s="13"/>
      <c r="F25" s="13">
        <v>1</v>
      </c>
      <c r="G25" s="14"/>
      <c r="H25" s="15" t="e" vm="1">
        <f ca="1">_xlfn.XLOOKUP(D25,[1]Sheet1!$J$6:$J$100,[1]Sheet1!$K$6:$K$100)</f>
        <v>#NAME?</v>
      </c>
      <c r="I25" s="16" t="s">
        <v>72</v>
      </c>
    </row>
    <row r="26" spans="1:12" s="17" customFormat="1" x14ac:dyDescent="0.2">
      <c r="A26" s="13"/>
      <c r="B26" s="13"/>
      <c r="C26" s="13"/>
      <c r="D26" s="13">
        <v>74</v>
      </c>
      <c r="E26" s="13"/>
      <c r="F26" s="13">
        <v>2</v>
      </c>
      <c r="G26" s="14"/>
      <c r="H26" s="15" t="e" vm="1">
        <f ca="1">_xlfn.XLOOKUP(D26,[1]Sheet1!$J$6:$J$100,[1]Sheet1!$K$6:$K$100)</f>
        <v>#NAME?</v>
      </c>
      <c r="I26" s="16" t="s">
        <v>73</v>
      </c>
    </row>
    <row r="27" spans="1:12" s="17" customFormat="1" x14ac:dyDescent="0.2">
      <c r="A27" s="13"/>
      <c r="B27" s="13"/>
      <c r="C27" s="13"/>
      <c r="D27" s="13">
        <v>91</v>
      </c>
      <c r="E27" s="13"/>
      <c r="F27" s="13">
        <v>30</v>
      </c>
      <c r="G27" s="14"/>
      <c r="H27" s="15" t="e" vm="1">
        <f ca="1">_xlfn.XLOOKUP(D27,[1]Sheet1!$J$6:$J$100,[1]Sheet1!$K$6:$K$100)</f>
        <v>#NAME?</v>
      </c>
      <c r="I27" s="16" t="s">
        <v>74</v>
      </c>
    </row>
  </sheetData>
  <phoneticPr fontId="2" type="noConversion"/>
  <conditionalFormatting sqref="B6:C17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4"/>
  <sheetViews>
    <sheetView workbookViewId="0">
      <selection activeCell="M6" sqref="M6:M17"/>
    </sheetView>
  </sheetViews>
  <sheetFormatPr defaultColWidth="9" defaultRowHeight="14.25" x14ac:dyDescent="0.2"/>
  <cols>
    <col min="1" max="1" width="9" style="1"/>
    <col min="2" max="2" width="13.75" style="1" customWidth="1"/>
    <col min="3" max="3" width="27.75" style="1" customWidth="1"/>
    <col min="4" max="4" width="14" style="1" customWidth="1"/>
    <col min="5" max="5" width="28.375" style="1" customWidth="1"/>
    <col min="6" max="6" width="15.125" style="1" customWidth="1"/>
    <col min="7" max="7" width="15.125" style="8" customWidth="1"/>
    <col min="8" max="8" width="22.375" style="1" customWidth="1"/>
    <col min="9" max="9" width="15.875" style="1" customWidth="1"/>
    <col min="10" max="10" width="2" style="1" customWidth="1"/>
    <col min="11" max="11" width="1.875" style="1" customWidth="1"/>
    <col min="12" max="12" width="9" style="1"/>
    <col min="13" max="13" width="24.875" style="1" customWidth="1"/>
    <col min="14" max="16384" width="9" style="1"/>
  </cols>
  <sheetData>
    <row r="1" spans="1:13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8" t="s">
        <v>20</v>
      </c>
      <c r="H1" s="1" t="s">
        <v>5</v>
      </c>
    </row>
    <row r="2" spans="1:13" x14ac:dyDescent="0.2">
      <c r="A2" s="1" t="s">
        <v>6</v>
      </c>
      <c r="E2" s="1" t="s">
        <v>7</v>
      </c>
    </row>
    <row r="3" spans="1:13" x14ac:dyDescent="0.2">
      <c r="A3" s="1" t="s">
        <v>8</v>
      </c>
      <c r="B3" s="1" t="s">
        <v>9</v>
      </c>
      <c r="D3" s="1" t="s">
        <v>10</v>
      </c>
      <c r="E3" s="1" t="s">
        <v>11</v>
      </c>
      <c r="F3" s="1" t="s">
        <v>12</v>
      </c>
      <c r="H3" s="1" t="s">
        <v>13</v>
      </c>
    </row>
    <row r="4" spans="1:13" x14ac:dyDescent="0.2">
      <c r="A4" s="1" t="s">
        <v>14</v>
      </c>
      <c r="B4" s="1" t="s">
        <v>15</v>
      </c>
      <c r="D4" s="1" t="s">
        <v>16</v>
      </c>
      <c r="E4" s="1" t="s">
        <v>17</v>
      </c>
      <c r="F4" s="1" t="s">
        <v>16</v>
      </c>
      <c r="H4" s="1" t="s">
        <v>16</v>
      </c>
    </row>
    <row r="5" spans="1:13" x14ac:dyDescent="0.2">
      <c r="A5" s="1" t="s">
        <v>18</v>
      </c>
      <c r="B5" s="1" t="s">
        <v>18</v>
      </c>
      <c r="D5" s="1" t="s">
        <v>18</v>
      </c>
      <c r="E5" s="1" t="s">
        <v>18</v>
      </c>
      <c r="F5" s="1" t="s">
        <v>18</v>
      </c>
      <c r="H5" s="1" t="s">
        <v>19</v>
      </c>
      <c r="M5" s="1" t="s">
        <v>21</v>
      </c>
    </row>
    <row r="6" spans="1:13" x14ac:dyDescent="0.2">
      <c r="A6" s="1">
        <v>1</v>
      </c>
      <c r="B6" s="2">
        <v>20011</v>
      </c>
      <c r="C6" s="1" t="s">
        <v>22</v>
      </c>
      <c r="D6" s="1">
        <v>1</v>
      </c>
      <c r="E6" s="1">
        <v>0</v>
      </c>
      <c r="F6" s="1">
        <v>1</v>
      </c>
      <c r="G6" s="8" t="s">
        <v>23</v>
      </c>
      <c r="H6" s="2" t="s">
        <v>24</v>
      </c>
      <c r="I6" s="1" t="s">
        <v>25</v>
      </c>
      <c r="J6" s="1" t="s">
        <v>26</v>
      </c>
      <c r="K6" s="1" t="s">
        <v>27</v>
      </c>
      <c r="L6" s="1" t="s">
        <v>28</v>
      </c>
      <c r="M6" s="1" t="str">
        <f>J6&amp;H6&amp;K6&amp;I6&amp;L6</f>
        <v>{{3,1005,1}|{3,1115,50}}</v>
      </c>
    </row>
    <row r="7" spans="1:13" x14ac:dyDescent="0.2">
      <c r="A7" s="1">
        <v>2</v>
      </c>
      <c r="B7" s="2">
        <v>20000</v>
      </c>
      <c r="C7" s="3" t="s">
        <v>29</v>
      </c>
      <c r="D7" s="1">
        <v>4</v>
      </c>
      <c r="E7" s="1">
        <v>0</v>
      </c>
      <c r="F7" s="1">
        <v>1</v>
      </c>
      <c r="G7" s="8" t="s">
        <v>30</v>
      </c>
      <c r="H7" s="1" t="s">
        <v>31</v>
      </c>
      <c r="I7" s="1" t="s">
        <v>32</v>
      </c>
      <c r="J7" s="1" t="s">
        <v>26</v>
      </c>
      <c r="K7" s="1" t="s">
        <v>27</v>
      </c>
      <c r="L7" s="1" t="s">
        <v>28</v>
      </c>
      <c r="M7" s="1" t="str">
        <f t="shared" ref="M7:M17" si="0">J7&amp;H7&amp;K7&amp;I7&amp;L7</f>
        <v>{{3,1010,1}|{3,1115,10}}</v>
      </c>
    </row>
    <row r="8" spans="1:13" x14ac:dyDescent="0.2">
      <c r="A8" s="1">
        <v>3</v>
      </c>
      <c r="B8" s="2">
        <v>20001</v>
      </c>
      <c r="C8" s="3" t="s">
        <v>33</v>
      </c>
      <c r="D8" s="1">
        <v>41</v>
      </c>
      <c r="E8" s="1">
        <v>0</v>
      </c>
      <c r="F8" s="1">
        <v>1</v>
      </c>
      <c r="G8" s="9" t="s">
        <v>50</v>
      </c>
      <c r="H8" s="7" t="s">
        <v>51</v>
      </c>
      <c r="I8" s="1" t="s">
        <v>32</v>
      </c>
      <c r="J8" s="1" t="s">
        <v>26</v>
      </c>
      <c r="K8" s="1" t="s">
        <v>27</v>
      </c>
      <c r="L8" s="1" t="s">
        <v>28</v>
      </c>
      <c r="M8" s="1" t="str">
        <f t="shared" si="0"/>
        <v>{{3,1117,1}|{3,1115,10}}</v>
      </c>
    </row>
    <row r="9" spans="1:13" x14ac:dyDescent="0.2">
      <c r="A9" s="1">
        <v>4</v>
      </c>
      <c r="B9" s="2">
        <v>20002</v>
      </c>
      <c r="C9" s="3" t="s">
        <v>34</v>
      </c>
      <c r="D9" s="1">
        <v>40</v>
      </c>
      <c r="E9" s="1">
        <v>0</v>
      </c>
      <c r="F9" s="1">
        <v>1</v>
      </c>
      <c r="G9" s="10" t="s">
        <v>48</v>
      </c>
      <c r="H9" s="7" t="s">
        <v>49</v>
      </c>
      <c r="I9" s="1" t="s">
        <v>32</v>
      </c>
      <c r="J9" s="1" t="s">
        <v>26</v>
      </c>
      <c r="K9" s="1" t="s">
        <v>27</v>
      </c>
      <c r="L9" s="1" t="s">
        <v>28</v>
      </c>
      <c r="M9" s="1" t="str">
        <f t="shared" si="0"/>
        <v>{{3,1121,1}|{3,1115,10}}</v>
      </c>
    </row>
    <row r="10" spans="1:13" x14ac:dyDescent="0.2">
      <c r="A10" s="1">
        <v>5</v>
      </c>
      <c r="B10" s="2">
        <v>20003</v>
      </c>
      <c r="C10" s="3" t="s">
        <v>35</v>
      </c>
      <c r="D10" s="1">
        <v>42</v>
      </c>
      <c r="E10" s="1">
        <v>0</v>
      </c>
      <c r="F10" s="1">
        <v>1</v>
      </c>
      <c r="G10" s="11" t="s">
        <v>52</v>
      </c>
      <c r="H10" s="7" t="s">
        <v>53</v>
      </c>
      <c r="I10" s="1" t="s">
        <v>32</v>
      </c>
      <c r="J10" s="1" t="s">
        <v>26</v>
      </c>
      <c r="K10" s="1" t="s">
        <v>27</v>
      </c>
      <c r="L10" s="1" t="s">
        <v>28</v>
      </c>
      <c r="M10" s="1" t="str">
        <f t="shared" si="0"/>
        <v>{{3,1101,1}|{3,1115,10}}</v>
      </c>
    </row>
    <row r="11" spans="1:13" x14ac:dyDescent="0.2">
      <c r="A11" s="1">
        <v>6</v>
      </c>
      <c r="B11" s="2">
        <v>20004</v>
      </c>
      <c r="C11" s="3" t="s">
        <v>36</v>
      </c>
      <c r="D11" s="1">
        <v>28</v>
      </c>
      <c r="E11" s="1">
        <v>0</v>
      </c>
      <c r="F11" s="1">
        <v>1</v>
      </c>
      <c r="G11" s="8" t="s">
        <v>37</v>
      </c>
      <c r="H11" s="7" t="s">
        <v>62</v>
      </c>
      <c r="I11" s="1" t="s">
        <v>32</v>
      </c>
      <c r="J11" s="1" t="s">
        <v>26</v>
      </c>
      <c r="K11" s="1" t="s">
        <v>27</v>
      </c>
      <c r="L11" s="1" t="s">
        <v>28</v>
      </c>
      <c r="M11" s="1" t="str">
        <f t="shared" si="0"/>
        <v>{{2,0,40}|{3,1115,10}}</v>
      </c>
    </row>
    <row r="12" spans="1:13" x14ac:dyDescent="0.2">
      <c r="A12" s="1">
        <v>7</v>
      </c>
      <c r="B12" s="2">
        <v>20005</v>
      </c>
      <c r="C12" s="3" t="s">
        <v>38</v>
      </c>
      <c r="D12" s="1">
        <v>8</v>
      </c>
      <c r="E12" s="1">
        <v>0</v>
      </c>
      <c r="F12" s="1">
        <v>1</v>
      </c>
      <c r="G12" s="8" t="s">
        <v>37</v>
      </c>
      <c r="H12" s="7" t="s">
        <v>62</v>
      </c>
      <c r="I12" s="1" t="s">
        <v>32</v>
      </c>
      <c r="J12" s="1" t="s">
        <v>26</v>
      </c>
      <c r="K12" s="1" t="s">
        <v>27</v>
      </c>
      <c r="L12" s="1" t="s">
        <v>28</v>
      </c>
      <c r="M12" s="1" t="str">
        <f t="shared" si="0"/>
        <v>{{2,0,40}|{3,1115,10}}</v>
      </c>
    </row>
    <row r="13" spans="1:13" x14ac:dyDescent="0.2">
      <c r="A13" s="1">
        <v>8</v>
      </c>
      <c r="B13" s="2">
        <v>20006</v>
      </c>
      <c r="C13" s="3" t="s">
        <v>39</v>
      </c>
      <c r="D13" s="1">
        <v>7</v>
      </c>
      <c r="E13" s="1">
        <v>0</v>
      </c>
      <c r="F13" s="1">
        <v>3</v>
      </c>
      <c r="G13" s="8" t="s">
        <v>40</v>
      </c>
      <c r="H13" s="1" t="s">
        <v>41</v>
      </c>
      <c r="I13" s="1" t="s">
        <v>32</v>
      </c>
      <c r="J13" s="1" t="s">
        <v>26</v>
      </c>
      <c r="K13" s="1" t="s">
        <v>27</v>
      </c>
      <c r="L13" s="1" t="s">
        <v>28</v>
      </c>
      <c r="M13" s="1" t="str">
        <f t="shared" si="0"/>
        <v>{{3,1100,1}|{3,1115,10}}</v>
      </c>
    </row>
    <row r="14" spans="1:13" x14ac:dyDescent="0.2">
      <c r="A14" s="1">
        <v>9</v>
      </c>
      <c r="B14" s="2">
        <v>20007</v>
      </c>
      <c r="C14" s="3" t="s">
        <v>42</v>
      </c>
      <c r="D14" s="1">
        <v>9</v>
      </c>
      <c r="E14" s="1">
        <v>0</v>
      </c>
      <c r="F14" s="1">
        <v>1</v>
      </c>
      <c r="G14" s="8" t="s">
        <v>37</v>
      </c>
      <c r="H14" s="7" t="s">
        <v>62</v>
      </c>
      <c r="I14" s="1" t="s">
        <v>32</v>
      </c>
      <c r="J14" s="1" t="s">
        <v>26</v>
      </c>
      <c r="K14" s="1" t="s">
        <v>27</v>
      </c>
      <c r="L14" s="1" t="s">
        <v>28</v>
      </c>
      <c r="M14" s="1" t="str">
        <f t="shared" si="0"/>
        <v>{{2,0,40}|{3,1115,10}}</v>
      </c>
    </row>
    <row r="15" spans="1:13" x14ac:dyDescent="0.2">
      <c r="A15" s="1">
        <v>10</v>
      </c>
      <c r="B15" s="2">
        <v>20008</v>
      </c>
      <c r="C15" s="3" t="s">
        <v>43</v>
      </c>
      <c r="D15" s="1">
        <v>10</v>
      </c>
      <c r="E15" s="1">
        <v>0</v>
      </c>
      <c r="F15" s="1">
        <v>1</v>
      </c>
      <c r="G15" s="8" t="s">
        <v>37</v>
      </c>
      <c r="H15" s="7" t="s">
        <v>62</v>
      </c>
      <c r="I15" s="1" t="s">
        <v>32</v>
      </c>
      <c r="J15" s="1" t="s">
        <v>26</v>
      </c>
      <c r="K15" s="1" t="s">
        <v>27</v>
      </c>
      <c r="L15" s="1" t="s">
        <v>28</v>
      </c>
      <c r="M15" s="1" t="str">
        <f t="shared" si="0"/>
        <v>{{2,0,40}|{3,1115,10}}</v>
      </c>
    </row>
    <row r="16" spans="1:13" x14ac:dyDescent="0.2">
      <c r="A16" s="1">
        <v>11</v>
      </c>
      <c r="B16" s="2">
        <v>20009</v>
      </c>
      <c r="C16" s="3" t="s">
        <v>44</v>
      </c>
      <c r="D16" s="1">
        <v>3</v>
      </c>
      <c r="E16" s="1">
        <v>0</v>
      </c>
      <c r="F16" s="1">
        <v>1</v>
      </c>
      <c r="G16" s="8" t="s">
        <v>37</v>
      </c>
      <c r="H16" s="7" t="s">
        <v>62</v>
      </c>
      <c r="I16" s="1" t="s">
        <v>32</v>
      </c>
      <c r="J16" s="1" t="s">
        <v>26</v>
      </c>
      <c r="K16" s="1" t="s">
        <v>27</v>
      </c>
      <c r="L16" s="1" t="s">
        <v>28</v>
      </c>
      <c r="M16" s="1" t="str">
        <f t="shared" si="0"/>
        <v>{{2,0,40}|{3,1115,10}}</v>
      </c>
    </row>
    <row r="17" spans="1:13" x14ac:dyDescent="0.2">
      <c r="A17" s="1">
        <v>12</v>
      </c>
      <c r="B17" s="2">
        <v>20010</v>
      </c>
      <c r="C17" s="1" t="s">
        <v>45</v>
      </c>
      <c r="D17" s="1">
        <v>62</v>
      </c>
      <c r="E17" s="1">
        <v>0</v>
      </c>
      <c r="F17" s="1">
        <v>1</v>
      </c>
      <c r="G17" s="12" t="s">
        <v>46</v>
      </c>
      <c r="H17" s="7" t="s">
        <v>61</v>
      </c>
      <c r="I17" s="1" t="s">
        <v>32</v>
      </c>
      <c r="J17" s="1" t="s">
        <v>26</v>
      </c>
      <c r="K17" s="1" t="s">
        <v>27</v>
      </c>
      <c r="L17" s="1" t="s">
        <v>28</v>
      </c>
      <c r="M17" s="1" t="str">
        <f t="shared" si="0"/>
        <v>{{3,1008,5}|{3,1115,10}}</v>
      </c>
    </row>
    <row r="20" spans="1:13" x14ac:dyDescent="0.2">
      <c r="C20" s="3"/>
      <c r="H20" s="2"/>
    </row>
    <row r="21" spans="1:13" x14ac:dyDescent="0.2">
      <c r="C21" s="3"/>
      <c r="H21" s="2"/>
    </row>
    <row r="22" spans="1:13" x14ac:dyDescent="0.2">
      <c r="C22" s="3"/>
      <c r="H22" s="2"/>
    </row>
    <row r="23" spans="1:13" x14ac:dyDescent="0.2">
      <c r="C23" s="3"/>
      <c r="H23" s="2"/>
    </row>
    <row r="24" spans="1:13" x14ac:dyDescent="0.2">
      <c r="C24" s="3"/>
      <c r="H24" s="2"/>
    </row>
    <row r="25" spans="1:13" x14ac:dyDescent="0.2">
      <c r="C25" s="3"/>
      <c r="H25" s="2"/>
    </row>
    <row r="26" spans="1:13" x14ac:dyDescent="0.2">
      <c r="C26" s="3"/>
      <c r="H26" s="2"/>
    </row>
    <row r="27" spans="1:13" x14ac:dyDescent="0.2">
      <c r="C27" s="3"/>
      <c r="H27" s="2"/>
    </row>
    <row r="28" spans="1:13" x14ac:dyDescent="0.2">
      <c r="C28" s="3"/>
      <c r="H28" s="2"/>
    </row>
    <row r="29" spans="1:13" x14ac:dyDescent="0.2">
      <c r="C29" s="3"/>
      <c r="H29" s="2"/>
    </row>
    <row r="30" spans="1:13" x14ac:dyDescent="0.2">
      <c r="C30" s="3"/>
      <c r="H30" s="2"/>
    </row>
    <row r="31" spans="1:13" x14ac:dyDescent="0.2">
      <c r="D31" s="2"/>
    </row>
    <row r="32" spans="1:13" x14ac:dyDescent="0.2">
      <c r="D32" s="2"/>
    </row>
    <row r="33" spans="4:4" x14ac:dyDescent="0.2">
      <c r="D33" s="2"/>
    </row>
    <row r="34" spans="4:4" x14ac:dyDescent="0.2">
      <c r="D34" s="2"/>
    </row>
  </sheetData>
  <phoneticPr fontId="2" type="noConversion"/>
  <conditionalFormatting sqref="B6:B17">
    <cfRule type="duplicateValues" dxfId="1" priority="1"/>
  </conditionalFormatting>
  <conditionalFormatting sqref="D31:D34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参考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zc</cp:lastModifiedBy>
  <dcterms:created xsi:type="dcterms:W3CDTF">2015-06-05T18:19:00Z</dcterms:created>
  <dcterms:modified xsi:type="dcterms:W3CDTF">2022-01-17T12:47:06Z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