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G06\AmericaDevelopBranch\Model\Excel\"/>
    </mc:Choice>
  </mc:AlternateContent>
  <xr:revisionPtr revIDLastSave="0" documentId="13_ncr:1_{480B1579-EC9B-494D-B824-B0EA9AAB374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参考数据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" i="2" l="1"/>
  <c r="U20" i="2"/>
  <c r="U19" i="2"/>
  <c r="U18" i="2"/>
  <c r="U17" i="2"/>
  <c r="U16" i="2"/>
  <c r="U15" i="2"/>
  <c r="U14" i="2"/>
  <c r="U13" i="2"/>
  <c r="U12" i="2"/>
  <c r="U11" i="2"/>
  <c r="U10" i="2"/>
  <c r="U9" i="2"/>
  <c r="V9" i="2" s="1"/>
  <c r="U8" i="2"/>
  <c r="U7" i="2"/>
  <c r="U6" i="2"/>
  <c r="U5" i="2"/>
  <c r="U4" i="2"/>
  <c r="U3" i="2"/>
  <c r="R3" i="2"/>
  <c r="N3" i="2"/>
  <c r="E3" i="2"/>
  <c r="G3" i="2" s="1"/>
  <c r="U2" i="2"/>
  <c r="R2" i="2"/>
  <c r="V20" i="2" s="1"/>
  <c r="N2" i="2"/>
  <c r="E2" i="2"/>
  <c r="G2" i="2" s="1"/>
  <c r="H2" i="2" s="1"/>
  <c r="V17" i="2" l="1"/>
  <c r="V5" i="2"/>
  <c r="V13" i="2"/>
  <c r="F3" i="2"/>
  <c r="F4" i="2" s="1"/>
  <c r="G4" i="2"/>
  <c r="V10" i="2"/>
  <c r="V7" i="2"/>
  <c r="V11" i="2"/>
  <c r="V15" i="2"/>
  <c r="V19" i="2"/>
  <c r="V21" i="2"/>
  <c r="V3" i="2"/>
  <c r="V18" i="2"/>
  <c r="V6" i="2"/>
  <c r="V14" i="2"/>
  <c r="V2" i="2"/>
  <c r="V4" i="2"/>
  <c r="V8" i="2"/>
  <c r="V12" i="2"/>
  <c r="V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记得改marquee数据表</t>
        </r>
      </text>
    </comment>
    <comment ref="D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记得改marquee数据表</t>
        </r>
      </text>
    </comment>
    <comment ref="E6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记得改marquee数据表</t>
        </r>
      </text>
    </comment>
    <comment ref="C7" authorId="0" shapeId="0" xr:uid="{190BBE74-4E85-45D5-86C0-65A21E921812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记得改marquee数据表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记得改marquee数据表</t>
        </r>
      </text>
    </comment>
    <comment ref="E7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记得改marquee数据表</t>
        </r>
      </text>
    </comment>
    <comment ref="C8" authorId="0" shapeId="0" xr:uid="{967833AC-5CDB-4B8F-A832-99424B8F499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记得改marquee数据表</t>
        </r>
      </text>
    </comment>
    <comment ref="D8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记得改marquee数据表</t>
        </r>
      </text>
    </comment>
    <comment ref="E8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记得改marquee数据表</t>
        </r>
      </text>
    </comment>
  </commentList>
</comments>
</file>

<file path=xl/sharedStrings.xml><?xml version="1.0" encoding="utf-8"?>
<sst xmlns="http://schemas.openxmlformats.org/spreadsheetml/2006/main" count="141" uniqueCount="88">
  <si>
    <t>主键</t>
  </si>
  <si>
    <t>更新建筑波次</t>
  </si>
  <si>
    <t>活动开启日</t>
  </si>
  <si>
    <t>开启时间</t>
  </si>
  <si>
    <t>开始时间</t>
  </si>
  <si>
    <t>持续时间</t>
  </si>
  <si>
    <t>结算延迟时间</t>
  </si>
  <si>
    <t>排行榜刷新间隔</t>
  </si>
  <si>
    <t>排行榜显示个数</t>
  </si>
  <si>
    <t>建筑信息刷新间隔</t>
  </si>
  <si>
    <t>帮助</t>
  </si>
  <si>
    <t>建筑全解放奖励</t>
  </si>
  <si>
    <t>所有建筑解放奖励邮件模板</t>
  </si>
  <si>
    <t>排行榜奖励模板</t>
  </si>
  <si>
    <t>恢复消耗</t>
  </si>
  <si>
    <t>恢复比例</t>
  </si>
  <si>
    <t>建筑解放跑马灯</t>
  </si>
  <si>
    <t>建筑全解放跑马灯</t>
  </si>
  <si>
    <t>建筑未全解放跑马灯</t>
  </si>
  <si>
    <t>排行榜首位跑马灯</t>
  </si>
  <si>
    <t>排行榜首位发送间隔</t>
  </si>
  <si>
    <t>玩家积分跑马灯</t>
  </si>
  <si>
    <t>活动倒计时跑马灯</t>
  </si>
  <si>
    <t>活动倒计时跑马灯间隔</t>
  </si>
  <si>
    <t>只对建筑初始波次有效,
当新配置的时间大于当前配置时间生效</t>
  </si>
  <si>
    <t>1~7</t>
  </si>
  <si>
    <t>从播放跑马灯开始,当日
0点到开启时间的分钟数</t>
  </si>
  <si>
    <t>当日0点到开始时间的分钟数</t>
  </si>
  <si>
    <t>秒</t>
  </si>
  <si>
    <t>服务器字符串</t>
  </si>
  <si>
    <t>直接在邮件模板里面配置奖励</t>
  </si>
  <si>
    <t>千分比</t>
  </si>
  <si>
    <t>id</t>
  </si>
  <si>
    <t>refreashTime</t>
  </si>
  <si>
    <t>openDay</t>
  </si>
  <si>
    <t>beginTime</t>
  </si>
  <si>
    <t>startTime</t>
  </si>
  <si>
    <t>openTime</t>
  </si>
  <si>
    <t>settleDelayTime</t>
  </si>
  <si>
    <t>rankingRefreshInterval</t>
  </si>
  <si>
    <t>rankingShowCount</t>
  </si>
  <si>
    <t>buildingRefreshInterval</t>
  </si>
  <si>
    <t>help</t>
  </si>
  <si>
    <t>freeAllRewrds</t>
  </si>
  <si>
    <t>freeAllMailTemplate</t>
  </si>
  <si>
    <t>rankingMailTemplate</t>
  </si>
  <si>
    <t>restoreConsume</t>
  </si>
  <si>
    <t>restoreRate</t>
  </si>
  <si>
    <t>buildingFreeMarquee</t>
  </si>
  <si>
    <t>freeAllMarquee</t>
  </si>
  <si>
    <t>notFreeAllMarquee</t>
  </si>
  <si>
    <t>firstRankingMarquee</t>
  </si>
  <si>
    <t>firstRankingInterval</t>
  </si>
  <si>
    <t>playerRankingMarquee</t>
  </si>
  <si>
    <t>countDownMarquee</t>
  </si>
  <si>
    <t>countDownInterval</t>
  </si>
  <si>
    <t>csk</t>
  </si>
  <si>
    <t>s</t>
  </si>
  <si>
    <t>cs</t>
  </si>
  <si>
    <t>int</t>
  </si>
  <si>
    <t>string</t>
  </si>
  <si>
    <t>intList</t>
  </si>
  <si>
    <t>intList2</t>
  </si>
  <si>
    <t>{{2,0,500}}</t>
  </si>
  <si>
    <t>{{2,0,100}|{2,0,100}|{2,0,150}|{2,0,200}|{2,0,200}|{2,0,400}|{2,0,400}|{2,0,400}|{2,0,800}|{2,0,1200}}</t>
  </si>
  <si>
    <t>{1000,1000,1000,1000,1000,1000,1000,1000,1000,1000}</t>
  </si>
  <si>
    <t>4.23测试服数据</t>
  </si>
  <si>
    <t>修正零时区</t>
  </si>
  <si>
    <t>实际时间</t>
  </si>
  <si>
    <t>跑马灯提示时间</t>
  </si>
  <si>
    <t>对应开启时间</t>
  </si>
  <si>
    <t>提前8小时预播</t>
  </si>
  <si>
    <t>预计玩家</t>
  </si>
  <si>
    <t>每人打小怪数</t>
  </si>
  <si>
    <t>总数</t>
  </si>
  <si>
    <t>单人打BOSS数</t>
  </si>
  <si>
    <t>单人对BOSS伤害</t>
  </si>
  <si>
    <t>单人总伤害</t>
  </si>
  <si>
    <t>血量提升次数</t>
  </si>
  <si>
    <t>血量提升系数</t>
  </si>
  <si>
    <t>对应血量</t>
  </si>
  <si>
    <t>第1天</t>
  </si>
  <si>
    <t>第2天</t>
  </si>
  <si>
    <t>第3天</t>
  </si>
  <si>
    <r>
      <t>2021-</t>
    </r>
    <r>
      <rPr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9 08:00:00</t>
    </r>
    <phoneticPr fontId="6" type="noConversion"/>
  </si>
  <si>
    <t>2022-2-16 10:00:00</t>
    <phoneticPr fontId="6" type="noConversion"/>
  </si>
  <si>
    <t>2022-3-10 10:00:00</t>
    <phoneticPr fontId="6" type="noConversion"/>
  </si>
  <si>
    <t>{1,3,5}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</si>
</sst>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1" applyAlignment="1">
      <alignment horizontal="center" wrapText="1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常规" xfId="0" builtinId="0"/>
    <cellStyle name="警告文本" xfId="1" builtinId="11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abSelected="1" workbookViewId="0">
      <selection activeCell="D12" sqref="D12"/>
    </sheetView>
  </sheetViews>
  <sheetFormatPr defaultColWidth="9" defaultRowHeight="14.25" x14ac:dyDescent="0.2"/>
  <cols>
    <col min="1" max="1" width="5.25" style="3" customWidth="1"/>
    <col min="2" max="2" width="21.75" style="3" customWidth="1"/>
    <col min="3" max="3" width="11.875" style="3" customWidth="1"/>
    <col min="4" max="4" width="22.5" style="4" customWidth="1"/>
    <col min="5" max="5" width="16.25" style="4" customWidth="1"/>
    <col min="6" max="6" width="9.75" style="4" customWidth="1"/>
    <col min="7" max="7" width="14.875" style="4" customWidth="1"/>
    <col min="8" max="8" width="20.5" style="4" customWidth="1"/>
    <col min="9" max="9" width="17.625" style="3" customWidth="1"/>
    <col min="10" max="10" width="21.125" style="3" customWidth="1"/>
    <col min="11" max="11" width="13" customWidth="1"/>
    <col min="12" max="12" width="15.125" customWidth="1"/>
    <col min="13" max="13" width="27.625" customWidth="1"/>
    <col min="14" max="14" width="19.5" customWidth="1"/>
    <col min="15" max="15" width="25" customWidth="1"/>
    <col min="16" max="16" width="15.875" customWidth="1"/>
    <col min="17" max="17" width="19.875" customWidth="1"/>
    <col min="18" max="18" width="17.25" customWidth="1"/>
    <col min="19" max="19" width="19.25" customWidth="1"/>
    <col min="20" max="21" width="19.125" customWidth="1"/>
    <col min="22" max="22" width="21.5" customWidth="1"/>
    <col min="23" max="23" width="19.125" customWidth="1"/>
    <col min="24" max="24" width="21.37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ht="42.75" x14ac:dyDescent="0.2">
      <c r="B2" s="5" t="s">
        <v>24</v>
      </c>
      <c r="C2" s="6" t="s">
        <v>25</v>
      </c>
      <c r="D2" s="7" t="s">
        <v>26</v>
      </c>
      <c r="E2" s="7" t="s">
        <v>27</v>
      </c>
      <c r="F2" s="7"/>
      <c r="G2" s="7"/>
      <c r="H2" s="7" t="s">
        <v>28</v>
      </c>
      <c r="J2" s="3" t="s">
        <v>28</v>
      </c>
      <c r="K2" s="3" t="s">
        <v>29</v>
      </c>
      <c r="L2" s="3"/>
      <c r="M2" s="3" t="s">
        <v>30</v>
      </c>
      <c r="P2" t="s">
        <v>31</v>
      </c>
      <c r="U2" t="s">
        <v>28</v>
      </c>
      <c r="X2" t="s">
        <v>28</v>
      </c>
    </row>
    <row r="3" spans="1:24" x14ac:dyDescent="0.2">
      <c r="A3" s="3" t="s">
        <v>32</v>
      </c>
      <c r="B3" s="3" t="s">
        <v>33</v>
      </c>
      <c r="C3" s="3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3" t="s">
        <v>40</v>
      </c>
      <c r="J3" s="3" t="s">
        <v>41</v>
      </c>
      <c r="K3" s="3" t="s">
        <v>42</v>
      </c>
      <c r="L3" s="3" t="s">
        <v>43</v>
      </c>
      <c r="M3" s="3" t="s">
        <v>44</v>
      </c>
      <c r="N3" s="3" t="s">
        <v>45</v>
      </c>
      <c r="O3" s="3" t="s">
        <v>46</v>
      </c>
      <c r="P3" s="3" t="s">
        <v>47</v>
      </c>
      <c r="Q3" s="3" t="s">
        <v>48</v>
      </c>
      <c r="R3" s="3" t="s">
        <v>49</v>
      </c>
      <c r="S3" s="3" t="s">
        <v>50</v>
      </c>
      <c r="T3" s="3" t="s">
        <v>51</v>
      </c>
      <c r="U3" s="3" t="s">
        <v>52</v>
      </c>
      <c r="V3" s="3" t="s">
        <v>53</v>
      </c>
      <c r="W3" s="3" t="s">
        <v>54</v>
      </c>
      <c r="X3" s="3" t="s">
        <v>55</v>
      </c>
    </row>
    <row r="4" spans="1:24" x14ac:dyDescent="0.2">
      <c r="A4" s="3" t="s">
        <v>56</v>
      </c>
      <c r="B4" s="3" t="s">
        <v>57</v>
      </c>
      <c r="C4" s="3" t="s">
        <v>57</v>
      </c>
      <c r="D4" s="4" t="s">
        <v>57</v>
      </c>
      <c r="E4" s="4" t="s">
        <v>57</v>
      </c>
      <c r="F4" s="4" t="s">
        <v>57</v>
      </c>
      <c r="G4" s="4" t="s">
        <v>57</v>
      </c>
      <c r="H4" s="4" t="s">
        <v>58</v>
      </c>
      <c r="I4" s="3" t="s">
        <v>57</v>
      </c>
      <c r="J4" s="3" t="s">
        <v>57</v>
      </c>
      <c r="K4" s="3" t="s">
        <v>57</v>
      </c>
      <c r="L4" s="3" t="s">
        <v>57</v>
      </c>
      <c r="M4" s="3" t="s">
        <v>57</v>
      </c>
      <c r="N4" s="3" t="s">
        <v>57</v>
      </c>
      <c r="O4" s="3" t="s">
        <v>58</v>
      </c>
      <c r="P4" s="3" t="s">
        <v>57</v>
      </c>
      <c r="Q4" s="3" t="s">
        <v>57</v>
      </c>
      <c r="R4" s="3" t="s">
        <v>57</v>
      </c>
      <c r="S4" s="3" t="s">
        <v>57</v>
      </c>
      <c r="T4" s="3" t="s">
        <v>57</v>
      </c>
      <c r="U4" s="3" t="s">
        <v>57</v>
      </c>
      <c r="V4" s="3" t="s">
        <v>57</v>
      </c>
      <c r="W4" s="3" t="s">
        <v>57</v>
      </c>
      <c r="X4" s="3" t="s">
        <v>57</v>
      </c>
    </row>
    <row r="5" spans="1:24" x14ac:dyDescent="0.2">
      <c r="A5" s="3" t="s">
        <v>59</v>
      </c>
      <c r="B5" s="3" t="s">
        <v>60</v>
      </c>
      <c r="C5" s="3" t="s">
        <v>61</v>
      </c>
      <c r="D5" s="4" t="s">
        <v>59</v>
      </c>
      <c r="E5" s="4" t="s">
        <v>59</v>
      </c>
      <c r="F5" s="4" t="s">
        <v>59</v>
      </c>
      <c r="G5" s="4" t="s">
        <v>59</v>
      </c>
      <c r="H5" s="4" t="s">
        <v>59</v>
      </c>
      <c r="I5" s="3" t="s">
        <v>59</v>
      </c>
      <c r="J5" s="3" t="s">
        <v>59</v>
      </c>
      <c r="K5" s="3" t="s">
        <v>59</v>
      </c>
      <c r="L5" s="3" t="s">
        <v>62</v>
      </c>
      <c r="M5" s="3" t="s">
        <v>59</v>
      </c>
      <c r="N5" s="3" t="s">
        <v>59</v>
      </c>
      <c r="O5" s="3" t="s">
        <v>62</v>
      </c>
      <c r="P5" s="3" t="s">
        <v>61</v>
      </c>
      <c r="Q5" s="3" t="s">
        <v>59</v>
      </c>
      <c r="R5" s="3" t="s">
        <v>59</v>
      </c>
      <c r="S5" s="3" t="s">
        <v>59</v>
      </c>
      <c r="T5" s="3" t="s">
        <v>59</v>
      </c>
      <c r="U5" s="3" t="s">
        <v>59</v>
      </c>
      <c r="V5" s="3" t="s">
        <v>59</v>
      </c>
      <c r="W5" s="3" t="s">
        <v>59</v>
      </c>
      <c r="X5" s="3" t="s">
        <v>59</v>
      </c>
    </row>
    <row r="6" spans="1:24" x14ac:dyDescent="0.2">
      <c r="A6" s="3">
        <v>1</v>
      </c>
      <c r="B6" s="9" t="s">
        <v>86</v>
      </c>
      <c r="C6" s="10" t="s">
        <v>87</v>
      </c>
      <c r="D6">
        <v>660</v>
      </c>
      <c r="E6">
        <v>1140</v>
      </c>
      <c r="F6" s="8">
        <v>60</v>
      </c>
      <c r="G6" s="8">
        <v>3</v>
      </c>
      <c r="H6" s="8">
        <v>30</v>
      </c>
      <c r="I6" s="3">
        <v>50</v>
      </c>
      <c r="J6" s="3">
        <v>30</v>
      </c>
      <c r="K6" s="3">
        <v>127</v>
      </c>
      <c r="L6" s="3" t="s">
        <v>63</v>
      </c>
      <c r="M6" s="3">
        <v>36</v>
      </c>
      <c r="N6" s="3">
        <v>37</v>
      </c>
      <c r="O6" s="3" t="s">
        <v>64</v>
      </c>
      <c r="P6" s="3" t="s">
        <v>65</v>
      </c>
      <c r="Q6" s="3">
        <v>15</v>
      </c>
      <c r="R6" s="3">
        <v>16</v>
      </c>
      <c r="S6" s="3">
        <v>17</v>
      </c>
      <c r="T6" s="3">
        <v>20</v>
      </c>
      <c r="U6" s="3">
        <v>120</v>
      </c>
      <c r="V6" s="3">
        <v>21</v>
      </c>
      <c r="W6" s="3">
        <v>22</v>
      </c>
      <c r="X6" s="3">
        <v>300</v>
      </c>
    </row>
    <row r="7" spans="1:24" x14ac:dyDescent="0.2">
      <c r="A7" s="3">
        <v>2</v>
      </c>
      <c r="B7" s="9" t="s">
        <v>84</v>
      </c>
      <c r="C7" s="10" t="s">
        <v>87</v>
      </c>
      <c r="D7">
        <v>660</v>
      </c>
      <c r="E7">
        <v>1140</v>
      </c>
      <c r="F7" s="8">
        <v>60</v>
      </c>
      <c r="G7" s="8">
        <v>3</v>
      </c>
      <c r="H7" s="8">
        <v>30</v>
      </c>
      <c r="I7" s="3">
        <v>50</v>
      </c>
      <c r="J7" s="3">
        <v>30</v>
      </c>
      <c r="K7" s="3">
        <v>127</v>
      </c>
      <c r="L7" s="3" t="s">
        <v>63</v>
      </c>
      <c r="M7" s="3">
        <v>36</v>
      </c>
      <c r="N7" s="3">
        <v>37</v>
      </c>
      <c r="O7" s="3" t="s">
        <v>64</v>
      </c>
      <c r="P7" s="3" t="s">
        <v>65</v>
      </c>
      <c r="Q7" s="3">
        <v>15</v>
      </c>
      <c r="R7" s="3">
        <v>16</v>
      </c>
      <c r="S7" s="3">
        <v>17</v>
      </c>
      <c r="T7" s="3">
        <v>20</v>
      </c>
      <c r="U7" s="3">
        <v>120</v>
      </c>
      <c r="V7" s="3">
        <v>21</v>
      </c>
      <c r="W7" s="3">
        <v>22</v>
      </c>
      <c r="X7" s="3">
        <v>300</v>
      </c>
    </row>
    <row r="8" spans="1:24" x14ac:dyDescent="0.2">
      <c r="A8" s="3">
        <v>3</v>
      </c>
      <c r="B8" s="9" t="s">
        <v>85</v>
      </c>
      <c r="C8" s="10" t="s">
        <v>87</v>
      </c>
      <c r="D8">
        <v>660</v>
      </c>
      <c r="E8">
        <v>1140</v>
      </c>
      <c r="F8" s="8">
        <v>60</v>
      </c>
      <c r="G8" s="8">
        <v>3</v>
      </c>
      <c r="H8" s="8">
        <v>30</v>
      </c>
      <c r="I8" s="3">
        <v>50</v>
      </c>
      <c r="J8" s="3">
        <v>30</v>
      </c>
      <c r="K8" s="3">
        <v>127</v>
      </c>
      <c r="L8" s="3" t="s">
        <v>63</v>
      </c>
      <c r="M8" s="3">
        <v>36</v>
      </c>
      <c r="N8" s="3">
        <v>37</v>
      </c>
      <c r="O8" s="3" t="s">
        <v>64</v>
      </c>
      <c r="P8" s="3" t="s">
        <v>65</v>
      </c>
      <c r="Q8" s="3">
        <v>15</v>
      </c>
      <c r="R8" s="3">
        <v>16</v>
      </c>
      <c r="S8" s="3">
        <v>17</v>
      </c>
      <c r="T8" s="3">
        <v>20</v>
      </c>
      <c r="U8" s="3">
        <v>120</v>
      </c>
      <c r="V8" s="3">
        <v>21</v>
      </c>
      <c r="W8" s="3">
        <v>22</v>
      </c>
      <c r="X8" s="3">
        <v>300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topLeftCell="B1" workbookViewId="0">
      <selection activeCell="H14" sqref="H14"/>
    </sheetView>
  </sheetViews>
  <sheetFormatPr defaultColWidth="9" defaultRowHeight="14.25" x14ac:dyDescent="0.2"/>
  <cols>
    <col min="1" max="1" width="14.75" customWidth="1"/>
    <col min="4" max="4" width="11" customWidth="1"/>
    <col min="6" max="6" width="15.125" customWidth="1"/>
    <col min="7" max="8" width="13" customWidth="1"/>
    <col min="13" max="13" width="13" customWidth="1"/>
    <col min="16" max="16" width="13.75" customWidth="1"/>
    <col min="17" max="17" width="15.875" customWidth="1"/>
    <col min="18" max="18" width="12.75" customWidth="1"/>
    <col min="20" max="21" width="13" customWidth="1"/>
    <col min="22" max="22" width="12.75" customWidth="1"/>
  </cols>
  <sheetData>
    <row r="1" spans="1:22" x14ac:dyDescent="0.2">
      <c r="A1" s="1" t="s">
        <v>66</v>
      </c>
      <c r="C1" t="s">
        <v>3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L1" t="s">
        <v>72</v>
      </c>
      <c r="M1" t="s">
        <v>73</v>
      </c>
      <c r="N1" s="2" t="s">
        <v>74</v>
      </c>
      <c r="P1" t="s">
        <v>75</v>
      </c>
      <c r="Q1" t="s">
        <v>76</v>
      </c>
      <c r="R1" t="s">
        <v>77</v>
      </c>
      <c r="T1" t="s">
        <v>78</v>
      </c>
      <c r="U1" t="s">
        <v>79</v>
      </c>
      <c r="V1" t="s">
        <v>80</v>
      </c>
    </row>
    <row r="2" spans="1:22" x14ac:dyDescent="0.2">
      <c r="C2">
        <v>19</v>
      </c>
      <c r="D2">
        <v>8</v>
      </c>
      <c r="E2">
        <f>C2-D2</f>
        <v>11</v>
      </c>
      <c r="F2">
        <v>60</v>
      </c>
      <c r="G2">
        <f>E2*60</f>
        <v>660</v>
      </c>
      <c r="H2">
        <f>G2-60*8</f>
        <v>180</v>
      </c>
      <c r="K2" t="s">
        <v>81</v>
      </c>
      <c r="L2">
        <v>300</v>
      </c>
      <c r="M2">
        <v>20</v>
      </c>
      <c r="N2" s="2">
        <f>L2*M2</f>
        <v>6000</v>
      </c>
      <c r="P2">
        <v>5</v>
      </c>
      <c r="Q2">
        <v>10000</v>
      </c>
      <c r="R2">
        <f>L2*P2*Q2</f>
        <v>15000000</v>
      </c>
      <c r="T2">
        <v>1</v>
      </c>
      <c r="U2" t="e">
        <f>POWER((1+Sheet1!#REF!/100),参考数据!T2)</f>
        <v>#REF!</v>
      </c>
      <c r="V2" t="e">
        <f>$R$2*U2</f>
        <v>#REF!</v>
      </c>
    </row>
    <row r="3" spans="1:22" x14ac:dyDescent="0.2">
      <c r="C3">
        <v>11</v>
      </c>
      <c r="D3">
        <v>8</v>
      </c>
      <c r="E3">
        <f>C3-D3</f>
        <v>3</v>
      </c>
      <c r="F3">
        <f>G3-5</f>
        <v>175</v>
      </c>
      <c r="G3">
        <f>E3*60</f>
        <v>180</v>
      </c>
      <c r="K3" t="s">
        <v>82</v>
      </c>
      <c r="L3">
        <v>300</v>
      </c>
      <c r="M3">
        <v>20</v>
      </c>
      <c r="N3" s="2">
        <f>L3*M3</f>
        <v>6000</v>
      </c>
      <c r="P3">
        <v>5</v>
      </c>
      <c r="Q3">
        <v>1000000</v>
      </c>
      <c r="R3">
        <f>L3*P3*Q3</f>
        <v>1500000000</v>
      </c>
      <c r="T3">
        <v>2</v>
      </c>
      <c r="U3" t="e">
        <f>POWER((1+Sheet1!#REF!/100),参考数据!T3)</f>
        <v>#REF!</v>
      </c>
      <c r="V3" t="e">
        <f t="shared" ref="V3:V21" si="0">$R$2*U3</f>
        <v>#REF!</v>
      </c>
    </row>
    <row r="4" spans="1:22" x14ac:dyDescent="0.2">
      <c r="F4">
        <f>F3+25</f>
        <v>200</v>
      </c>
      <c r="G4">
        <f>G3+25</f>
        <v>205</v>
      </c>
      <c r="K4" t="s">
        <v>83</v>
      </c>
      <c r="T4">
        <v>3</v>
      </c>
      <c r="U4" t="e">
        <f>POWER((1+Sheet1!#REF!/100),参考数据!T4)</f>
        <v>#REF!</v>
      </c>
      <c r="V4" t="e">
        <f t="shared" si="0"/>
        <v>#REF!</v>
      </c>
    </row>
    <row r="5" spans="1:22" x14ac:dyDescent="0.2">
      <c r="T5">
        <v>4</v>
      </c>
      <c r="U5" t="e">
        <f>POWER((1+Sheet1!#REF!/100),参考数据!T5)</f>
        <v>#REF!</v>
      </c>
      <c r="V5" t="e">
        <f t="shared" si="0"/>
        <v>#REF!</v>
      </c>
    </row>
    <row r="6" spans="1:22" x14ac:dyDescent="0.2">
      <c r="T6">
        <v>5</v>
      </c>
      <c r="U6" t="e">
        <f>POWER((1+Sheet1!#REF!/100),参考数据!T6)</f>
        <v>#REF!</v>
      </c>
      <c r="V6" t="e">
        <f t="shared" si="0"/>
        <v>#REF!</v>
      </c>
    </row>
    <row r="7" spans="1:22" x14ac:dyDescent="0.2">
      <c r="T7">
        <v>6</v>
      </c>
      <c r="U7" t="e">
        <f>POWER((1+Sheet1!#REF!/100),参考数据!T7)</f>
        <v>#REF!</v>
      </c>
      <c r="V7" t="e">
        <f t="shared" si="0"/>
        <v>#REF!</v>
      </c>
    </row>
    <row r="8" spans="1:22" x14ac:dyDescent="0.2">
      <c r="T8">
        <v>7</v>
      </c>
      <c r="U8" t="e">
        <f>POWER((1+Sheet1!#REF!/100),参考数据!T8)</f>
        <v>#REF!</v>
      </c>
      <c r="V8" t="e">
        <f t="shared" si="0"/>
        <v>#REF!</v>
      </c>
    </row>
    <row r="9" spans="1:22" x14ac:dyDescent="0.2">
      <c r="T9">
        <v>8</v>
      </c>
      <c r="U9" t="e">
        <f>POWER((1+Sheet1!#REF!/100),参考数据!T9)</f>
        <v>#REF!</v>
      </c>
      <c r="V9" t="e">
        <f t="shared" si="0"/>
        <v>#REF!</v>
      </c>
    </row>
    <row r="10" spans="1:22" x14ac:dyDescent="0.2">
      <c r="T10">
        <v>9</v>
      </c>
      <c r="U10" t="e">
        <f>POWER((1+Sheet1!#REF!/100),参考数据!T10)</f>
        <v>#REF!</v>
      </c>
      <c r="V10" t="e">
        <f t="shared" si="0"/>
        <v>#REF!</v>
      </c>
    </row>
    <row r="11" spans="1:22" x14ac:dyDescent="0.2">
      <c r="T11">
        <v>10</v>
      </c>
      <c r="U11" t="e">
        <f>POWER((1+Sheet1!#REF!/100),参考数据!T11)</f>
        <v>#REF!</v>
      </c>
      <c r="V11" t="e">
        <f t="shared" si="0"/>
        <v>#REF!</v>
      </c>
    </row>
    <row r="12" spans="1:22" x14ac:dyDescent="0.2">
      <c r="T12">
        <v>11</v>
      </c>
      <c r="U12" t="e">
        <f>POWER((1+Sheet1!#REF!/100),参考数据!T12)</f>
        <v>#REF!</v>
      </c>
      <c r="V12" t="e">
        <f t="shared" si="0"/>
        <v>#REF!</v>
      </c>
    </row>
    <row r="13" spans="1:22" x14ac:dyDescent="0.2">
      <c r="T13">
        <v>12</v>
      </c>
      <c r="U13" t="e">
        <f>POWER((1+Sheet1!#REF!/100),参考数据!T13)</f>
        <v>#REF!</v>
      </c>
      <c r="V13" t="e">
        <f t="shared" si="0"/>
        <v>#REF!</v>
      </c>
    </row>
    <row r="14" spans="1:22" x14ac:dyDescent="0.2">
      <c r="T14">
        <v>13</v>
      </c>
      <c r="U14" t="e">
        <f>POWER((1+Sheet1!#REF!/100),参考数据!T14)</f>
        <v>#REF!</v>
      </c>
      <c r="V14" t="e">
        <f t="shared" si="0"/>
        <v>#REF!</v>
      </c>
    </row>
    <row r="15" spans="1:22" x14ac:dyDescent="0.2">
      <c r="T15">
        <v>14</v>
      </c>
      <c r="U15" t="e">
        <f>POWER((1+Sheet1!#REF!/100),参考数据!T15)</f>
        <v>#REF!</v>
      </c>
      <c r="V15" t="e">
        <f t="shared" si="0"/>
        <v>#REF!</v>
      </c>
    </row>
    <row r="16" spans="1:22" x14ac:dyDescent="0.2">
      <c r="T16">
        <v>15</v>
      </c>
      <c r="U16" t="e">
        <f>POWER((1+Sheet1!#REF!/100),参考数据!T16)</f>
        <v>#REF!</v>
      </c>
      <c r="V16" t="e">
        <f t="shared" si="0"/>
        <v>#REF!</v>
      </c>
    </row>
    <row r="17" spans="20:22" x14ac:dyDescent="0.2">
      <c r="T17">
        <v>16</v>
      </c>
      <c r="U17" t="e">
        <f>POWER((1+Sheet1!#REF!/100),参考数据!T17)</f>
        <v>#REF!</v>
      </c>
      <c r="V17" t="e">
        <f t="shared" si="0"/>
        <v>#REF!</v>
      </c>
    </row>
    <row r="18" spans="20:22" x14ac:dyDescent="0.2">
      <c r="T18">
        <v>17</v>
      </c>
      <c r="U18" t="e">
        <f>POWER((1+Sheet1!#REF!/100),参考数据!T18)</f>
        <v>#REF!</v>
      </c>
      <c r="V18" t="e">
        <f t="shared" si="0"/>
        <v>#REF!</v>
      </c>
    </row>
    <row r="19" spans="20:22" x14ac:dyDescent="0.2">
      <c r="T19">
        <v>18</v>
      </c>
      <c r="U19" t="e">
        <f>POWER((1+Sheet1!#REF!/100),参考数据!T19)</f>
        <v>#REF!</v>
      </c>
      <c r="V19" t="e">
        <f t="shared" si="0"/>
        <v>#REF!</v>
      </c>
    </row>
    <row r="20" spans="20:22" x14ac:dyDescent="0.2">
      <c r="T20">
        <v>19</v>
      </c>
      <c r="U20" t="e">
        <f>POWER((1+Sheet1!#REF!/100),参考数据!T20)</f>
        <v>#REF!</v>
      </c>
      <c r="V20" t="e">
        <f t="shared" si="0"/>
        <v>#REF!</v>
      </c>
    </row>
    <row r="21" spans="20:22" x14ac:dyDescent="0.2">
      <c r="T21">
        <v>20</v>
      </c>
      <c r="U21" t="e">
        <f>POWER((1+Sheet1!#REF!/100),参考数据!T21)</f>
        <v>#REF!</v>
      </c>
      <c r="V21" t="e">
        <f t="shared" si="0"/>
        <v>#REF!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zc</cp:lastModifiedBy>
  <dcterms:created xsi:type="dcterms:W3CDTF">2015-06-05T18:19:00Z</dcterms:created>
  <dcterms:modified xsi:type="dcterms:W3CDTF">2022-03-14T03:05:23Z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6755B9EC7E5A4401A11279C3296E946F</vt:lpwstr>
  </property>
  <property fmtid="{D5CDD505-2E9C-101B-9397-08002B2CF9AE}" pid="3" name="KSOProductBuildVer">
    <vt:lpwstr>2052-11.1.0.11115</vt:lpwstr>
  </property>
</Properties>
</file>