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E905F681-0DC2-4D9A-8610-3873D04BAFA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1" sheetId="4" r:id="rId2"/>
    <sheet name="参考2" sheetId="5" r:id="rId3"/>
    <sheet name="数据-奖励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D3" i="5"/>
  <c r="I30" i="4"/>
  <c r="B30" i="4" s="1"/>
  <c r="E30" i="4"/>
  <c r="D30" i="4"/>
  <c r="E29" i="4"/>
  <c r="I29" i="4" s="1"/>
  <c r="D29" i="4"/>
  <c r="E28" i="4"/>
  <c r="D28" i="4"/>
  <c r="I28" i="4" s="1"/>
  <c r="E27" i="4"/>
  <c r="D27" i="4"/>
  <c r="I27" i="4" s="1"/>
  <c r="E26" i="4"/>
  <c r="D26" i="4"/>
  <c r="I26" i="4" s="1"/>
  <c r="E25" i="4"/>
  <c r="D25" i="4"/>
  <c r="I25" i="4" s="1"/>
  <c r="E24" i="4"/>
  <c r="D24" i="4"/>
  <c r="I24" i="4" s="1"/>
  <c r="E23" i="4"/>
  <c r="D23" i="4"/>
  <c r="I23" i="4" s="1"/>
  <c r="E22" i="4"/>
  <c r="D22" i="4"/>
  <c r="I22" i="4" s="1"/>
  <c r="E21" i="4"/>
  <c r="D21" i="4"/>
  <c r="I21" i="4" s="1"/>
  <c r="E20" i="4"/>
  <c r="D20" i="4"/>
  <c r="I20" i="4" s="1"/>
  <c r="E19" i="4"/>
  <c r="D19" i="4"/>
  <c r="I19" i="4" s="1"/>
  <c r="E17" i="4"/>
  <c r="D17" i="4"/>
  <c r="I17" i="4" s="1"/>
  <c r="B17" i="4" s="1"/>
  <c r="E16" i="4"/>
  <c r="D16" i="4"/>
  <c r="I16" i="4" s="1"/>
  <c r="B16" i="4" s="1"/>
  <c r="E15" i="4"/>
  <c r="D15" i="4"/>
  <c r="I15" i="4" s="1"/>
  <c r="E14" i="4"/>
  <c r="D14" i="4"/>
  <c r="I14" i="4" s="1"/>
  <c r="I13" i="4"/>
  <c r="E13" i="4"/>
  <c r="D13" i="4"/>
  <c r="E12" i="4"/>
  <c r="I12" i="4" s="1"/>
  <c r="D12" i="4"/>
  <c r="J11" i="4"/>
  <c r="E11" i="4"/>
  <c r="I11" i="4" s="1"/>
  <c r="D11" i="4"/>
  <c r="E9" i="4"/>
  <c r="I9" i="4" s="1"/>
  <c r="B9" i="4" s="1"/>
  <c r="D9" i="4"/>
  <c r="E8" i="4"/>
  <c r="I8" i="4" s="1"/>
  <c r="B8" i="4" s="1"/>
  <c r="D8" i="4"/>
  <c r="E7" i="4"/>
  <c r="I7" i="4" s="1"/>
  <c r="D7" i="4"/>
  <c r="E6" i="4"/>
  <c r="D6" i="4"/>
  <c r="I6" i="4" s="1"/>
  <c r="E5" i="4"/>
  <c r="D5" i="4"/>
  <c r="I5" i="4" s="1"/>
  <c r="I4" i="4"/>
  <c r="E4" i="4"/>
  <c r="D4" i="4"/>
  <c r="E3" i="4"/>
  <c r="I3" i="4" s="1"/>
  <c r="D3" i="4"/>
  <c r="J19" i="4" l="1"/>
  <c r="J20" i="4" s="1"/>
  <c r="J21" i="4" s="1"/>
  <c r="J22" i="4" s="1"/>
  <c r="J23" i="4" s="1"/>
  <c r="J24" i="4" s="1"/>
  <c r="J25" i="4" s="1"/>
  <c r="J26" i="4" s="1"/>
  <c r="J27" i="4" s="1"/>
  <c r="J28" i="4" s="1"/>
  <c r="B19" i="4"/>
  <c r="B11" i="4"/>
  <c r="J29" i="4"/>
  <c r="J30" i="4" s="1"/>
  <c r="B29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xiaof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参照petrol.proto枚举PatrolSearchEvent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按boss、treasure宝箱、praise赞美、expose揭开、captured被捕捉宠物、variation变异生物分类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与随机奖励内容格式保持一致，概率固定填1000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物品按一般rewardList给出
{物品类型,物品ID,物品数量,概率,是否要计算玩家等级（0为不，1为要）}
探索事件按
{祝福出现的几率,诅咒出现的几率}给出</t>
        </r>
      </text>
    </comment>
  </commentList>
</comments>
</file>

<file path=xl/sharedStrings.xml><?xml version="1.0" encoding="utf-8"?>
<sst xmlns="http://schemas.openxmlformats.org/spreadsheetml/2006/main" count="579" uniqueCount="524">
  <si>
    <t>主键</t>
  </si>
  <si>
    <t>奖励类型</t>
  </si>
  <si>
    <t>奖励数量范围</t>
  </si>
  <si>
    <t>预留字段</t>
  </si>
  <si>
    <t>id</t>
  </si>
  <si>
    <t>rewardType</t>
  </si>
  <si>
    <t>rewardRange</t>
  </si>
  <si>
    <t>fixedReward</t>
  </si>
  <si>
    <t>sk</t>
  </si>
  <si>
    <t>s</t>
  </si>
  <si>
    <t>int</t>
  </si>
  <si>
    <t>string</t>
  </si>
  <si>
    <t>intList</t>
  </si>
  <si>
    <t>intList2</t>
  </si>
  <si>
    <t>treasure</t>
  </si>
  <si>
    <t>{1,2}</t>
  </si>
  <si>
    <t>expose</t>
  </si>
  <si>
    <t>{1,1}</t>
  </si>
  <si>
    <t>{{200}|{800}}</t>
  </si>
  <si>
    <t>{{}}</t>
  </si>
  <si>
    <t>praise</t>
  </si>
  <si>
    <t>{{800}|{200}}</t>
  </si>
  <si>
    <t>掉落</t>
  </si>
  <si>
    <t>物品类型</t>
  </si>
  <si>
    <t>物品ID</t>
  </si>
  <si>
    <t>掉落数量</t>
  </si>
  <si>
    <t>掉落几率</t>
  </si>
  <si>
    <t>是否与等级相关</t>
  </si>
  <si>
    <t>{</t>
  </si>
  <si>
    <t>}</t>
  </si>
  <si>
    <t>,</t>
  </si>
  <si>
    <t>|</t>
  </si>
  <si>
    <t>&amp;</t>
  </si>
  <si>
    <t>$</t>
  </si>
  <si>
    <t>BOSS掉落</t>
  </si>
  <si>
    <t>023通用碎片红</t>
  </si>
  <si>
    <t>027自然碎片红</t>
  </si>
  <si>
    <t>031蛮荒碎片红</t>
  </si>
  <si>
    <t>035深渊碎片红</t>
  </si>
  <si>
    <t>140地狱碎片红</t>
  </si>
  <si>
    <t>001魔石</t>
  </si>
  <si>
    <t>014生命石</t>
  </si>
  <si>
    <t>宝箱</t>
  </si>
  <si>
    <t>024通用碎片橙</t>
  </si>
  <si>
    <t>028自然碎片橙</t>
  </si>
  <si>
    <t>032蛮荒碎片橙</t>
  </si>
  <si>
    <t>036深渊碎片橙</t>
  </si>
  <si>
    <t>141地狱碎片橙</t>
  </si>
  <si>
    <t>战斗</t>
  </si>
  <si>
    <t>025通用碎片紫</t>
  </si>
  <si>
    <t>029自然碎片紫</t>
  </si>
  <si>
    <t>033蛮荒碎片紫</t>
  </si>
  <si>
    <t>037深渊碎片紫</t>
  </si>
  <si>
    <t>142地狱碎片紫</t>
  </si>
  <si>
    <t>萨满的祝福</t>
  </si>
  <si>
    <t>巨魔的诅咒</t>
  </si>
  <si>
    <t>揭开</t>
  </si>
  <si>
    <t>赞美</t>
  </si>
  <si>
    <t>魔法协会的通用货币，用于日常消耗</t>
  </si>
  <si>
    <t>icon_mojing</t>
  </si>
  <si>
    <t>002魔晶</t>
  </si>
  <si>
    <t>非常珍贵的货币，可以用于购买高级道具</t>
  </si>
  <si>
    <t>icon_moshi</t>
  </si>
  <si>
    <t>003流浪印记</t>
  </si>
  <si>
    <t>在活动的流浪小屋中，可以换购到好东西哦</t>
  </si>
  <si>
    <t>icon_liulangyinji</t>
  </si>
  <si>
    <t>004初级召唤卷</t>
  </si>
  <si>
    <t>可以在召唤法阵进行初级召唤</t>
  </si>
  <si>
    <t>icon_chujizhaohuanjuan</t>
  </si>
  <si>
    <t>005高级召唤卷</t>
  </si>
  <si>
    <t>可以在召唤法阵进行高级召唤</t>
  </si>
  <si>
    <t>icon_gaojizhaohuanjuan</t>
  </si>
  <si>
    <t>006远古契约</t>
  </si>
  <si>
    <t>可以在远古祭坛进行指定类型的异族召唤</t>
  </si>
  <si>
    <t>icon_yuanguqiyue</t>
  </si>
  <si>
    <t>007远古精华</t>
  </si>
  <si>
    <t>可以在远古祭坛将异族转换为同品质的其他异族</t>
  </si>
  <si>
    <t>icon_yuangujinghua</t>
  </si>
  <si>
    <t>008占领卷</t>
  </si>
  <si>
    <t>魔法协会发放的特殊道具，允许在矿区占领某个矿场，获取收益</t>
  </si>
  <si>
    <t>icon_canjiquan</t>
  </si>
  <si>
    <t>009掠夺卷</t>
  </si>
  <si>
    <t>魔法协会发放的特殊道具，允许在矿区掠夺其他人的正在占领的矿场</t>
  </si>
  <si>
    <t>icon_lueduoquan</t>
  </si>
  <si>
    <t>010秘境券</t>
  </si>
  <si>
    <t>使用后可以开启一个单人探索空间</t>
  </si>
  <si>
    <t>icon_mijingquan</t>
  </si>
  <si>
    <t>011时光卷轴</t>
  </si>
  <si>
    <t>神奇的道具，可以在探索秘境时复活</t>
  </si>
  <si>
    <t>icon_shiguangjuanzhou</t>
  </si>
  <si>
    <t>012悬赏券</t>
  </si>
  <si>
    <t>使用后随机得到一个悬赏任务</t>
  </si>
  <si>
    <t>icon_xuanshangquan</t>
  </si>
  <si>
    <t>013VIP经验卡</t>
  </si>
  <si>
    <t>使用后立即获得VIP经验</t>
  </si>
  <si>
    <t>icon_VIPEXP</t>
  </si>
  <si>
    <t>异族升级所需道具</t>
  </si>
  <si>
    <t>icon_shengmingshi</t>
  </si>
  <si>
    <t>015不屈之力</t>
  </si>
  <si>
    <t>异族突破所需道具</t>
  </si>
  <si>
    <t>icon_buquzhili</t>
  </si>
  <si>
    <t>016智慧之光</t>
  </si>
  <si>
    <t>icon_zhihuizhiguang</t>
  </si>
  <si>
    <t>017勇气之心</t>
  </si>
  <si>
    <t>icon_yongqizhiguang</t>
  </si>
  <si>
    <t>018灵魂石</t>
  </si>
  <si>
    <t>icon_linghunshi</t>
  </si>
  <si>
    <t>019觉醒石</t>
  </si>
  <si>
    <t>异族觉醒所学道具</t>
  </si>
  <si>
    <t>icon_juexingshi</t>
  </si>
  <si>
    <t>020契约石</t>
  </si>
  <si>
    <t>可以在异族商店招募高级异族</t>
  </si>
  <si>
    <t>icon_qiyueshi</t>
  </si>
  <si>
    <t>021友情点</t>
  </si>
  <si>
    <t>由好友赠送，可以在召唤法阵中使用</t>
  </si>
  <si>
    <t>icon_youqingdian</t>
  </si>
  <si>
    <t>022勇气勋章</t>
  </si>
  <si>
    <t>可以在试炼商店招募高级异族</t>
  </si>
  <si>
    <t>icon_yongqixunzhang</t>
  </si>
  <si>
    <t>通用碎片红</t>
  </si>
  <si>
    <t>head_tongyonghong</t>
  </si>
  <si>
    <t>通用碎片橙</t>
  </si>
  <si>
    <t>head_tongyongcheng</t>
  </si>
  <si>
    <t>通用碎片紫</t>
  </si>
  <si>
    <t>head_tongyongzi</t>
  </si>
  <si>
    <t>026通用碎片蓝</t>
  </si>
  <si>
    <t>通用碎片蓝</t>
  </si>
  <si>
    <t>head_tongyonglan</t>
  </si>
  <si>
    <t>自然碎片红</t>
  </si>
  <si>
    <t>head_fangyuhong</t>
  </si>
  <si>
    <t>自然碎片橙</t>
  </si>
  <si>
    <t>head_fangyucheng</t>
  </si>
  <si>
    <t>自然碎片紫</t>
  </si>
  <si>
    <t>head_fangyuzi</t>
  </si>
  <si>
    <t>030自然碎片蓝</t>
  </si>
  <si>
    <t>自然碎片蓝</t>
  </si>
  <si>
    <t>head_fangyulan</t>
  </si>
  <si>
    <t>蛮荒碎片红</t>
  </si>
  <si>
    <t>head_shuchuhong</t>
  </si>
  <si>
    <t>蛮荒碎片橙</t>
  </si>
  <si>
    <t>head_shuchucheng</t>
  </si>
  <si>
    <t>蛮荒碎片紫</t>
  </si>
  <si>
    <t>head_shuchuzi</t>
  </si>
  <si>
    <t>034蛮荒碎片蓝</t>
  </si>
  <si>
    <t>蛮荒碎片蓝</t>
  </si>
  <si>
    <t>head_shuchulan</t>
  </si>
  <si>
    <t>深渊碎片红</t>
  </si>
  <si>
    <t>head_fuzhuhong</t>
  </si>
  <si>
    <t>深渊碎片橙</t>
  </si>
  <si>
    <t>head_fuzhucheng</t>
  </si>
  <si>
    <t>深渊碎片紫</t>
  </si>
  <si>
    <t>head_fuzhuzi</t>
  </si>
  <si>
    <t>038深渊碎片蓝</t>
  </si>
  <si>
    <t>深渊碎片蓝</t>
  </si>
  <si>
    <t>head_fuzhulan</t>
  </si>
  <si>
    <t>039小恶魔碎片</t>
  </si>
  <si>
    <t>小恶魔碎片</t>
  </si>
  <si>
    <t>head_1000</t>
  </si>
  <si>
    <t>040鱼人碎片</t>
  </si>
  <si>
    <t>鱼人碎片</t>
  </si>
  <si>
    <t>head_1001</t>
  </si>
  <si>
    <t>041吸血蝙蝠碎片</t>
  </si>
  <si>
    <t>吸血蝙蝠碎片</t>
  </si>
  <si>
    <t>head_1002</t>
  </si>
  <si>
    <t>042食尸鬼碎片</t>
  </si>
  <si>
    <t>食尸鬼碎片</t>
  </si>
  <si>
    <t>head_1003</t>
  </si>
  <si>
    <t>043圣甲虫碎片</t>
  </si>
  <si>
    <t>圣甲虫碎片</t>
  </si>
  <si>
    <t>head_1004</t>
  </si>
  <si>
    <t>044地穴蜘蛛碎片</t>
  </si>
  <si>
    <t>地穴蜘蛛碎片</t>
  </si>
  <si>
    <t>head_1005</t>
  </si>
  <si>
    <t>045冰精灵碎片</t>
  </si>
  <si>
    <t>冰精灵碎片</t>
  </si>
  <si>
    <t>head_1006</t>
  </si>
  <si>
    <t>046火精灵碎片</t>
  </si>
  <si>
    <t>火精灵碎片</t>
  </si>
  <si>
    <t>head_1007</t>
  </si>
  <si>
    <t>047光精灵碎片</t>
  </si>
  <si>
    <t>光精灵碎片</t>
  </si>
  <si>
    <t>head_1008</t>
  </si>
  <si>
    <t>048暗精灵碎片</t>
  </si>
  <si>
    <t>暗精灵碎片</t>
  </si>
  <si>
    <t>head_1009</t>
  </si>
  <si>
    <t>049沙漠蝎碎片</t>
  </si>
  <si>
    <t>沙漠蝎碎片</t>
  </si>
  <si>
    <t>head_1010</t>
  </si>
  <si>
    <t>050树精碎片</t>
  </si>
  <si>
    <t>树精碎片</t>
  </si>
  <si>
    <t>head_1011</t>
  </si>
  <si>
    <t>051掘地虫碎片</t>
  </si>
  <si>
    <t>掘地虫碎片</t>
  </si>
  <si>
    <t>head_1012</t>
  </si>
  <si>
    <t>052镰鼬碎片</t>
  </si>
  <si>
    <t>镰鼬碎片</t>
  </si>
  <si>
    <t>head_1013</t>
  </si>
  <si>
    <t>053高鸟碎片</t>
  </si>
  <si>
    <t>高鸟碎片</t>
  </si>
  <si>
    <t>head_1014</t>
  </si>
  <si>
    <t>054雏龙碎片</t>
  </si>
  <si>
    <t>雏龙碎片</t>
  </si>
  <si>
    <t>head_1015</t>
  </si>
  <si>
    <t>055小恐龙碎片</t>
  </si>
  <si>
    <t>小恐龙碎片</t>
  </si>
  <si>
    <t>head_1016</t>
  </si>
  <si>
    <t>056狂暴骷髅碎片</t>
  </si>
  <si>
    <t>狂暴骷髅碎片</t>
  </si>
  <si>
    <t>head_1017</t>
  </si>
  <si>
    <t>057迷你龙碎片</t>
  </si>
  <si>
    <t>迷你龙碎片</t>
  </si>
  <si>
    <t>head_2000</t>
  </si>
  <si>
    <t>058灰烬龙人碎片</t>
  </si>
  <si>
    <t>灰烬龙人碎片</t>
  </si>
  <si>
    <t>head_2001</t>
  </si>
  <si>
    <t>059沙龙碎片</t>
  </si>
  <si>
    <t>沙龙碎片</t>
  </si>
  <si>
    <t>head_2002</t>
  </si>
  <si>
    <t>060山岭巨人碎片</t>
  </si>
  <si>
    <t>山岭巨人碎片</t>
  </si>
  <si>
    <t>head_2003</t>
  </si>
  <si>
    <t>061沙罗曼蛇碎片</t>
  </si>
  <si>
    <t>沙罗曼蛇碎片</t>
  </si>
  <si>
    <t>head_2004</t>
  </si>
  <si>
    <t>062石化蜥蜴碎片</t>
  </si>
  <si>
    <t>石化蜥蜴碎片</t>
  </si>
  <si>
    <t>head_2005</t>
  </si>
  <si>
    <t>063眼魔碎片</t>
  </si>
  <si>
    <t>眼魔碎片</t>
  </si>
  <si>
    <t>head_2006</t>
  </si>
  <si>
    <t>064羊头恶魔碎片</t>
  </si>
  <si>
    <t>羊头恶魔碎片</t>
  </si>
  <si>
    <t>head_2007</t>
  </si>
  <si>
    <t>065科学怪人碎片</t>
  </si>
  <si>
    <t>科学怪人碎片</t>
  </si>
  <si>
    <t>head_2008</t>
  </si>
  <si>
    <t>066娜迦碎片</t>
  </si>
  <si>
    <t>娜迦碎片</t>
  </si>
  <si>
    <t>head_2009</t>
  </si>
  <si>
    <t>067姑获鸟碎片</t>
  </si>
  <si>
    <t>姑获鸟碎片</t>
  </si>
  <si>
    <t>head_2010</t>
  </si>
  <si>
    <t>068鸦天狗碎片</t>
  </si>
  <si>
    <t>鸦天狗碎片</t>
  </si>
  <si>
    <t>head_2011</t>
  </si>
  <si>
    <t>069狼人碎片</t>
  </si>
  <si>
    <t>狼人碎片</t>
  </si>
  <si>
    <t>head_2012</t>
  </si>
  <si>
    <t>070石像鬼碎片</t>
  </si>
  <si>
    <t>石像鬼碎片</t>
  </si>
  <si>
    <t>head_2013</t>
  </si>
  <si>
    <t>071木乃伊碎片</t>
  </si>
  <si>
    <t>木乃伊碎片</t>
  </si>
  <si>
    <t>head_2014</t>
  </si>
  <si>
    <t>072吸血鬼碎片</t>
  </si>
  <si>
    <t>吸血鬼碎片</t>
  </si>
  <si>
    <t>head_2015</t>
  </si>
  <si>
    <t>073剑齿虎碎片</t>
  </si>
  <si>
    <t>剑齿虎碎片</t>
  </si>
  <si>
    <t>head_2016</t>
  </si>
  <si>
    <t>074陆行鸟碎片</t>
  </si>
  <si>
    <t>陆行鸟碎片</t>
  </si>
  <si>
    <t>head_2017</t>
  </si>
  <si>
    <t>075牛头怪碎片</t>
  </si>
  <si>
    <t>牛头怪碎片</t>
  </si>
  <si>
    <t>head_2018</t>
  </si>
  <si>
    <t>076半人马碎片</t>
  </si>
  <si>
    <t>半人马碎片</t>
  </si>
  <si>
    <t>head_2019</t>
  </si>
  <si>
    <t>077大恶魔碎片</t>
  </si>
  <si>
    <t>大恶魔碎片</t>
  </si>
  <si>
    <t>head_3000</t>
  </si>
  <si>
    <t>078魅魔碎片</t>
  </si>
  <si>
    <t>魅魔碎片</t>
  </si>
  <si>
    <t>head_3001</t>
  </si>
  <si>
    <t>079狮蝎碎片</t>
  </si>
  <si>
    <t>狮蝎碎片</t>
  </si>
  <si>
    <t>head_3002</t>
  </si>
  <si>
    <t>080女妖碎片</t>
  </si>
  <si>
    <t>女妖碎片</t>
  </si>
  <si>
    <t>head_3003</t>
  </si>
  <si>
    <t>081般若碎片</t>
  </si>
  <si>
    <t>般若碎片</t>
  </si>
  <si>
    <t>head_3004</t>
  </si>
  <si>
    <t>082络新妇碎片</t>
  </si>
  <si>
    <t>络新妇碎片</t>
  </si>
  <si>
    <t>head_3005</t>
  </si>
  <si>
    <t>083夜骐碎片</t>
  </si>
  <si>
    <t>夜骐碎片</t>
  </si>
  <si>
    <t>head_3006</t>
  </si>
  <si>
    <t>084冰影碎片</t>
  </si>
  <si>
    <t>冰影碎片</t>
  </si>
  <si>
    <t>head_3007</t>
  </si>
  <si>
    <t>085炎魔碎片</t>
  </si>
  <si>
    <t>炎魔碎片</t>
  </si>
  <si>
    <t>head_3008</t>
  </si>
  <si>
    <t>086极光碎片</t>
  </si>
  <si>
    <t>极光碎片</t>
  </si>
  <si>
    <t>head_3009</t>
  </si>
  <si>
    <t>087亡魂碎片</t>
  </si>
  <si>
    <t>亡魂碎片</t>
  </si>
  <si>
    <t>head_3010</t>
  </si>
  <si>
    <t>088帝王猛犸碎片</t>
  </si>
  <si>
    <t>帝王猛犸碎片</t>
  </si>
  <si>
    <t>head_3011</t>
  </si>
  <si>
    <t>089金刚碎片</t>
  </si>
  <si>
    <t>金刚碎片</t>
  </si>
  <si>
    <t>head_3012</t>
  </si>
  <si>
    <t>090独角兽碎片</t>
  </si>
  <si>
    <t>独角兽碎片</t>
  </si>
  <si>
    <t>head_3013</t>
  </si>
  <si>
    <t>091森林之女碎片</t>
  </si>
  <si>
    <t>森林之女碎片</t>
  </si>
  <si>
    <t>head_3014</t>
  </si>
  <si>
    <t>092古树精碎片</t>
  </si>
  <si>
    <t>古树精碎片</t>
  </si>
  <si>
    <t>head_3015</t>
  </si>
  <si>
    <t>093佩利冬碎片</t>
  </si>
  <si>
    <t>佩利冬碎片</t>
  </si>
  <si>
    <t>head_3016</t>
  </si>
  <si>
    <t>094狮鹫碎片</t>
  </si>
  <si>
    <t>狮鹫碎片</t>
  </si>
  <si>
    <t>head_3017</t>
  </si>
  <si>
    <t>095仙女龙碎片</t>
  </si>
  <si>
    <t>仙女龙碎片</t>
  </si>
  <si>
    <t>head_3018</t>
  </si>
  <si>
    <t>096结晶龙碎片</t>
  </si>
  <si>
    <t>结晶龙碎片</t>
  </si>
  <si>
    <t>head_3019</t>
  </si>
  <si>
    <t>097暮光领主碎片</t>
  </si>
  <si>
    <t>暮光领主碎片</t>
  </si>
  <si>
    <t>head_3020</t>
  </si>
  <si>
    <t>098海魔女碎片</t>
  </si>
  <si>
    <t>海魔女碎片</t>
  </si>
  <si>
    <t>head_3021</t>
  </si>
  <si>
    <t>099刻耳柏洛斯碎片</t>
  </si>
  <si>
    <t>刻耳柏洛斯碎片</t>
  </si>
  <si>
    <t>head_4000</t>
  </si>
  <si>
    <t>100魔界花碎片</t>
  </si>
  <si>
    <t>魔界花碎片</t>
  </si>
  <si>
    <t>head_4001</t>
  </si>
  <si>
    <t>101深渊邪魔碎片</t>
  </si>
  <si>
    <t>深渊邪魔碎片</t>
  </si>
  <si>
    <t>head_4002</t>
  </si>
  <si>
    <t>102地狱恶魔碎片</t>
  </si>
  <si>
    <t>地狱恶魔碎片</t>
  </si>
  <si>
    <t>head_4003</t>
  </si>
  <si>
    <t>103深渊领主碎片</t>
  </si>
  <si>
    <t>深渊领主碎片</t>
  </si>
  <si>
    <t>head_4004</t>
  </si>
  <si>
    <t>104塞壬碎片</t>
  </si>
  <si>
    <t>塞壬碎片</t>
  </si>
  <si>
    <t>head_4005</t>
  </si>
  <si>
    <t>105美杜莎碎片</t>
  </si>
  <si>
    <t>美杜莎碎片</t>
  </si>
  <si>
    <t>head_4006</t>
  </si>
  <si>
    <t>106利维坦碎片</t>
  </si>
  <si>
    <t>利维坦碎片</t>
  </si>
  <si>
    <t>head_4007</t>
  </si>
  <si>
    <t>107北海巨妖碎片</t>
  </si>
  <si>
    <t>北海巨妖碎片</t>
  </si>
  <si>
    <t>head_4008</t>
  </si>
  <si>
    <t>108八岐大蛇碎片</t>
  </si>
  <si>
    <t>八岐大蛇碎片</t>
  </si>
  <si>
    <t>head_4009</t>
  </si>
  <si>
    <t>109羽蛇碎片</t>
  </si>
  <si>
    <t>羽蛇碎片</t>
  </si>
  <si>
    <t>head_4010</t>
  </si>
  <si>
    <t>110斯芬克斯碎片</t>
  </si>
  <si>
    <t>斯芬克斯碎片</t>
  </si>
  <si>
    <t>head_4011</t>
  </si>
  <si>
    <t>111大天狗碎片</t>
  </si>
  <si>
    <t>大天狗碎片</t>
  </si>
  <si>
    <t>head_4012</t>
  </si>
  <si>
    <t>112奇美拉碎片</t>
  </si>
  <si>
    <t>奇美拉碎片</t>
  </si>
  <si>
    <t>head_4013</t>
  </si>
  <si>
    <t>113迦楼罗碎片</t>
  </si>
  <si>
    <t>迦楼罗碎片</t>
  </si>
  <si>
    <t>head_4014</t>
  </si>
  <si>
    <t>114金乌碎片</t>
  </si>
  <si>
    <t>金乌碎片</t>
  </si>
  <si>
    <t>head_4015</t>
  </si>
  <si>
    <t>115巴哈姆特碎片</t>
  </si>
  <si>
    <t>巴哈姆特碎片</t>
  </si>
  <si>
    <t>head_4016</t>
  </si>
  <si>
    <t>116烛龙碎片</t>
  </si>
  <si>
    <t>烛龙碎片</t>
  </si>
  <si>
    <t>head_4017</t>
  </si>
  <si>
    <t>117罗刹碎片</t>
  </si>
  <si>
    <t>罗刹碎片</t>
  </si>
  <si>
    <t>head_4018</t>
  </si>
  <si>
    <t>118夜叉碎片</t>
  </si>
  <si>
    <t>夜叉碎片</t>
  </si>
  <si>
    <t>head_4019</t>
  </si>
  <si>
    <t>119骨龙碎片</t>
  </si>
  <si>
    <t>骨龙碎片</t>
  </si>
  <si>
    <t>head_4020</t>
  </si>
  <si>
    <t>120巫妖碎片</t>
  </si>
  <si>
    <t>巫妖碎片</t>
  </si>
  <si>
    <t>head_4021</t>
  </si>
  <si>
    <t>121混沌碎片</t>
  </si>
  <si>
    <t>混沌碎片</t>
  </si>
  <si>
    <t>head_4022</t>
  </si>
  <si>
    <t>122阿努比斯碎片</t>
  </si>
  <si>
    <t>阿努比斯碎片</t>
  </si>
  <si>
    <t>head_4023</t>
  </si>
  <si>
    <t>123德古拉碎片</t>
  </si>
  <si>
    <t>德古拉碎片</t>
  </si>
  <si>
    <t>head_4024</t>
  </si>
  <si>
    <t>124无头骑士碎片</t>
  </si>
  <si>
    <t>无头骑士碎片</t>
  </si>
  <si>
    <t>head_4025</t>
  </si>
  <si>
    <t>125灵魂收割者碎片</t>
  </si>
  <si>
    <t>灵魂收割者碎片</t>
  </si>
  <si>
    <t>head_4026</t>
  </si>
  <si>
    <t>126半神木乃伊碎片</t>
  </si>
  <si>
    <t>半神木乃伊碎片</t>
  </si>
  <si>
    <t>head_4027</t>
  </si>
  <si>
    <t>127霜巨人碎片</t>
  </si>
  <si>
    <t>霜巨人碎片</t>
  </si>
  <si>
    <t>head_4028</t>
  </si>
  <si>
    <t>128火巨人碎片</t>
  </si>
  <si>
    <t>火巨人碎片</t>
  </si>
  <si>
    <t>head_4029</t>
  </si>
  <si>
    <t>129永生之炎碎片</t>
  </si>
  <si>
    <t>永生之炎碎片</t>
  </si>
  <si>
    <t>head_4030</t>
  </si>
  <si>
    <t>130绝对零度碎片</t>
  </si>
  <si>
    <t>绝对零度碎片</t>
  </si>
  <si>
    <t>head_4031</t>
  </si>
  <si>
    <t>131创世之光碎片</t>
  </si>
  <si>
    <t>创世之光碎片</t>
  </si>
  <si>
    <t>head_4032</t>
  </si>
  <si>
    <t>132暗影之主碎片</t>
  </si>
  <si>
    <t>暗影之主碎片</t>
  </si>
  <si>
    <t>head_4033</t>
  </si>
  <si>
    <t>133九尾狐碎片</t>
  </si>
  <si>
    <t>九尾狐碎片</t>
  </si>
  <si>
    <t>head_4034</t>
  </si>
  <si>
    <t>134芬里厄碎片</t>
  </si>
  <si>
    <t>芬里厄碎片</t>
  </si>
  <si>
    <t>head_4035</t>
  </si>
  <si>
    <t>135贝希摩斯碎片</t>
  </si>
  <si>
    <t>贝希摩斯碎片</t>
  </si>
  <si>
    <t>head_4036</t>
  </si>
  <si>
    <t>136自然之主碎片</t>
  </si>
  <si>
    <t>自然之主碎片</t>
  </si>
  <si>
    <t>head_4037</t>
  </si>
  <si>
    <t>137大猿王碎片</t>
  </si>
  <si>
    <t>大猿王碎片</t>
  </si>
  <si>
    <t>head_4038</t>
  </si>
  <si>
    <t>138白泽碎片</t>
  </si>
  <si>
    <t>白泽碎片</t>
  </si>
  <si>
    <t>head_4039</t>
  </si>
  <si>
    <t>139犼碎片</t>
  </si>
  <si>
    <t>犼碎片</t>
  </si>
  <si>
    <t>head_4040</t>
  </si>
  <si>
    <t>地狱碎片红</t>
  </si>
  <si>
    <t>head_yuanzhanhong</t>
  </si>
  <si>
    <t>地狱碎片橙</t>
  </si>
  <si>
    <t>head_yuanzhancheng</t>
  </si>
  <si>
    <t>地狱碎片紫</t>
  </si>
  <si>
    <t>head_yuanzhanzi</t>
  </si>
  <si>
    <t>143地狱碎片蓝</t>
  </si>
  <si>
    <t>地狱碎片蓝</t>
  </si>
  <si>
    <t>head_yuanzhanlan</t>
  </si>
  <si>
    <t>144一星符文1</t>
  </si>
  <si>
    <t>145一星符文2</t>
  </si>
  <si>
    <t>146一星符文3</t>
  </si>
  <si>
    <t>147一星符文4</t>
  </si>
  <si>
    <t>148二星符文1</t>
  </si>
  <si>
    <t>149二星符文2</t>
  </si>
  <si>
    <t>150二星符文3</t>
  </si>
  <si>
    <t>151二星符文4</t>
  </si>
  <si>
    <t>152三星低级符文1</t>
  </si>
  <si>
    <t>153三星低级符文2</t>
  </si>
  <si>
    <t>154三星低级符文3</t>
  </si>
  <si>
    <t>155三星低级符文4</t>
  </si>
  <si>
    <t>156三星高级符文1</t>
  </si>
  <si>
    <t>157三星高级符文2</t>
  </si>
  <si>
    <t>158三星高级符文3</t>
  </si>
  <si>
    <t>159三星高级符文4</t>
  </si>
  <si>
    <t>160四星低级符文1</t>
  </si>
  <si>
    <t>161四星低级符文2</t>
  </si>
  <si>
    <t>162四星低级符文3</t>
  </si>
  <si>
    <t>163四星低级符文4</t>
  </si>
  <si>
    <t>164四星高级符文1</t>
  </si>
  <si>
    <t>165四星高级符文2</t>
  </si>
  <si>
    <t>166四星高级符文3</t>
  </si>
  <si>
    <t>167四星高级符文4</t>
  </si>
  <si>
    <t>168五星低级符文1</t>
  </si>
  <si>
    <t>169五星低级符文2</t>
  </si>
  <si>
    <t>170五星低级符文3</t>
  </si>
  <si>
    <t>171五星低级符文4</t>
  </si>
  <si>
    <t>172五星高级符文1</t>
  </si>
  <si>
    <t>173五星高级符文2</t>
  </si>
  <si>
    <t>174五星高级符文3</t>
  </si>
  <si>
    <t>175五星高级符文4</t>
  </si>
  <si>
    <t>176六星低级符文1</t>
  </si>
  <si>
    <t>177六星低级符文2</t>
  </si>
  <si>
    <t>178六星低级符文3</t>
  </si>
  <si>
    <t>179六星低级符文4</t>
  </si>
  <si>
    <t>180六星高级符文1</t>
  </si>
  <si>
    <t>181六星高级符文2</t>
  </si>
  <si>
    <t>182六星高级符文3</t>
  </si>
  <si>
    <t>183六星高级符文4</t>
  </si>
  <si>
    <t>随机奖励难度1</t>
    <phoneticPr fontId="6" type="noConversion"/>
  </si>
  <si>
    <t>随机奖励难度2</t>
  </si>
  <si>
    <t>随机奖励难度3</t>
  </si>
  <si>
    <t>随机奖励难度4</t>
  </si>
  <si>
    <t>randomReward</t>
    <phoneticPr fontId="6" type="noConversion"/>
  </si>
  <si>
    <t>{{4,90002,1,400}|{4,90006,1,150}|{4,90010,1,150}|{4,90014,1,150}|{4,90018,1,150}}</t>
  </si>
  <si>
    <t>{{4,90002,1,15}|{4,90006,1,15}|{4,90010,1,15}|{4,90014,1,15}|{4,90018,1,15}|{4,90001,1,5}|{4,90005,1,5}|{4,90009,1,5}|{4,90013,1,5}|{4,90017,1,5}}</t>
  </si>
  <si>
    <t>{{4,90002,1,10}|{4,90006,1,10}|{4,90010,1,10}|{4,90014,1,10}|{4,90018,1,10}|{4,90001,1,10}|{4,90005,1,10}|{4,90009,1,10}|{4,90013,1,10}|{4,90017,1,10}}</t>
  </si>
  <si>
    <t>{{4,90002,1,5}|{4,90006,1,5}|{4,90010,1,5}|{4,90014,1,5}|{4,90018,1,5}|{4,90001,1,15}|{4,90005,1,15}|{4,90009,1,15}|{4,90013,1,15}|{4,90017,1,15}}</t>
  </si>
  <si>
    <t>固定奖励难度1</t>
    <phoneticPr fontId="6" type="noConversion"/>
  </si>
  <si>
    <t>固定奖励难度2</t>
  </si>
  <si>
    <t>固定奖励难度3</t>
  </si>
  <si>
    <t>固定奖励难度4</t>
  </si>
  <si>
    <t>{{2,0,500}|{3,1014,3000}|{3,1019,100}|{3,1018,100}{3,1018,1}}</t>
  </si>
  <si>
    <t>{{2,0,650}|{3,1014,3900}|{3,1019,130}|{3,1018,130}{3,1018,1}}</t>
  </si>
  <si>
    <t>{{2,0,800}|{3,1014,4800}|{3,1019,160}|{3,1018,160}{3,1018,1}}</t>
  </si>
  <si>
    <t>{{2,0,1000}|{3,1014,6000}|{3,1019,200}|{3,1018,200}{3,1018,1}}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</si>
</sst>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32">
    <xf numFmtId="0" fontId="0" fillId="0" borderId="0" xfId="0">
      <alignment vertical="center"/>
    </xf>
    <xf numFmtId="0" fontId="1" fillId="0" borderId="0" xfId="5" applyAlignment="1">
      <alignment horizontal="left" vertical="center"/>
    </xf>
    <xf numFmtId="0" fontId="1" fillId="0" borderId="0" xfId="5" applyAlignment="1">
      <alignment horizontal="left"/>
    </xf>
    <xf numFmtId="0" fontId="1" fillId="0" borderId="0" xfId="5" applyNumberForma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0" fillId="0" borderId="0" xfId="5" applyFont="1" applyAlignment="1">
      <alignment horizontal="left"/>
    </xf>
    <xf numFmtId="0" fontId="1" fillId="0" borderId="0" xfId="5" applyFill="1" applyAlignment="1">
      <alignment horizontal="left"/>
    </xf>
    <xf numFmtId="0" fontId="1" fillId="0" borderId="0" xfId="5" applyNumberFormat="1" applyFill="1" applyAlignment="1">
      <alignment horizontal="left" vertical="center"/>
    </xf>
    <xf numFmtId="0" fontId="0" fillId="0" borderId="0" xfId="5" applyNumberFormat="1" applyFont="1" applyFill="1" applyAlignment="1">
      <alignment horizontal="left" vertical="center"/>
    </xf>
    <xf numFmtId="0" fontId="0" fillId="0" borderId="0" xfId="5" applyFont="1" applyFill="1" applyAlignment="1">
      <alignment horizontal="left"/>
    </xf>
    <xf numFmtId="0" fontId="1" fillId="0" borderId="0" xfId="5" applyNumberFormat="1" applyFill="1" applyAlignment="1">
      <alignment horizontal="left"/>
    </xf>
    <xf numFmtId="0" fontId="0" fillId="0" borderId="0" xfId="5" applyNumberFormat="1" applyFont="1" applyFill="1" applyAlignment="1">
      <alignment horizontal="left"/>
    </xf>
    <xf numFmtId="0" fontId="0" fillId="0" borderId="0" xfId="5" applyFont="1" applyFill="1" applyAlignment="1">
      <alignment horizontal="left" vertical="center"/>
    </xf>
    <xf numFmtId="49" fontId="0" fillId="0" borderId="0" xfId="5" applyNumberFormat="1" applyFont="1" applyAlignment="1">
      <alignment horizontal="left" vertical="center"/>
    </xf>
    <xf numFmtId="0" fontId="0" fillId="0" borderId="0" xfId="0" applyFont="1">
      <alignment vertical="center"/>
    </xf>
    <xf numFmtId="0" fontId="2" fillId="2" borderId="0" xfId="2" applyFont="1" applyFill="1" applyAlignment="1"/>
    <xf numFmtId="0" fontId="0" fillId="0" borderId="0" xfId="4" applyFont="1"/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1" fillId="0" borderId="0" xfId="4"/>
    <xf numFmtId="0" fontId="0" fillId="0" borderId="0" xfId="0" applyFont="1" applyFill="1" applyAlignment="1"/>
    <xf numFmtId="0" fontId="0" fillId="0" borderId="0" xfId="0" applyAlignment="1"/>
    <xf numFmtId="0" fontId="1" fillId="0" borderId="0" xfId="4" applyAlignment="1">
      <alignment wrapText="1"/>
    </xf>
    <xf numFmtId="49" fontId="0" fillId="0" borderId="0" xfId="4" applyNumberFormat="1" applyFont="1"/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49" fontId="1" fillId="0" borderId="0" xfId="4" applyNumberFormat="1"/>
    <xf numFmtId="0" fontId="0" fillId="0" borderId="0" xfId="0" applyAlignment="1">
      <alignment vertical="center" wrapText="1"/>
    </xf>
    <xf numFmtId="0" fontId="2" fillId="2" borderId="0" xfId="2" applyFont="1" applyFill="1" applyAlignment="1">
      <alignment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F22" sqref="F22"/>
    </sheetView>
  </sheetViews>
  <sheetFormatPr defaultColWidth="9" defaultRowHeight="13.5" x14ac:dyDescent="0.15"/>
  <cols>
    <col min="1" max="1" width="8.875" customWidth="1"/>
    <col min="2" max="2" width="11.5" customWidth="1"/>
    <col min="3" max="3" width="16" customWidth="1"/>
    <col min="4" max="7" width="44.875" customWidth="1"/>
    <col min="8" max="8" width="35.125" style="28" customWidth="1"/>
  </cols>
  <sheetData>
    <row r="1" spans="1:11" ht="27" x14ac:dyDescent="0.15">
      <c r="A1" s="15" t="s">
        <v>0</v>
      </c>
      <c r="B1" s="15" t="s">
        <v>1</v>
      </c>
      <c r="C1" s="15" t="s">
        <v>2</v>
      </c>
      <c r="D1" s="29" t="s">
        <v>516</v>
      </c>
      <c r="E1" s="29" t="s">
        <v>517</v>
      </c>
      <c r="F1" s="29" t="s">
        <v>518</v>
      </c>
      <c r="G1" s="29" t="s">
        <v>519</v>
      </c>
      <c r="H1" s="29" t="s">
        <v>507</v>
      </c>
      <c r="I1" s="29" t="s">
        <v>508</v>
      </c>
      <c r="J1" s="29" t="s">
        <v>509</v>
      </c>
      <c r="K1" s="29" t="s">
        <v>510</v>
      </c>
    </row>
    <row r="2" spans="1:11" x14ac:dyDescent="0.15">
      <c r="A2" t="s">
        <v>3</v>
      </c>
      <c r="B2" t="s">
        <v>3</v>
      </c>
      <c r="C2" t="s">
        <v>3</v>
      </c>
      <c r="D2" s="28" t="s">
        <v>3</v>
      </c>
      <c r="E2" s="28"/>
      <c r="F2" s="28"/>
      <c r="G2" s="28"/>
      <c r="H2" s="28" t="s">
        <v>3</v>
      </c>
    </row>
    <row r="3" spans="1:11" x14ac:dyDescent="0.15">
      <c r="A3" t="s">
        <v>4</v>
      </c>
      <c r="B3" t="s">
        <v>5</v>
      </c>
      <c r="C3" t="s">
        <v>6</v>
      </c>
      <c r="D3" s="19" t="s">
        <v>7</v>
      </c>
      <c r="E3" s="19"/>
      <c r="F3" s="19"/>
      <c r="G3" s="19"/>
      <c r="H3" s="31" t="s">
        <v>511</v>
      </c>
    </row>
    <row r="4" spans="1:11" x14ac:dyDescent="0.15">
      <c r="A4" s="30" t="s">
        <v>8</v>
      </c>
      <c r="B4" s="30" t="s">
        <v>9</v>
      </c>
      <c r="C4" s="30" t="s">
        <v>9</v>
      </c>
      <c r="D4" s="31" t="s">
        <v>9</v>
      </c>
      <c r="E4" s="31"/>
      <c r="F4" s="31"/>
      <c r="G4" s="31"/>
      <c r="H4" s="31" t="s">
        <v>9</v>
      </c>
    </row>
    <row r="5" spans="1:11" x14ac:dyDescent="0.15">
      <c r="A5" t="s">
        <v>10</v>
      </c>
      <c r="B5" s="30" t="s">
        <v>11</v>
      </c>
      <c r="C5" s="14" t="s">
        <v>12</v>
      </c>
      <c r="D5" s="19" t="s">
        <v>13</v>
      </c>
      <c r="E5" s="19"/>
      <c r="F5" s="19"/>
      <c r="G5" s="19"/>
      <c r="H5" s="31" t="s">
        <v>13</v>
      </c>
    </row>
    <row r="6" spans="1:11" ht="40.5" x14ac:dyDescent="0.15">
      <c r="A6">
        <v>2</v>
      </c>
      <c r="B6" t="s">
        <v>14</v>
      </c>
      <c r="C6" s="16" t="s">
        <v>15</v>
      </c>
      <c r="D6" s="16" t="s">
        <v>520</v>
      </c>
      <c r="E6" s="16" t="s">
        <v>521</v>
      </c>
      <c r="F6" s="16" t="s">
        <v>522</v>
      </c>
      <c r="G6" s="16" t="s">
        <v>523</v>
      </c>
      <c r="H6" s="28" t="s">
        <v>512</v>
      </c>
      <c r="I6" t="s">
        <v>513</v>
      </c>
      <c r="J6" t="s">
        <v>514</v>
      </c>
      <c r="K6" t="s">
        <v>515</v>
      </c>
    </row>
    <row r="7" spans="1:11" ht="27" x14ac:dyDescent="0.15">
      <c r="A7">
        <v>1</v>
      </c>
      <c r="B7" t="s">
        <v>16</v>
      </c>
      <c r="C7" s="16" t="s">
        <v>17</v>
      </c>
      <c r="D7" t="s">
        <v>19</v>
      </c>
      <c r="E7" t="s">
        <v>19</v>
      </c>
      <c r="F7" t="s">
        <v>19</v>
      </c>
      <c r="G7" t="s">
        <v>19</v>
      </c>
      <c r="H7" s="19" t="s">
        <v>18</v>
      </c>
      <c r="I7" s="19" t="s">
        <v>18</v>
      </c>
      <c r="J7" s="19" t="s">
        <v>18</v>
      </c>
      <c r="K7" s="19" t="s">
        <v>18</v>
      </c>
    </row>
    <row r="8" spans="1:11" ht="27" x14ac:dyDescent="0.15">
      <c r="A8">
        <v>0</v>
      </c>
      <c r="B8" t="s">
        <v>20</v>
      </c>
      <c r="C8" s="16" t="s">
        <v>17</v>
      </c>
      <c r="D8" t="s">
        <v>19</v>
      </c>
      <c r="E8" t="s">
        <v>19</v>
      </c>
      <c r="F8" t="s">
        <v>19</v>
      </c>
      <c r="G8" t="s">
        <v>19</v>
      </c>
      <c r="H8" s="28" t="s">
        <v>21</v>
      </c>
      <c r="I8" s="28" t="s">
        <v>21</v>
      </c>
      <c r="J8" s="28" t="s">
        <v>21</v>
      </c>
      <c r="K8" s="28" t="s">
        <v>21</v>
      </c>
    </row>
    <row r="14" spans="1:11" x14ac:dyDescent="0.15">
      <c r="C14" s="17"/>
      <c r="H14" s="19"/>
    </row>
    <row r="15" spans="1:11" x14ac:dyDescent="0.15">
      <c r="C15" s="17"/>
      <c r="H15" s="19"/>
    </row>
    <row r="16" spans="1:11" x14ac:dyDescent="0.15">
      <c r="C16" s="17"/>
      <c r="H16" s="19"/>
    </row>
    <row r="17" spans="3:8" x14ac:dyDescent="0.15">
      <c r="C17" s="17"/>
      <c r="H17" s="19"/>
    </row>
    <row r="18" spans="3:8" x14ac:dyDescent="0.15">
      <c r="C18" s="17"/>
      <c r="H18" s="19"/>
    </row>
    <row r="19" spans="3:8" x14ac:dyDescent="0.15">
      <c r="C19" s="17"/>
      <c r="H19" s="19"/>
    </row>
    <row r="20" spans="3:8" x14ac:dyDescent="0.15">
      <c r="C20" s="17"/>
      <c r="H20" s="19"/>
    </row>
    <row r="21" spans="3:8" x14ac:dyDescent="0.15">
      <c r="C21" s="17"/>
      <c r="H21" s="19"/>
    </row>
    <row r="22" spans="3:8" x14ac:dyDescent="0.15">
      <c r="C22" s="17"/>
      <c r="H22" s="19"/>
    </row>
    <row r="23" spans="3:8" x14ac:dyDescent="0.15">
      <c r="C23" s="17"/>
      <c r="H23" s="19"/>
    </row>
  </sheetData>
  <phoneticPr fontId="6" type="noConversion"/>
  <dataValidations count="1">
    <dataValidation type="list" allowBlank="1" showInputMessage="1" showErrorMessage="1" sqref="B6:B14" xr:uid="{00000000-0002-0000-0000-000000000000}">
      <formula1>"boss,treasure,captured,variation,expose,praise"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workbookViewId="0">
      <selection activeCell="B30" sqref="B30"/>
    </sheetView>
  </sheetViews>
  <sheetFormatPr defaultColWidth="9" defaultRowHeight="13.5" x14ac:dyDescent="0.15"/>
  <cols>
    <col min="1" max="1" width="17.25" style="20" customWidth="1"/>
    <col min="2" max="2" width="101.5" style="20" customWidth="1"/>
    <col min="3" max="3" width="14.25" style="20" customWidth="1"/>
    <col min="4" max="4" width="9" style="20" customWidth="1"/>
    <col min="5" max="5" width="9.875" style="20" customWidth="1"/>
    <col min="6" max="7" width="9" style="20" customWidth="1"/>
    <col min="8" max="8" width="15.125" style="20" customWidth="1"/>
    <col min="9" max="9" width="21.625" style="20" customWidth="1"/>
    <col min="10" max="10" width="19.375" style="20" customWidth="1"/>
    <col min="11" max="14" width="2.5" style="20" customWidth="1"/>
    <col min="15" max="16384" width="9" style="20"/>
  </cols>
  <sheetData>
    <row r="1" spans="1:15" x14ac:dyDescent="0.15">
      <c r="C1" s="16" t="s">
        <v>22</v>
      </c>
      <c r="D1" s="16" t="s">
        <v>23</v>
      </c>
      <c r="E1" s="16" t="s">
        <v>24</v>
      </c>
      <c r="F1" s="16" t="s">
        <v>25</v>
      </c>
      <c r="G1" s="16" t="s">
        <v>26</v>
      </c>
      <c r="H1" s="16" t="s">
        <v>27</v>
      </c>
      <c r="I1" s="16" t="s">
        <v>28</v>
      </c>
      <c r="J1" s="16" t="s">
        <v>29</v>
      </c>
      <c r="K1" s="16" t="s">
        <v>30</v>
      </c>
      <c r="L1" s="16" t="s">
        <v>31</v>
      </c>
      <c r="M1" s="16" t="s">
        <v>32</v>
      </c>
      <c r="N1" s="16" t="s">
        <v>33</v>
      </c>
    </row>
    <row r="2" spans="1:15" x14ac:dyDescent="0.15">
      <c r="C2" s="16"/>
      <c r="D2" s="16"/>
      <c r="E2" s="16"/>
      <c r="F2" s="16"/>
      <c r="H2" s="16">
        <v>0</v>
      </c>
    </row>
    <row r="3" spans="1:15" x14ac:dyDescent="0.15">
      <c r="A3" s="16" t="s">
        <v>34</v>
      </c>
      <c r="B3" s="16" t="str">
        <f>I1&amp;I3&amp;L1&amp;I4&amp;L1&amp;I5&amp;L1&amp;I6&amp;L1&amp;I7&amp;J1</f>
        <v>{{4,90000,1,400,0}|{4,90004,1,150,0}|{4,90008,1,150,0}|{4,90012,1,150,0}|{4,90016,1,150,0}}</v>
      </c>
      <c r="C3" s="16" t="s">
        <v>35</v>
      </c>
      <c r="D3" s="16">
        <f>LOOKUP(C3,'数据-奖励'!$C$1:$C$183,'数据-奖励'!$A$1:$A$183)</f>
        <v>4</v>
      </c>
      <c r="E3" s="21">
        <f>LOOKUP(C3,'数据-奖励'!$C$1:$C$183,'数据-奖励'!$B$1:$B$183)</f>
        <v>90000</v>
      </c>
      <c r="F3" s="16">
        <v>1</v>
      </c>
      <c r="G3" s="20">
        <v>400</v>
      </c>
      <c r="H3" s="16">
        <v>0</v>
      </c>
      <c r="I3" s="24" t="str">
        <f t="shared" ref="I3:I9" si="0">$I$1&amp;D3&amp;$K$1&amp;E3&amp;$K$1&amp;F3&amp;$K$1&amp;G3&amp;$K$1&amp;H3&amp;$J$1</f>
        <v>{4,90000,1,400,0}</v>
      </c>
      <c r="J3" s="24"/>
      <c r="L3" s="21"/>
      <c r="M3" s="25"/>
      <c r="N3" s="21"/>
      <c r="O3" s="21"/>
    </row>
    <row r="4" spans="1:15" x14ac:dyDescent="0.15">
      <c r="A4" s="16"/>
      <c r="B4" s="16"/>
      <c r="C4" s="16" t="s">
        <v>36</v>
      </c>
      <c r="D4" s="16">
        <f>LOOKUP(C4,'数据-奖励'!$C$1:$C$183,'数据-奖励'!$A$1:$A$183)</f>
        <v>4</v>
      </c>
      <c r="E4" s="21">
        <f>LOOKUP(C4,'数据-奖励'!$C$1:$C$183,'数据-奖励'!$B$1:$B$183)</f>
        <v>90004</v>
      </c>
      <c r="F4" s="16">
        <v>1</v>
      </c>
      <c r="G4" s="20">
        <v>150</v>
      </c>
      <c r="H4" s="16">
        <v>0</v>
      </c>
      <c r="I4" s="24" t="str">
        <f t="shared" si="0"/>
        <v>{4,90004,1,150,0}</v>
      </c>
      <c r="J4" s="16"/>
      <c r="L4" s="21"/>
      <c r="M4" s="25"/>
      <c r="N4" s="21"/>
      <c r="O4" s="21"/>
    </row>
    <row r="5" spans="1:15" x14ac:dyDescent="0.15">
      <c r="A5" s="16"/>
      <c r="B5" s="16"/>
      <c r="C5" s="16" t="s">
        <v>37</v>
      </c>
      <c r="D5" s="16">
        <f>LOOKUP(C5,'数据-奖励'!$C$1:$C$183,'数据-奖励'!$A$1:$A$183)</f>
        <v>4</v>
      </c>
      <c r="E5" s="21">
        <f>LOOKUP(C5,'数据-奖励'!$C$1:$C$183,'数据-奖励'!$B$1:$B$183)</f>
        <v>90008</v>
      </c>
      <c r="F5" s="16">
        <v>1</v>
      </c>
      <c r="G5" s="20">
        <v>150</v>
      </c>
      <c r="H5" s="16">
        <v>0</v>
      </c>
      <c r="I5" s="24" t="str">
        <f t="shared" si="0"/>
        <v>{4,90008,1,150,0}</v>
      </c>
      <c r="J5" s="16"/>
      <c r="L5" s="21"/>
      <c r="M5" s="21"/>
      <c r="N5" s="21"/>
      <c r="O5" s="21"/>
    </row>
    <row r="6" spans="1:15" x14ac:dyDescent="0.15">
      <c r="A6" s="16"/>
      <c r="B6" s="16"/>
      <c r="C6" s="16" t="s">
        <v>38</v>
      </c>
      <c r="D6" s="16">
        <f>LOOKUP(C6,'数据-奖励'!$C$1:$C$183,'数据-奖励'!$A$1:$A$183)</f>
        <v>4</v>
      </c>
      <c r="E6" s="21">
        <f>LOOKUP(C6,'数据-奖励'!$C$1:$C$183,'数据-奖励'!$B$1:$B$183)</f>
        <v>90012</v>
      </c>
      <c r="F6" s="16">
        <v>1</v>
      </c>
      <c r="G6" s="20">
        <v>150</v>
      </c>
      <c r="H6" s="16">
        <v>0</v>
      </c>
      <c r="I6" s="24" t="str">
        <f t="shared" si="0"/>
        <v>{4,90012,1,150,0}</v>
      </c>
      <c r="J6" s="16"/>
      <c r="L6" s="21"/>
      <c r="M6" s="21"/>
      <c r="N6" s="21"/>
      <c r="O6" s="21"/>
    </row>
    <row r="7" spans="1:15" x14ac:dyDescent="0.15">
      <c r="A7" s="16"/>
      <c r="B7" s="16"/>
      <c r="C7" s="16" t="s">
        <v>39</v>
      </c>
      <c r="D7" s="16">
        <f>LOOKUP(C7,'数据-奖励'!$C$1:$C$183,'数据-奖励'!$A$1:$A$183)</f>
        <v>4</v>
      </c>
      <c r="E7" s="21">
        <f>LOOKUP(C7,'数据-奖励'!$C$1:$C$183,'数据-奖励'!$B$1:$B$183)</f>
        <v>90016</v>
      </c>
      <c r="F7" s="16">
        <v>1</v>
      </c>
      <c r="G7" s="20">
        <v>150</v>
      </c>
      <c r="H7" s="16">
        <v>0</v>
      </c>
      <c r="I7" s="24" t="str">
        <f t="shared" si="0"/>
        <v>{4,90016,1,150,0}</v>
      </c>
      <c r="J7" s="16"/>
      <c r="L7" s="21"/>
      <c r="M7" s="21"/>
      <c r="N7" s="21"/>
      <c r="O7" s="21"/>
    </row>
    <row r="8" spans="1:15" x14ac:dyDescent="0.15">
      <c r="A8" s="16"/>
      <c r="B8" s="16" t="str">
        <f>$I$1&amp;I8&amp;$J$1</f>
        <v>{{1,0,3000,1000,1}}</v>
      </c>
      <c r="C8" s="16" t="s">
        <v>40</v>
      </c>
      <c r="D8" s="16">
        <f>LOOKUP(C8,'数据-奖励'!$C$1:$C$183,'数据-奖励'!$A$1:$A$183)</f>
        <v>1</v>
      </c>
      <c r="E8" s="21">
        <f>LOOKUP(C8,'数据-奖励'!$C$1:$C$183,'数据-奖励'!$B$1:$B$183)</f>
        <v>0</v>
      </c>
      <c r="F8" s="22">
        <v>3000</v>
      </c>
      <c r="G8" s="20">
        <v>1000</v>
      </c>
      <c r="H8" s="16">
        <v>1</v>
      </c>
      <c r="I8" s="24" t="str">
        <f t="shared" si="0"/>
        <v>{1,0,3000,1000,1}</v>
      </c>
      <c r="J8" s="16"/>
      <c r="L8" s="21"/>
      <c r="M8" s="21"/>
      <c r="N8" s="21"/>
      <c r="O8" s="21"/>
    </row>
    <row r="9" spans="1:15" x14ac:dyDescent="0.15">
      <c r="A9" s="16"/>
      <c r="B9" s="16" t="str">
        <f>$I$1&amp;I9&amp;$J$1</f>
        <v>{{3,1014,20000,1000,1}}</v>
      </c>
      <c r="C9" s="16" t="s">
        <v>41</v>
      </c>
      <c r="D9" s="16">
        <f>LOOKUP(C9,'数据-奖励'!$C$1:$C$183,'数据-奖励'!$A$1:$A$183)</f>
        <v>3</v>
      </c>
      <c r="E9" s="21">
        <f>LOOKUP(C9,'数据-奖励'!$C$1:$C$183,'数据-奖励'!$B$1:$B$183)</f>
        <v>1014</v>
      </c>
      <c r="F9" s="22">
        <v>20000</v>
      </c>
      <c r="G9" s="20">
        <v>1000</v>
      </c>
      <c r="H9" s="16">
        <v>1</v>
      </c>
      <c r="I9" s="24" t="str">
        <f t="shared" si="0"/>
        <v>{3,1014,20000,1000,1}</v>
      </c>
      <c r="J9" s="16"/>
      <c r="L9" s="21"/>
      <c r="M9" s="21"/>
      <c r="N9" s="21"/>
      <c r="O9" s="21"/>
    </row>
    <row r="10" spans="1:15" x14ac:dyDescent="0.15">
      <c r="A10" s="16"/>
      <c r="B10" s="16"/>
      <c r="C10" s="16"/>
      <c r="D10" s="16"/>
      <c r="E10" s="21"/>
      <c r="F10" s="16"/>
      <c r="H10" s="16"/>
      <c r="I10" s="24"/>
      <c r="J10" s="16"/>
      <c r="L10" s="21"/>
      <c r="M10" s="21"/>
      <c r="N10" s="21"/>
      <c r="O10" s="21"/>
    </row>
    <row r="11" spans="1:15" x14ac:dyDescent="0.15">
      <c r="A11" s="20" t="s">
        <v>42</v>
      </c>
      <c r="B11" s="20" t="str">
        <f>I1&amp;I11&amp;L1&amp;I12&amp;L1&amp;I13&amp;L1&amp;I14&amp;I15&amp;J1</f>
        <v>{{4,90001,1,400,0}|{4,90005,1,150,0}|{4,90009,1,150,0}|{4,90013,1,150,0}{4,90017,1,150,0}}</v>
      </c>
      <c r="C11" s="16" t="s">
        <v>43</v>
      </c>
      <c r="D11" s="16">
        <f>LOOKUP(C11,'数据-奖励'!$C$1:$C$183,'数据-奖励'!$A$1:$A$183)</f>
        <v>4</v>
      </c>
      <c r="E11" s="21">
        <f>LOOKUP(C11,'数据-奖励'!$C$1:$C$183,'数据-奖励'!$B$1:$B$183)</f>
        <v>90001</v>
      </c>
      <c r="F11" s="16">
        <v>1</v>
      </c>
      <c r="G11" s="20">
        <v>400</v>
      </c>
      <c r="H11" s="16">
        <v>0</v>
      </c>
      <c r="I11" s="24" t="str">
        <f t="shared" ref="I11:I17" si="1">$I$1&amp;D11&amp;$K$1&amp;E11&amp;$K$1&amp;F11&amp;$K$1&amp;G11&amp;$K$1&amp;H11&amp;$J$1</f>
        <v>{4,90001,1,400,0}</v>
      </c>
      <c r="J11" s="16" t="str">
        <f>I1&amp;J7&amp;J1</f>
        <v>{}</v>
      </c>
      <c r="L11" s="21"/>
      <c r="M11" s="21"/>
      <c r="N11" s="21"/>
      <c r="O11" s="21"/>
    </row>
    <row r="12" spans="1:15" x14ac:dyDescent="0.15">
      <c r="A12" s="16"/>
      <c r="B12" s="16"/>
      <c r="C12" s="16" t="s">
        <v>44</v>
      </c>
      <c r="D12" s="16">
        <f>LOOKUP(C12,'数据-奖励'!$C$1:$C$183,'数据-奖励'!$A$1:$A$183)</f>
        <v>4</v>
      </c>
      <c r="E12" s="21">
        <f>LOOKUP(C12,'数据-奖励'!$C$1:$C$183,'数据-奖励'!$B$1:$B$183)</f>
        <v>90005</v>
      </c>
      <c r="F12" s="16">
        <v>1</v>
      </c>
      <c r="G12" s="20">
        <v>150</v>
      </c>
      <c r="H12" s="16">
        <v>0</v>
      </c>
      <c r="I12" s="24" t="str">
        <f t="shared" si="1"/>
        <v>{4,90005,1,150,0}</v>
      </c>
      <c r="J12" s="24"/>
      <c r="L12" s="21"/>
      <c r="M12" s="21"/>
      <c r="N12" s="21"/>
      <c r="O12" s="21"/>
    </row>
    <row r="13" spans="1:15" x14ac:dyDescent="0.15">
      <c r="A13" s="16"/>
      <c r="B13" s="16"/>
      <c r="C13" s="16" t="s">
        <v>45</v>
      </c>
      <c r="D13" s="16">
        <f>LOOKUP(C13,'数据-奖励'!$C$1:$C$183,'数据-奖励'!$A$1:$A$183)</f>
        <v>4</v>
      </c>
      <c r="E13" s="21">
        <f>LOOKUP(C13,'数据-奖励'!$C$1:$C$183,'数据-奖励'!$B$1:$B$183)</f>
        <v>90009</v>
      </c>
      <c r="F13" s="16">
        <v>1</v>
      </c>
      <c r="G13" s="20">
        <v>150</v>
      </c>
      <c r="H13" s="16">
        <v>0</v>
      </c>
      <c r="I13" s="24" t="str">
        <f t="shared" si="1"/>
        <v>{4,90009,1,150,0}</v>
      </c>
      <c r="J13" s="16"/>
      <c r="L13" s="21"/>
      <c r="M13" s="21"/>
      <c r="N13" s="21"/>
      <c r="O13" s="21"/>
    </row>
    <row r="14" spans="1:15" x14ac:dyDescent="0.15">
      <c r="A14" s="16"/>
      <c r="B14" s="16"/>
      <c r="C14" s="16" t="s">
        <v>46</v>
      </c>
      <c r="D14" s="16">
        <f>LOOKUP(C14,'数据-奖励'!$C$1:$C$183,'数据-奖励'!$A$1:$A$183)</f>
        <v>4</v>
      </c>
      <c r="E14" s="21">
        <f>LOOKUP(C14,'数据-奖励'!$C$1:$C$183,'数据-奖励'!$B$1:$B$183)</f>
        <v>90013</v>
      </c>
      <c r="F14" s="16">
        <v>1</v>
      </c>
      <c r="G14" s="20">
        <v>150</v>
      </c>
      <c r="H14" s="16">
        <v>0</v>
      </c>
      <c r="I14" s="24" t="str">
        <f t="shared" si="1"/>
        <v>{4,90013,1,150,0}</v>
      </c>
      <c r="J14" s="16"/>
      <c r="L14" s="21"/>
      <c r="M14" s="21"/>
      <c r="N14" s="21"/>
      <c r="O14" s="21"/>
    </row>
    <row r="15" spans="1:15" x14ac:dyDescent="0.15">
      <c r="A15" s="16"/>
      <c r="B15" s="16"/>
      <c r="C15" s="16" t="s">
        <v>47</v>
      </c>
      <c r="D15" s="16">
        <f>LOOKUP(C15,'数据-奖励'!$C$1:$C$183,'数据-奖励'!$A$1:$A$183)</f>
        <v>4</v>
      </c>
      <c r="E15" s="21">
        <f>LOOKUP(C15,'数据-奖励'!$C$1:$C$183,'数据-奖励'!$B$1:$B$183)</f>
        <v>90017</v>
      </c>
      <c r="F15" s="16">
        <v>1</v>
      </c>
      <c r="G15" s="20">
        <v>150</v>
      </c>
      <c r="H15" s="16">
        <v>0</v>
      </c>
      <c r="I15" s="24" t="str">
        <f t="shared" si="1"/>
        <v>{4,90017,1,150,0}</v>
      </c>
      <c r="J15" s="16"/>
      <c r="L15" s="21"/>
      <c r="M15" s="21"/>
      <c r="N15" s="21"/>
      <c r="O15" s="21"/>
    </row>
    <row r="16" spans="1:15" x14ac:dyDescent="0.15">
      <c r="A16" s="16"/>
      <c r="B16" s="16" t="str">
        <f>$I$1&amp;I16&amp;$J$1</f>
        <v>{{1,0,1000,1000,1}}</v>
      </c>
      <c r="C16" s="16" t="s">
        <v>40</v>
      </c>
      <c r="D16" s="16">
        <f>LOOKUP(C16,'数据-奖励'!$C$1:$C$183,'数据-奖励'!$A$1:$A$183)</f>
        <v>1</v>
      </c>
      <c r="E16" s="21">
        <f>LOOKUP(C16,'数据-奖励'!$C$1:$C$183,'数据-奖励'!$B$1:$B$183)</f>
        <v>0</v>
      </c>
      <c r="F16" s="22">
        <v>1000</v>
      </c>
      <c r="G16" s="20">
        <v>1000</v>
      </c>
      <c r="H16" s="16">
        <v>1</v>
      </c>
      <c r="I16" s="24" t="str">
        <f t="shared" si="1"/>
        <v>{1,0,1000,1000,1}</v>
      </c>
      <c r="J16" s="16"/>
      <c r="L16" s="21"/>
      <c r="M16" s="21"/>
      <c r="N16" s="21"/>
      <c r="O16" s="21"/>
    </row>
    <row r="17" spans="1:15" x14ac:dyDescent="0.15">
      <c r="A17" s="16"/>
      <c r="B17" s="16" t="str">
        <f>$I$1&amp;I17&amp;$J$1</f>
        <v>{{3,1014,6000,1000,1}}</v>
      </c>
      <c r="C17" s="16" t="s">
        <v>41</v>
      </c>
      <c r="D17" s="16">
        <f>LOOKUP(C17,'数据-奖励'!$C$1:$C$183,'数据-奖励'!$A$1:$A$183)</f>
        <v>3</v>
      </c>
      <c r="E17" s="21">
        <f>LOOKUP(C17,'数据-奖励'!$C$1:$C$183,'数据-奖励'!$B$1:$B$183)</f>
        <v>1014</v>
      </c>
      <c r="F17" s="22">
        <v>6000</v>
      </c>
      <c r="G17" s="20">
        <v>1000</v>
      </c>
      <c r="H17" s="16">
        <v>1</v>
      </c>
      <c r="I17" s="24" t="str">
        <f t="shared" si="1"/>
        <v>{3,1014,6000,1000,1}</v>
      </c>
      <c r="J17" s="16"/>
      <c r="L17" s="21"/>
      <c r="M17" s="21"/>
      <c r="N17" s="21"/>
      <c r="O17" s="21"/>
    </row>
    <row r="18" spans="1:15" x14ac:dyDescent="0.15">
      <c r="A18" s="16"/>
      <c r="B18" s="16"/>
      <c r="C18" s="16"/>
      <c r="D18" s="16"/>
      <c r="E18" s="21"/>
      <c r="F18" s="16"/>
      <c r="H18" s="16"/>
      <c r="I18" s="24"/>
      <c r="J18" s="16"/>
      <c r="L18" s="21"/>
      <c r="M18" s="21"/>
      <c r="N18" s="21"/>
      <c r="O18" s="21"/>
    </row>
    <row r="19" spans="1:15" ht="27" x14ac:dyDescent="0.15">
      <c r="A19" s="16" t="s">
        <v>48</v>
      </c>
      <c r="B19" s="23" t="str">
        <f>$I$1&amp;I19&amp;$L$1&amp;I20&amp;$L$1&amp;I21&amp;$L$1&amp;I22&amp;$L$1&amp;I23&amp;$L$1&amp;I24&amp;$L$1&amp;I25&amp;$L$1&amp;I26&amp;$L$1&amp;I27&amp;$L$1&amp;I28&amp;$J$1</f>
        <v>{{4,90002,1,200,0}|{4,90006,1,75,0}|{4,90010,1,75,0}|{4,90014,1,75,0}|{4,90018,1,75,0}|{4,90001,1,200,0}|{4,90005,1,75,0}|{4,90009,1,75,0}|{4,90013,1,75,0}|{4,90017,1,75,0}}</v>
      </c>
      <c r="C19" s="16" t="s">
        <v>49</v>
      </c>
      <c r="D19" s="16">
        <f>LOOKUP(C19,'数据-奖励'!$C$1:$C$183,'数据-奖励'!$A$1:$A$183)</f>
        <v>4</v>
      </c>
      <c r="E19" s="21">
        <f>LOOKUP(C19,'数据-奖励'!$C$1:$C$183,'数据-奖励'!$B$1:$B$183)</f>
        <v>90002</v>
      </c>
      <c r="F19" s="16">
        <v>1</v>
      </c>
      <c r="G19" s="20">
        <v>200</v>
      </c>
      <c r="H19" s="16">
        <v>0</v>
      </c>
      <c r="I19" s="24" t="str">
        <f t="shared" ref="I19:I30" si="2">$I$1&amp;D19&amp;$K$1&amp;E19&amp;$K$1&amp;F19&amp;$K$1&amp;G19&amp;$K$1&amp;H19&amp;$J$1</f>
        <v>{4,90002,1,200,0}</v>
      </c>
      <c r="J19" s="16" t="str">
        <f>J15&amp;"|"&amp;I19</f>
        <v>|{4,90002,1,200,0}</v>
      </c>
      <c r="L19" s="21"/>
      <c r="M19" s="21"/>
      <c r="N19" s="21"/>
      <c r="O19" s="21"/>
    </row>
    <row r="20" spans="1:15" x14ac:dyDescent="0.15">
      <c r="A20" s="16"/>
      <c r="B20" s="16"/>
      <c r="C20" s="16" t="s">
        <v>50</v>
      </c>
      <c r="D20" s="16">
        <f>LOOKUP(C20,'数据-奖励'!$C$1:$C$183,'数据-奖励'!$A$1:$A$183)</f>
        <v>4</v>
      </c>
      <c r="E20" s="21">
        <f>LOOKUP(C20,'数据-奖励'!$C$1:$C$183,'数据-奖励'!$B$1:$B$183)</f>
        <v>90006</v>
      </c>
      <c r="F20" s="16">
        <v>1</v>
      </c>
      <c r="G20" s="20">
        <v>75</v>
      </c>
      <c r="H20" s="16">
        <v>0</v>
      </c>
      <c r="I20" s="24" t="str">
        <f t="shared" si="2"/>
        <v>{4,90006,1,75,0}</v>
      </c>
      <c r="J20" s="16" t="str">
        <f t="shared" ref="J20:J27" si="3">J19&amp;"|"&amp;I20</f>
        <v>|{4,90002,1,200,0}|{4,90006,1,75,0}</v>
      </c>
      <c r="L20" s="21"/>
      <c r="M20" s="21"/>
      <c r="N20" s="21"/>
      <c r="O20" s="21"/>
    </row>
    <row r="21" spans="1:15" x14ac:dyDescent="0.15">
      <c r="A21" s="16"/>
      <c r="B21" s="16"/>
      <c r="C21" s="16" t="s">
        <v>51</v>
      </c>
      <c r="D21" s="16">
        <f>LOOKUP(C21,'数据-奖励'!$C$1:$C$183,'数据-奖励'!$A$1:$A$183)</f>
        <v>4</v>
      </c>
      <c r="E21" s="21">
        <f>LOOKUP(C21,'数据-奖励'!$C$1:$C$183,'数据-奖励'!$B$1:$B$183)</f>
        <v>90010</v>
      </c>
      <c r="F21" s="16">
        <v>1</v>
      </c>
      <c r="G21" s="20">
        <v>75</v>
      </c>
      <c r="H21" s="16">
        <v>0</v>
      </c>
      <c r="I21" s="24" t="str">
        <f t="shared" si="2"/>
        <v>{4,90010,1,75,0}</v>
      </c>
      <c r="J21" s="16" t="str">
        <f t="shared" si="3"/>
        <v>|{4,90002,1,200,0}|{4,90006,1,75,0}|{4,90010,1,75,0}</v>
      </c>
      <c r="L21" s="21"/>
      <c r="M21" s="21"/>
      <c r="N21" s="21"/>
      <c r="O21" s="21"/>
    </row>
    <row r="22" spans="1:15" x14ac:dyDescent="0.15">
      <c r="A22" s="16"/>
      <c r="B22" s="16"/>
      <c r="C22" s="16" t="s">
        <v>52</v>
      </c>
      <c r="D22" s="16">
        <f>LOOKUP(C22,'数据-奖励'!$C$1:$C$183,'数据-奖励'!$A$1:$A$183)</f>
        <v>4</v>
      </c>
      <c r="E22" s="21">
        <f>LOOKUP(C22,'数据-奖励'!$C$1:$C$183,'数据-奖励'!$B$1:$B$183)</f>
        <v>90014</v>
      </c>
      <c r="F22" s="16">
        <v>1</v>
      </c>
      <c r="G22" s="20">
        <v>75</v>
      </c>
      <c r="H22" s="16">
        <v>0</v>
      </c>
      <c r="I22" s="24" t="str">
        <f t="shared" si="2"/>
        <v>{4,90014,1,75,0}</v>
      </c>
      <c r="J22" s="16" t="str">
        <f t="shared" si="3"/>
        <v>|{4,90002,1,200,0}|{4,90006,1,75,0}|{4,90010,1,75,0}|{4,90014,1,75,0}</v>
      </c>
      <c r="L22" s="21"/>
      <c r="M22" s="21"/>
      <c r="N22" s="21"/>
      <c r="O22" s="21"/>
    </row>
    <row r="23" spans="1:15" x14ac:dyDescent="0.15">
      <c r="A23" s="16"/>
      <c r="B23" s="16"/>
      <c r="C23" s="16" t="s">
        <v>53</v>
      </c>
      <c r="D23" s="16">
        <f>LOOKUP(C23,'数据-奖励'!$C$1:$C$183,'数据-奖励'!$A$1:$A$183)</f>
        <v>4</v>
      </c>
      <c r="E23" s="21">
        <f>LOOKUP(C23,'数据-奖励'!$C$1:$C$183,'数据-奖励'!$B$1:$B$183)</f>
        <v>90018</v>
      </c>
      <c r="F23" s="16">
        <v>1</v>
      </c>
      <c r="G23" s="20">
        <v>75</v>
      </c>
      <c r="H23" s="16">
        <v>0</v>
      </c>
      <c r="I23" s="24" t="str">
        <f t="shared" si="2"/>
        <v>{4,90018,1,75,0}</v>
      </c>
      <c r="J23" s="16" t="str">
        <f t="shared" si="3"/>
        <v>|{4,90002,1,200,0}|{4,90006,1,75,0}|{4,90010,1,75,0}|{4,90014,1,75,0}|{4,90018,1,75,0}</v>
      </c>
      <c r="L23" s="21"/>
      <c r="M23" s="21"/>
      <c r="N23" s="21"/>
      <c r="O23" s="21"/>
    </row>
    <row r="24" spans="1:15" x14ac:dyDescent="0.15">
      <c r="A24" s="16"/>
      <c r="B24" s="16"/>
      <c r="C24" s="16" t="s">
        <v>43</v>
      </c>
      <c r="D24" s="16">
        <f>LOOKUP(C24,'数据-奖励'!$C$1:$C$183,'数据-奖励'!$A$1:$A$183)</f>
        <v>4</v>
      </c>
      <c r="E24" s="21">
        <f>LOOKUP(C24,'数据-奖励'!$C$1:$C$183,'数据-奖励'!$B$1:$B$183)</f>
        <v>90001</v>
      </c>
      <c r="F24" s="16">
        <v>1</v>
      </c>
      <c r="G24" s="20">
        <v>200</v>
      </c>
      <c r="H24" s="16">
        <v>0</v>
      </c>
      <c r="I24" s="24" t="str">
        <f t="shared" si="2"/>
        <v>{4,90001,1,200,0}</v>
      </c>
      <c r="J24" s="16" t="str">
        <f t="shared" si="3"/>
        <v>|{4,90002,1,200,0}|{4,90006,1,75,0}|{4,90010,1,75,0}|{4,90014,1,75,0}|{4,90018,1,75,0}|{4,90001,1,200,0}</v>
      </c>
      <c r="L24" s="21"/>
      <c r="M24" s="21"/>
      <c r="N24" s="21"/>
      <c r="O24" s="21"/>
    </row>
    <row r="25" spans="1:15" x14ac:dyDescent="0.15">
      <c r="C25" s="16" t="s">
        <v>44</v>
      </c>
      <c r="D25" s="16">
        <f>LOOKUP(C25,'数据-奖励'!$C$1:$C$183,'数据-奖励'!$A$1:$A$183)</f>
        <v>4</v>
      </c>
      <c r="E25" s="21">
        <f>LOOKUP(C25,'数据-奖励'!$C$1:$C$183,'数据-奖励'!$B$1:$B$183)</f>
        <v>90005</v>
      </c>
      <c r="F25" s="16">
        <v>1</v>
      </c>
      <c r="G25" s="20">
        <v>75</v>
      </c>
      <c r="H25" s="16">
        <v>0</v>
      </c>
      <c r="I25" s="24" t="str">
        <f t="shared" si="2"/>
        <v>{4,90005,1,75,0}</v>
      </c>
      <c r="J25" s="16" t="str">
        <f t="shared" si="3"/>
        <v>|{4,90002,1,200,0}|{4,90006,1,75,0}|{4,90010,1,75,0}|{4,90014,1,75,0}|{4,90018,1,75,0}|{4,90001,1,200,0}|{4,90005,1,75,0}</v>
      </c>
      <c r="L25" s="25"/>
      <c r="M25" s="26"/>
      <c r="N25" s="21"/>
      <c r="O25" s="21"/>
    </row>
    <row r="26" spans="1:15" x14ac:dyDescent="0.15">
      <c r="C26" s="16" t="s">
        <v>45</v>
      </c>
      <c r="D26" s="16">
        <f>LOOKUP(C26,'数据-奖励'!$C$1:$C$183,'数据-奖励'!$A$1:$A$183)</f>
        <v>4</v>
      </c>
      <c r="E26" s="21">
        <f>LOOKUP(C26,'数据-奖励'!$C$1:$C$183,'数据-奖励'!$B$1:$B$183)</f>
        <v>90009</v>
      </c>
      <c r="F26" s="16">
        <v>1</v>
      </c>
      <c r="G26" s="20">
        <v>75</v>
      </c>
      <c r="H26" s="16">
        <v>0</v>
      </c>
      <c r="I26" s="24" t="str">
        <f t="shared" si="2"/>
        <v>{4,90009,1,75,0}</v>
      </c>
      <c r="J26" s="16" t="str">
        <f t="shared" si="3"/>
        <v>|{4,90002,1,200,0}|{4,90006,1,75,0}|{4,90010,1,75,0}|{4,90014,1,75,0}|{4,90018,1,75,0}|{4,90001,1,200,0}|{4,90005,1,75,0}|{4,90009,1,75,0}</v>
      </c>
      <c r="L26" s="25"/>
      <c r="M26" s="26"/>
      <c r="N26" s="21"/>
      <c r="O26" s="21"/>
    </row>
    <row r="27" spans="1:15" x14ac:dyDescent="0.15">
      <c r="C27" s="16" t="s">
        <v>46</v>
      </c>
      <c r="D27" s="16">
        <f>LOOKUP(C27,'数据-奖励'!$C$1:$C$183,'数据-奖励'!$A$1:$A$183)</f>
        <v>4</v>
      </c>
      <c r="E27" s="21">
        <f>LOOKUP(C27,'数据-奖励'!$C$1:$C$183,'数据-奖励'!$B$1:$B$183)</f>
        <v>90013</v>
      </c>
      <c r="F27" s="16">
        <v>1</v>
      </c>
      <c r="G27" s="20">
        <v>75</v>
      </c>
      <c r="H27" s="16">
        <v>0</v>
      </c>
      <c r="I27" s="24" t="str">
        <f t="shared" si="2"/>
        <v>{4,90013,1,75,0}</v>
      </c>
      <c r="J27" s="16" t="str">
        <f t="shared" si="3"/>
        <v>|{4,90002,1,200,0}|{4,90006,1,75,0}|{4,90010,1,75,0}|{4,90014,1,75,0}|{4,90018,1,75,0}|{4,90001,1,200,0}|{4,90005,1,75,0}|{4,90009,1,75,0}|{4,90013,1,75,0}</v>
      </c>
      <c r="L27" s="25"/>
      <c r="M27" s="26"/>
      <c r="N27" s="21"/>
      <c r="O27" s="21"/>
    </row>
    <row r="28" spans="1:15" x14ac:dyDescent="0.15">
      <c r="A28" s="16"/>
      <c r="B28" s="16"/>
      <c r="C28" s="16" t="s">
        <v>47</v>
      </c>
      <c r="D28" s="16">
        <f>LOOKUP(C28,'数据-奖励'!$C$1:$C$183,'数据-奖励'!$A$1:$A$183)</f>
        <v>4</v>
      </c>
      <c r="E28" s="21">
        <f>LOOKUP(C28,'数据-奖励'!$C$1:$C$183,'数据-奖励'!$B$1:$B$183)</f>
        <v>90017</v>
      </c>
      <c r="F28" s="16">
        <v>1</v>
      </c>
      <c r="G28" s="20">
        <v>75</v>
      </c>
      <c r="H28" s="16">
        <v>0</v>
      </c>
      <c r="I28" s="24" t="str">
        <f t="shared" si="2"/>
        <v>{4,90017,1,75,0}</v>
      </c>
      <c r="J28" s="16" t="str">
        <f>I1&amp;J27&amp;J1</f>
        <v>{|{4,90002,1,200,0}|{4,90006,1,75,0}|{4,90010,1,75,0}|{4,90014,1,75,0}|{4,90018,1,75,0}|{4,90001,1,200,0}|{4,90005,1,75,0}|{4,90009,1,75,0}|{4,90013,1,75,0}}</v>
      </c>
      <c r="L28" s="25"/>
      <c r="M28" s="26"/>
      <c r="N28" s="26"/>
      <c r="O28" s="26"/>
    </row>
    <row r="29" spans="1:15" x14ac:dyDescent="0.15">
      <c r="B29" s="16" t="str">
        <f>$I$1&amp;I29&amp;$J$1</f>
        <v>{{1,0,1000,1000,1}}</v>
      </c>
      <c r="C29" s="16" t="s">
        <v>40</v>
      </c>
      <c r="D29" s="16">
        <f>LOOKUP(C29,'数据-奖励'!$C$1:$C$183,'数据-奖励'!$A$1:$A$183)</f>
        <v>1</v>
      </c>
      <c r="E29" s="21">
        <f>LOOKUP(C29,'数据-奖励'!$C$1:$C$183,'数据-奖励'!$B$1:$B$183)</f>
        <v>0</v>
      </c>
      <c r="F29" s="22">
        <v>1000</v>
      </c>
      <c r="G29" s="20">
        <v>1000</v>
      </c>
      <c r="H29" s="16">
        <v>1</v>
      </c>
      <c r="I29" s="24" t="str">
        <f t="shared" si="2"/>
        <v>{1,0,1000,1000,1}</v>
      </c>
      <c r="J29" s="24" t="str">
        <f>I29</f>
        <v>{1,0,1000,1000,1}</v>
      </c>
    </row>
    <row r="30" spans="1:15" x14ac:dyDescent="0.15">
      <c r="B30" s="16" t="str">
        <f>$I$1&amp;I30&amp;$J$1</f>
        <v>{{3,1014,7000,1000,1}}</v>
      </c>
      <c r="C30" s="16" t="s">
        <v>41</v>
      </c>
      <c r="D30" s="16">
        <f>LOOKUP(C30,'数据-奖励'!$C$1:$C$183,'数据-奖励'!$A$1:$A$183)</f>
        <v>3</v>
      </c>
      <c r="E30" s="21">
        <f>LOOKUP(C30,'数据-奖励'!$C$1:$C$183,'数据-奖励'!$B$1:$B$183)</f>
        <v>1014</v>
      </c>
      <c r="F30" s="22">
        <v>7000</v>
      </c>
      <c r="G30" s="20">
        <v>1000</v>
      </c>
      <c r="H30" s="16">
        <v>1</v>
      </c>
      <c r="I30" s="24" t="str">
        <f t="shared" si="2"/>
        <v>{3,1014,7000,1000,1}</v>
      </c>
      <c r="J30" s="16" t="str">
        <f>J29&amp;"|"&amp;I30</f>
        <v>{1,0,1000,1000,1}|{3,1014,7000,1000,1}</v>
      </c>
    </row>
    <row r="31" spans="1:15" x14ac:dyDescent="0.15">
      <c r="C31" s="16"/>
      <c r="D31" s="16"/>
      <c r="E31" s="21"/>
      <c r="F31" s="16"/>
      <c r="H31" s="16"/>
      <c r="I31" s="24"/>
      <c r="J31" s="16"/>
    </row>
    <row r="32" spans="1:15" x14ac:dyDescent="0.15">
      <c r="C32" s="16"/>
      <c r="D32" s="16"/>
      <c r="E32" s="21"/>
      <c r="F32" s="16"/>
      <c r="H32" s="16"/>
      <c r="I32" s="24"/>
      <c r="J32" s="16"/>
    </row>
    <row r="33" spans="3:10" x14ac:dyDescent="0.15">
      <c r="C33" s="16"/>
      <c r="D33" s="16"/>
      <c r="E33" s="21"/>
      <c r="F33" s="16"/>
      <c r="H33" s="16"/>
      <c r="I33" s="24"/>
      <c r="J33" s="16"/>
    </row>
    <row r="34" spans="3:10" x14ac:dyDescent="0.15">
      <c r="C34" s="16"/>
      <c r="D34" s="16"/>
      <c r="E34" s="21"/>
      <c r="F34" s="16"/>
      <c r="H34" s="16"/>
      <c r="I34" s="24"/>
      <c r="J34" s="16"/>
    </row>
    <row r="35" spans="3:10" x14ac:dyDescent="0.15">
      <c r="C35" s="16"/>
      <c r="D35" s="16"/>
      <c r="E35" s="21"/>
      <c r="F35" s="16"/>
      <c r="H35" s="16"/>
      <c r="I35" s="24"/>
      <c r="J35" s="16"/>
    </row>
    <row r="36" spans="3:10" x14ac:dyDescent="0.15">
      <c r="C36" s="16"/>
      <c r="D36" s="16"/>
      <c r="E36" s="21"/>
      <c r="F36" s="16"/>
      <c r="H36" s="16"/>
      <c r="I36" s="24"/>
      <c r="J36" s="16"/>
    </row>
    <row r="37" spans="3:10" x14ac:dyDescent="0.15">
      <c r="C37" s="16"/>
      <c r="D37" s="16"/>
      <c r="E37" s="21"/>
      <c r="F37" s="16"/>
      <c r="H37" s="16"/>
      <c r="I37" s="24"/>
      <c r="J37" s="16"/>
    </row>
    <row r="38" spans="3:10" x14ac:dyDescent="0.15">
      <c r="C38" s="16"/>
      <c r="D38" s="16"/>
      <c r="E38" s="21"/>
      <c r="F38" s="16"/>
      <c r="H38" s="16"/>
      <c r="I38" s="24"/>
      <c r="J38" s="16"/>
    </row>
    <row r="39" spans="3:10" x14ac:dyDescent="0.15">
      <c r="C39" s="16"/>
      <c r="D39" s="16"/>
      <c r="E39" s="21"/>
      <c r="F39" s="16"/>
      <c r="H39" s="16"/>
      <c r="I39" s="24"/>
      <c r="J39" s="16"/>
    </row>
    <row r="40" spans="3:10" x14ac:dyDescent="0.15">
      <c r="C40" s="16"/>
      <c r="D40" s="16"/>
      <c r="E40" s="21"/>
      <c r="F40" s="16"/>
      <c r="H40" s="16"/>
      <c r="I40" s="24"/>
      <c r="J40" s="16"/>
    </row>
    <row r="41" spans="3:10" x14ac:dyDescent="0.15">
      <c r="C41" s="16"/>
      <c r="D41" s="16"/>
      <c r="E41" s="21"/>
      <c r="F41" s="16"/>
      <c r="H41" s="16"/>
      <c r="I41" s="24"/>
      <c r="J41" s="16"/>
    </row>
    <row r="42" spans="3:10" x14ac:dyDescent="0.15">
      <c r="C42" s="16"/>
      <c r="D42" s="16"/>
      <c r="E42" s="21"/>
      <c r="F42" s="16"/>
      <c r="H42" s="16"/>
      <c r="I42" s="24"/>
      <c r="J42" s="16"/>
    </row>
    <row r="43" spans="3:10" x14ac:dyDescent="0.15">
      <c r="C43" s="16"/>
      <c r="D43" s="16"/>
      <c r="E43" s="21"/>
      <c r="F43" s="16"/>
      <c r="H43" s="16"/>
      <c r="I43" s="24"/>
      <c r="J43" s="16"/>
    </row>
    <row r="44" spans="3:10" x14ac:dyDescent="0.15">
      <c r="C44" s="16"/>
      <c r="D44" s="16"/>
      <c r="E44" s="21"/>
      <c r="F44" s="16"/>
      <c r="H44" s="16"/>
      <c r="I44" s="24"/>
      <c r="J44" s="16"/>
    </row>
    <row r="45" spans="3:10" x14ac:dyDescent="0.15">
      <c r="C45" s="16"/>
      <c r="D45" s="16"/>
      <c r="E45" s="21"/>
      <c r="F45" s="16"/>
      <c r="H45" s="16"/>
      <c r="I45" s="24"/>
      <c r="J45" s="16"/>
    </row>
    <row r="46" spans="3:10" x14ac:dyDescent="0.15">
      <c r="C46" s="16"/>
      <c r="D46" s="16"/>
      <c r="E46" s="21"/>
      <c r="F46" s="16"/>
      <c r="H46" s="16"/>
      <c r="I46" s="24"/>
      <c r="J46" s="16"/>
    </row>
    <row r="47" spans="3:10" x14ac:dyDescent="0.15">
      <c r="C47" s="16"/>
      <c r="D47" s="16"/>
      <c r="E47" s="21"/>
      <c r="F47" s="16"/>
      <c r="H47" s="16"/>
      <c r="I47" s="24"/>
      <c r="J47" s="16"/>
    </row>
    <row r="48" spans="3:10" x14ac:dyDescent="0.15">
      <c r="C48" s="16"/>
      <c r="D48" s="16"/>
      <c r="E48" s="21"/>
      <c r="F48" s="16"/>
      <c r="H48" s="16"/>
      <c r="I48" s="24"/>
      <c r="J48" s="24"/>
    </row>
    <row r="49" spans="1:10" x14ac:dyDescent="0.15">
      <c r="C49" s="16"/>
      <c r="D49" s="16"/>
      <c r="E49" s="21"/>
      <c r="F49" s="16"/>
      <c r="H49" s="16"/>
      <c r="I49" s="24"/>
      <c r="J49" s="16"/>
    </row>
    <row r="50" spans="1:10" x14ac:dyDescent="0.15">
      <c r="C50" s="16"/>
      <c r="D50" s="16"/>
      <c r="E50" s="21"/>
      <c r="F50" s="16"/>
      <c r="H50" s="16"/>
      <c r="I50" s="24"/>
      <c r="J50" s="16"/>
    </row>
    <row r="51" spans="1:10" x14ac:dyDescent="0.15">
      <c r="C51" s="16"/>
      <c r="D51" s="16"/>
      <c r="E51" s="21"/>
      <c r="F51" s="16"/>
      <c r="H51" s="16"/>
      <c r="I51" s="24"/>
      <c r="J51" s="16"/>
    </row>
    <row r="52" spans="1:10" x14ac:dyDescent="0.15">
      <c r="C52" s="16"/>
      <c r="D52" s="16"/>
      <c r="E52" s="21"/>
      <c r="F52" s="16"/>
      <c r="H52" s="16"/>
      <c r="I52" s="24"/>
      <c r="J52" s="16"/>
    </row>
    <row r="53" spans="1:10" x14ac:dyDescent="0.15">
      <c r="C53" s="16"/>
      <c r="D53" s="16"/>
      <c r="E53" s="21"/>
      <c r="F53" s="16"/>
      <c r="H53" s="16"/>
      <c r="I53" s="24"/>
      <c r="J53" s="16"/>
    </row>
    <row r="54" spans="1:10" x14ac:dyDescent="0.15">
      <c r="C54" s="16"/>
      <c r="D54" s="16"/>
      <c r="E54" s="21"/>
      <c r="F54" s="16"/>
      <c r="H54" s="16"/>
      <c r="I54" s="24"/>
      <c r="J54" s="16"/>
    </row>
    <row r="55" spans="1:10" x14ac:dyDescent="0.15">
      <c r="C55" s="16"/>
      <c r="D55" s="16"/>
      <c r="E55" s="21"/>
      <c r="F55" s="16"/>
      <c r="H55" s="16"/>
      <c r="I55" s="24"/>
      <c r="J55" s="16"/>
    </row>
    <row r="56" spans="1:10" x14ac:dyDescent="0.15">
      <c r="C56" s="16"/>
      <c r="D56" s="16"/>
      <c r="E56" s="21"/>
      <c r="F56" s="16"/>
      <c r="H56" s="16"/>
      <c r="I56" s="24"/>
      <c r="J56" s="16"/>
    </row>
    <row r="57" spans="1:10" x14ac:dyDescent="0.15">
      <c r="C57" s="16"/>
      <c r="D57" s="16"/>
      <c r="E57" s="21"/>
      <c r="F57" s="16"/>
      <c r="H57" s="16"/>
      <c r="I57" s="24"/>
      <c r="J57" s="16"/>
    </row>
    <row r="58" spans="1:10" x14ac:dyDescent="0.15">
      <c r="C58" s="16"/>
      <c r="D58" s="16"/>
      <c r="E58" s="21"/>
      <c r="F58" s="16"/>
      <c r="H58" s="16"/>
      <c r="I58" s="24"/>
      <c r="J58" s="16"/>
    </row>
    <row r="59" spans="1:10" x14ac:dyDescent="0.15">
      <c r="C59" s="16"/>
      <c r="D59" s="16"/>
      <c r="E59" s="21"/>
      <c r="F59" s="16"/>
      <c r="H59" s="16"/>
      <c r="I59" s="24"/>
      <c r="J59" s="16"/>
    </row>
    <row r="60" spans="1:10" x14ac:dyDescent="0.15">
      <c r="C60" s="16"/>
    </row>
    <row r="63" spans="1:10" x14ac:dyDescent="0.15">
      <c r="A63" s="16"/>
      <c r="B63" s="16"/>
    </row>
    <row r="70" spans="10:11" x14ac:dyDescent="0.15">
      <c r="J70" s="27"/>
      <c r="K70" s="16"/>
    </row>
    <row r="71" spans="10:11" x14ac:dyDescent="0.15">
      <c r="J71" s="27"/>
      <c r="K71" s="16"/>
    </row>
    <row r="72" spans="10:11" x14ac:dyDescent="0.15">
      <c r="J72" s="27"/>
      <c r="K72" s="16"/>
    </row>
    <row r="73" spans="10:11" x14ac:dyDescent="0.15">
      <c r="J73" s="27"/>
    </row>
    <row r="74" spans="10:11" x14ac:dyDescent="0.15">
      <c r="J74" s="27"/>
    </row>
    <row r="75" spans="10:11" x14ac:dyDescent="0.15">
      <c r="J75" s="24"/>
    </row>
  </sheetData>
  <phoneticPr fontId="6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'数据-奖励'!$C$1:$C$183</xm:f>
          </x14:formula1>
          <xm:sqref>C3:C60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G29" sqref="G29"/>
    </sheetView>
  </sheetViews>
  <sheetFormatPr defaultColWidth="9" defaultRowHeight="13.5" x14ac:dyDescent="0.15"/>
  <cols>
    <col min="2" max="3" width="11" customWidth="1"/>
    <col min="6" max="6" width="15" customWidth="1"/>
    <col min="7" max="7" width="88.25" customWidth="1"/>
    <col min="8" max="8" width="13" customWidth="1"/>
    <col min="10" max="10" width="49.75" customWidth="1"/>
    <col min="11" max="11" width="39.375" customWidth="1"/>
    <col min="12" max="12" width="2.5" customWidth="1"/>
  </cols>
  <sheetData>
    <row r="1" spans="1:12" x14ac:dyDescent="0.15">
      <c r="B1" s="14" t="s">
        <v>28</v>
      </c>
      <c r="C1" s="14" t="s">
        <v>30</v>
      </c>
      <c r="D1" s="14" t="s">
        <v>29</v>
      </c>
      <c r="E1" s="14"/>
      <c r="F1" s="14"/>
      <c r="G1" s="14"/>
      <c r="H1" s="14"/>
      <c r="I1" s="14"/>
      <c r="J1" s="14"/>
      <c r="K1" s="14"/>
      <c r="L1" s="14" t="s">
        <v>29</v>
      </c>
    </row>
    <row r="2" spans="1:12" x14ac:dyDescent="0.15">
      <c r="B2" s="15" t="s">
        <v>54</v>
      </c>
      <c r="C2" s="15" t="s">
        <v>55</v>
      </c>
      <c r="D2" s="14"/>
      <c r="F2" s="14"/>
      <c r="G2" s="14"/>
      <c r="H2" s="14"/>
      <c r="I2" s="14"/>
      <c r="K2" s="14"/>
      <c r="L2" s="14"/>
    </row>
    <row r="3" spans="1:12" x14ac:dyDescent="0.15">
      <c r="A3" s="16" t="s">
        <v>56</v>
      </c>
      <c r="B3">
        <v>200</v>
      </c>
      <c r="C3">
        <v>800</v>
      </c>
      <c r="D3" t="str">
        <f>B1&amp;B3&amp;C1&amp;C3&amp;D1</f>
        <v>{200,800}</v>
      </c>
      <c r="H3" s="17"/>
      <c r="I3" s="17"/>
      <c r="J3" s="19"/>
    </row>
    <row r="4" spans="1:12" x14ac:dyDescent="0.15">
      <c r="A4" s="14" t="s">
        <v>57</v>
      </c>
      <c r="B4">
        <v>800</v>
      </c>
      <c r="C4">
        <v>200</v>
      </c>
      <c r="D4" t="str">
        <f>B1&amp;B4&amp;C1&amp;C4&amp;D1</f>
        <v>{800,200}</v>
      </c>
      <c r="H4" s="17"/>
      <c r="I4" s="17"/>
      <c r="J4" s="19"/>
    </row>
    <row r="5" spans="1:12" x14ac:dyDescent="0.15">
      <c r="H5" s="17"/>
      <c r="I5" s="17"/>
      <c r="J5" s="19"/>
    </row>
    <row r="6" spans="1:12" x14ac:dyDescent="0.15">
      <c r="H6" s="17"/>
      <c r="I6" s="17"/>
      <c r="J6" s="19"/>
    </row>
    <row r="7" spans="1:12" x14ac:dyDescent="0.15">
      <c r="H7" s="17"/>
      <c r="I7" s="17"/>
      <c r="J7" s="19"/>
    </row>
    <row r="8" spans="1:12" x14ac:dyDescent="0.15">
      <c r="H8" s="17"/>
      <c r="I8" s="17"/>
      <c r="J8" s="19"/>
    </row>
    <row r="9" spans="1:12" x14ac:dyDescent="0.15">
      <c r="H9" s="17"/>
      <c r="I9" s="17"/>
      <c r="J9" s="19"/>
    </row>
    <row r="13" spans="1:12" x14ac:dyDescent="0.15">
      <c r="H13" s="17"/>
      <c r="I13" s="17"/>
      <c r="J13" s="19"/>
    </row>
    <row r="14" spans="1:12" x14ac:dyDescent="0.15">
      <c r="C14" s="18"/>
      <c r="H14" s="17"/>
      <c r="I14" s="17"/>
      <c r="J14" s="19"/>
    </row>
    <row r="15" spans="1:12" x14ac:dyDescent="0.15">
      <c r="H15" s="17"/>
      <c r="I15" s="17"/>
      <c r="J15" s="19"/>
    </row>
    <row r="16" spans="1:12" x14ac:dyDescent="0.15">
      <c r="H16" s="17"/>
      <c r="I16" s="17"/>
      <c r="J16" s="19"/>
    </row>
    <row r="17" spans="4:4" x14ac:dyDescent="0.15">
      <c r="D17" s="17"/>
    </row>
    <row r="18" spans="4:4" x14ac:dyDescent="0.15">
      <c r="D18" s="17"/>
    </row>
    <row r="19" spans="4:4" x14ac:dyDescent="0.15">
      <c r="D19" s="17"/>
    </row>
    <row r="20" spans="4:4" x14ac:dyDescent="0.15">
      <c r="D20" s="17"/>
    </row>
    <row r="21" spans="4:4" x14ac:dyDescent="0.15">
      <c r="D21" s="17"/>
    </row>
    <row r="22" spans="4:4" x14ac:dyDescent="0.15">
      <c r="D22" s="17"/>
    </row>
    <row r="23" spans="4:4" x14ac:dyDescent="0.15">
      <c r="D23" s="17"/>
    </row>
    <row r="24" spans="4:4" x14ac:dyDescent="0.15">
      <c r="D24" s="17"/>
    </row>
  </sheetData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7"/>
  <sheetViews>
    <sheetView workbookViewId="0">
      <selection activeCell="J30" sqref="J30"/>
    </sheetView>
  </sheetViews>
  <sheetFormatPr defaultColWidth="9" defaultRowHeight="13.5" x14ac:dyDescent="0.15"/>
  <cols>
    <col min="1" max="2" width="9" style="1"/>
    <col min="3" max="3" width="18.5" style="1" customWidth="1"/>
    <col min="4" max="4" width="15.125" style="1" customWidth="1"/>
    <col min="5" max="5" width="63" style="1" customWidth="1"/>
    <col min="6" max="6" width="9" style="1"/>
    <col min="7" max="7" width="25" style="1" customWidth="1"/>
    <col min="8" max="15" width="9" style="1"/>
    <col min="16" max="16" width="10.375" style="1" customWidth="1"/>
    <col min="17" max="16384" width="9" style="1"/>
  </cols>
  <sheetData>
    <row r="1" spans="1:7" x14ac:dyDescent="0.15">
      <c r="A1" s="1">
        <v>1</v>
      </c>
      <c r="B1" s="1">
        <v>0</v>
      </c>
      <c r="C1" s="2" t="s">
        <v>40</v>
      </c>
      <c r="D1" s="3">
        <v>201001</v>
      </c>
      <c r="E1" s="2" t="s">
        <v>58</v>
      </c>
      <c r="F1" s="3">
        <v>301001</v>
      </c>
      <c r="G1" s="4" t="s">
        <v>59</v>
      </c>
    </row>
    <row r="2" spans="1:7" x14ac:dyDescent="0.15">
      <c r="A2" s="1">
        <v>2</v>
      </c>
      <c r="B2" s="1">
        <v>0</v>
      </c>
      <c r="C2" s="2" t="s">
        <v>60</v>
      </c>
      <c r="D2" s="3">
        <v>201002</v>
      </c>
      <c r="E2" s="2" t="s">
        <v>61</v>
      </c>
      <c r="F2" s="3">
        <v>301002</v>
      </c>
      <c r="G2" s="4" t="s">
        <v>62</v>
      </c>
    </row>
    <row r="3" spans="1:7" x14ac:dyDescent="0.15">
      <c r="A3" s="1">
        <v>3</v>
      </c>
      <c r="B3" s="2">
        <v>1003</v>
      </c>
      <c r="C3" s="2" t="s">
        <v>63</v>
      </c>
      <c r="D3" s="3">
        <v>201003</v>
      </c>
      <c r="E3" s="2" t="s">
        <v>64</v>
      </c>
      <c r="F3" s="3">
        <v>301003</v>
      </c>
      <c r="G3" s="4" t="s">
        <v>65</v>
      </c>
    </row>
    <row r="4" spans="1:7" x14ac:dyDescent="0.15">
      <c r="A4" s="1">
        <v>3</v>
      </c>
      <c r="B4" s="2">
        <v>1004</v>
      </c>
      <c r="C4" s="2" t="s">
        <v>66</v>
      </c>
      <c r="D4" s="3">
        <v>201004</v>
      </c>
      <c r="E4" s="2" t="s">
        <v>67</v>
      </c>
      <c r="F4" s="3">
        <v>301004</v>
      </c>
      <c r="G4" s="4" t="s">
        <v>68</v>
      </c>
    </row>
    <row r="5" spans="1:7" x14ac:dyDescent="0.15">
      <c r="A5" s="1">
        <v>3</v>
      </c>
      <c r="B5" s="2">
        <v>1005</v>
      </c>
      <c r="C5" s="2" t="s">
        <v>69</v>
      </c>
      <c r="D5" s="3">
        <v>201005</v>
      </c>
      <c r="E5" s="2" t="s">
        <v>70</v>
      </c>
      <c r="F5" s="3">
        <v>301005</v>
      </c>
      <c r="G5" s="4" t="s">
        <v>71</v>
      </c>
    </row>
    <row r="6" spans="1:7" x14ac:dyDescent="0.15">
      <c r="A6" s="1">
        <v>3</v>
      </c>
      <c r="B6" s="2">
        <v>1006</v>
      </c>
      <c r="C6" s="2" t="s">
        <v>72</v>
      </c>
      <c r="D6" s="3">
        <v>201006</v>
      </c>
      <c r="E6" s="2" t="s">
        <v>73</v>
      </c>
      <c r="F6" s="3">
        <v>301006</v>
      </c>
      <c r="G6" s="4" t="s">
        <v>74</v>
      </c>
    </row>
    <row r="7" spans="1:7" x14ac:dyDescent="0.15">
      <c r="A7" s="1">
        <v>3</v>
      </c>
      <c r="B7" s="2">
        <v>1007</v>
      </c>
      <c r="C7" s="2" t="s">
        <v>75</v>
      </c>
      <c r="D7" s="3">
        <v>201007</v>
      </c>
      <c r="E7" s="2" t="s">
        <v>76</v>
      </c>
      <c r="F7" s="3">
        <v>301007</v>
      </c>
      <c r="G7" s="4" t="s">
        <v>77</v>
      </c>
    </row>
    <row r="8" spans="1:7" x14ac:dyDescent="0.15">
      <c r="A8" s="1">
        <v>3</v>
      </c>
      <c r="B8" s="2">
        <v>1008</v>
      </c>
      <c r="C8" s="2" t="s">
        <v>78</v>
      </c>
      <c r="D8" s="3">
        <v>201008</v>
      </c>
      <c r="E8" s="2" t="s">
        <v>79</v>
      </c>
      <c r="F8" s="3">
        <v>301008</v>
      </c>
      <c r="G8" s="4" t="s">
        <v>80</v>
      </c>
    </row>
    <row r="9" spans="1:7" x14ac:dyDescent="0.15">
      <c r="A9" s="1">
        <v>3</v>
      </c>
      <c r="B9" s="2">
        <v>1009</v>
      </c>
      <c r="C9" s="2" t="s">
        <v>81</v>
      </c>
      <c r="D9" s="3">
        <v>201009</v>
      </c>
      <c r="E9" s="2" t="s">
        <v>82</v>
      </c>
      <c r="F9" s="3">
        <v>301009</v>
      </c>
      <c r="G9" s="4" t="s">
        <v>83</v>
      </c>
    </row>
    <row r="10" spans="1:7" x14ac:dyDescent="0.15">
      <c r="A10" s="1">
        <v>3</v>
      </c>
      <c r="B10" s="2">
        <v>1010</v>
      </c>
      <c r="C10" s="2" t="s">
        <v>84</v>
      </c>
      <c r="D10" s="3">
        <v>201010</v>
      </c>
      <c r="E10" s="2" t="s">
        <v>85</v>
      </c>
      <c r="F10" s="3">
        <v>301010</v>
      </c>
      <c r="G10" s="4" t="s">
        <v>86</v>
      </c>
    </row>
    <row r="11" spans="1:7" x14ac:dyDescent="0.15">
      <c r="A11" s="1">
        <v>3</v>
      </c>
      <c r="B11" s="2">
        <v>1011</v>
      </c>
      <c r="C11" s="2" t="s">
        <v>87</v>
      </c>
      <c r="D11" s="3">
        <v>201011</v>
      </c>
      <c r="E11" s="2" t="s">
        <v>88</v>
      </c>
      <c r="F11" s="3">
        <v>301011</v>
      </c>
      <c r="G11" s="4" t="s">
        <v>89</v>
      </c>
    </row>
    <row r="12" spans="1:7" x14ac:dyDescent="0.15">
      <c r="A12" s="1">
        <v>3</v>
      </c>
      <c r="B12" s="2">
        <v>1012</v>
      </c>
      <c r="C12" s="2" t="s">
        <v>90</v>
      </c>
      <c r="D12" s="3">
        <v>201012</v>
      </c>
      <c r="E12" s="2" t="s">
        <v>91</v>
      </c>
      <c r="F12" s="3">
        <v>301012</v>
      </c>
      <c r="G12" s="4" t="s">
        <v>92</v>
      </c>
    </row>
    <row r="13" spans="1:7" x14ac:dyDescent="0.15">
      <c r="A13" s="1">
        <v>3</v>
      </c>
      <c r="B13" s="2">
        <v>1013</v>
      </c>
      <c r="C13" s="2" t="s">
        <v>93</v>
      </c>
      <c r="D13" s="3">
        <v>201013</v>
      </c>
      <c r="E13" s="2" t="s">
        <v>94</v>
      </c>
      <c r="F13" s="3">
        <v>301013</v>
      </c>
      <c r="G13" s="4" t="s">
        <v>95</v>
      </c>
    </row>
    <row r="14" spans="1:7" x14ac:dyDescent="0.15">
      <c r="A14" s="1">
        <v>3</v>
      </c>
      <c r="B14" s="2">
        <v>1014</v>
      </c>
      <c r="C14" s="2" t="s">
        <v>41</v>
      </c>
      <c r="D14" s="3">
        <v>201014</v>
      </c>
      <c r="E14" s="2" t="s">
        <v>96</v>
      </c>
      <c r="F14" s="3">
        <v>301014</v>
      </c>
      <c r="G14" s="4" t="s">
        <v>97</v>
      </c>
    </row>
    <row r="15" spans="1:7" x14ac:dyDescent="0.15">
      <c r="A15" s="1">
        <v>3</v>
      </c>
      <c r="B15" s="2">
        <v>1015</v>
      </c>
      <c r="C15" s="2" t="s">
        <v>98</v>
      </c>
      <c r="D15" s="3">
        <v>201015</v>
      </c>
      <c r="E15" s="2" t="s">
        <v>99</v>
      </c>
      <c r="F15" s="3">
        <v>301015</v>
      </c>
      <c r="G15" s="4" t="s">
        <v>100</v>
      </c>
    </row>
    <row r="16" spans="1:7" x14ac:dyDescent="0.15">
      <c r="A16" s="1">
        <v>3</v>
      </c>
      <c r="B16" s="2">
        <v>1016</v>
      </c>
      <c r="C16" s="2" t="s">
        <v>101</v>
      </c>
      <c r="D16" s="3">
        <v>201016</v>
      </c>
      <c r="E16" s="2" t="s">
        <v>99</v>
      </c>
      <c r="F16" s="3">
        <v>301016</v>
      </c>
      <c r="G16" s="4" t="s">
        <v>102</v>
      </c>
    </row>
    <row r="17" spans="1:16" x14ac:dyDescent="0.15">
      <c r="A17" s="1">
        <v>3</v>
      </c>
      <c r="B17" s="2">
        <v>1017</v>
      </c>
      <c r="C17" s="2" t="s">
        <v>103</v>
      </c>
      <c r="D17" s="3">
        <v>201017</v>
      </c>
      <c r="E17" s="2" t="s">
        <v>99</v>
      </c>
      <c r="F17" s="3">
        <v>301017</v>
      </c>
      <c r="G17" s="4" t="s">
        <v>104</v>
      </c>
    </row>
    <row r="18" spans="1:16" x14ac:dyDescent="0.15">
      <c r="A18" s="1">
        <v>3</v>
      </c>
      <c r="B18" s="2">
        <v>1018</v>
      </c>
      <c r="C18" s="2" t="s">
        <v>105</v>
      </c>
      <c r="D18" s="3">
        <v>201018</v>
      </c>
      <c r="E18" s="2" t="s">
        <v>99</v>
      </c>
      <c r="F18" s="3">
        <v>301018</v>
      </c>
      <c r="G18" s="4" t="s">
        <v>106</v>
      </c>
    </row>
    <row r="19" spans="1:16" x14ac:dyDescent="0.15">
      <c r="A19" s="1">
        <v>3</v>
      </c>
      <c r="B19" s="2">
        <v>1019</v>
      </c>
      <c r="C19" s="2" t="s">
        <v>107</v>
      </c>
      <c r="D19" s="3">
        <v>201019</v>
      </c>
      <c r="E19" s="2" t="s">
        <v>108</v>
      </c>
      <c r="F19" s="3">
        <v>301019</v>
      </c>
      <c r="G19" s="4" t="s">
        <v>109</v>
      </c>
    </row>
    <row r="20" spans="1:16" x14ac:dyDescent="0.15">
      <c r="A20" s="1">
        <v>3</v>
      </c>
      <c r="B20" s="2">
        <v>1020</v>
      </c>
      <c r="C20" s="2" t="s">
        <v>110</v>
      </c>
      <c r="D20" s="3">
        <v>201020</v>
      </c>
      <c r="E20" s="2" t="s">
        <v>111</v>
      </c>
      <c r="F20" s="3">
        <v>301020</v>
      </c>
      <c r="G20" s="4" t="s">
        <v>112</v>
      </c>
    </row>
    <row r="21" spans="1:16" x14ac:dyDescent="0.15">
      <c r="A21" s="1">
        <v>3</v>
      </c>
      <c r="B21" s="2">
        <v>1040</v>
      </c>
      <c r="C21" s="5" t="s">
        <v>113</v>
      </c>
      <c r="D21" s="3">
        <v>201040</v>
      </c>
      <c r="E21" s="5" t="s">
        <v>114</v>
      </c>
      <c r="F21" s="3">
        <v>301040</v>
      </c>
      <c r="G21" s="4" t="s">
        <v>115</v>
      </c>
    </row>
    <row r="22" spans="1:16" x14ac:dyDescent="0.15">
      <c r="A22" s="1">
        <v>3</v>
      </c>
      <c r="B22" s="2">
        <v>1041</v>
      </c>
      <c r="C22" s="5" t="s">
        <v>116</v>
      </c>
      <c r="D22" s="3">
        <v>201041</v>
      </c>
      <c r="E22" s="5" t="s">
        <v>117</v>
      </c>
      <c r="F22" s="2">
        <v>301041</v>
      </c>
      <c r="G22" s="4" t="s">
        <v>118</v>
      </c>
    </row>
    <row r="23" spans="1:16" x14ac:dyDescent="0.15">
      <c r="A23" s="1">
        <v>4</v>
      </c>
      <c r="B23" s="6">
        <v>90000</v>
      </c>
      <c r="C23" s="5" t="s">
        <v>35</v>
      </c>
      <c r="D23" s="7">
        <v>290000</v>
      </c>
      <c r="E23" s="2" t="s">
        <v>119</v>
      </c>
      <c r="F23" s="8">
        <v>3290000</v>
      </c>
      <c r="G23" s="9" t="s">
        <v>120</v>
      </c>
    </row>
    <row r="24" spans="1:16" x14ac:dyDescent="0.15">
      <c r="A24" s="1">
        <v>4</v>
      </c>
      <c r="B24" s="6">
        <v>90001</v>
      </c>
      <c r="C24" s="5" t="s">
        <v>43</v>
      </c>
      <c r="D24" s="7">
        <v>290001</v>
      </c>
      <c r="E24" s="2" t="s">
        <v>121</v>
      </c>
      <c r="F24" s="8">
        <v>3290001</v>
      </c>
      <c r="G24" s="6" t="s">
        <v>122</v>
      </c>
    </row>
    <row r="25" spans="1:16" x14ac:dyDescent="0.15">
      <c r="A25" s="1">
        <v>4</v>
      </c>
      <c r="B25" s="6">
        <v>90002</v>
      </c>
      <c r="C25" s="2" t="s">
        <v>49</v>
      </c>
      <c r="D25" s="7">
        <v>290002</v>
      </c>
      <c r="E25" s="2" t="s">
        <v>123</v>
      </c>
      <c r="F25" s="8">
        <v>3290002</v>
      </c>
      <c r="G25" s="6" t="s">
        <v>124</v>
      </c>
      <c r="P25" s="9"/>
    </row>
    <row r="26" spans="1:16" x14ac:dyDescent="0.15">
      <c r="A26" s="1">
        <v>4</v>
      </c>
      <c r="B26" s="6">
        <v>90003</v>
      </c>
      <c r="C26" s="2" t="s">
        <v>125</v>
      </c>
      <c r="D26" s="7">
        <v>290003</v>
      </c>
      <c r="E26" s="2" t="s">
        <v>126</v>
      </c>
      <c r="F26" s="8">
        <v>3290003</v>
      </c>
      <c r="G26" s="9" t="s">
        <v>127</v>
      </c>
      <c r="P26" s="9"/>
    </row>
    <row r="27" spans="1:16" x14ac:dyDescent="0.15">
      <c r="A27" s="1">
        <v>4</v>
      </c>
      <c r="B27" s="6">
        <v>90004</v>
      </c>
      <c r="C27" s="5" t="s">
        <v>36</v>
      </c>
      <c r="D27" s="7">
        <v>290004</v>
      </c>
      <c r="E27" s="2" t="s">
        <v>128</v>
      </c>
      <c r="F27" s="8">
        <v>3290004</v>
      </c>
      <c r="G27" s="6" t="s">
        <v>129</v>
      </c>
      <c r="P27" s="9"/>
    </row>
    <row r="28" spans="1:16" x14ac:dyDescent="0.15">
      <c r="A28" s="1">
        <v>4</v>
      </c>
      <c r="B28" s="6">
        <v>90005</v>
      </c>
      <c r="C28" s="5" t="s">
        <v>44</v>
      </c>
      <c r="D28" s="7">
        <v>290005</v>
      </c>
      <c r="E28" s="2" t="s">
        <v>130</v>
      </c>
      <c r="F28" s="8">
        <v>3290005</v>
      </c>
      <c r="G28" s="6" t="s">
        <v>131</v>
      </c>
      <c r="P28" s="9"/>
    </row>
    <row r="29" spans="1:16" x14ac:dyDescent="0.15">
      <c r="A29" s="1">
        <v>4</v>
      </c>
      <c r="B29" s="6">
        <v>90006</v>
      </c>
      <c r="C29" s="2" t="s">
        <v>50</v>
      </c>
      <c r="D29" s="7">
        <v>290006</v>
      </c>
      <c r="E29" s="2" t="s">
        <v>132</v>
      </c>
      <c r="F29" s="8">
        <v>3290006</v>
      </c>
      <c r="G29" s="6" t="s">
        <v>133</v>
      </c>
      <c r="P29" s="9"/>
    </row>
    <row r="30" spans="1:16" x14ac:dyDescent="0.15">
      <c r="A30" s="1">
        <v>4</v>
      </c>
      <c r="B30" s="6">
        <v>90007</v>
      </c>
      <c r="C30" s="2" t="s">
        <v>134</v>
      </c>
      <c r="D30" s="7">
        <v>290007</v>
      </c>
      <c r="E30" s="2" t="s">
        <v>135</v>
      </c>
      <c r="F30" s="8">
        <v>3290007</v>
      </c>
      <c r="G30" s="9" t="s">
        <v>136</v>
      </c>
      <c r="P30" s="9"/>
    </row>
    <row r="31" spans="1:16" x14ac:dyDescent="0.15">
      <c r="A31" s="1">
        <v>4</v>
      </c>
      <c r="B31" s="6">
        <v>90008</v>
      </c>
      <c r="C31" s="5" t="s">
        <v>37</v>
      </c>
      <c r="D31" s="7">
        <v>290008</v>
      </c>
      <c r="E31" s="2" t="s">
        <v>137</v>
      </c>
      <c r="F31" s="8">
        <v>3290008</v>
      </c>
      <c r="G31" s="9" t="s">
        <v>138</v>
      </c>
      <c r="P31" s="9"/>
    </row>
    <row r="32" spans="1:16" x14ac:dyDescent="0.15">
      <c r="A32" s="1">
        <v>4</v>
      </c>
      <c r="B32" s="6">
        <v>90009</v>
      </c>
      <c r="C32" s="5" t="s">
        <v>45</v>
      </c>
      <c r="D32" s="7">
        <v>290009</v>
      </c>
      <c r="E32" s="2" t="s">
        <v>139</v>
      </c>
      <c r="F32" s="8">
        <v>3290009</v>
      </c>
      <c r="G32" s="6" t="s">
        <v>140</v>
      </c>
      <c r="P32" s="9"/>
    </row>
    <row r="33" spans="1:16" x14ac:dyDescent="0.15">
      <c r="A33" s="1">
        <v>4</v>
      </c>
      <c r="B33" s="6">
        <v>90010</v>
      </c>
      <c r="C33" s="2" t="s">
        <v>51</v>
      </c>
      <c r="D33" s="7">
        <v>290010</v>
      </c>
      <c r="E33" s="2" t="s">
        <v>141</v>
      </c>
      <c r="F33" s="8">
        <v>3290010</v>
      </c>
      <c r="G33" s="6" t="s">
        <v>142</v>
      </c>
      <c r="P33" s="6"/>
    </row>
    <row r="34" spans="1:16" x14ac:dyDescent="0.15">
      <c r="A34" s="1">
        <v>4</v>
      </c>
      <c r="B34" s="6">
        <v>90011</v>
      </c>
      <c r="C34" s="2" t="s">
        <v>143</v>
      </c>
      <c r="D34" s="7">
        <v>290011</v>
      </c>
      <c r="E34" s="2" t="s">
        <v>144</v>
      </c>
      <c r="F34" s="8">
        <v>3290011</v>
      </c>
      <c r="G34" s="6" t="s">
        <v>145</v>
      </c>
      <c r="P34" s="6"/>
    </row>
    <row r="35" spans="1:16" x14ac:dyDescent="0.15">
      <c r="A35" s="1">
        <v>4</v>
      </c>
      <c r="B35" s="6">
        <v>90012</v>
      </c>
      <c r="C35" s="5" t="s">
        <v>38</v>
      </c>
      <c r="D35" s="7">
        <v>290012</v>
      </c>
      <c r="E35" s="2" t="s">
        <v>146</v>
      </c>
      <c r="F35" s="8">
        <v>3290012</v>
      </c>
      <c r="G35" s="6" t="s">
        <v>147</v>
      </c>
      <c r="P35" s="6"/>
    </row>
    <row r="36" spans="1:16" x14ac:dyDescent="0.15">
      <c r="A36" s="1">
        <v>4</v>
      </c>
      <c r="B36" s="6">
        <v>90013</v>
      </c>
      <c r="C36" s="5" t="s">
        <v>46</v>
      </c>
      <c r="D36" s="7">
        <v>290013</v>
      </c>
      <c r="E36" s="2" t="s">
        <v>148</v>
      </c>
      <c r="F36" s="8">
        <v>3290013</v>
      </c>
      <c r="G36" s="6" t="s">
        <v>149</v>
      </c>
      <c r="P36" s="6"/>
    </row>
    <row r="37" spans="1:16" x14ac:dyDescent="0.15">
      <c r="A37" s="1">
        <v>4</v>
      </c>
      <c r="B37" s="6">
        <v>90014</v>
      </c>
      <c r="C37" s="5" t="s">
        <v>52</v>
      </c>
      <c r="D37" s="7">
        <v>290014</v>
      </c>
      <c r="E37" s="2" t="s">
        <v>150</v>
      </c>
      <c r="F37" s="8">
        <v>3290014</v>
      </c>
      <c r="G37" s="6" t="s">
        <v>151</v>
      </c>
    </row>
    <row r="38" spans="1:16" x14ac:dyDescent="0.15">
      <c r="A38" s="1">
        <v>4</v>
      </c>
      <c r="B38" s="6">
        <v>90015</v>
      </c>
      <c r="C38" s="2" t="s">
        <v>152</v>
      </c>
      <c r="D38" s="7">
        <v>290015</v>
      </c>
      <c r="E38" s="2" t="s">
        <v>153</v>
      </c>
      <c r="F38" s="8">
        <v>3290015</v>
      </c>
      <c r="G38" s="6" t="s">
        <v>154</v>
      </c>
    </row>
    <row r="39" spans="1:16" x14ac:dyDescent="0.15">
      <c r="A39" s="1">
        <v>4</v>
      </c>
      <c r="B39" s="10">
        <v>91000</v>
      </c>
      <c r="C39" s="2" t="s">
        <v>155</v>
      </c>
      <c r="D39" s="7">
        <v>291000</v>
      </c>
      <c r="E39" s="2" t="s">
        <v>156</v>
      </c>
      <c r="F39" s="8">
        <v>3291000</v>
      </c>
      <c r="G39" s="6" t="s">
        <v>157</v>
      </c>
    </row>
    <row r="40" spans="1:16" x14ac:dyDescent="0.15">
      <c r="A40" s="1">
        <v>4</v>
      </c>
      <c r="B40" s="10">
        <v>91001</v>
      </c>
      <c r="C40" s="2" t="s">
        <v>158</v>
      </c>
      <c r="D40" s="7">
        <v>291001</v>
      </c>
      <c r="E40" s="2" t="s">
        <v>159</v>
      </c>
      <c r="F40" s="8">
        <v>3291001</v>
      </c>
      <c r="G40" s="6" t="s">
        <v>160</v>
      </c>
    </row>
    <row r="41" spans="1:16" x14ac:dyDescent="0.15">
      <c r="A41" s="1">
        <v>4</v>
      </c>
      <c r="B41" s="10">
        <v>91002</v>
      </c>
      <c r="C41" s="2" t="s">
        <v>161</v>
      </c>
      <c r="D41" s="7">
        <v>291002</v>
      </c>
      <c r="E41" s="2" t="s">
        <v>162</v>
      </c>
      <c r="F41" s="8">
        <v>3291002</v>
      </c>
      <c r="G41" s="6" t="s">
        <v>163</v>
      </c>
    </row>
    <row r="42" spans="1:16" x14ac:dyDescent="0.15">
      <c r="A42" s="1">
        <v>4</v>
      </c>
      <c r="B42" s="10">
        <v>91003</v>
      </c>
      <c r="C42" s="2" t="s">
        <v>164</v>
      </c>
      <c r="D42" s="7">
        <v>291003</v>
      </c>
      <c r="E42" s="2" t="s">
        <v>165</v>
      </c>
      <c r="F42" s="8">
        <v>3291003</v>
      </c>
      <c r="G42" s="6" t="s">
        <v>166</v>
      </c>
    </row>
    <row r="43" spans="1:16" x14ac:dyDescent="0.15">
      <c r="A43" s="1">
        <v>4</v>
      </c>
      <c r="B43" s="10">
        <v>91004</v>
      </c>
      <c r="C43" s="2" t="s">
        <v>167</v>
      </c>
      <c r="D43" s="7">
        <v>291004</v>
      </c>
      <c r="E43" s="2" t="s">
        <v>168</v>
      </c>
      <c r="F43" s="8">
        <v>3291004</v>
      </c>
      <c r="G43" s="6" t="s">
        <v>169</v>
      </c>
    </row>
    <row r="44" spans="1:16" x14ac:dyDescent="0.15">
      <c r="A44" s="1">
        <v>4</v>
      </c>
      <c r="B44" s="10">
        <v>91005</v>
      </c>
      <c r="C44" s="2" t="s">
        <v>170</v>
      </c>
      <c r="D44" s="7">
        <v>291005</v>
      </c>
      <c r="E44" s="2" t="s">
        <v>171</v>
      </c>
      <c r="F44" s="8">
        <v>3291005</v>
      </c>
      <c r="G44" s="6" t="s">
        <v>172</v>
      </c>
    </row>
    <row r="45" spans="1:16" x14ac:dyDescent="0.15">
      <c r="A45" s="1">
        <v>4</v>
      </c>
      <c r="B45" s="10">
        <v>91006</v>
      </c>
      <c r="C45" s="2" t="s">
        <v>173</v>
      </c>
      <c r="D45" s="7">
        <v>291006</v>
      </c>
      <c r="E45" s="2" t="s">
        <v>174</v>
      </c>
      <c r="F45" s="8">
        <v>3291006</v>
      </c>
      <c r="G45" s="6" t="s">
        <v>175</v>
      </c>
    </row>
    <row r="46" spans="1:16" x14ac:dyDescent="0.15">
      <c r="A46" s="1">
        <v>4</v>
      </c>
      <c r="B46" s="10">
        <v>91007</v>
      </c>
      <c r="C46" s="2" t="s">
        <v>176</v>
      </c>
      <c r="D46" s="7">
        <v>291007</v>
      </c>
      <c r="E46" s="2" t="s">
        <v>177</v>
      </c>
      <c r="F46" s="8">
        <v>3291007</v>
      </c>
      <c r="G46" s="6" t="s">
        <v>178</v>
      </c>
    </row>
    <row r="47" spans="1:16" x14ac:dyDescent="0.15">
      <c r="A47" s="1">
        <v>4</v>
      </c>
      <c r="B47" s="10">
        <v>91008</v>
      </c>
      <c r="C47" s="2" t="s">
        <v>179</v>
      </c>
      <c r="D47" s="7">
        <v>291008</v>
      </c>
      <c r="E47" s="2" t="s">
        <v>180</v>
      </c>
      <c r="F47" s="8">
        <v>3291008</v>
      </c>
      <c r="G47" s="6" t="s">
        <v>181</v>
      </c>
    </row>
    <row r="48" spans="1:16" x14ac:dyDescent="0.15">
      <c r="A48" s="1">
        <v>4</v>
      </c>
      <c r="B48" s="10">
        <v>91009</v>
      </c>
      <c r="C48" s="2" t="s">
        <v>182</v>
      </c>
      <c r="D48" s="7">
        <v>291009</v>
      </c>
      <c r="E48" s="2" t="s">
        <v>183</v>
      </c>
      <c r="F48" s="8">
        <v>3291009</v>
      </c>
      <c r="G48" s="6" t="s">
        <v>184</v>
      </c>
    </row>
    <row r="49" spans="1:7" x14ac:dyDescent="0.15">
      <c r="A49" s="1">
        <v>4</v>
      </c>
      <c r="B49" s="10">
        <v>91010</v>
      </c>
      <c r="C49" s="2" t="s">
        <v>185</v>
      </c>
      <c r="D49" s="7">
        <v>291010</v>
      </c>
      <c r="E49" s="2" t="s">
        <v>186</v>
      </c>
      <c r="F49" s="8">
        <v>3291010</v>
      </c>
      <c r="G49" s="6" t="s">
        <v>187</v>
      </c>
    </row>
    <row r="50" spans="1:7" x14ac:dyDescent="0.15">
      <c r="A50" s="1">
        <v>4</v>
      </c>
      <c r="B50" s="10">
        <v>91011</v>
      </c>
      <c r="C50" s="2" t="s">
        <v>188</v>
      </c>
      <c r="D50" s="7">
        <v>291011</v>
      </c>
      <c r="E50" s="2" t="s">
        <v>189</v>
      </c>
      <c r="F50" s="8">
        <v>3291011</v>
      </c>
      <c r="G50" s="6" t="s">
        <v>190</v>
      </c>
    </row>
    <row r="51" spans="1:7" x14ac:dyDescent="0.15">
      <c r="A51" s="1">
        <v>4</v>
      </c>
      <c r="B51" s="10">
        <v>91012</v>
      </c>
      <c r="C51" s="2" t="s">
        <v>191</v>
      </c>
      <c r="D51" s="7">
        <v>291012</v>
      </c>
      <c r="E51" s="2" t="s">
        <v>192</v>
      </c>
      <c r="F51" s="8">
        <v>3291012</v>
      </c>
      <c r="G51" s="6" t="s">
        <v>193</v>
      </c>
    </row>
    <row r="52" spans="1:7" x14ac:dyDescent="0.15">
      <c r="A52" s="1">
        <v>4</v>
      </c>
      <c r="B52" s="10">
        <v>91013</v>
      </c>
      <c r="C52" s="2" t="s">
        <v>194</v>
      </c>
      <c r="D52" s="7">
        <v>291013</v>
      </c>
      <c r="E52" s="2" t="s">
        <v>195</v>
      </c>
      <c r="F52" s="8">
        <v>3291013</v>
      </c>
      <c r="G52" s="6" t="s">
        <v>196</v>
      </c>
    </row>
    <row r="53" spans="1:7" x14ac:dyDescent="0.15">
      <c r="A53" s="1">
        <v>4</v>
      </c>
      <c r="B53" s="10">
        <v>91014</v>
      </c>
      <c r="C53" s="2" t="s">
        <v>197</v>
      </c>
      <c r="D53" s="7">
        <v>291014</v>
      </c>
      <c r="E53" s="2" t="s">
        <v>198</v>
      </c>
      <c r="F53" s="8">
        <v>3291014</v>
      </c>
      <c r="G53" s="6" t="s">
        <v>199</v>
      </c>
    </row>
    <row r="54" spans="1:7" x14ac:dyDescent="0.15">
      <c r="A54" s="1">
        <v>4</v>
      </c>
      <c r="B54" s="10">
        <v>91015</v>
      </c>
      <c r="C54" s="2" t="s">
        <v>200</v>
      </c>
      <c r="D54" s="7">
        <v>291015</v>
      </c>
      <c r="E54" s="2" t="s">
        <v>201</v>
      </c>
      <c r="F54" s="8">
        <v>3291015</v>
      </c>
      <c r="G54" s="6" t="s">
        <v>202</v>
      </c>
    </row>
    <row r="55" spans="1:7" x14ac:dyDescent="0.15">
      <c r="A55" s="1">
        <v>4</v>
      </c>
      <c r="B55" s="10">
        <v>91016</v>
      </c>
      <c r="C55" s="2" t="s">
        <v>203</v>
      </c>
      <c r="D55" s="7">
        <v>291016</v>
      </c>
      <c r="E55" s="2" t="s">
        <v>204</v>
      </c>
      <c r="F55" s="8">
        <v>3291016</v>
      </c>
      <c r="G55" s="6" t="s">
        <v>205</v>
      </c>
    </row>
    <row r="56" spans="1:7" x14ac:dyDescent="0.15">
      <c r="A56" s="1">
        <v>4</v>
      </c>
      <c r="B56" s="10">
        <v>91017</v>
      </c>
      <c r="C56" s="2" t="s">
        <v>206</v>
      </c>
      <c r="D56" s="7">
        <v>291017</v>
      </c>
      <c r="E56" s="2" t="s">
        <v>207</v>
      </c>
      <c r="F56" s="8">
        <v>3291017</v>
      </c>
      <c r="G56" s="6" t="s">
        <v>208</v>
      </c>
    </row>
    <row r="57" spans="1:7" x14ac:dyDescent="0.15">
      <c r="A57" s="1">
        <v>4</v>
      </c>
      <c r="B57" s="10">
        <v>92000</v>
      </c>
      <c r="C57" s="2" t="s">
        <v>209</v>
      </c>
      <c r="D57" s="7">
        <v>292000</v>
      </c>
      <c r="E57" s="2" t="s">
        <v>210</v>
      </c>
      <c r="F57" s="8">
        <v>3292000</v>
      </c>
      <c r="G57" s="6" t="s">
        <v>211</v>
      </c>
    </row>
    <row r="58" spans="1:7" x14ac:dyDescent="0.15">
      <c r="A58" s="1">
        <v>4</v>
      </c>
      <c r="B58" s="10">
        <v>92001</v>
      </c>
      <c r="C58" s="2" t="s">
        <v>212</v>
      </c>
      <c r="D58" s="7">
        <v>292001</v>
      </c>
      <c r="E58" s="2" t="s">
        <v>213</v>
      </c>
      <c r="F58" s="8">
        <v>3292001</v>
      </c>
      <c r="G58" s="6" t="s">
        <v>214</v>
      </c>
    </row>
    <row r="59" spans="1:7" x14ac:dyDescent="0.15">
      <c r="A59" s="1">
        <v>4</v>
      </c>
      <c r="B59" s="10">
        <v>92002</v>
      </c>
      <c r="C59" s="2" t="s">
        <v>215</v>
      </c>
      <c r="D59" s="7">
        <v>292002</v>
      </c>
      <c r="E59" s="2" t="s">
        <v>216</v>
      </c>
      <c r="F59" s="8">
        <v>3292002</v>
      </c>
      <c r="G59" s="6" t="s">
        <v>217</v>
      </c>
    </row>
    <row r="60" spans="1:7" x14ac:dyDescent="0.15">
      <c r="A60" s="1">
        <v>4</v>
      </c>
      <c r="B60" s="10">
        <v>92003</v>
      </c>
      <c r="C60" s="2" t="s">
        <v>218</v>
      </c>
      <c r="D60" s="7">
        <v>292003</v>
      </c>
      <c r="E60" s="2" t="s">
        <v>219</v>
      </c>
      <c r="F60" s="8">
        <v>3292003</v>
      </c>
      <c r="G60" s="6" t="s">
        <v>220</v>
      </c>
    </row>
    <row r="61" spans="1:7" x14ac:dyDescent="0.15">
      <c r="A61" s="1">
        <v>4</v>
      </c>
      <c r="B61" s="10">
        <v>92004</v>
      </c>
      <c r="C61" s="2" t="s">
        <v>221</v>
      </c>
      <c r="D61" s="7">
        <v>292004</v>
      </c>
      <c r="E61" s="2" t="s">
        <v>222</v>
      </c>
      <c r="F61" s="8">
        <v>3292004</v>
      </c>
      <c r="G61" s="6" t="s">
        <v>223</v>
      </c>
    </row>
    <row r="62" spans="1:7" x14ac:dyDescent="0.15">
      <c r="A62" s="1">
        <v>4</v>
      </c>
      <c r="B62" s="10">
        <v>92005</v>
      </c>
      <c r="C62" s="2" t="s">
        <v>224</v>
      </c>
      <c r="D62" s="7">
        <v>292005</v>
      </c>
      <c r="E62" s="2" t="s">
        <v>225</v>
      </c>
      <c r="F62" s="8">
        <v>3292005</v>
      </c>
      <c r="G62" s="6" t="s">
        <v>226</v>
      </c>
    </row>
    <row r="63" spans="1:7" x14ac:dyDescent="0.15">
      <c r="A63" s="1">
        <v>4</v>
      </c>
      <c r="B63" s="10">
        <v>92006</v>
      </c>
      <c r="C63" s="2" t="s">
        <v>227</v>
      </c>
      <c r="D63" s="7">
        <v>292006</v>
      </c>
      <c r="E63" s="2" t="s">
        <v>228</v>
      </c>
      <c r="F63" s="8">
        <v>3292006</v>
      </c>
      <c r="G63" s="6" t="s">
        <v>229</v>
      </c>
    </row>
    <row r="64" spans="1:7" x14ac:dyDescent="0.15">
      <c r="A64" s="1">
        <v>4</v>
      </c>
      <c r="B64" s="10">
        <v>92007</v>
      </c>
      <c r="C64" s="2" t="s">
        <v>230</v>
      </c>
      <c r="D64" s="7">
        <v>292007</v>
      </c>
      <c r="E64" s="2" t="s">
        <v>231</v>
      </c>
      <c r="F64" s="8">
        <v>3292007</v>
      </c>
      <c r="G64" s="6" t="s">
        <v>232</v>
      </c>
    </row>
    <row r="65" spans="1:7" x14ac:dyDescent="0.15">
      <c r="A65" s="1">
        <v>4</v>
      </c>
      <c r="B65" s="10">
        <v>92008</v>
      </c>
      <c r="C65" s="5" t="s">
        <v>233</v>
      </c>
      <c r="D65" s="7">
        <v>292008</v>
      </c>
      <c r="E65" s="2" t="s">
        <v>234</v>
      </c>
      <c r="F65" s="8">
        <v>3292008</v>
      </c>
      <c r="G65" s="6" t="s">
        <v>235</v>
      </c>
    </row>
    <row r="66" spans="1:7" x14ac:dyDescent="0.15">
      <c r="A66" s="1">
        <v>4</v>
      </c>
      <c r="B66" s="10">
        <v>92009</v>
      </c>
      <c r="C66" s="2" t="s">
        <v>236</v>
      </c>
      <c r="D66" s="7">
        <v>292009</v>
      </c>
      <c r="E66" s="2" t="s">
        <v>237</v>
      </c>
      <c r="F66" s="8">
        <v>3292009</v>
      </c>
      <c r="G66" s="6" t="s">
        <v>238</v>
      </c>
    </row>
    <row r="67" spans="1:7" x14ac:dyDescent="0.15">
      <c r="A67" s="1">
        <v>4</v>
      </c>
      <c r="B67" s="10">
        <v>92010</v>
      </c>
      <c r="C67" s="2" t="s">
        <v>239</v>
      </c>
      <c r="D67" s="7">
        <v>292010</v>
      </c>
      <c r="E67" s="2" t="s">
        <v>240</v>
      </c>
      <c r="F67" s="8">
        <v>3292010</v>
      </c>
      <c r="G67" s="6" t="s">
        <v>241</v>
      </c>
    </row>
    <row r="68" spans="1:7" x14ac:dyDescent="0.15">
      <c r="A68" s="1">
        <v>4</v>
      </c>
      <c r="B68" s="10">
        <v>92011</v>
      </c>
      <c r="C68" s="2" t="s">
        <v>242</v>
      </c>
      <c r="D68" s="7">
        <v>292011</v>
      </c>
      <c r="E68" s="2" t="s">
        <v>243</v>
      </c>
      <c r="F68" s="8">
        <v>3292011</v>
      </c>
      <c r="G68" s="6" t="s">
        <v>244</v>
      </c>
    </row>
    <row r="69" spans="1:7" x14ac:dyDescent="0.15">
      <c r="A69" s="1">
        <v>4</v>
      </c>
      <c r="B69" s="10">
        <v>92012</v>
      </c>
      <c r="C69" s="2" t="s">
        <v>245</v>
      </c>
      <c r="D69" s="7">
        <v>292012</v>
      </c>
      <c r="E69" s="2" t="s">
        <v>246</v>
      </c>
      <c r="F69" s="8">
        <v>3292012</v>
      </c>
      <c r="G69" s="6" t="s">
        <v>247</v>
      </c>
    </row>
    <row r="70" spans="1:7" x14ac:dyDescent="0.15">
      <c r="A70" s="1">
        <v>4</v>
      </c>
      <c r="B70" s="10">
        <v>92013</v>
      </c>
      <c r="C70" s="2" t="s">
        <v>248</v>
      </c>
      <c r="D70" s="7">
        <v>292013</v>
      </c>
      <c r="E70" s="2" t="s">
        <v>249</v>
      </c>
      <c r="F70" s="8">
        <v>3292013</v>
      </c>
      <c r="G70" s="6" t="s">
        <v>250</v>
      </c>
    </row>
    <row r="71" spans="1:7" x14ac:dyDescent="0.15">
      <c r="A71" s="1">
        <v>4</v>
      </c>
      <c r="B71" s="10">
        <v>92014</v>
      </c>
      <c r="C71" s="2" t="s">
        <v>251</v>
      </c>
      <c r="D71" s="7">
        <v>292014</v>
      </c>
      <c r="E71" s="2" t="s">
        <v>252</v>
      </c>
      <c r="F71" s="8">
        <v>3292014</v>
      </c>
      <c r="G71" s="6" t="s">
        <v>253</v>
      </c>
    </row>
    <row r="72" spans="1:7" x14ac:dyDescent="0.15">
      <c r="A72" s="1">
        <v>4</v>
      </c>
      <c r="B72" s="10">
        <v>92015</v>
      </c>
      <c r="C72" s="2" t="s">
        <v>254</v>
      </c>
      <c r="D72" s="7">
        <v>292015</v>
      </c>
      <c r="E72" s="2" t="s">
        <v>255</v>
      </c>
      <c r="F72" s="8">
        <v>3292015</v>
      </c>
      <c r="G72" s="6" t="s">
        <v>256</v>
      </c>
    </row>
    <row r="73" spans="1:7" x14ac:dyDescent="0.15">
      <c r="A73" s="1">
        <v>4</v>
      </c>
      <c r="B73" s="10">
        <v>92016</v>
      </c>
      <c r="C73" s="2" t="s">
        <v>257</v>
      </c>
      <c r="D73" s="7">
        <v>292016</v>
      </c>
      <c r="E73" s="2" t="s">
        <v>258</v>
      </c>
      <c r="F73" s="8">
        <v>3292016</v>
      </c>
      <c r="G73" s="6" t="s">
        <v>259</v>
      </c>
    </row>
    <row r="74" spans="1:7" x14ac:dyDescent="0.15">
      <c r="A74" s="1">
        <v>4</v>
      </c>
      <c r="B74" s="10">
        <v>92017</v>
      </c>
      <c r="C74" s="2" t="s">
        <v>260</v>
      </c>
      <c r="D74" s="7">
        <v>292017</v>
      </c>
      <c r="E74" s="2" t="s">
        <v>261</v>
      </c>
      <c r="F74" s="8">
        <v>3292017</v>
      </c>
      <c r="G74" s="6" t="s">
        <v>262</v>
      </c>
    </row>
    <row r="75" spans="1:7" x14ac:dyDescent="0.15">
      <c r="A75" s="1">
        <v>4</v>
      </c>
      <c r="B75" s="10">
        <v>92018</v>
      </c>
      <c r="C75" s="2" t="s">
        <v>263</v>
      </c>
      <c r="D75" s="7">
        <v>292018</v>
      </c>
      <c r="E75" s="2" t="s">
        <v>264</v>
      </c>
      <c r="F75" s="8">
        <v>3292018</v>
      </c>
      <c r="G75" s="6" t="s">
        <v>265</v>
      </c>
    </row>
    <row r="76" spans="1:7" x14ac:dyDescent="0.15">
      <c r="A76" s="1">
        <v>4</v>
      </c>
      <c r="B76" s="10">
        <v>92019</v>
      </c>
      <c r="C76" s="2" t="s">
        <v>266</v>
      </c>
      <c r="D76" s="7">
        <v>292019</v>
      </c>
      <c r="E76" s="2" t="s">
        <v>267</v>
      </c>
      <c r="F76" s="8">
        <v>3292019</v>
      </c>
      <c r="G76" s="6" t="s">
        <v>268</v>
      </c>
    </row>
    <row r="77" spans="1:7" x14ac:dyDescent="0.15">
      <c r="A77" s="1">
        <v>4</v>
      </c>
      <c r="B77" s="10">
        <v>93000</v>
      </c>
      <c r="C77" s="2" t="s">
        <v>269</v>
      </c>
      <c r="D77" s="7">
        <v>293000</v>
      </c>
      <c r="E77" s="2" t="s">
        <v>270</v>
      </c>
      <c r="F77" s="8">
        <v>3293000</v>
      </c>
      <c r="G77" s="6" t="s">
        <v>271</v>
      </c>
    </row>
    <row r="78" spans="1:7" x14ac:dyDescent="0.15">
      <c r="A78" s="1">
        <v>4</v>
      </c>
      <c r="B78" s="10">
        <v>93001</v>
      </c>
      <c r="C78" s="2" t="s">
        <v>272</v>
      </c>
      <c r="D78" s="7">
        <v>293001</v>
      </c>
      <c r="E78" s="2" t="s">
        <v>273</v>
      </c>
      <c r="F78" s="8">
        <v>3293001</v>
      </c>
      <c r="G78" s="6" t="s">
        <v>274</v>
      </c>
    </row>
    <row r="79" spans="1:7" x14ac:dyDescent="0.15">
      <c r="A79" s="1">
        <v>4</v>
      </c>
      <c r="B79" s="10">
        <v>93002</v>
      </c>
      <c r="C79" s="2" t="s">
        <v>275</v>
      </c>
      <c r="D79" s="7">
        <v>293002</v>
      </c>
      <c r="E79" s="2" t="s">
        <v>276</v>
      </c>
      <c r="F79" s="8">
        <v>3293002</v>
      </c>
      <c r="G79" s="6" t="s">
        <v>277</v>
      </c>
    </row>
    <row r="80" spans="1:7" x14ac:dyDescent="0.15">
      <c r="A80" s="1">
        <v>4</v>
      </c>
      <c r="B80" s="10">
        <v>93003</v>
      </c>
      <c r="C80" s="2" t="s">
        <v>278</v>
      </c>
      <c r="D80" s="7">
        <v>293003</v>
      </c>
      <c r="E80" s="2" t="s">
        <v>279</v>
      </c>
      <c r="F80" s="8">
        <v>3293003</v>
      </c>
      <c r="G80" s="6" t="s">
        <v>280</v>
      </c>
    </row>
    <row r="81" spans="1:7" x14ac:dyDescent="0.15">
      <c r="A81" s="1">
        <v>4</v>
      </c>
      <c r="B81" s="10">
        <v>93004</v>
      </c>
      <c r="C81" s="2" t="s">
        <v>281</v>
      </c>
      <c r="D81" s="7">
        <v>293004</v>
      </c>
      <c r="E81" s="2" t="s">
        <v>282</v>
      </c>
      <c r="F81" s="8">
        <v>3293004</v>
      </c>
      <c r="G81" s="6" t="s">
        <v>283</v>
      </c>
    </row>
    <row r="82" spans="1:7" x14ac:dyDescent="0.15">
      <c r="A82" s="1">
        <v>4</v>
      </c>
      <c r="B82" s="10">
        <v>93005</v>
      </c>
      <c r="C82" s="2" t="s">
        <v>284</v>
      </c>
      <c r="D82" s="7">
        <v>293005</v>
      </c>
      <c r="E82" s="2" t="s">
        <v>285</v>
      </c>
      <c r="F82" s="8">
        <v>3293005</v>
      </c>
      <c r="G82" s="6" t="s">
        <v>286</v>
      </c>
    </row>
    <row r="83" spans="1:7" x14ac:dyDescent="0.15">
      <c r="A83" s="1">
        <v>4</v>
      </c>
      <c r="B83" s="10">
        <v>93006</v>
      </c>
      <c r="C83" s="2" t="s">
        <v>287</v>
      </c>
      <c r="D83" s="7">
        <v>293006</v>
      </c>
      <c r="E83" s="2" t="s">
        <v>288</v>
      </c>
      <c r="F83" s="8">
        <v>3293006</v>
      </c>
      <c r="G83" s="6" t="s">
        <v>289</v>
      </c>
    </row>
    <row r="84" spans="1:7" x14ac:dyDescent="0.15">
      <c r="A84" s="1">
        <v>4</v>
      </c>
      <c r="B84" s="10">
        <v>93007</v>
      </c>
      <c r="C84" s="2" t="s">
        <v>290</v>
      </c>
      <c r="D84" s="7">
        <v>293007</v>
      </c>
      <c r="E84" s="2" t="s">
        <v>291</v>
      </c>
      <c r="F84" s="8">
        <v>3293007</v>
      </c>
      <c r="G84" s="6" t="s">
        <v>292</v>
      </c>
    </row>
    <row r="85" spans="1:7" x14ac:dyDescent="0.15">
      <c r="A85" s="1">
        <v>4</v>
      </c>
      <c r="B85" s="10">
        <v>93008</v>
      </c>
      <c r="C85" s="2" t="s">
        <v>293</v>
      </c>
      <c r="D85" s="7">
        <v>293008</v>
      </c>
      <c r="E85" s="2" t="s">
        <v>294</v>
      </c>
      <c r="F85" s="8">
        <v>3293008</v>
      </c>
      <c r="G85" s="6" t="s">
        <v>295</v>
      </c>
    </row>
    <row r="86" spans="1:7" x14ac:dyDescent="0.15">
      <c r="A86" s="1">
        <v>4</v>
      </c>
      <c r="B86" s="10">
        <v>93009</v>
      </c>
      <c r="C86" s="2" t="s">
        <v>296</v>
      </c>
      <c r="D86" s="7">
        <v>293009</v>
      </c>
      <c r="E86" s="2" t="s">
        <v>297</v>
      </c>
      <c r="F86" s="8">
        <v>3293009</v>
      </c>
      <c r="G86" s="6" t="s">
        <v>298</v>
      </c>
    </row>
    <row r="87" spans="1:7" x14ac:dyDescent="0.15">
      <c r="A87" s="1">
        <v>4</v>
      </c>
      <c r="B87" s="10">
        <v>93010</v>
      </c>
      <c r="C87" s="2" t="s">
        <v>299</v>
      </c>
      <c r="D87" s="7">
        <v>293010</v>
      </c>
      <c r="E87" s="2" t="s">
        <v>300</v>
      </c>
      <c r="F87" s="8">
        <v>3293010</v>
      </c>
      <c r="G87" s="6" t="s">
        <v>301</v>
      </c>
    </row>
    <row r="88" spans="1:7" x14ac:dyDescent="0.15">
      <c r="A88" s="1">
        <v>4</v>
      </c>
      <c r="B88" s="10">
        <v>93011</v>
      </c>
      <c r="C88" s="2" t="s">
        <v>302</v>
      </c>
      <c r="D88" s="7">
        <v>293011</v>
      </c>
      <c r="E88" s="2" t="s">
        <v>303</v>
      </c>
      <c r="F88" s="8">
        <v>3293011</v>
      </c>
      <c r="G88" s="6" t="s">
        <v>304</v>
      </c>
    </row>
    <row r="89" spans="1:7" x14ac:dyDescent="0.15">
      <c r="A89" s="1">
        <v>4</v>
      </c>
      <c r="B89" s="10">
        <v>93012</v>
      </c>
      <c r="C89" s="2" t="s">
        <v>305</v>
      </c>
      <c r="D89" s="7">
        <v>293012</v>
      </c>
      <c r="E89" s="2" t="s">
        <v>306</v>
      </c>
      <c r="F89" s="8">
        <v>3293012</v>
      </c>
      <c r="G89" s="6" t="s">
        <v>307</v>
      </c>
    </row>
    <row r="90" spans="1:7" x14ac:dyDescent="0.15">
      <c r="A90" s="1">
        <v>4</v>
      </c>
      <c r="B90" s="10">
        <v>93013</v>
      </c>
      <c r="C90" s="2" t="s">
        <v>308</v>
      </c>
      <c r="D90" s="7">
        <v>293013</v>
      </c>
      <c r="E90" s="2" t="s">
        <v>309</v>
      </c>
      <c r="F90" s="8">
        <v>3293013</v>
      </c>
      <c r="G90" s="6" t="s">
        <v>310</v>
      </c>
    </row>
    <row r="91" spans="1:7" x14ac:dyDescent="0.15">
      <c r="A91" s="1">
        <v>4</v>
      </c>
      <c r="B91" s="10">
        <v>93014</v>
      </c>
      <c r="C91" s="2" t="s">
        <v>311</v>
      </c>
      <c r="D91" s="7">
        <v>293014</v>
      </c>
      <c r="E91" s="2" t="s">
        <v>312</v>
      </c>
      <c r="F91" s="8">
        <v>3293014</v>
      </c>
      <c r="G91" s="6" t="s">
        <v>313</v>
      </c>
    </row>
    <row r="92" spans="1:7" x14ac:dyDescent="0.15">
      <c r="A92" s="1">
        <v>4</v>
      </c>
      <c r="B92" s="10">
        <v>93015</v>
      </c>
      <c r="C92" s="2" t="s">
        <v>314</v>
      </c>
      <c r="D92" s="7">
        <v>293015</v>
      </c>
      <c r="E92" s="2" t="s">
        <v>315</v>
      </c>
      <c r="F92" s="8">
        <v>3293015</v>
      </c>
      <c r="G92" s="6" t="s">
        <v>316</v>
      </c>
    </row>
    <row r="93" spans="1:7" x14ac:dyDescent="0.15">
      <c r="A93" s="1">
        <v>4</v>
      </c>
      <c r="B93" s="10">
        <v>93016</v>
      </c>
      <c r="C93" s="2" t="s">
        <v>317</v>
      </c>
      <c r="D93" s="7">
        <v>293016</v>
      </c>
      <c r="E93" s="2" t="s">
        <v>318</v>
      </c>
      <c r="F93" s="8">
        <v>3293016</v>
      </c>
      <c r="G93" s="6" t="s">
        <v>319</v>
      </c>
    </row>
    <row r="94" spans="1:7" x14ac:dyDescent="0.15">
      <c r="A94" s="1">
        <v>4</v>
      </c>
      <c r="B94" s="10">
        <v>93017</v>
      </c>
      <c r="C94" s="2" t="s">
        <v>320</v>
      </c>
      <c r="D94" s="7">
        <v>293017</v>
      </c>
      <c r="E94" s="2" t="s">
        <v>321</v>
      </c>
      <c r="F94" s="8">
        <v>3293017</v>
      </c>
      <c r="G94" s="6" t="s">
        <v>322</v>
      </c>
    </row>
    <row r="95" spans="1:7" x14ac:dyDescent="0.15">
      <c r="A95" s="1">
        <v>4</v>
      </c>
      <c r="B95" s="10">
        <v>93018</v>
      </c>
      <c r="C95" s="2" t="s">
        <v>323</v>
      </c>
      <c r="D95" s="7">
        <v>293018</v>
      </c>
      <c r="E95" s="2" t="s">
        <v>324</v>
      </c>
      <c r="F95" s="8">
        <v>3293018</v>
      </c>
      <c r="G95" s="6" t="s">
        <v>325</v>
      </c>
    </row>
    <row r="96" spans="1:7" x14ac:dyDescent="0.15">
      <c r="A96" s="1">
        <v>4</v>
      </c>
      <c r="B96" s="10">
        <v>93019</v>
      </c>
      <c r="C96" s="2" t="s">
        <v>326</v>
      </c>
      <c r="D96" s="7">
        <v>293019</v>
      </c>
      <c r="E96" s="2" t="s">
        <v>327</v>
      </c>
      <c r="F96" s="8">
        <v>3293019</v>
      </c>
      <c r="G96" s="6" t="s">
        <v>328</v>
      </c>
    </row>
    <row r="97" spans="1:7" x14ac:dyDescent="0.15">
      <c r="A97" s="1">
        <v>4</v>
      </c>
      <c r="B97" s="10">
        <v>93020</v>
      </c>
      <c r="C97" s="2" t="s">
        <v>329</v>
      </c>
      <c r="D97" s="7">
        <v>293020</v>
      </c>
      <c r="E97" s="2" t="s">
        <v>330</v>
      </c>
      <c r="F97" s="8">
        <v>3293020</v>
      </c>
      <c r="G97" s="6" t="s">
        <v>331</v>
      </c>
    </row>
    <row r="98" spans="1:7" x14ac:dyDescent="0.15">
      <c r="A98" s="1">
        <v>4</v>
      </c>
      <c r="B98" s="10">
        <v>93021</v>
      </c>
      <c r="C98" s="2" t="s">
        <v>332</v>
      </c>
      <c r="D98" s="7">
        <v>293021</v>
      </c>
      <c r="E98" s="2" t="s">
        <v>333</v>
      </c>
      <c r="F98" s="8">
        <v>3293021</v>
      </c>
      <c r="G98" s="6" t="s">
        <v>334</v>
      </c>
    </row>
    <row r="99" spans="1:7" x14ac:dyDescent="0.15">
      <c r="A99" s="1">
        <v>4</v>
      </c>
      <c r="B99" s="10">
        <v>94000</v>
      </c>
      <c r="C99" s="2" t="s">
        <v>335</v>
      </c>
      <c r="D99" s="7">
        <v>294000</v>
      </c>
      <c r="E99" s="2" t="s">
        <v>336</v>
      </c>
      <c r="F99" s="8">
        <v>3294000</v>
      </c>
      <c r="G99" s="6" t="s">
        <v>337</v>
      </c>
    </row>
    <row r="100" spans="1:7" x14ac:dyDescent="0.15">
      <c r="A100" s="1">
        <v>4</v>
      </c>
      <c r="B100" s="10">
        <v>94001</v>
      </c>
      <c r="C100" s="2" t="s">
        <v>338</v>
      </c>
      <c r="D100" s="7">
        <v>294001</v>
      </c>
      <c r="E100" s="2" t="s">
        <v>339</v>
      </c>
      <c r="F100" s="8">
        <v>3294001</v>
      </c>
      <c r="G100" s="6" t="s">
        <v>340</v>
      </c>
    </row>
    <row r="101" spans="1:7" x14ac:dyDescent="0.15">
      <c r="A101" s="1">
        <v>4</v>
      </c>
      <c r="B101" s="10">
        <v>94002</v>
      </c>
      <c r="C101" s="2" t="s">
        <v>341</v>
      </c>
      <c r="D101" s="7">
        <v>294002</v>
      </c>
      <c r="E101" s="2" t="s">
        <v>342</v>
      </c>
      <c r="F101" s="8">
        <v>3294002</v>
      </c>
      <c r="G101" s="6" t="s">
        <v>343</v>
      </c>
    </row>
    <row r="102" spans="1:7" x14ac:dyDescent="0.15">
      <c r="A102" s="1">
        <v>4</v>
      </c>
      <c r="B102" s="10">
        <v>94003</v>
      </c>
      <c r="C102" s="2" t="s">
        <v>344</v>
      </c>
      <c r="D102" s="7">
        <v>294003</v>
      </c>
      <c r="E102" s="2" t="s">
        <v>345</v>
      </c>
      <c r="F102" s="8">
        <v>3294003</v>
      </c>
      <c r="G102" s="6" t="s">
        <v>346</v>
      </c>
    </row>
    <row r="103" spans="1:7" x14ac:dyDescent="0.15">
      <c r="A103" s="1">
        <v>4</v>
      </c>
      <c r="B103" s="10">
        <v>94004</v>
      </c>
      <c r="C103" s="2" t="s">
        <v>347</v>
      </c>
      <c r="D103" s="7">
        <v>294004</v>
      </c>
      <c r="E103" s="2" t="s">
        <v>348</v>
      </c>
      <c r="F103" s="8">
        <v>3294004</v>
      </c>
      <c r="G103" s="6" t="s">
        <v>349</v>
      </c>
    </row>
    <row r="104" spans="1:7" x14ac:dyDescent="0.15">
      <c r="A104" s="1">
        <v>4</v>
      </c>
      <c r="B104" s="10">
        <v>94005</v>
      </c>
      <c r="C104" s="2" t="s">
        <v>350</v>
      </c>
      <c r="D104" s="7">
        <v>294005</v>
      </c>
      <c r="E104" s="2" t="s">
        <v>351</v>
      </c>
      <c r="F104" s="8">
        <v>3294005</v>
      </c>
      <c r="G104" s="6" t="s">
        <v>352</v>
      </c>
    </row>
    <row r="105" spans="1:7" x14ac:dyDescent="0.15">
      <c r="A105" s="1">
        <v>4</v>
      </c>
      <c r="B105" s="10">
        <v>94006</v>
      </c>
      <c r="C105" s="2" t="s">
        <v>353</v>
      </c>
      <c r="D105" s="7">
        <v>294006</v>
      </c>
      <c r="E105" s="2" t="s">
        <v>354</v>
      </c>
      <c r="F105" s="8">
        <v>3294006</v>
      </c>
      <c r="G105" s="6" t="s">
        <v>355</v>
      </c>
    </row>
    <row r="106" spans="1:7" x14ac:dyDescent="0.15">
      <c r="A106" s="1">
        <v>4</v>
      </c>
      <c r="B106" s="10">
        <v>94007</v>
      </c>
      <c r="C106" s="2" t="s">
        <v>356</v>
      </c>
      <c r="D106" s="7">
        <v>294007</v>
      </c>
      <c r="E106" s="2" t="s">
        <v>357</v>
      </c>
      <c r="F106" s="8">
        <v>3294007</v>
      </c>
      <c r="G106" s="6" t="s">
        <v>358</v>
      </c>
    </row>
    <row r="107" spans="1:7" x14ac:dyDescent="0.15">
      <c r="A107" s="1">
        <v>4</v>
      </c>
      <c r="B107" s="10">
        <v>94008</v>
      </c>
      <c r="C107" s="2" t="s">
        <v>359</v>
      </c>
      <c r="D107" s="7">
        <v>294008</v>
      </c>
      <c r="E107" s="2" t="s">
        <v>360</v>
      </c>
      <c r="F107" s="8">
        <v>3294008</v>
      </c>
      <c r="G107" s="6" t="s">
        <v>361</v>
      </c>
    </row>
    <row r="108" spans="1:7" x14ac:dyDescent="0.15">
      <c r="A108" s="1">
        <v>4</v>
      </c>
      <c r="B108" s="10">
        <v>94009</v>
      </c>
      <c r="C108" s="2" t="s">
        <v>362</v>
      </c>
      <c r="D108" s="7">
        <v>294009</v>
      </c>
      <c r="E108" s="2" t="s">
        <v>363</v>
      </c>
      <c r="F108" s="8">
        <v>3294009</v>
      </c>
      <c r="G108" s="6" t="s">
        <v>364</v>
      </c>
    </row>
    <row r="109" spans="1:7" x14ac:dyDescent="0.15">
      <c r="A109" s="1">
        <v>4</v>
      </c>
      <c r="B109" s="10">
        <v>94010</v>
      </c>
      <c r="C109" s="2" t="s">
        <v>365</v>
      </c>
      <c r="D109" s="7">
        <v>294010</v>
      </c>
      <c r="E109" s="2" t="s">
        <v>366</v>
      </c>
      <c r="F109" s="8">
        <v>3294010</v>
      </c>
      <c r="G109" s="6" t="s">
        <v>367</v>
      </c>
    </row>
    <row r="110" spans="1:7" x14ac:dyDescent="0.15">
      <c r="A110" s="1">
        <v>4</v>
      </c>
      <c r="B110" s="10">
        <v>94011</v>
      </c>
      <c r="C110" s="2" t="s">
        <v>368</v>
      </c>
      <c r="D110" s="7">
        <v>294011</v>
      </c>
      <c r="E110" s="2" t="s">
        <v>369</v>
      </c>
      <c r="F110" s="8">
        <v>3294011</v>
      </c>
      <c r="G110" s="6" t="s">
        <v>370</v>
      </c>
    </row>
    <row r="111" spans="1:7" x14ac:dyDescent="0.15">
      <c r="A111" s="1">
        <v>4</v>
      </c>
      <c r="B111" s="10">
        <v>94012</v>
      </c>
      <c r="C111" s="2" t="s">
        <v>371</v>
      </c>
      <c r="D111" s="7">
        <v>294012</v>
      </c>
      <c r="E111" s="2" t="s">
        <v>372</v>
      </c>
      <c r="F111" s="8">
        <v>3294012</v>
      </c>
      <c r="G111" s="6" t="s">
        <v>373</v>
      </c>
    </row>
    <row r="112" spans="1:7" x14ac:dyDescent="0.15">
      <c r="A112" s="1">
        <v>4</v>
      </c>
      <c r="B112" s="10">
        <v>94013</v>
      </c>
      <c r="C112" s="2" t="s">
        <v>374</v>
      </c>
      <c r="D112" s="7">
        <v>294013</v>
      </c>
      <c r="E112" s="2" t="s">
        <v>375</v>
      </c>
      <c r="F112" s="8">
        <v>3294013</v>
      </c>
      <c r="G112" s="6" t="s">
        <v>376</v>
      </c>
    </row>
    <row r="113" spans="1:7" x14ac:dyDescent="0.15">
      <c r="A113" s="1">
        <v>4</v>
      </c>
      <c r="B113" s="10">
        <v>94014</v>
      </c>
      <c r="C113" s="2" t="s">
        <v>377</v>
      </c>
      <c r="D113" s="7">
        <v>294014</v>
      </c>
      <c r="E113" s="2" t="s">
        <v>378</v>
      </c>
      <c r="F113" s="8">
        <v>3294014</v>
      </c>
      <c r="G113" s="6" t="s">
        <v>379</v>
      </c>
    </row>
    <row r="114" spans="1:7" x14ac:dyDescent="0.15">
      <c r="A114" s="1">
        <v>4</v>
      </c>
      <c r="B114" s="10">
        <v>94015</v>
      </c>
      <c r="C114" s="2" t="s">
        <v>380</v>
      </c>
      <c r="D114" s="7">
        <v>294015</v>
      </c>
      <c r="E114" s="2" t="s">
        <v>381</v>
      </c>
      <c r="F114" s="8">
        <v>3294015</v>
      </c>
      <c r="G114" s="6" t="s">
        <v>382</v>
      </c>
    </row>
    <row r="115" spans="1:7" x14ac:dyDescent="0.15">
      <c r="A115" s="1">
        <v>4</v>
      </c>
      <c r="B115" s="10">
        <v>94016</v>
      </c>
      <c r="C115" s="2" t="s">
        <v>383</v>
      </c>
      <c r="D115" s="7">
        <v>294016</v>
      </c>
      <c r="E115" s="2" t="s">
        <v>384</v>
      </c>
      <c r="F115" s="8">
        <v>3294016</v>
      </c>
      <c r="G115" s="6" t="s">
        <v>385</v>
      </c>
    </row>
    <row r="116" spans="1:7" x14ac:dyDescent="0.15">
      <c r="A116" s="1">
        <v>4</v>
      </c>
      <c r="B116" s="10">
        <v>94017</v>
      </c>
      <c r="C116" s="2" t="s">
        <v>386</v>
      </c>
      <c r="D116" s="7">
        <v>294017</v>
      </c>
      <c r="E116" s="2" t="s">
        <v>387</v>
      </c>
      <c r="F116" s="8">
        <v>3294017</v>
      </c>
      <c r="G116" s="6" t="s">
        <v>388</v>
      </c>
    </row>
    <row r="117" spans="1:7" x14ac:dyDescent="0.15">
      <c r="A117" s="1">
        <v>4</v>
      </c>
      <c r="B117" s="10">
        <v>94018</v>
      </c>
      <c r="C117" s="2" t="s">
        <v>389</v>
      </c>
      <c r="D117" s="7">
        <v>294018</v>
      </c>
      <c r="E117" s="2" t="s">
        <v>390</v>
      </c>
      <c r="F117" s="8">
        <v>3294018</v>
      </c>
      <c r="G117" s="6" t="s">
        <v>391</v>
      </c>
    </row>
    <row r="118" spans="1:7" x14ac:dyDescent="0.15">
      <c r="A118" s="1">
        <v>4</v>
      </c>
      <c r="B118" s="10">
        <v>94019</v>
      </c>
      <c r="C118" s="2" t="s">
        <v>392</v>
      </c>
      <c r="D118" s="7">
        <v>294019</v>
      </c>
      <c r="E118" s="2" t="s">
        <v>393</v>
      </c>
      <c r="F118" s="8">
        <v>3294019</v>
      </c>
      <c r="G118" s="6" t="s">
        <v>394</v>
      </c>
    </row>
    <row r="119" spans="1:7" x14ac:dyDescent="0.15">
      <c r="A119" s="1">
        <v>4</v>
      </c>
      <c r="B119" s="10">
        <v>94020</v>
      </c>
      <c r="C119" s="2" t="s">
        <v>395</v>
      </c>
      <c r="D119" s="7">
        <v>294020</v>
      </c>
      <c r="E119" s="2" t="s">
        <v>396</v>
      </c>
      <c r="F119" s="8">
        <v>3294020</v>
      </c>
      <c r="G119" s="6" t="s">
        <v>397</v>
      </c>
    </row>
    <row r="120" spans="1:7" x14ac:dyDescent="0.15">
      <c r="A120" s="1">
        <v>4</v>
      </c>
      <c r="B120" s="10">
        <v>94021</v>
      </c>
      <c r="C120" s="2" t="s">
        <v>398</v>
      </c>
      <c r="D120" s="7">
        <v>294021</v>
      </c>
      <c r="E120" s="2" t="s">
        <v>399</v>
      </c>
      <c r="F120" s="8">
        <v>3294021</v>
      </c>
      <c r="G120" s="6" t="s">
        <v>400</v>
      </c>
    </row>
    <row r="121" spans="1:7" x14ac:dyDescent="0.15">
      <c r="A121" s="1">
        <v>4</v>
      </c>
      <c r="B121" s="10">
        <v>94022</v>
      </c>
      <c r="C121" s="2" t="s">
        <v>401</v>
      </c>
      <c r="D121" s="7">
        <v>294022</v>
      </c>
      <c r="E121" s="2" t="s">
        <v>402</v>
      </c>
      <c r="F121" s="8">
        <v>3294022</v>
      </c>
      <c r="G121" s="6" t="s">
        <v>403</v>
      </c>
    </row>
    <row r="122" spans="1:7" x14ac:dyDescent="0.15">
      <c r="A122" s="1">
        <v>4</v>
      </c>
      <c r="B122" s="10">
        <v>94023</v>
      </c>
      <c r="C122" s="2" t="s">
        <v>404</v>
      </c>
      <c r="D122" s="7">
        <v>294023</v>
      </c>
      <c r="E122" s="2" t="s">
        <v>405</v>
      </c>
      <c r="F122" s="8">
        <v>3294023</v>
      </c>
      <c r="G122" s="6" t="s">
        <v>406</v>
      </c>
    </row>
    <row r="123" spans="1:7" x14ac:dyDescent="0.15">
      <c r="A123" s="1">
        <v>4</v>
      </c>
      <c r="B123" s="10">
        <v>94024</v>
      </c>
      <c r="C123" s="2" t="s">
        <v>407</v>
      </c>
      <c r="D123" s="7">
        <v>294024</v>
      </c>
      <c r="E123" s="2" t="s">
        <v>408</v>
      </c>
      <c r="F123" s="8">
        <v>3294024</v>
      </c>
      <c r="G123" s="6" t="s">
        <v>409</v>
      </c>
    </row>
    <row r="124" spans="1:7" x14ac:dyDescent="0.15">
      <c r="A124" s="1">
        <v>4</v>
      </c>
      <c r="B124" s="10">
        <v>94025</v>
      </c>
      <c r="C124" s="2" t="s">
        <v>410</v>
      </c>
      <c r="D124" s="7">
        <v>294025</v>
      </c>
      <c r="E124" s="2" t="s">
        <v>411</v>
      </c>
      <c r="F124" s="8">
        <v>3294025</v>
      </c>
      <c r="G124" s="6" t="s">
        <v>412</v>
      </c>
    </row>
    <row r="125" spans="1:7" x14ac:dyDescent="0.15">
      <c r="A125" s="1">
        <v>4</v>
      </c>
      <c r="B125" s="10">
        <v>94026</v>
      </c>
      <c r="C125" s="2" t="s">
        <v>413</v>
      </c>
      <c r="D125" s="7">
        <v>294026</v>
      </c>
      <c r="E125" s="2" t="s">
        <v>414</v>
      </c>
      <c r="F125" s="8">
        <v>3294026</v>
      </c>
      <c r="G125" s="6" t="s">
        <v>415</v>
      </c>
    </row>
    <row r="126" spans="1:7" x14ac:dyDescent="0.15">
      <c r="A126" s="1">
        <v>4</v>
      </c>
      <c r="B126" s="10">
        <v>94027</v>
      </c>
      <c r="C126" s="2" t="s">
        <v>416</v>
      </c>
      <c r="D126" s="7">
        <v>294027</v>
      </c>
      <c r="E126" s="2" t="s">
        <v>417</v>
      </c>
      <c r="F126" s="8">
        <v>3294027</v>
      </c>
      <c r="G126" s="6" t="s">
        <v>418</v>
      </c>
    </row>
    <row r="127" spans="1:7" x14ac:dyDescent="0.15">
      <c r="A127" s="1">
        <v>4</v>
      </c>
      <c r="B127" s="10">
        <v>94028</v>
      </c>
      <c r="C127" s="2" t="s">
        <v>419</v>
      </c>
      <c r="D127" s="7">
        <v>294028</v>
      </c>
      <c r="E127" s="2" t="s">
        <v>420</v>
      </c>
      <c r="F127" s="8">
        <v>3294028</v>
      </c>
      <c r="G127" s="6" t="s">
        <v>421</v>
      </c>
    </row>
    <row r="128" spans="1:7" x14ac:dyDescent="0.15">
      <c r="A128" s="1">
        <v>4</v>
      </c>
      <c r="B128" s="10">
        <v>94029</v>
      </c>
      <c r="C128" s="2" t="s">
        <v>422</v>
      </c>
      <c r="D128" s="7">
        <v>294029</v>
      </c>
      <c r="E128" s="2" t="s">
        <v>423</v>
      </c>
      <c r="F128" s="8">
        <v>3294029</v>
      </c>
      <c r="G128" s="6" t="s">
        <v>424</v>
      </c>
    </row>
    <row r="129" spans="1:7" x14ac:dyDescent="0.15">
      <c r="A129" s="1">
        <v>4</v>
      </c>
      <c r="B129" s="10">
        <v>94030</v>
      </c>
      <c r="C129" s="2" t="s">
        <v>425</v>
      </c>
      <c r="D129" s="7">
        <v>294030</v>
      </c>
      <c r="E129" s="2" t="s">
        <v>426</v>
      </c>
      <c r="F129" s="8">
        <v>3294030</v>
      </c>
      <c r="G129" s="6" t="s">
        <v>427</v>
      </c>
    </row>
    <row r="130" spans="1:7" x14ac:dyDescent="0.15">
      <c r="A130" s="1">
        <v>4</v>
      </c>
      <c r="B130" s="10">
        <v>94031</v>
      </c>
      <c r="C130" s="2" t="s">
        <v>428</v>
      </c>
      <c r="D130" s="7">
        <v>294031</v>
      </c>
      <c r="E130" s="2" t="s">
        <v>429</v>
      </c>
      <c r="F130" s="8">
        <v>3294031</v>
      </c>
      <c r="G130" s="6" t="s">
        <v>430</v>
      </c>
    </row>
    <row r="131" spans="1:7" x14ac:dyDescent="0.15">
      <c r="A131" s="1">
        <v>4</v>
      </c>
      <c r="B131" s="10">
        <v>94032</v>
      </c>
      <c r="C131" s="2" t="s">
        <v>431</v>
      </c>
      <c r="D131" s="7">
        <v>294032</v>
      </c>
      <c r="E131" s="2" t="s">
        <v>432</v>
      </c>
      <c r="F131" s="8">
        <v>3294032</v>
      </c>
      <c r="G131" s="6" t="s">
        <v>433</v>
      </c>
    </row>
    <row r="132" spans="1:7" x14ac:dyDescent="0.15">
      <c r="A132" s="1">
        <v>4</v>
      </c>
      <c r="B132" s="10">
        <v>94033</v>
      </c>
      <c r="C132" s="2" t="s">
        <v>434</v>
      </c>
      <c r="D132" s="7">
        <v>294033</v>
      </c>
      <c r="E132" s="2" t="s">
        <v>435</v>
      </c>
      <c r="F132" s="8">
        <v>3294033</v>
      </c>
      <c r="G132" s="6" t="s">
        <v>436</v>
      </c>
    </row>
    <row r="133" spans="1:7" x14ac:dyDescent="0.15">
      <c r="A133" s="1">
        <v>4</v>
      </c>
      <c r="B133" s="10">
        <v>94034</v>
      </c>
      <c r="C133" s="2" t="s">
        <v>437</v>
      </c>
      <c r="D133" s="7">
        <v>294034</v>
      </c>
      <c r="E133" s="2" t="s">
        <v>438</v>
      </c>
      <c r="F133" s="8">
        <v>3294034</v>
      </c>
      <c r="G133" s="6" t="s">
        <v>439</v>
      </c>
    </row>
    <row r="134" spans="1:7" x14ac:dyDescent="0.15">
      <c r="A134" s="1">
        <v>4</v>
      </c>
      <c r="B134" s="10">
        <v>94035</v>
      </c>
      <c r="C134" s="2" t="s">
        <v>440</v>
      </c>
      <c r="D134" s="7">
        <v>294035</v>
      </c>
      <c r="E134" s="2" t="s">
        <v>441</v>
      </c>
      <c r="F134" s="8">
        <v>3294035</v>
      </c>
      <c r="G134" s="6" t="s">
        <v>442</v>
      </c>
    </row>
    <row r="135" spans="1:7" x14ac:dyDescent="0.15">
      <c r="A135" s="1">
        <v>4</v>
      </c>
      <c r="B135" s="10">
        <v>94036</v>
      </c>
      <c r="C135" s="2" t="s">
        <v>443</v>
      </c>
      <c r="D135" s="7">
        <v>294036</v>
      </c>
      <c r="E135" s="2" t="s">
        <v>444</v>
      </c>
      <c r="F135" s="8">
        <v>3294036</v>
      </c>
      <c r="G135" s="6" t="s">
        <v>445</v>
      </c>
    </row>
    <row r="136" spans="1:7" x14ac:dyDescent="0.15">
      <c r="A136" s="1">
        <v>4</v>
      </c>
      <c r="B136" s="10">
        <v>94037</v>
      </c>
      <c r="C136" s="2" t="s">
        <v>446</v>
      </c>
      <c r="D136" s="7">
        <v>294037</v>
      </c>
      <c r="E136" s="2" t="s">
        <v>447</v>
      </c>
      <c r="F136" s="8">
        <v>3294037</v>
      </c>
      <c r="G136" s="6" t="s">
        <v>448</v>
      </c>
    </row>
    <row r="137" spans="1:7" x14ac:dyDescent="0.15">
      <c r="A137" s="1">
        <v>4</v>
      </c>
      <c r="B137" s="10">
        <v>94038</v>
      </c>
      <c r="C137" s="2" t="s">
        <v>449</v>
      </c>
      <c r="D137" s="7">
        <v>294038</v>
      </c>
      <c r="E137" s="2" t="s">
        <v>450</v>
      </c>
      <c r="F137" s="8">
        <v>3294038</v>
      </c>
      <c r="G137" s="6" t="s">
        <v>451</v>
      </c>
    </row>
    <row r="138" spans="1:7" x14ac:dyDescent="0.15">
      <c r="A138" s="1">
        <v>4</v>
      </c>
      <c r="B138" s="10">
        <v>94039</v>
      </c>
      <c r="C138" s="2" t="s">
        <v>452</v>
      </c>
      <c r="D138" s="7">
        <v>294039</v>
      </c>
      <c r="E138" s="2" t="s">
        <v>453</v>
      </c>
      <c r="F138" s="8">
        <v>3294039</v>
      </c>
      <c r="G138" s="6" t="s">
        <v>454</v>
      </c>
    </row>
    <row r="139" spans="1:7" x14ac:dyDescent="0.15">
      <c r="A139" s="1">
        <v>4</v>
      </c>
      <c r="B139" s="10">
        <v>94040</v>
      </c>
      <c r="C139" s="2" t="s">
        <v>455</v>
      </c>
      <c r="D139" s="7">
        <v>294040</v>
      </c>
      <c r="E139" s="2" t="s">
        <v>456</v>
      </c>
      <c r="F139" s="11">
        <v>3294040</v>
      </c>
      <c r="G139" s="6" t="s">
        <v>457</v>
      </c>
    </row>
    <row r="140" spans="1:7" x14ac:dyDescent="0.15">
      <c r="A140" s="1">
        <v>4</v>
      </c>
      <c r="B140" s="6">
        <v>90016</v>
      </c>
      <c r="C140" s="12" t="s">
        <v>39</v>
      </c>
      <c r="D140" s="10">
        <v>290016</v>
      </c>
      <c r="E140" s="12" t="s">
        <v>458</v>
      </c>
      <c r="F140" s="11">
        <v>3290016</v>
      </c>
      <c r="G140" s="9" t="s">
        <v>459</v>
      </c>
    </row>
    <row r="141" spans="1:7" x14ac:dyDescent="0.15">
      <c r="A141" s="1">
        <v>4</v>
      </c>
      <c r="B141" s="6">
        <v>90017</v>
      </c>
      <c r="C141" s="12" t="s">
        <v>47</v>
      </c>
      <c r="D141" s="10">
        <v>290017</v>
      </c>
      <c r="E141" s="12" t="s">
        <v>460</v>
      </c>
      <c r="F141" s="11">
        <v>3290017</v>
      </c>
      <c r="G141" s="9" t="s">
        <v>461</v>
      </c>
    </row>
    <row r="142" spans="1:7" x14ac:dyDescent="0.15">
      <c r="A142" s="1">
        <v>4</v>
      </c>
      <c r="B142" s="6">
        <v>90018</v>
      </c>
      <c r="C142" s="12" t="s">
        <v>53</v>
      </c>
      <c r="D142" s="10">
        <v>290018</v>
      </c>
      <c r="E142" s="12" t="s">
        <v>462</v>
      </c>
      <c r="F142" s="11">
        <v>3290018</v>
      </c>
      <c r="G142" s="9" t="s">
        <v>463</v>
      </c>
    </row>
    <row r="143" spans="1:7" x14ac:dyDescent="0.15">
      <c r="A143" s="1">
        <v>4</v>
      </c>
      <c r="B143" s="6">
        <v>90019</v>
      </c>
      <c r="C143" s="12" t="s">
        <v>464</v>
      </c>
      <c r="D143" s="10">
        <v>290019</v>
      </c>
      <c r="E143" s="12" t="s">
        <v>465</v>
      </c>
      <c r="F143" s="11">
        <v>3290019</v>
      </c>
      <c r="G143" s="9" t="s">
        <v>466</v>
      </c>
    </row>
    <row r="144" spans="1:7" x14ac:dyDescent="0.15">
      <c r="A144" s="1">
        <v>5</v>
      </c>
      <c r="B144" s="2">
        <v>1001</v>
      </c>
      <c r="C144" s="12" t="s">
        <v>467</v>
      </c>
    </row>
    <row r="145" spans="1:4" x14ac:dyDescent="0.15">
      <c r="A145" s="1">
        <v>5</v>
      </c>
      <c r="B145" s="2">
        <v>1002</v>
      </c>
      <c r="C145" s="12" t="s">
        <v>468</v>
      </c>
    </row>
    <row r="146" spans="1:4" x14ac:dyDescent="0.15">
      <c r="A146" s="1">
        <v>5</v>
      </c>
      <c r="B146" s="2">
        <v>1003</v>
      </c>
      <c r="C146" s="12" t="s">
        <v>469</v>
      </c>
    </row>
    <row r="147" spans="1:4" x14ac:dyDescent="0.15">
      <c r="A147" s="1">
        <v>5</v>
      </c>
      <c r="B147" s="2">
        <v>1004</v>
      </c>
      <c r="C147" s="12" t="s">
        <v>470</v>
      </c>
    </row>
    <row r="148" spans="1:4" x14ac:dyDescent="0.15">
      <c r="A148" s="1">
        <v>5</v>
      </c>
      <c r="B148" s="2">
        <v>2001</v>
      </c>
      <c r="C148" s="12" t="s">
        <v>471</v>
      </c>
    </row>
    <row r="149" spans="1:4" x14ac:dyDescent="0.15">
      <c r="A149" s="1">
        <v>5</v>
      </c>
      <c r="B149" s="2">
        <v>2002</v>
      </c>
      <c r="C149" s="12" t="s">
        <v>472</v>
      </c>
    </row>
    <row r="150" spans="1:4" x14ac:dyDescent="0.15">
      <c r="A150" s="1">
        <v>5</v>
      </c>
      <c r="B150" s="2">
        <v>2003</v>
      </c>
      <c r="C150" s="12" t="s">
        <v>473</v>
      </c>
    </row>
    <row r="151" spans="1:4" x14ac:dyDescent="0.15">
      <c r="A151" s="1">
        <v>5</v>
      </c>
      <c r="B151" s="2">
        <v>2004</v>
      </c>
      <c r="C151" s="12" t="s">
        <v>474</v>
      </c>
    </row>
    <row r="152" spans="1:4" x14ac:dyDescent="0.15">
      <c r="A152" s="1">
        <v>5</v>
      </c>
      <c r="B152" s="2">
        <v>3001</v>
      </c>
      <c r="C152" s="12" t="s">
        <v>475</v>
      </c>
    </row>
    <row r="153" spans="1:4" x14ac:dyDescent="0.15">
      <c r="A153" s="1">
        <v>5</v>
      </c>
      <c r="B153" s="2">
        <v>3002</v>
      </c>
      <c r="C153" s="12" t="s">
        <v>476</v>
      </c>
    </row>
    <row r="154" spans="1:4" x14ac:dyDescent="0.15">
      <c r="A154" s="1">
        <v>5</v>
      </c>
      <c r="B154" s="2">
        <v>3003</v>
      </c>
      <c r="C154" s="12" t="s">
        <v>477</v>
      </c>
    </row>
    <row r="155" spans="1:4" x14ac:dyDescent="0.15">
      <c r="A155" s="1">
        <v>5</v>
      </c>
      <c r="B155" s="2">
        <v>3004</v>
      </c>
      <c r="C155" s="12" t="s">
        <v>478</v>
      </c>
      <c r="D155" s="13"/>
    </row>
    <row r="156" spans="1:4" x14ac:dyDescent="0.15">
      <c r="A156" s="1">
        <v>5</v>
      </c>
      <c r="B156" s="2">
        <v>3005</v>
      </c>
      <c r="C156" s="12" t="s">
        <v>479</v>
      </c>
      <c r="D156" s="13"/>
    </row>
    <row r="157" spans="1:4" x14ac:dyDescent="0.15">
      <c r="A157" s="1">
        <v>5</v>
      </c>
      <c r="B157" s="2">
        <v>3006</v>
      </c>
      <c r="C157" s="12" t="s">
        <v>480</v>
      </c>
      <c r="D157" s="13"/>
    </row>
    <row r="158" spans="1:4" x14ac:dyDescent="0.15">
      <c r="A158" s="1">
        <v>5</v>
      </c>
      <c r="B158" s="2">
        <v>3007</v>
      </c>
      <c r="C158" s="12" t="s">
        <v>481</v>
      </c>
      <c r="D158" s="13"/>
    </row>
    <row r="159" spans="1:4" x14ac:dyDescent="0.15">
      <c r="A159" s="1">
        <v>5</v>
      </c>
      <c r="B159" s="2">
        <v>3008</v>
      </c>
      <c r="C159" s="12" t="s">
        <v>482</v>
      </c>
      <c r="D159" s="13"/>
    </row>
    <row r="160" spans="1:4" x14ac:dyDescent="0.15">
      <c r="A160" s="1">
        <v>5</v>
      </c>
      <c r="B160" s="2">
        <v>4001</v>
      </c>
      <c r="C160" s="12" t="s">
        <v>483</v>
      </c>
      <c r="D160" s="13"/>
    </row>
    <row r="161" spans="1:4" x14ac:dyDescent="0.15">
      <c r="A161" s="1">
        <v>5</v>
      </c>
      <c r="B161" s="2">
        <v>4002</v>
      </c>
      <c r="C161" s="12" t="s">
        <v>484</v>
      </c>
      <c r="D161" s="13"/>
    </row>
    <row r="162" spans="1:4" x14ac:dyDescent="0.15">
      <c r="A162" s="1">
        <v>5</v>
      </c>
      <c r="B162" s="2">
        <v>4003</v>
      </c>
      <c r="C162" s="12" t="s">
        <v>485</v>
      </c>
      <c r="D162" s="13"/>
    </row>
    <row r="163" spans="1:4" x14ac:dyDescent="0.15">
      <c r="A163" s="1">
        <v>5</v>
      </c>
      <c r="B163" s="2">
        <v>4004</v>
      </c>
      <c r="C163" s="12" t="s">
        <v>486</v>
      </c>
      <c r="D163" s="13"/>
    </row>
    <row r="164" spans="1:4" x14ac:dyDescent="0.15">
      <c r="A164" s="1">
        <v>5</v>
      </c>
      <c r="B164" s="2">
        <v>4005</v>
      </c>
      <c r="C164" s="12" t="s">
        <v>487</v>
      </c>
      <c r="D164" s="13"/>
    </row>
    <row r="165" spans="1:4" x14ac:dyDescent="0.15">
      <c r="A165" s="1">
        <v>5</v>
      </c>
      <c r="B165" s="2">
        <v>4006</v>
      </c>
      <c r="C165" s="12" t="s">
        <v>488</v>
      </c>
      <c r="D165" s="13"/>
    </row>
    <row r="166" spans="1:4" x14ac:dyDescent="0.15">
      <c r="A166" s="1">
        <v>5</v>
      </c>
      <c r="B166" s="2">
        <v>4007</v>
      </c>
      <c r="C166" s="12" t="s">
        <v>489</v>
      </c>
      <c r="D166" s="13"/>
    </row>
    <row r="167" spans="1:4" x14ac:dyDescent="0.15">
      <c r="A167" s="1">
        <v>5</v>
      </c>
      <c r="B167" s="2">
        <v>4008</v>
      </c>
      <c r="C167" s="12" t="s">
        <v>490</v>
      </c>
      <c r="D167" s="13"/>
    </row>
    <row r="168" spans="1:4" x14ac:dyDescent="0.15">
      <c r="A168" s="1">
        <v>5</v>
      </c>
      <c r="B168" s="2">
        <v>5001</v>
      </c>
      <c r="C168" s="12" t="s">
        <v>491</v>
      </c>
      <c r="D168" s="13"/>
    </row>
    <row r="169" spans="1:4" x14ac:dyDescent="0.15">
      <c r="A169" s="1">
        <v>5</v>
      </c>
      <c r="B169" s="2">
        <v>5002</v>
      </c>
      <c r="C169" s="12" t="s">
        <v>492</v>
      </c>
      <c r="D169" s="13"/>
    </row>
    <row r="170" spans="1:4" x14ac:dyDescent="0.15">
      <c r="A170" s="1">
        <v>5</v>
      </c>
      <c r="B170" s="2">
        <v>5003</v>
      </c>
      <c r="C170" s="12" t="s">
        <v>493</v>
      </c>
      <c r="D170" s="13"/>
    </row>
    <row r="171" spans="1:4" x14ac:dyDescent="0.15">
      <c r="A171" s="1">
        <v>5</v>
      </c>
      <c r="B171" s="2">
        <v>5004</v>
      </c>
      <c r="C171" s="12" t="s">
        <v>494</v>
      </c>
      <c r="D171" s="13"/>
    </row>
    <row r="172" spans="1:4" x14ac:dyDescent="0.15">
      <c r="A172" s="1">
        <v>5</v>
      </c>
      <c r="B172" s="2">
        <v>5005</v>
      </c>
      <c r="C172" s="12" t="s">
        <v>495</v>
      </c>
      <c r="D172" s="13"/>
    </row>
    <row r="173" spans="1:4" x14ac:dyDescent="0.15">
      <c r="A173" s="1">
        <v>5</v>
      </c>
      <c r="B173" s="2">
        <v>5006</v>
      </c>
      <c r="C173" s="12" t="s">
        <v>496</v>
      </c>
      <c r="D173" s="13"/>
    </row>
    <row r="174" spans="1:4" x14ac:dyDescent="0.15">
      <c r="A174" s="1">
        <v>5</v>
      </c>
      <c r="B174" s="2">
        <v>5007</v>
      </c>
      <c r="C174" s="12" t="s">
        <v>497</v>
      </c>
      <c r="D174" s="13"/>
    </row>
    <row r="175" spans="1:4" x14ac:dyDescent="0.15">
      <c r="A175" s="1">
        <v>5</v>
      </c>
      <c r="B175" s="2">
        <v>5008</v>
      </c>
      <c r="C175" s="12" t="s">
        <v>498</v>
      </c>
      <c r="D175" s="13"/>
    </row>
    <row r="176" spans="1:4" x14ac:dyDescent="0.15">
      <c r="A176" s="1">
        <v>5</v>
      </c>
      <c r="B176" s="2">
        <v>6001</v>
      </c>
      <c r="C176" s="12" t="s">
        <v>499</v>
      </c>
      <c r="D176" s="13"/>
    </row>
    <row r="177" spans="1:4" x14ac:dyDescent="0.15">
      <c r="A177" s="1">
        <v>5</v>
      </c>
      <c r="B177" s="2">
        <v>6002</v>
      </c>
      <c r="C177" s="12" t="s">
        <v>500</v>
      </c>
      <c r="D177" s="13"/>
    </row>
    <row r="178" spans="1:4" x14ac:dyDescent="0.15">
      <c r="A178" s="1">
        <v>5</v>
      </c>
      <c r="B178" s="2">
        <v>6003</v>
      </c>
      <c r="C178" s="12" t="s">
        <v>501</v>
      </c>
      <c r="D178" s="13"/>
    </row>
    <row r="179" spans="1:4" x14ac:dyDescent="0.15">
      <c r="A179" s="1">
        <v>5</v>
      </c>
      <c r="B179" s="2">
        <v>6004</v>
      </c>
      <c r="C179" s="12" t="s">
        <v>502</v>
      </c>
      <c r="D179" s="13"/>
    </row>
    <row r="180" spans="1:4" x14ac:dyDescent="0.15">
      <c r="A180" s="1">
        <v>5</v>
      </c>
      <c r="B180" s="2">
        <v>6005</v>
      </c>
      <c r="C180" s="12" t="s">
        <v>503</v>
      </c>
      <c r="D180" s="13"/>
    </row>
    <row r="181" spans="1:4" x14ac:dyDescent="0.15">
      <c r="A181" s="1">
        <v>5</v>
      </c>
      <c r="B181" s="2">
        <v>6006</v>
      </c>
      <c r="C181" s="12" t="s">
        <v>504</v>
      </c>
      <c r="D181" s="13"/>
    </row>
    <row r="182" spans="1:4" x14ac:dyDescent="0.15">
      <c r="A182" s="1">
        <v>5</v>
      </c>
      <c r="B182" s="2">
        <v>6007</v>
      </c>
      <c r="C182" s="12" t="s">
        <v>505</v>
      </c>
      <c r="D182" s="13"/>
    </row>
    <row r="183" spans="1:4" x14ac:dyDescent="0.15">
      <c r="A183" s="1">
        <v>5</v>
      </c>
      <c r="B183" s="2">
        <v>6008</v>
      </c>
      <c r="C183" s="12" t="s">
        <v>506</v>
      </c>
      <c r="D183" s="13"/>
    </row>
    <row r="184" spans="1:4" x14ac:dyDescent="0.15">
      <c r="C184" s="2"/>
      <c r="D184" s="13"/>
    </row>
    <row r="185" spans="1:4" x14ac:dyDescent="0.15">
      <c r="C185" s="2"/>
      <c r="D185" s="13"/>
    </row>
    <row r="186" spans="1:4" x14ac:dyDescent="0.15">
      <c r="C186" s="2"/>
      <c r="D186" s="13"/>
    </row>
    <row r="187" spans="1:4" x14ac:dyDescent="0.15">
      <c r="C187" s="2"/>
      <c r="D187" s="13"/>
    </row>
    <row r="188" spans="1:4" x14ac:dyDescent="0.15">
      <c r="C188" s="2"/>
      <c r="D188" s="13"/>
    </row>
    <row r="189" spans="1:4" x14ac:dyDescent="0.15">
      <c r="C189" s="2"/>
      <c r="D189" s="13"/>
    </row>
    <row r="190" spans="1:4" x14ac:dyDescent="0.15">
      <c r="C190" s="2"/>
      <c r="D190" s="13"/>
    </row>
    <row r="191" spans="1:4" x14ac:dyDescent="0.15">
      <c r="C191" s="2"/>
      <c r="D191" s="13"/>
    </row>
    <row r="192" spans="1:4" x14ac:dyDescent="0.15">
      <c r="C192" s="2"/>
      <c r="D192" s="13"/>
    </row>
    <row r="193" spans="3:4" x14ac:dyDescent="0.15">
      <c r="C193" s="2"/>
      <c r="D193" s="13"/>
    </row>
    <row r="194" spans="3:4" x14ac:dyDescent="0.15">
      <c r="C194" s="2"/>
      <c r="D194" s="13"/>
    </row>
    <row r="195" spans="3:4" x14ac:dyDescent="0.15">
      <c r="C195" s="2"/>
      <c r="D195" s="13"/>
    </row>
    <row r="196" spans="3:4" x14ac:dyDescent="0.15">
      <c r="C196" s="2"/>
      <c r="D196" s="13"/>
    </row>
    <row r="197" spans="3:4" x14ac:dyDescent="0.15">
      <c r="C197" s="2"/>
      <c r="D197" s="13"/>
    </row>
    <row r="198" spans="3:4" x14ac:dyDescent="0.15">
      <c r="C198" s="2"/>
      <c r="D198" s="13"/>
    </row>
    <row r="199" spans="3:4" x14ac:dyDescent="0.15">
      <c r="C199" s="2"/>
      <c r="D199" s="13"/>
    </row>
    <row r="200" spans="3:4" x14ac:dyDescent="0.15">
      <c r="C200" s="2"/>
      <c r="D200" s="13"/>
    </row>
    <row r="201" spans="3:4" x14ac:dyDescent="0.15">
      <c r="C201" s="2"/>
      <c r="D201" s="13"/>
    </row>
    <row r="202" spans="3:4" x14ac:dyDescent="0.15">
      <c r="C202" s="2"/>
      <c r="D202" s="13"/>
    </row>
    <row r="203" spans="3:4" x14ac:dyDescent="0.15">
      <c r="C203" s="2"/>
      <c r="D203" s="13"/>
    </row>
    <row r="204" spans="3:4" x14ac:dyDescent="0.15">
      <c r="C204" s="2"/>
      <c r="D204" s="13"/>
    </row>
    <row r="205" spans="3:4" x14ac:dyDescent="0.15">
      <c r="C205" s="2"/>
      <c r="D205" s="13"/>
    </row>
    <row r="206" spans="3:4" x14ac:dyDescent="0.15">
      <c r="C206" s="2"/>
      <c r="D206" s="13"/>
    </row>
    <row r="207" spans="3:4" x14ac:dyDescent="0.15">
      <c r="C207" s="2"/>
      <c r="D207" s="13"/>
    </row>
    <row r="208" spans="3:4" x14ac:dyDescent="0.15">
      <c r="C208" s="2"/>
      <c r="D208" s="13"/>
    </row>
    <row r="209" spans="3:4" x14ac:dyDescent="0.15">
      <c r="C209" s="2"/>
      <c r="D209" s="13"/>
    </row>
    <row r="210" spans="3:4" x14ac:dyDescent="0.15">
      <c r="C210" s="2"/>
      <c r="D210" s="13"/>
    </row>
    <row r="211" spans="3:4" x14ac:dyDescent="0.15">
      <c r="C211" s="2"/>
      <c r="D211" s="13"/>
    </row>
    <row r="212" spans="3:4" x14ac:dyDescent="0.15">
      <c r="C212" s="2"/>
      <c r="D212" s="13"/>
    </row>
    <row r="213" spans="3:4" x14ac:dyDescent="0.15">
      <c r="C213" s="2"/>
      <c r="D213" s="13"/>
    </row>
    <row r="214" spans="3:4" x14ac:dyDescent="0.15">
      <c r="C214" s="2"/>
      <c r="D214" s="13"/>
    </row>
    <row r="215" spans="3:4" x14ac:dyDescent="0.15">
      <c r="C215" s="2"/>
      <c r="D215" s="13"/>
    </row>
    <row r="216" spans="3:4" x14ac:dyDescent="0.15">
      <c r="C216" s="2"/>
      <c r="D216" s="13"/>
    </row>
    <row r="217" spans="3:4" x14ac:dyDescent="0.15">
      <c r="C217" s="2"/>
      <c r="D217" s="13"/>
    </row>
    <row r="218" spans="3:4" x14ac:dyDescent="0.15">
      <c r="C218" s="2"/>
      <c r="D218" s="13"/>
    </row>
    <row r="219" spans="3:4" x14ac:dyDescent="0.15">
      <c r="C219" s="5"/>
      <c r="D219" s="13"/>
    </row>
    <row r="220" spans="3:4" x14ac:dyDescent="0.15">
      <c r="C220" s="2"/>
      <c r="D220" s="13"/>
    </row>
    <row r="221" spans="3:4" x14ac:dyDescent="0.15">
      <c r="C221" s="2"/>
      <c r="D221" s="13"/>
    </row>
    <row r="222" spans="3:4" x14ac:dyDescent="0.15">
      <c r="C222" s="2"/>
      <c r="D222" s="13"/>
    </row>
    <row r="223" spans="3:4" x14ac:dyDescent="0.15">
      <c r="C223" s="2"/>
      <c r="D223" s="13"/>
    </row>
    <row r="224" spans="3:4" x14ac:dyDescent="0.15">
      <c r="C224" s="2"/>
      <c r="D224" s="13"/>
    </row>
    <row r="225" spans="3:4" x14ac:dyDescent="0.15">
      <c r="C225" s="2"/>
      <c r="D225" s="13"/>
    </row>
    <row r="226" spans="3:4" x14ac:dyDescent="0.15">
      <c r="C226" s="2"/>
      <c r="D226" s="13"/>
    </row>
    <row r="227" spans="3:4" x14ac:dyDescent="0.15">
      <c r="C227" s="2"/>
      <c r="D227" s="13"/>
    </row>
    <row r="228" spans="3:4" x14ac:dyDescent="0.15">
      <c r="C228" s="2"/>
      <c r="D228" s="13"/>
    </row>
    <row r="229" spans="3:4" x14ac:dyDescent="0.15">
      <c r="C229" s="2"/>
      <c r="D229" s="13"/>
    </row>
    <row r="230" spans="3:4" x14ac:dyDescent="0.15">
      <c r="C230" s="2"/>
      <c r="D230" s="13"/>
    </row>
    <row r="231" spans="3:4" x14ac:dyDescent="0.15">
      <c r="C231" s="2"/>
      <c r="D231" s="13"/>
    </row>
    <row r="232" spans="3:4" x14ac:dyDescent="0.15">
      <c r="C232" s="2"/>
      <c r="D232" s="13"/>
    </row>
    <row r="233" spans="3:4" x14ac:dyDescent="0.15">
      <c r="C233" s="2"/>
      <c r="D233" s="13"/>
    </row>
    <row r="234" spans="3:4" x14ac:dyDescent="0.15">
      <c r="C234" s="2"/>
      <c r="D234" s="13"/>
    </row>
    <row r="235" spans="3:4" x14ac:dyDescent="0.15">
      <c r="C235" s="2"/>
      <c r="D235" s="13"/>
    </row>
    <row r="236" spans="3:4" x14ac:dyDescent="0.15">
      <c r="C236" s="2"/>
      <c r="D236" s="13"/>
    </row>
    <row r="237" spans="3:4" x14ac:dyDescent="0.15">
      <c r="C237" s="2"/>
      <c r="D237" s="13"/>
    </row>
    <row r="238" spans="3:4" x14ac:dyDescent="0.15">
      <c r="C238" s="2"/>
      <c r="D238" s="13"/>
    </row>
    <row r="239" spans="3:4" x14ac:dyDescent="0.15">
      <c r="C239" s="2"/>
      <c r="D239" s="13"/>
    </row>
    <row r="240" spans="3:4" x14ac:dyDescent="0.15">
      <c r="C240" s="2"/>
      <c r="D240" s="13"/>
    </row>
    <row r="241" spans="3:4" x14ac:dyDescent="0.15">
      <c r="C241" s="2"/>
      <c r="D241" s="13"/>
    </row>
    <row r="242" spans="3:4" x14ac:dyDescent="0.15">
      <c r="C242" s="2"/>
      <c r="D242" s="13"/>
    </row>
    <row r="243" spans="3:4" x14ac:dyDescent="0.15">
      <c r="C243" s="2"/>
      <c r="D243" s="13"/>
    </row>
    <row r="244" spans="3:4" x14ac:dyDescent="0.15">
      <c r="C244" s="2"/>
      <c r="D244" s="13"/>
    </row>
    <row r="245" spans="3:4" x14ac:dyDescent="0.15">
      <c r="C245" s="2"/>
      <c r="D245" s="13"/>
    </row>
    <row r="246" spans="3:4" x14ac:dyDescent="0.15">
      <c r="C246" s="2"/>
      <c r="D246" s="13"/>
    </row>
    <row r="247" spans="3:4" x14ac:dyDescent="0.15">
      <c r="C247" s="2"/>
      <c r="D247" s="13"/>
    </row>
    <row r="248" spans="3:4" x14ac:dyDescent="0.15">
      <c r="C248" s="2"/>
      <c r="D248" s="13"/>
    </row>
    <row r="249" spans="3:4" x14ac:dyDescent="0.15">
      <c r="C249" s="2"/>
      <c r="D249" s="13"/>
    </row>
    <row r="250" spans="3:4" x14ac:dyDescent="0.15">
      <c r="C250" s="2"/>
      <c r="D250" s="13"/>
    </row>
    <row r="251" spans="3:4" x14ac:dyDescent="0.15">
      <c r="C251" s="2"/>
      <c r="D251" s="13"/>
    </row>
    <row r="252" spans="3:4" x14ac:dyDescent="0.15">
      <c r="C252" s="2"/>
      <c r="D252" s="13"/>
    </row>
    <row r="253" spans="3:4" x14ac:dyDescent="0.15">
      <c r="C253" s="2"/>
      <c r="D253" s="13"/>
    </row>
    <row r="254" spans="3:4" x14ac:dyDescent="0.15">
      <c r="C254" s="2"/>
      <c r="D254" s="13"/>
    </row>
    <row r="255" spans="3:4" x14ac:dyDescent="0.15">
      <c r="C255" s="2"/>
      <c r="D255" s="13"/>
    </row>
    <row r="256" spans="3:4" x14ac:dyDescent="0.15">
      <c r="C256" s="2"/>
      <c r="D256" s="13"/>
    </row>
    <row r="257" spans="3:4" x14ac:dyDescent="0.15">
      <c r="C257" s="2"/>
      <c r="D257" s="13"/>
    </row>
    <row r="258" spans="3:4" x14ac:dyDescent="0.15">
      <c r="C258" s="2"/>
      <c r="D258" s="13"/>
    </row>
    <row r="259" spans="3:4" x14ac:dyDescent="0.15">
      <c r="C259" s="2"/>
      <c r="D259" s="13"/>
    </row>
    <row r="260" spans="3:4" x14ac:dyDescent="0.15">
      <c r="C260" s="2"/>
      <c r="D260" s="13"/>
    </row>
    <row r="261" spans="3:4" x14ac:dyDescent="0.15">
      <c r="C261" s="2"/>
      <c r="D261" s="13"/>
    </row>
    <row r="262" spans="3:4" x14ac:dyDescent="0.15">
      <c r="C262" s="2"/>
      <c r="D262" s="13"/>
    </row>
    <row r="263" spans="3:4" x14ac:dyDescent="0.15">
      <c r="C263" s="2"/>
      <c r="D263" s="13"/>
    </row>
    <row r="264" spans="3:4" x14ac:dyDescent="0.15">
      <c r="C264" s="2"/>
      <c r="D264" s="13"/>
    </row>
    <row r="265" spans="3:4" x14ac:dyDescent="0.15">
      <c r="C265" s="2"/>
      <c r="D265" s="13"/>
    </row>
    <row r="266" spans="3:4" x14ac:dyDescent="0.15">
      <c r="C266" s="2"/>
      <c r="D266" s="13"/>
    </row>
    <row r="267" spans="3:4" x14ac:dyDescent="0.15">
      <c r="C267" s="2"/>
      <c r="D267" s="13"/>
    </row>
    <row r="268" spans="3:4" x14ac:dyDescent="0.15">
      <c r="C268" s="2"/>
      <c r="D268" s="13"/>
    </row>
    <row r="269" spans="3:4" x14ac:dyDescent="0.15">
      <c r="C269" s="2"/>
      <c r="D269" s="13"/>
    </row>
    <row r="270" spans="3:4" x14ac:dyDescent="0.15">
      <c r="C270" s="2"/>
      <c r="D270" s="13"/>
    </row>
    <row r="271" spans="3:4" x14ac:dyDescent="0.15">
      <c r="C271" s="2"/>
      <c r="D271" s="13"/>
    </row>
    <row r="272" spans="3:4" x14ac:dyDescent="0.15">
      <c r="C272" s="2"/>
      <c r="D272" s="13"/>
    </row>
    <row r="273" spans="3:4" x14ac:dyDescent="0.15">
      <c r="C273" s="2"/>
      <c r="D273" s="13"/>
    </row>
    <row r="274" spans="3:4" x14ac:dyDescent="0.15">
      <c r="C274" s="2"/>
      <c r="D274" s="13"/>
    </row>
    <row r="275" spans="3:4" x14ac:dyDescent="0.15">
      <c r="C275" s="2"/>
      <c r="D275" s="13"/>
    </row>
    <row r="276" spans="3:4" x14ac:dyDescent="0.15">
      <c r="C276" s="2"/>
      <c r="D276" s="13"/>
    </row>
    <row r="277" spans="3:4" x14ac:dyDescent="0.15">
      <c r="C277" s="2"/>
      <c r="D277" s="13"/>
    </row>
    <row r="278" spans="3:4" x14ac:dyDescent="0.15">
      <c r="C278" s="2"/>
      <c r="D278" s="13"/>
    </row>
    <row r="279" spans="3:4" x14ac:dyDescent="0.15">
      <c r="C279" s="2"/>
      <c r="D279" s="13"/>
    </row>
    <row r="280" spans="3:4" x14ac:dyDescent="0.15">
      <c r="C280" s="2"/>
      <c r="D280" s="13"/>
    </row>
    <row r="281" spans="3:4" x14ac:dyDescent="0.15">
      <c r="C281" s="2"/>
      <c r="D281" s="13"/>
    </row>
    <row r="282" spans="3:4" x14ac:dyDescent="0.15">
      <c r="C282" s="2"/>
      <c r="D282" s="13"/>
    </row>
    <row r="283" spans="3:4" x14ac:dyDescent="0.15">
      <c r="C283" s="2"/>
      <c r="D283" s="13"/>
    </row>
    <row r="284" spans="3:4" x14ac:dyDescent="0.15">
      <c r="C284" s="2"/>
      <c r="D284" s="13"/>
    </row>
    <row r="285" spans="3:4" x14ac:dyDescent="0.15">
      <c r="C285" s="2"/>
      <c r="D285" s="13"/>
    </row>
    <row r="286" spans="3:4" x14ac:dyDescent="0.15">
      <c r="C286" s="2"/>
      <c r="D286" s="13"/>
    </row>
    <row r="287" spans="3:4" x14ac:dyDescent="0.15">
      <c r="C287" s="2"/>
      <c r="D287" s="13"/>
    </row>
    <row r="288" spans="3:4" x14ac:dyDescent="0.15">
      <c r="C288" s="2"/>
      <c r="D288" s="13"/>
    </row>
    <row r="289" spans="3:4" x14ac:dyDescent="0.15">
      <c r="C289" s="2"/>
      <c r="D289" s="13"/>
    </row>
    <row r="290" spans="3:4" x14ac:dyDescent="0.15">
      <c r="C290" s="2"/>
      <c r="D290" s="13"/>
    </row>
    <row r="291" spans="3:4" x14ac:dyDescent="0.15">
      <c r="C291" s="2"/>
      <c r="D291" s="13"/>
    </row>
    <row r="292" spans="3:4" x14ac:dyDescent="0.15">
      <c r="C292" s="2"/>
      <c r="D292" s="13"/>
    </row>
    <row r="293" spans="3:4" x14ac:dyDescent="0.15">
      <c r="C293" s="2"/>
      <c r="D293" s="13"/>
    </row>
    <row r="294" spans="3:4" x14ac:dyDescent="0.15">
      <c r="C294" s="12"/>
      <c r="D294" s="13"/>
    </row>
    <row r="295" spans="3:4" x14ac:dyDescent="0.15">
      <c r="C295" s="12"/>
      <c r="D295" s="13"/>
    </row>
    <row r="296" spans="3:4" x14ac:dyDescent="0.15">
      <c r="C296" s="12"/>
      <c r="D296" s="13"/>
    </row>
    <row r="297" spans="3:4" x14ac:dyDescent="0.15">
      <c r="C297" s="12"/>
      <c r="D297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参考1</vt:lpstr>
      <vt:lpstr>参考2</vt:lpstr>
      <vt:lpstr>数据-奖励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2019-07-08T06:13:00Z</dcterms:created>
  <dcterms:modified xsi:type="dcterms:W3CDTF">2019-10-10T10:32:02Z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