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externalReferences>
    <externalReference r:id="rId6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2" l="1"/>
  <c r="B6" i="2" l="1"/>
  <c r="B7" i="2" s="1"/>
  <c r="B8" i="2" s="1"/>
  <c r="B9" i="2" s="1"/>
  <c r="B10" i="2" s="1"/>
  <c r="B11" i="2" s="1"/>
  <c r="F3" i="2"/>
  <c r="F4" i="2"/>
  <c r="F5" i="2"/>
  <c r="F6" i="2"/>
  <c r="F7" i="2"/>
  <c r="F8" i="2"/>
  <c r="F9" i="2"/>
  <c r="F10" i="2"/>
  <c r="F2" i="2"/>
  <c r="G36" i="5"/>
  <c r="G35" i="5"/>
  <c r="G34" i="5"/>
  <c r="G33" i="5"/>
  <c r="G32" i="5"/>
  <c r="G31" i="5"/>
  <c r="G30" i="5"/>
  <c r="G29" i="5"/>
  <c r="G28" i="5"/>
  <c r="H22" i="5"/>
  <c r="G22" i="5"/>
  <c r="F22" i="5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L13" i="4"/>
  <c r="N12" i="4"/>
  <c r="Q11" i="4"/>
  <c r="N11" i="4"/>
  <c r="N10" i="4"/>
  <c r="Q10" i="4" s="1"/>
  <c r="Q9" i="4"/>
  <c r="N9" i="4"/>
  <c r="N8" i="4"/>
  <c r="H61" i="3"/>
  <c r="P61" i="3" s="1"/>
  <c r="I60" i="3"/>
  <c r="Q60" i="3" s="1"/>
  <c r="H60" i="3"/>
  <c r="P60" i="3" s="1"/>
  <c r="P59" i="3"/>
  <c r="I59" i="3"/>
  <c r="Q59" i="3" s="1"/>
  <c r="H59" i="3"/>
  <c r="L58" i="3"/>
  <c r="T58" i="3" s="1"/>
  <c r="X58" i="3" s="1"/>
  <c r="X57" i="3"/>
  <c r="M57" i="3"/>
  <c r="U57" i="3" s="1"/>
  <c r="Y57" i="3" s="1"/>
  <c r="L57" i="3"/>
  <c r="T57" i="3" s="1"/>
  <c r="G57" i="3"/>
  <c r="O57" i="3" s="1"/>
  <c r="Y56" i="3"/>
  <c r="U56" i="3"/>
  <c r="T56" i="3"/>
  <c r="X56" i="3" s="1"/>
  <c r="S56" i="3"/>
  <c r="W56" i="3" s="1"/>
  <c r="X55" i="3"/>
  <c r="W55" i="3"/>
  <c r="U55" i="3"/>
  <c r="Y55" i="3" s="1"/>
  <c r="T55" i="3"/>
  <c r="S55" i="3"/>
  <c r="Y54" i="3"/>
  <c r="X54" i="3"/>
  <c r="U54" i="3"/>
  <c r="T54" i="3"/>
  <c r="S54" i="3"/>
  <c r="W54" i="3" s="1"/>
  <c r="I54" i="3"/>
  <c r="Q54" i="3" s="1"/>
  <c r="X53" i="3"/>
  <c r="W53" i="3"/>
  <c r="U53" i="3"/>
  <c r="Y53" i="3" s="1"/>
  <c r="T53" i="3"/>
  <c r="S53" i="3"/>
  <c r="Y52" i="3"/>
  <c r="U52" i="3"/>
  <c r="T52" i="3"/>
  <c r="X52" i="3" s="1"/>
  <c r="S52" i="3"/>
  <c r="W52" i="3" s="1"/>
  <c r="H51" i="3"/>
  <c r="P51" i="3" s="1"/>
  <c r="H50" i="3"/>
  <c r="P50" i="3" s="1"/>
  <c r="P49" i="3"/>
  <c r="I49" i="3"/>
  <c r="Q49" i="3" s="1"/>
  <c r="H49" i="3"/>
  <c r="L48" i="3"/>
  <c r="T48" i="3" s="1"/>
  <c r="X48" i="3" s="1"/>
  <c r="I48" i="3"/>
  <c r="Q48" i="3" s="1"/>
  <c r="X47" i="3"/>
  <c r="L47" i="3"/>
  <c r="T47" i="3" s="1"/>
  <c r="K47" i="3"/>
  <c r="S47" i="3" s="1"/>
  <c r="W47" i="3" s="1"/>
  <c r="Y46" i="3"/>
  <c r="U46" i="3"/>
  <c r="T46" i="3"/>
  <c r="X46" i="3" s="1"/>
  <c r="S46" i="3"/>
  <c r="W46" i="3" s="1"/>
  <c r="I46" i="3"/>
  <c r="Q46" i="3" s="1"/>
  <c r="Y45" i="3"/>
  <c r="W45" i="3"/>
  <c r="U45" i="3"/>
  <c r="T45" i="3"/>
  <c r="X45" i="3" s="1"/>
  <c r="S45" i="3"/>
  <c r="Y44" i="3"/>
  <c r="U44" i="3"/>
  <c r="T44" i="3"/>
  <c r="X44" i="3" s="1"/>
  <c r="S44" i="3"/>
  <c r="W44" i="3" s="1"/>
  <c r="I44" i="3"/>
  <c r="Q44" i="3" s="1"/>
  <c r="D44" i="3"/>
  <c r="C44" i="3"/>
  <c r="B44" i="3"/>
  <c r="U43" i="3"/>
  <c r="Y43" i="3" s="1"/>
  <c r="T43" i="3"/>
  <c r="X43" i="3" s="1"/>
  <c r="S43" i="3"/>
  <c r="W43" i="3" s="1"/>
  <c r="D43" i="3"/>
  <c r="C43" i="3"/>
  <c r="B43" i="3"/>
  <c r="Y42" i="3"/>
  <c r="W42" i="3"/>
  <c r="U42" i="3"/>
  <c r="T42" i="3"/>
  <c r="X42" i="3" s="1"/>
  <c r="S42" i="3"/>
  <c r="H42" i="3"/>
  <c r="P42" i="3" s="1"/>
  <c r="D42" i="3"/>
  <c r="I56" i="3" s="1"/>
  <c r="Q56" i="3" s="1"/>
  <c r="C42" i="3"/>
  <c r="B42" i="3"/>
  <c r="G61" i="3" s="1"/>
  <c r="O61" i="3" s="1"/>
  <c r="H41" i="3"/>
  <c r="P41" i="3" s="1"/>
  <c r="G41" i="3"/>
  <c r="O41" i="3" s="1"/>
  <c r="D41" i="3"/>
  <c r="M37" i="3" s="1"/>
  <c r="U37" i="3" s="1"/>
  <c r="Y37" i="3" s="1"/>
  <c r="C41" i="3"/>
  <c r="B41" i="3"/>
  <c r="P40" i="3"/>
  <c r="H40" i="3"/>
  <c r="D40" i="3"/>
  <c r="I50" i="3" s="1"/>
  <c r="Q50" i="3" s="1"/>
  <c r="C40" i="3"/>
  <c r="B40" i="3"/>
  <c r="G51" i="3" s="1"/>
  <c r="O51" i="3" s="1"/>
  <c r="H39" i="3"/>
  <c r="P39" i="3" s="1"/>
  <c r="G39" i="3"/>
  <c r="O39" i="3" s="1"/>
  <c r="X38" i="3"/>
  <c r="T38" i="3"/>
  <c r="M38" i="3"/>
  <c r="U38" i="3" s="1"/>
  <c r="Y38" i="3" s="1"/>
  <c r="L38" i="3"/>
  <c r="I38" i="3"/>
  <c r="Q38" i="3" s="1"/>
  <c r="H38" i="3"/>
  <c r="P38" i="3" s="1"/>
  <c r="X37" i="3"/>
  <c r="T37" i="3"/>
  <c r="L37" i="3"/>
  <c r="K37" i="3"/>
  <c r="S37" i="3" s="1"/>
  <c r="W37" i="3" s="1"/>
  <c r="W36" i="3"/>
  <c r="U36" i="3"/>
  <c r="Y36" i="3" s="1"/>
  <c r="T36" i="3"/>
  <c r="X36" i="3" s="1"/>
  <c r="S36" i="3"/>
  <c r="Y35" i="3"/>
  <c r="U35" i="3"/>
  <c r="T35" i="3"/>
  <c r="X35" i="3" s="1"/>
  <c r="S35" i="3"/>
  <c r="W35" i="3" s="1"/>
  <c r="I35" i="3"/>
  <c r="Q35" i="3" s="1"/>
  <c r="Y34" i="3"/>
  <c r="W34" i="3"/>
  <c r="U34" i="3"/>
  <c r="T34" i="3"/>
  <c r="X34" i="3" s="1"/>
  <c r="S34" i="3"/>
  <c r="H34" i="3"/>
  <c r="P34" i="3" s="1"/>
  <c r="Y33" i="3"/>
  <c r="U33" i="3"/>
  <c r="T33" i="3"/>
  <c r="X33" i="3" s="1"/>
  <c r="S33" i="3"/>
  <c r="W33" i="3" s="1"/>
  <c r="Y32" i="3"/>
  <c r="W32" i="3"/>
  <c r="U32" i="3"/>
  <c r="T32" i="3"/>
  <c r="X32" i="3" s="1"/>
  <c r="S32" i="3"/>
  <c r="H32" i="3"/>
  <c r="P32" i="3" s="1"/>
  <c r="Q31" i="3"/>
  <c r="P31" i="3"/>
  <c r="O31" i="3"/>
  <c r="Q30" i="3"/>
  <c r="P30" i="3"/>
  <c r="O30" i="3"/>
  <c r="K30" i="3"/>
  <c r="T29" i="3"/>
  <c r="X29" i="3" s="1"/>
  <c r="S29" i="3"/>
  <c r="W29" i="3" s="1"/>
  <c r="Q29" i="3"/>
  <c r="P29" i="3"/>
  <c r="O29" i="3"/>
  <c r="M29" i="3"/>
  <c r="L29" i="3"/>
  <c r="K29" i="3"/>
  <c r="W28" i="3"/>
  <c r="U28" i="3"/>
  <c r="Y28" i="3" s="1"/>
  <c r="T28" i="3"/>
  <c r="X28" i="3" s="1"/>
  <c r="S28" i="3"/>
  <c r="Q28" i="3"/>
  <c r="P28" i="3"/>
  <c r="I28" i="3"/>
  <c r="I58" i="3" s="1"/>
  <c r="Q58" i="3" s="1"/>
  <c r="H28" i="3"/>
  <c r="G28" i="3"/>
  <c r="O28" i="3" s="1"/>
  <c r="Y27" i="3"/>
  <c r="W27" i="3"/>
  <c r="U27" i="3"/>
  <c r="T27" i="3"/>
  <c r="X27" i="3" s="1"/>
  <c r="S27" i="3"/>
  <c r="Q27" i="3"/>
  <c r="O27" i="3"/>
  <c r="I27" i="3"/>
  <c r="H27" i="3"/>
  <c r="P27" i="3" s="1"/>
  <c r="G27" i="3"/>
  <c r="G37" i="3" s="1"/>
  <c r="O37" i="3" s="1"/>
  <c r="W26" i="3"/>
  <c r="U26" i="3"/>
  <c r="Y26" i="3" s="1"/>
  <c r="T26" i="3"/>
  <c r="X26" i="3" s="1"/>
  <c r="S26" i="3"/>
  <c r="Q26" i="3"/>
  <c r="P26" i="3"/>
  <c r="I26" i="3"/>
  <c r="I36" i="3" s="1"/>
  <c r="Q36" i="3" s="1"/>
  <c r="H26" i="3"/>
  <c r="G26" i="3"/>
  <c r="Y25" i="3"/>
  <c r="X25" i="3"/>
  <c r="U25" i="3"/>
  <c r="T25" i="3"/>
  <c r="S25" i="3"/>
  <c r="W25" i="3" s="1"/>
  <c r="Q25" i="3"/>
  <c r="O25" i="3"/>
  <c r="I25" i="3"/>
  <c r="H25" i="3"/>
  <c r="H45" i="3" s="1"/>
  <c r="P45" i="3" s="1"/>
  <c r="G25" i="3"/>
  <c r="Y24" i="3"/>
  <c r="W24" i="3"/>
  <c r="U24" i="3"/>
  <c r="T24" i="3"/>
  <c r="X24" i="3" s="1"/>
  <c r="S24" i="3"/>
  <c r="Q24" i="3"/>
  <c r="I24" i="3"/>
  <c r="I34" i="3" s="1"/>
  <c r="Q34" i="3" s="1"/>
  <c r="H24" i="3"/>
  <c r="H44" i="3" s="1"/>
  <c r="P44" i="3" s="1"/>
  <c r="G24" i="3"/>
  <c r="O24" i="3" s="1"/>
  <c r="Y23" i="3"/>
  <c r="X23" i="3"/>
  <c r="U23" i="3"/>
  <c r="T23" i="3"/>
  <c r="S23" i="3"/>
  <c r="W23" i="3" s="1"/>
  <c r="O23" i="3"/>
  <c r="I23" i="3"/>
  <c r="I43" i="3" s="1"/>
  <c r="Q43" i="3" s="1"/>
  <c r="H23" i="3"/>
  <c r="G23" i="3"/>
  <c r="Y22" i="3"/>
  <c r="W22" i="3"/>
  <c r="U22" i="3"/>
  <c r="T22" i="3"/>
  <c r="X22" i="3" s="1"/>
  <c r="S22" i="3"/>
  <c r="Q22" i="3"/>
  <c r="O22" i="3"/>
  <c r="I22" i="3"/>
  <c r="I42" i="3" s="1"/>
  <c r="Q42" i="3" s="1"/>
  <c r="H22" i="3"/>
  <c r="H52" i="3" s="1"/>
  <c r="P52" i="3" s="1"/>
  <c r="G22" i="3"/>
  <c r="T19" i="3"/>
  <c r="S19" i="3"/>
  <c r="R19" i="3"/>
  <c r="Q19" i="3"/>
  <c r="P19" i="3"/>
  <c r="O19" i="3"/>
  <c r="T18" i="3"/>
  <c r="S18" i="3"/>
  <c r="R18" i="3"/>
  <c r="Q18" i="3"/>
  <c r="P18" i="3"/>
  <c r="O18" i="3"/>
  <c r="T17" i="3"/>
  <c r="S17" i="3"/>
  <c r="R17" i="3"/>
  <c r="Q17" i="3"/>
  <c r="P17" i="3"/>
  <c r="O17" i="3"/>
  <c r="T16" i="3"/>
  <c r="S16" i="3"/>
  <c r="R16" i="3"/>
  <c r="Q16" i="3"/>
  <c r="P16" i="3"/>
  <c r="O16" i="3"/>
  <c r="T15" i="3"/>
  <c r="S15" i="3"/>
  <c r="R15" i="3"/>
  <c r="Q15" i="3"/>
  <c r="P15" i="3"/>
  <c r="O15" i="3"/>
  <c r="T14" i="3"/>
  <c r="S14" i="3"/>
  <c r="R14" i="3"/>
  <c r="Q14" i="3"/>
  <c r="P14" i="3"/>
  <c r="O14" i="3"/>
  <c r="T13" i="3"/>
  <c r="S13" i="3"/>
  <c r="R13" i="3"/>
  <c r="Q13" i="3"/>
  <c r="P13" i="3"/>
  <c r="O13" i="3"/>
  <c r="T12" i="3"/>
  <c r="S12" i="3"/>
  <c r="R12" i="3"/>
  <c r="Q12" i="3"/>
  <c r="P12" i="3"/>
  <c r="O12" i="3"/>
  <c r="T11" i="3"/>
  <c r="S11" i="3"/>
  <c r="R11" i="3"/>
  <c r="Q11" i="3"/>
  <c r="P11" i="3"/>
  <c r="O11" i="3"/>
  <c r="T10" i="3"/>
  <c r="S10" i="3"/>
  <c r="R10" i="3"/>
  <c r="Q10" i="3"/>
  <c r="P10" i="3"/>
  <c r="O10" i="3"/>
  <c r="O9" i="3"/>
  <c r="AC56" i="3" a="1"/>
  <c r="AC35" i="3" a="1"/>
  <c r="AC33" i="3" a="1"/>
  <c r="AC25" i="3" a="1"/>
  <c r="AC43" i="3" a="1"/>
  <c r="AC27" i="3" a="1"/>
  <c r="AC22" i="3" a="1"/>
  <c r="AC42" i="3" a="1"/>
  <c r="AC54" i="3" a="1"/>
  <c r="AC23" i="3" a="1"/>
  <c r="AC37" i="3" a="1"/>
  <c r="AC36" i="3" a="1"/>
  <c r="AC44" i="3" a="1"/>
  <c r="AC46" i="3" a="1"/>
  <c r="AC24" i="3" a="1"/>
  <c r="AC52" i="3" a="1"/>
  <c r="AC28" i="3" a="1"/>
  <c r="AC26" i="3" a="1"/>
  <c r="AC45" i="3" a="1"/>
  <c r="AC53" i="3" a="1"/>
  <c r="AC32" i="3" a="1"/>
  <c r="AC55" i="3" a="1"/>
  <c r="AC34" i="3" a="1"/>
  <c r="AC55" i="3" l="1"/>
  <c r="AC27" i="3"/>
  <c r="AC28" i="3"/>
  <c r="AC26" i="3"/>
  <c r="AC35" i="3"/>
  <c r="AC36" i="3"/>
  <c r="AC46" i="3"/>
  <c r="AC22" i="3"/>
  <c r="AC23" i="3"/>
  <c r="AC33" i="3"/>
  <c r="AC34" i="3"/>
  <c r="AC44" i="3"/>
  <c r="AC45" i="3"/>
  <c r="AC24" i="3"/>
  <c r="AC25" i="3"/>
  <c r="AC32" i="3"/>
  <c r="AC42" i="3"/>
  <c r="AC53" i="3"/>
  <c r="AC37" i="3"/>
  <c r="AC43" i="3"/>
  <c r="AC52" i="3"/>
  <c r="AC54" i="3"/>
  <c r="AC56" i="3"/>
  <c r="M59" i="3"/>
  <c r="U59" i="3" s="1"/>
  <c r="Y59" i="3" s="1"/>
  <c r="M30" i="3"/>
  <c r="U29" i="3"/>
  <c r="Y29" i="3" s="1"/>
  <c r="M49" i="3"/>
  <c r="U49" i="3" s="1"/>
  <c r="Y49" i="3" s="1"/>
  <c r="K38" i="3"/>
  <c r="S38" i="3" s="1"/>
  <c r="W38" i="3" s="1"/>
  <c r="K39" i="3"/>
  <c r="S39" i="3" s="1"/>
  <c r="W39" i="3" s="1"/>
  <c r="H43" i="3"/>
  <c r="P43" i="3" s="1"/>
  <c r="P23" i="3"/>
  <c r="H53" i="3"/>
  <c r="P53" i="3" s="1"/>
  <c r="G46" i="3"/>
  <c r="O46" i="3" s="1"/>
  <c r="G56" i="3"/>
  <c r="O56" i="3" s="1"/>
  <c r="O26" i="3"/>
  <c r="G36" i="3"/>
  <c r="O36" i="3" s="1"/>
  <c r="G32" i="3"/>
  <c r="O32" i="3" s="1"/>
  <c r="H33" i="3"/>
  <c r="P33" i="3" s="1"/>
  <c r="M39" i="3"/>
  <c r="U39" i="3" s="1"/>
  <c r="Y39" i="3" s="1"/>
  <c r="G40" i="3"/>
  <c r="O40" i="3" s="1"/>
  <c r="G42" i="3"/>
  <c r="O42" i="3" s="1"/>
  <c r="G53" i="3"/>
  <c r="O53" i="3" s="1"/>
  <c r="P25" i="3"/>
  <c r="H35" i="3"/>
  <c r="P35" i="3" s="1"/>
  <c r="H55" i="3"/>
  <c r="P55" i="3" s="1"/>
  <c r="I53" i="3"/>
  <c r="Q53" i="3" s="1"/>
  <c r="Q23" i="3"/>
  <c r="H54" i="3"/>
  <c r="P54" i="3" s="1"/>
  <c r="P24" i="3"/>
  <c r="G35" i="3"/>
  <c r="O35" i="3" s="1"/>
  <c r="H56" i="3"/>
  <c r="P56" i="3" s="1"/>
  <c r="H46" i="3"/>
  <c r="P46" i="3" s="1"/>
  <c r="H36" i="3"/>
  <c r="P36" i="3" s="1"/>
  <c r="G48" i="3"/>
  <c r="O48" i="3" s="1"/>
  <c r="G38" i="3"/>
  <c r="O38" i="3" s="1"/>
  <c r="G58" i="3"/>
  <c r="O58" i="3" s="1"/>
  <c r="I33" i="3"/>
  <c r="Q33" i="3" s="1"/>
  <c r="G49" i="3"/>
  <c r="O49" i="3" s="1"/>
  <c r="G45" i="3"/>
  <c r="O45" i="3" s="1"/>
  <c r="G43" i="3"/>
  <c r="O43" i="3" s="1"/>
  <c r="K49" i="3"/>
  <c r="S49" i="3" s="1"/>
  <c r="W49" i="3" s="1"/>
  <c r="G47" i="3"/>
  <c r="O47" i="3" s="1"/>
  <c r="G60" i="3"/>
  <c r="O60" i="3" s="1"/>
  <c r="K57" i="3"/>
  <c r="S57" i="3" s="1"/>
  <c r="W57" i="3" s="1"/>
  <c r="G59" i="3"/>
  <c r="O59" i="3" s="1"/>
  <c r="K58" i="3"/>
  <c r="S58" i="3" s="1"/>
  <c r="W58" i="3" s="1"/>
  <c r="G55" i="3"/>
  <c r="O55" i="3" s="1"/>
  <c r="K59" i="3"/>
  <c r="S59" i="3" s="1"/>
  <c r="W59" i="3" s="1"/>
  <c r="K48" i="3"/>
  <c r="S48" i="3" s="1"/>
  <c r="W48" i="3" s="1"/>
  <c r="G50" i="3"/>
  <c r="O50" i="3" s="1"/>
  <c r="P8" i="4"/>
  <c r="O8" i="4"/>
  <c r="P12" i="4"/>
  <c r="O12" i="4"/>
  <c r="G52" i="3"/>
  <c r="O52" i="3" s="1"/>
  <c r="P22" i="3"/>
  <c r="I45" i="3"/>
  <c r="Q45" i="3" s="1"/>
  <c r="I55" i="3"/>
  <c r="Q55" i="3" s="1"/>
  <c r="H48" i="3"/>
  <c r="P48" i="3" s="1"/>
  <c r="H58" i="3"/>
  <c r="P58" i="3" s="1"/>
  <c r="K50" i="3"/>
  <c r="S50" i="3" s="1"/>
  <c r="W50" i="3" s="1"/>
  <c r="K31" i="3"/>
  <c r="S30" i="3"/>
  <c r="W30" i="3" s="1"/>
  <c r="K60" i="3"/>
  <c r="S60" i="3" s="1"/>
  <c r="W60" i="3" s="1"/>
  <c r="H37" i="3"/>
  <c r="P37" i="3" s="1"/>
  <c r="K40" i="3"/>
  <c r="S40" i="3" s="1"/>
  <c r="W40" i="3" s="1"/>
  <c r="M47" i="3"/>
  <c r="U47" i="3" s="1"/>
  <c r="Y47" i="3" s="1"/>
  <c r="I52" i="3"/>
  <c r="Q52" i="3" s="1"/>
  <c r="H57" i="3"/>
  <c r="P57" i="3" s="1"/>
  <c r="Q8" i="4"/>
  <c r="Q12" i="4"/>
  <c r="P10" i="4"/>
  <c r="O10" i="4"/>
  <c r="G33" i="3"/>
  <c r="O33" i="3" s="1"/>
  <c r="G44" i="3"/>
  <c r="O44" i="3" s="1"/>
  <c r="G54" i="3"/>
  <c r="O54" i="3" s="1"/>
  <c r="I47" i="3"/>
  <c r="Q47" i="3" s="1"/>
  <c r="I57" i="3"/>
  <c r="Q57" i="3" s="1"/>
  <c r="L49" i="3"/>
  <c r="T49" i="3" s="1"/>
  <c r="X49" i="3" s="1"/>
  <c r="L59" i="3"/>
  <c r="T59" i="3" s="1"/>
  <c r="X59" i="3" s="1"/>
  <c r="L30" i="3"/>
  <c r="G34" i="3"/>
  <c r="O34" i="3" s="1"/>
  <c r="I37" i="3"/>
  <c r="Q37" i="3" s="1"/>
  <c r="L39" i="3"/>
  <c r="T39" i="3" s="1"/>
  <c r="X39" i="3" s="1"/>
  <c r="I51" i="3"/>
  <c r="Q51" i="3" s="1"/>
  <c r="M48" i="3"/>
  <c r="U48" i="3" s="1"/>
  <c r="Y48" i="3" s="1"/>
  <c r="I41" i="3"/>
  <c r="Q41" i="3" s="1"/>
  <c r="I40" i="3"/>
  <c r="Q40" i="3" s="1"/>
  <c r="I39" i="3"/>
  <c r="Q39" i="3" s="1"/>
  <c r="I61" i="3"/>
  <c r="Q61" i="3" s="1"/>
  <c r="M58" i="3"/>
  <c r="U58" i="3" s="1"/>
  <c r="Y58" i="3" s="1"/>
  <c r="H47" i="3"/>
  <c r="P47" i="3" s="1"/>
  <c r="P9" i="4"/>
  <c r="O9" i="4"/>
  <c r="P11" i="4"/>
  <c r="O11" i="4"/>
  <c r="L14" i="4"/>
  <c r="N13" i="4"/>
  <c r="I32" i="3"/>
  <c r="Q32" i="3" s="1"/>
  <c r="AC39" i="3" a="1"/>
  <c r="AC47" i="3" a="1"/>
  <c r="AC48" i="3" a="1"/>
  <c r="AC38" i="3" a="1"/>
  <c r="AC59" i="3" a="1"/>
  <c r="AC58" i="3" a="1"/>
  <c r="AC49" i="3" a="1"/>
  <c r="AC57" i="3" a="1"/>
  <c r="AC29" i="3" a="1"/>
  <c r="AC57" i="3" l="1"/>
  <c r="AC38" i="3"/>
  <c r="AC59" i="3"/>
  <c r="AC58" i="3"/>
  <c r="AC47" i="3"/>
  <c r="AC39" i="3"/>
  <c r="AC49" i="3"/>
  <c r="AC48" i="3"/>
  <c r="AC29" i="3"/>
  <c r="O13" i="4"/>
  <c r="Q13" i="4"/>
  <c r="P13" i="4"/>
  <c r="K61" i="3"/>
  <c r="S61" i="3" s="1"/>
  <c r="W61" i="3" s="1"/>
  <c r="K51" i="3"/>
  <c r="S51" i="3" s="1"/>
  <c r="W51" i="3" s="1"/>
  <c r="K41" i="3"/>
  <c r="S41" i="3" s="1"/>
  <c r="W41" i="3" s="1"/>
  <c r="S31" i="3"/>
  <c r="W31" i="3" s="1"/>
  <c r="L15" i="4"/>
  <c r="N14" i="4"/>
  <c r="L60" i="3"/>
  <c r="T60" i="3" s="1"/>
  <c r="X60" i="3" s="1"/>
  <c r="L50" i="3"/>
  <c r="T50" i="3" s="1"/>
  <c r="X50" i="3" s="1"/>
  <c r="L40" i="3"/>
  <c r="T40" i="3" s="1"/>
  <c r="X40" i="3" s="1"/>
  <c r="T30" i="3"/>
  <c r="X30" i="3" s="1"/>
  <c r="L31" i="3"/>
  <c r="M60" i="3"/>
  <c r="U60" i="3" s="1"/>
  <c r="Y60" i="3" s="1"/>
  <c r="M31" i="3"/>
  <c r="U30" i="3"/>
  <c r="Y30" i="3" s="1"/>
  <c r="M40" i="3"/>
  <c r="U40" i="3" s="1"/>
  <c r="Y40" i="3" s="1"/>
  <c r="M50" i="3"/>
  <c r="U50" i="3" s="1"/>
  <c r="Y50" i="3" s="1"/>
  <c r="AC30" i="3" a="1"/>
  <c r="AC60" i="3" a="1"/>
  <c r="AC50" i="3" a="1"/>
  <c r="AC40" i="3" a="1"/>
  <c r="AC50" i="3" l="1"/>
  <c r="AC60" i="3"/>
  <c r="AC40" i="3"/>
  <c r="AC30" i="3"/>
  <c r="L41" i="3"/>
  <c r="T41" i="3" s="1"/>
  <c r="X41" i="3" s="1"/>
  <c r="T31" i="3"/>
  <c r="X31" i="3" s="1"/>
  <c r="L61" i="3"/>
  <c r="T61" i="3" s="1"/>
  <c r="X61" i="3" s="1"/>
  <c r="L51" i="3"/>
  <c r="T51" i="3" s="1"/>
  <c r="X51" i="3" s="1"/>
  <c r="Q14" i="4"/>
  <c r="P14" i="4"/>
  <c r="O14" i="4"/>
  <c r="U31" i="3"/>
  <c r="Y31" i="3" s="1"/>
  <c r="M61" i="3"/>
  <c r="U61" i="3" s="1"/>
  <c r="Y61" i="3" s="1"/>
  <c r="M41" i="3"/>
  <c r="U41" i="3" s="1"/>
  <c r="Y41" i="3" s="1"/>
  <c r="M51" i="3"/>
  <c r="U51" i="3" s="1"/>
  <c r="Y51" i="3" s="1"/>
  <c r="L16" i="4"/>
  <c r="N16" i="4" s="1"/>
  <c r="N15" i="4"/>
  <c r="AC31" i="3" a="1"/>
  <c r="AC51" i="3" a="1"/>
  <c r="AC41" i="3" a="1"/>
  <c r="AC61" i="3" a="1"/>
  <c r="AC51" i="3" l="1"/>
  <c r="AC31" i="3"/>
  <c r="AC41" i="3"/>
  <c r="AC61" i="3"/>
  <c r="P16" i="4"/>
  <c r="O16" i="4"/>
  <c r="Q16" i="4"/>
  <c r="Q15" i="4"/>
  <c r="P15" i="4"/>
  <c r="O15" i="4"/>
</calcChain>
</file>

<file path=xl/comments1.xml><?xml version="1.0" encoding="utf-8"?>
<comments xmlns="http://schemas.openxmlformats.org/spreadsheetml/2006/main">
  <authors>
    <author>zxl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zxl:除于1000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zxl:除于1000</t>
        </r>
      </text>
    </comment>
  </commentList>
</comments>
</file>

<file path=xl/sharedStrings.xml><?xml version="1.0" encoding="utf-8"?>
<sst xmlns="http://schemas.openxmlformats.org/spreadsheetml/2006/main" count="380" uniqueCount="184">
  <si>
    <t>主键</t>
  </si>
  <si>
    <t>品质</t>
  </si>
  <si>
    <t>数值模板</t>
  </si>
  <si>
    <t>怪物品质系数</t>
  </si>
  <si>
    <t>怪物固定属性</t>
  </si>
  <si>
    <t>宠物品质系数</t>
  </si>
  <si>
    <t>宠物固定属性</t>
  </si>
  <si>
    <t>达到的最大等级</t>
  </si>
  <si>
    <t>预留字段</t>
  </si>
  <si>
    <t>key</t>
  </si>
  <si>
    <t>rarity</t>
  </si>
  <si>
    <t>propertyModel</t>
  </si>
  <si>
    <t>monsterFactor</t>
  </si>
  <si>
    <t>monsterFixProperties</t>
  </si>
  <si>
    <t>petFactor</t>
  </si>
  <si>
    <t>petFixProperties</t>
  </si>
  <si>
    <t>maxLvl</t>
  </si>
  <si>
    <t>ksc</t>
  </si>
  <si>
    <t>cs</t>
  </si>
  <si>
    <t>c</t>
  </si>
  <si>
    <t>int</t>
  </si>
  <si>
    <t>intList2</t>
  </si>
  <si>
    <t>绿色</t>
  </si>
  <si>
    <t>绿+</t>
  </si>
  <si>
    <t>蓝色</t>
  </si>
  <si>
    <t>蓝+</t>
  </si>
  <si>
    <t>紫色</t>
  </si>
  <si>
    <t>紫+</t>
  </si>
  <si>
    <t>橙色</t>
  </si>
  <si>
    <t>橙+</t>
  </si>
  <si>
    <t>红色</t>
  </si>
  <si>
    <t>红+</t>
  </si>
  <si>
    <t>突破等级</t>
  </si>
  <si>
    <t>暴击值</t>
  </si>
  <si>
    <t>韧性值</t>
  </si>
  <si>
    <t>爆伤值</t>
  </si>
  <si>
    <t>爆免值</t>
  </si>
  <si>
    <t>命中值</t>
  </si>
  <si>
    <t>闪避值</t>
  </si>
  <si>
    <t>{4,100}</t>
  </si>
  <si>
    <t>{5,100}</t>
  </si>
  <si>
    <t>{6,100}</t>
  </si>
  <si>
    <t>{4,101}</t>
  </si>
  <si>
    <t>{5,101}</t>
  </si>
  <si>
    <t>{6,101}</t>
  </si>
  <si>
    <t>{4,102}</t>
  </si>
  <si>
    <t>{5,102}</t>
  </si>
  <si>
    <t>{6,102}</t>
  </si>
  <si>
    <t>{4,103}</t>
  </si>
  <si>
    <t>{5,103}</t>
  </si>
  <si>
    <t>{6,103}</t>
  </si>
  <si>
    <t>{4,104}</t>
  </si>
  <si>
    <t>{5,104}</t>
  </si>
  <si>
    <t>{6,104}</t>
  </si>
  <si>
    <t>{4,205}</t>
  </si>
  <si>
    <t>{5,505}</t>
  </si>
  <si>
    <t>{6,205}</t>
  </si>
  <si>
    <t>{4,506}</t>
  </si>
  <si>
    <t>{5,806}</t>
  </si>
  <si>
    <t>{6,506}</t>
  </si>
  <si>
    <t>{4,807}</t>
  </si>
  <si>
    <t>{5,1307}</t>
  </si>
  <si>
    <t>{6,807}</t>
  </si>
  <si>
    <t>{4,1308}</t>
  </si>
  <si>
    <t>{5,2008}</t>
  </si>
  <si>
    <t>{6,1308}</t>
  </si>
  <si>
    <t>{4,2109}</t>
  </si>
  <si>
    <t>{5,2609}</t>
  </si>
  <si>
    <t>{6,2109}</t>
  </si>
  <si>
    <t>职业</t>
  </si>
  <si>
    <t>攻击</t>
  </si>
  <si>
    <t>防御</t>
  </si>
  <si>
    <t>血量</t>
  </si>
  <si>
    <t>节点</t>
  </si>
  <si>
    <t>关卡</t>
  </si>
  <si>
    <t>测试难度</t>
  </si>
  <si>
    <t>40关</t>
  </si>
  <si>
    <t>6个宠物，39级，符文全体1品，0.5级</t>
  </si>
  <si>
    <t>78关</t>
  </si>
  <si>
    <t>7个宠物，55级，符文全体1品，0.6级。宝石（精炼15级，品质1）</t>
  </si>
  <si>
    <t>114关</t>
  </si>
  <si>
    <t>8个宠物，75级，符文全体2品，0.5级。宝石（精炼18级，品质1）</t>
  </si>
  <si>
    <t>148关</t>
  </si>
  <si>
    <t>9个宠物，90级，符文全体2品，0.6级。宝石（精炼25级，品质2）</t>
  </si>
  <si>
    <t>180关</t>
  </si>
  <si>
    <t>10个宠物，105级，符文全体2品，1级。宝石（精炼28级，品质2）</t>
  </si>
  <si>
    <t>210关</t>
  </si>
  <si>
    <t>10个宠物，120级，符文全体2品，1级。宝石（精炼30级，品质3）</t>
  </si>
  <si>
    <t>238关</t>
  </si>
  <si>
    <t>10个宠物，135级，符文全体2品，2级。宝石（精炼40级，品质5）</t>
  </si>
  <si>
    <t>264关</t>
  </si>
  <si>
    <t>288关</t>
  </si>
  <si>
    <t>310关</t>
  </si>
  <si>
    <t>330关</t>
  </si>
  <si>
    <t>348关</t>
  </si>
  <si>
    <t>{{1,14}|{2,3}|{3,68}}</t>
  </si>
  <si>
    <t>{{1,16}|{2,3}|{3,82}}</t>
  </si>
  <si>
    <t>{{1,8}|{2,3}|{3,101}}</t>
  </si>
  <si>
    <t>{{1,9}|{2,4}|{3,121}}</t>
  </si>
  <si>
    <t>{{1,9409}|{2,1145}|{3,40909}}</t>
  </si>
  <si>
    <t>{{1,16909}|{2,4909}|{3,163636}}</t>
  </si>
  <si>
    <t>{{1,6545}|{2,1309}|{3,40909}}</t>
  </si>
  <si>
    <t>{{1,13636}|{2,2727}|{3,68181}}</t>
  </si>
  <si>
    <t>{{1,20454}|{2,4090}|{3,102272}}</t>
  </si>
  <si>
    <t>{{1,4090}|{2,818}|{3,20454}}</t>
  </si>
  <si>
    <t>{{1,8181}|{2,1636}|{3,40909}}</t>
  </si>
  <si>
    <t>{{1,27272}|{2,5454}|{3,136363}}</t>
  </si>
  <si>
    <t>{{1,40909}|{2,8181}|{3,204545}}</t>
  </si>
  <si>
    <t>{{1,2290}|{2,981}|{3,30272}}</t>
  </si>
  <si>
    <t>{{1,4581}|{2,1963}|{3,60545}}</t>
  </si>
  <si>
    <t>{{1,7636}|{2,3272}|{3,100909}}</t>
  </si>
  <si>
    <t>{{1,11454}|{2,4909}|{3,151363}}</t>
  </si>
  <si>
    <t>{{1,15272}|{2,6545}|{3,201818}}</t>
  </si>
  <si>
    <t>{{1,22909}|{2,9818}|{3,302727}}</t>
  </si>
  <si>
    <t>{{1,2536}|{2,736}|{3,24545}}</t>
  </si>
  <si>
    <t>{{1,5072}|{2,1472}|{3,49090}}</t>
  </si>
  <si>
    <t>{{1,8454}|{2,2454}|{3,81818}}</t>
  </si>
  <si>
    <t>{{1,12681}|{2,3681}|{3,122727}}</t>
  </si>
  <si>
    <t>{{1,25363}|{2,7363}|{3,245454}}</t>
  </si>
  <si>
    <t>{{1,3272}|{2,654}|{3,20454}}</t>
  </si>
  <si>
    <t>{{1,10909}|{2,2181}|{3,68181}}</t>
  </si>
  <si>
    <t>{{1,16363}|{2,3272}|{3,102272}}</t>
  </si>
  <si>
    <t>{{1,21818}|{2,4363}|{3,136363}}</t>
  </si>
  <si>
    <t>{{1,32727}|{2,6545}|{3,204545}}</t>
  </si>
  <si>
    <t>{{1,4704}|{2,572}|{3,20454}}</t>
  </si>
  <si>
    <t>{{1,15681}|{2,1909}|{3,68181}}</t>
  </si>
  <si>
    <t>{{1,23522}|{2,2863}|{3,102272}}</t>
  </si>
  <si>
    <t>{{1,31363}|{2,3818}|{3,136363}}</t>
  </si>
  <si>
    <t>{{1,47045}|{2,5727}|{3,204545}}</t>
  </si>
  <si>
    <t>{{1,2727}|{2,545}|{3,13636}}</t>
    <phoneticPr fontId="7" type="noConversion"/>
  </si>
  <si>
    <t>{{1,3272}|{2,654}|{3,16363}}</t>
    <phoneticPr fontId="7" type="noConversion"/>
  </si>
  <si>
    <r>
      <t>{{1,</t>
    </r>
    <r>
      <rPr>
        <sz val="11"/>
        <color theme="1"/>
        <rFont val="宋体"/>
        <family val="3"/>
        <charset val="134"/>
        <scheme val="minor"/>
      </rPr>
      <t>1527</t>
    </r>
    <r>
      <rPr>
        <sz val="11"/>
        <color theme="1"/>
        <rFont val="宋体"/>
        <family val="3"/>
        <charset val="134"/>
        <scheme val="minor"/>
      </rPr>
      <t>}|{2,</t>
    </r>
    <r>
      <rPr>
        <sz val="11"/>
        <color theme="1"/>
        <rFont val="宋体"/>
        <family val="3"/>
        <charset val="134"/>
        <scheme val="minor"/>
      </rPr>
      <t>654</t>
    </r>
    <r>
      <rPr>
        <sz val="11"/>
        <color theme="1"/>
        <rFont val="宋体"/>
        <family val="3"/>
        <charset val="134"/>
        <scheme val="minor"/>
      </rPr>
      <t>}|{3,</t>
    </r>
    <r>
      <rPr>
        <sz val="11"/>
        <color theme="1"/>
        <rFont val="宋体"/>
        <family val="3"/>
        <charset val="134"/>
        <scheme val="minor"/>
      </rPr>
      <t>20181</t>
    </r>
    <r>
      <rPr>
        <sz val="11"/>
        <color theme="1"/>
        <rFont val="宋体"/>
        <family val="3"/>
        <charset val="134"/>
        <scheme val="minor"/>
      </rPr>
      <t>}}</t>
    </r>
    <phoneticPr fontId="7" type="noConversion"/>
  </si>
  <si>
    <r>
      <t>{{1,</t>
    </r>
    <r>
      <rPr>
        <sz val="11"/>
        <color theme="1"/>
        <rFont val="宋体"/>
        <family val="3"/>
        <charset val="134"/>
        <scheme val="minor"/>
      </rPr>
      <t>1832</t>
    </r>
    <r>
      <rPr>
        <sz val="11"/>
        <color theme="1"/>
        <rFont val="宋体"/>
        <family val="3"/>
        <charset val="134"/>
        <scheme val="minor"/>
      </rPr>
      <t>}|{2,</t>
    </r>
    <r>
      <rPr>
        <sz val="11"/>
        <color theme="1"/>
        <rFont val="宋体"/>
        <family val="3"/>
        <charset val="134"/>
        <scheme val="minor"/>
      </rPr>
      <t>785</t>
    </r>
    <r>
      <rPr>
        <sz val="11"/>
        <color theme="1"/>
        <rFont val="宋体"/>
        <family val="3"/>
        <charset val="134"/>
        <scheme val="minor"/>
      </rPr>
      <t>}|{3,</t>
    </r>
    <r>
      <rPr>
        <sz val="11"/>
        <color theme="1"/>
        <rFont val="宋体"/>
        <family val="3"/>
        <charset val="134"/>
        <scheme val="minor"/>
      </rPr>
      <t>24218</t>
    </r>
    <r>
      <rPr>
        <sz val="11"/>
        <color theme="1"/>
        <rFont val="宋体"/>
        <family val="3"/>
        <charset val="134"/>
        <scheme val="minor"/>
      </rPr>
      <t>}}</t>
    </r>
    <phoneticPr fontId="7" type="noConversion"/>
  </si>
  <si>
    <t>{{1,15}|{2,1}|{3,68}}</t>
  </si>
  <si>
    <t>{{1,18}|{2,2}|{3,81}}</t>
  </si>
  <si>
    <t>{{1,3136}|{2,381}|{3,13636}}</t>
  </si>
  <si>
    <t>{{1,3763}|{2,458}|{3,16363}}</t>
  </si>
  <si>
    <t>{{1,10}|{2,2}|{3,68}}</t>
  </si>
  <si>
    <t>{{1,13}|{2,2}|{3,81}}</t>
  </si>
  <si>
    <t>{{1,2181}|{2,436}|{3,13636}}</t>
  </si>
  <si>
    <t>{{1,2618}|{2,523}|{3,16363}}</t>
  </si>
  <si>
    <t>{{1,8}|{2,2}|{3,81}}</t>
  </si>
  <si>
    <t>{{1,10}|{2,2}|{3,98}}</t>
  </si>
  <si>
    <t>{{1,1690}|{2,490}|{3,16363}}</t>
  </si>
  <si>
    <t>{{1,2029}|{2,589}|{3,19636}}</t>
  </si>
  <si>
    <t>{{1,1909}|{2,381}|{3,9545}}</t>
  </si>
  <si>
    <t>{{1,2290}|{2,458}|{3,11454}}</t>
  </si>
  <si>
    <t>{{1,2863}|{2,572}|{3,14318}}</t>
  </si>
  <si>
    <t>{{1,5727}|{2,1145}|{3,28636}}</t>
  </si>
  <si>
    <t>{{1,9545}|{2,1909}|{3,47727}}</t>
  </si>
  <si>
    <t>{{1,14318}|{2,2863}|{3,71590}}</t>
  </si>
  <si>
    <t>{{1,19090}|{2,3818}|{3,95454}}</t>
  </si>
  <si>
    <t>{{1,28636}|{2,5727}|{3,143181}}</t>
  </si>
  <si>
    <t>{{1,1069}|{2,458}|{3,14127}}</t>
  </si>
  <si>
    <t>{{1,1282}|{2,549}|{3,16952}}</t>
  </si>
  <si>
    <t>{{1,1603}|{2,687}|{3,21190}}</t>
  </si>
  <si>
    <t>{{1,3207}|{2,1374}|{3,42381}}</t>
  </si>
  <si>
    <t>{{1,5345}|{2,2290}|{3,70636}}</t>
  </si>
  <si>
    <t>{{1,8018}|{2,3436}|{3,105954}}</t>
  </si>
  <si>
    <t>{{1,10690}|{2,4581}|{3,141272}}</t>
  </si>
  <si>
    <t>{{1,16036}|{2,6872}|{3,211909}}</t>
  </si>
  <si>
    <t>{{1,2195}|{2,267}|{3,9545}}</t>
  </si>
  <si>
    <t>{{1,2634}|{2,320}|{3,11454}}</t>
  </si>
  <si>
    <t>{{1,3293}|{2,400}|{3,14318}}</t>
  </si>
  <si>
    <t>{{1,6586}|{2,801}|{3,28636}}</t>
  </si>
  <si>
    <t>{{1,10977}|{2,1336}|{3,47727}}</t>
  </si>
  <si>
    <t>{{1,16465}|{2,2004}|{3,71590}}</t>
  </si>
  <si>
    <t>{{1,21954}|{2,2672}|{3,95454}}</t>
  </si>
  <si>
    <t>{{1,32931}|{2,4009}|{3,143181}}</t>
  </si>
  <si>
    <t>{{1,1420}|{2,412}|{3,13745}}</t>
  </si>
  <si>
    <t>{{1,1775}|{2,515}|{3,17181}}</t>
  </si>
  <si>
    <t>{{1,3550}|{2,1030}|{3,34363}}</t>
  </si>
  <si>
    <t>{{1,5918}|{2,1718}|{3,57272}}</t>
  </si>
  <si>
    <t>{{1,8877}|{2,2577}|{3,85909}}</t>
  </si>
  <si>
    <t>{{1,11836}|{2,3436}|{3,114545}}</t>
  </si>
  <si>
    <t>{{1,17754}|{2,5154}|{3,171818}}</t>
  </si>
  <si>
    <t>{{1,1527}|{2,305}|{3,9545}}</t>
  </si>
  <si>
    <t>{{1,1832}|{2,366}|{3,11454}}</t>
  </si>
  <si>
    <t>{{1,2290}|{2,458}|{3,14318}}</t>
  </si>
  <si>
    <t>{{1,4581}|{2,916}|{3,28636}}</t>
  </si>
  <si>
    <t>{{1,7636}|{2,1527}|{3,47727}}</t>
  </si>
  <si>
    <t>{{1,11454}|{2,2290}|{3,71590}}</t>
  </si>
  <si>
    <t>{{1,15272}|{2,3054}|{3,95454}}</t>
  </si>
  <si>
    <t>{{1,22909}|{2,4581}|{3,143181}}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</si>
</sst>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2" tint="-0.8999298074282051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7009186071352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1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0" fillId="3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4" borderId="0" xfId="3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/>
    <xf numFmtId="0" fontId="2" fillId="0" borderId="4" xfId="0" applyFont="1" applyFill="1" applyBorder="1" applyAlignment="1"/>
    <xf numFmtId="0" fontId="2" fillId="0" borderId="0" xfId="0" applyFont="1" applyFill="1" applyBorder="1" applyAlignment="1"/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2" fillId="2" borderId="0" xfId="0" applyFont="1" applyFill="1">
      <alignment vertical="center"/>
    </xf>
    <xf numFmtId="0" fontId="4" fillId="4" borderId="0" xfId="3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9" fontId="0" fillId="0" borderId="0" xfId="1" applyFont="1">
      <alignment vertical="center"/>
    </xf>
    <xf numFmtId="0" fontId="2" fillId="2" borderId="3" xfId="0" applyFont="1" applyFill="1" applyBorder="1">
      <alignment vertical="center"/>
    </xf>
    <xf numFmtId="0" fontId="2" fillId="2" borderId="6" xfId="0" applyFont="1" applyFill="1" applyBorder="1" applyAlignment="1"/>
    <xf numFmtId="0" fontId="2" fillId="2" borderId="4" xfId="0" applyFont="1" applyFill="1" applyBorder="1">
      <alignment vertical="center"/>
    </xf>
    <xf numFmtId="0" fontId="2" fillId="2" borderId="7" xfId="0" applyFont="1" applyFill="1" applyBorder="1" applyAlignment="1"/>
    <xf numFmtId="0" fontId="2" fillId="2" borderId="5" xfId="0" applyFont="1" applyFill="1" applyBorder="1">
      <alignment vertical="center"/>
    </xf>
    <xf numFmtId="0" fontId="2" fillId="2" borderId="8" xfId="0" applyFont="1" applyFill="1" applyBorder="1" applyAlignment="1"/>
    <xf numFmtId="0" fontId="5" fillId="0" borderId="0" xfId="0" applyFont="1" applyFill="1">
      <alignment vertical="center"/>
    </xf>
  </cellXfs>
  <cellStyles count="6">
    <cellStyle name="60% - 着色 3 2" xfId="4"/>
    <cellStyle name="百分比" xfId="1" builtinId="5"/>
    <cellStyle name="常规" xfId="0" builtinId="0"/>
    <cellStyle name="常规 2" xfId="5"/>
    <cellStyle name="好" xfId="3" builtinId="26"/>
    <cellStyle name="好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295275</xdr:colOff>
      <xdr:row>0</xdr:row>
      <xdr:rowOff>38100</xdr:rowOff>
    </xdr:from>
    <xdr:to>
      <xdr:col>23</xdr:col>
      <xdr:colOff>589570</xdr:colOff>
      <xdr:row>40</xdr:row>
      <xdr:rowOff>8671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24875" y="38100"/>
          <a:ext cx="7837805" cy="68281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5"/>
  <sheetViews>
    <sheetView tabSelected="1" topLeftCell="A28" workbookViewId="0">
      <selection activeCell="E61" sqref="E61"/>
    </sheetView>
  </sheetViews>
  <sheetFormatPr defaultColWidth="9" defaultRowHeight="13.5" x14ac:dyDescent="0.15"/>
  <cols>
    <col min="3" max="3" width="15.375" customWidth="1"/>
    <col min="4" max="4" width="19" customWidth="1"/>
    <col min="5" max="5" width="65.75" customWidth="1"/>
    <col min="6" max="6" width="19.875" customWidth="1"/>
    <col min="7" max="7" width="71.625" customWidth="1"/>
    <col min="8" max="9" width="16.5" customWidth="1"/>
    <col min="10" max="10" width="5.75" bestFit="1" customWidth="1"/>
    <col min="11" max="11" width="13.5" style="13" customWidth="1"/>
    <col min="13" max="13" width="23.875" customWidth="1"/>
    <col min="14" max="14" width="14.625" customWidth="1"/>
    <col min="15" max="15" width="20.875" customWidth="1"/>
    <col min="16" max="16" width="25.625" customWidth="1"/>
    <col min="17" max="17" width="32.125" customWidth="1"/>
    <col min="18" max="18" width="26.5" customWidth="1"/>
  </cols>
  <sheetData>
    <row r="1" spans="1:18" x14ac:dyDescent="0.15">
      <c r="A1" s="14" t="s">
        <v>0</v>
      </c>
      <c r="B1" s="14" t="s">
        <v>1</v>
      </c>
      <c r="C1" s="14" t="s">
        <v>2</v>
      </c>
      <c r="D1" s="14" t="s">
        <v>3</v>
      </c>
      <c r="E1" t="s">
        <v>4</v>
      </c>
      <c r="F1" s="14" t="s">
        <v>5</v>
      </c>
      <c r="G1" t="s">
        <v>6</v>
      </c>
      <c r="H1" s="14" t="s">
        <v>7</v>
      </c>
      <c r="I1" s="14"/>
      <c r="J1" s="14"/>
      <c r="K1" s="24"/>
      <c r="O1" s="1"/>
    </row>
    <row r="2" spans="1:18" x14ac:dyDescent="0.15">
      <c r="A2" s="15" t="s">
        <v>8</v>
      </c>
      <c r="B2" s="15"/>
      <c r="C2" s="15"/>
      <c r="D2" s="15" t="s">
        <v>8</v>
      </c>
      <c r="F2" s="15" t="s">
        <v>8</v>
      </c>
      <c r="H2" s="15" t="s">
        <v>8</v>
      </c>
      <c r="I2" s="15"/>
    </row>
    <row r="3" spans="1:18" x14ac:dyDescent="0.15">
      <c r="A3" s="15" t="s">
        <v>9</v>
      </c>
      <c r="B3" s="15" t="s">
        <v>10</v>
      </c>
      <c r="C3" s="16" t="s">
        <v>11</v>
      </c>
      <c r="D3" s="16" t="s">
        <v>12</v>
      </c>
      <c r="E3" t="s">
        <v>13</v>
      </c>
      <c r="F3" s="16" t="s">
        <v>14</v>
      </c>
      <c r="G3" t="s">
        <v>15</v>
      </c>
      <c r="H3" s="15" t="s">
        <v>16</v>
      </c>
      <c r="I3" s="15"/>
      <c r="J3" s="15"/>
      <c r="K3" s="25"/>
    </row>
    <row r="4" spans="1:18" x14ac:dyDescent="0.15">
      <c r="A4" s="15" t="s">
        <v>17</v>
      </c>
      <c r="B4" s="15" t="s">
        <v>18</v>
      </c>
      <c r="C4" s="15" t="s">
        <v>18</v>
      </c>
      <c r="D4" s="16" t="s">
        <v>19</v>
      </c>
      <c r="E4" t="s">
        <v>19</v>
      </c>
      <c r="F4" s="16" t="s">
        <v>18</v>
      </c>
      <c r="G4" t="s">
        <v>18</v>
      </c>
      <c r="H4" s="15" t="s">
        <v>18</v>
      </c>
      <c r="I4" s="15"/>
      <c r="J4" s="15"/>
      <c r="K4" s="25"/>
    </row>
    <row r="5" spans="1:18" ht="14.25" thickBot="1" x14ac:dyDescent="0.2">
      <c r="A5" s="15" t="s">
        <v>20</v>
      </c>
      <c r="B5" s="15" t="s">
        <v>20</v>
      </c>
      <c r="C5" s="15" t="s">
        <v>20</v>
      </c>
      <c r="D5" s="15" t="s">
        <v>20</v>
      </c>
      <c r="E5" t="s">
        <v>21</v>
      </c>
      <c r="F5" s="15" t="s">
        <v>20</v>
      </c>
      <c r="G5" t="s">
        <v>21</v>
      </c>
      <c r="H5" s="15" t="s">
        <v>20</v>
      </c>
      <c r="I5" s="15"/>
      <c r="J5" s="16"/>
      <c r="K5" s="26"/>
    </row>
    <row r="6" spans="1:18" s="8" customFormat="1" ht="14.25" thickBot="1" x14ac:dyDescent="0.2">
      <c r="A6" s="17">
        <v>1</v>
      </c>
      <c r="B6" s="18">
        <v>1</v>
      </c>
      <c r="C6" s="18">
        <v>1</v>
      </c>
      <c r="D6" s="18">
        <v>52</v>
      </c>
      <c r="E6" s="8" t="s">
        <v>145</v>
      </c>
      <c r="F6" s="18">
        <v>52</v>
      </c>
      <c r="G6" s="8" t="s">
        <v>95</v>
      </c>
      <c r="H6" s="20">
        <v>30</v>
      </c>
      <c r="I6" s="20"/>
      <c r="J6" s="31" t="s">
        <v>22</v>
      </c>
      <c r="K6" s="32">
        <v>60</v>
      </c>
    </row>
    <row r="7" spans="1:18" s="9" customFormat="1" ht="14.25" thickBot="1" x14ac:dyDescent="0.2">
      <c r="A7" s="19">
        <v>2</v>
      </c>
      <c r="B7" s="20">
        <v>2</v>
      </c>
      <c r="C7" s="18">
        <v>1</v>
      </c>
      <c r="D7" s="20">
        <v>61</v>
      </c>
      <c r="E7" s="9" t="s">
        <v>145</v>
      </c>
      <c r="F7" s="20">
        <v>61</v>
      </c>
      <c r="G7" s="9" t="s">
        <v>96</v>
      </c>
      <c r="H7" s="20">
        <v>30</v>
      </c>
      <c r="I7" s="20"/>
      <c r="J7" s="33" t="s">
        <v>23</v>
      </c>
      <c r="K7" s="34">
        <v>65</v>
      </c>
    </row>
    <row r="8" spans="1:18" s="9" customFormat="1" ht="14.25" thickBot="1" x14ac:dyDescent="0.2">
      <c r="A8" s="19">
        <v>3</v>
      </c>
      <c r="B8" s="20">
        <v>3</v>
      </c>
      <c r="C8" s="18">
        <v>1</v>
      </c>
      <c r="D8" s="20">
        <v>72</v>
      </c>
      <c r="E8" s="9" t="s">
        <v>145</v>
      </c>
      <c r="F8" s="20">
        <v>72</v>
      </c>
      <c r="G8" s="9" t="s">
        <v>129</v>
      </c>
      <c r="H8" s="20">
        <v>50</v>
      </c>
      <c r="I8" s="20"/>
      <c r="J8" s="33" t="s">
        <v>24</v>
      </c>
      <c r="K8" s="34">
        <v>70</v>
      </c>
    </row>
    <row r="9" spans="1:18" s="9" customFormat="1" ht="14.25" thickBot="1" x14ac:dyDescent="0.2">
      <c r="A9" s="19">
        <v>4</v>
      </c>
      <c r="B9" s="20">
        <v>4</v>
      </c>
      <c r="C9" s="18">
        <v>1</v>
      </c>
      <c r="D9" s="20">
        <v>85</v>
      </c>
      <c r="E9" s="9" t="s">
        <v>146</v>
      </c>
      <c r="F9" s="20">
        <v>85</v>
      </c>
      <c r="G9" s="9" t="s">
        <v>130</v>
      </c>
      <c r="H9" s="20">
        <v>80</v>
      </c>
      <c r="I9" s="20"/>
      <c r="J9" s="33" t="s">
        <v>25</v>
      </c>
      <c r="K9" s="34">
        <v>75</v>
      </c>
    </row>
    <row r="10" spans="1:18" s="9" customFormat="1" ht="14.25" thickBot="1" x14ac:dyDescent="0.2">
      <c r="A10" s="19">
        <v>5</v>
      </c>
      <c r="B10" s="20">
        <v>5</v>
      </c>
      <c r="C10" s="18">
        <v>1</v>
      </c>
      <c r="D10" s="20">
        <v>100</v>
      </c>
      <c r="E10" s="9" t="s">
        <v>147</v>
      </c>
      <c r="F10" s="20">
        <v>100</v>
      </c>
      <c r="G10" s="9" t="s">
        <v>104</v>
      </c>
      <c r="H10" s="20">
        <v>100</v>
      </c>
      <c r="I10" s="20"/>
      <c r="J10" s="33" t="s">
        <v>26</v>
      </c>
      <c r="K10" s="34">
        <v>80</v>
      </c>
    </row>
    <row r="11" spans="1:18" s="9" customFormat="1" ht="14.25" thickBot="1" x14ac:dyDescent="0.2">
      <c r="A11" s="19">
        <v>6</v>
      </c>
      <c r="B11" s="20">
        <v>6</v>
      </c>
      <c r="C11" s="18">
        <v>1</v>
      </c>
      <c r="D11" s="20">
        <v>120</v>
      </c>
      <c r="E11" s="9" t="s">
        <v>148</v>
      </c>
      <c r="F11" s="20">
        <v>120</v>
      </c>
      <c r="G11" s="9" t="s">
        <v>105</v>
      </c>
      <c r="H11" s="20">
        <v>140</v>
      </c>
      <c r="I11" s="20"/>
      <c r="J11" s="33" t="s">
        <v>27</v>
      </c>
      <c r="K11" s="34">
        <v>160</v>
      </c>
    </row>
    <row r="12" spans="1:18" s="9" customFormat="1" ht="14.25" thickBot="1" x14ac:dyDescent="0.2">
      <c r="A12" s="19">
        <v>7</v>
      </c>
      <c r="B12" s="20">
        <v>7</v>
      </c>
      <c r="C12" s="18">
        <v>1</v>
      </c>
      <c r="D12" s="20">
        <v>150</v>
      </c>
      <c r="E12" s="9" t="s">
        <v>149</v>
      </c>
      <c r="F12" s="20">
        <v>150</v>
      </c>
      <c r="G12" s="9" t="s">
        <v>102</v>
      </c>
      <c r="H12" s="20">
        <v>180</v>
      </c>
      <c r="I12" s="20"/>
      <c r="J12" s="33" t="s">
        <v>28</v>
      </c>
      <c r="K12" s="34">
        <v>240</v>
      </c>
    </row>
    <row r="13" spans="1:18" s="9" customFormat="1" ht="14.25" thickBot="1" x14ac:dyDescent="0.2">
      <c r="A13" s="19">
        <v>8</v>
      </c>
      <c r="B13" s="20">
        <v>8</v>
      </c>
      <c r="C13" s="18">
        <v>1</v>
      </c>
      <c r="D13" s="20">
        <v>190</v>
      </c>
      <c r="E13" s="9" t="s">
        <v>150</v>
      </c>
      <c r="F13" s="20">
        <v>190</v>
      </c>
      <c r="G13" s="9" t="s">
        <v>103</v>
      </c>
      <c r="H13" s="20">
        <v>220</v>
      </c>
      <c r="I13" s="20"/>
      <c r="J13" s="33" t="s">
        <v>29</v>
      </c>
      <c r="K13" s="34">
        <v>320</v>
      </c>
    </row>
    <row r="14" spans="1:18" s="9" customFormat="1" ht="14.25" thickBot="1" x14ac:dyDescent="0.2">
      <c r="A14" s="19">
        <v>9</v>
      </c>
      <c r="B14" s="20">
        <v>9</v>
      </c>
      <c r="C14" s="18">
        <v>1</v>
      </c>
      <c r="D14" s="20">
        <v>250</v>
      </c>
      <c r="E14" s="9" t="s">
        <v>151</v>
      </c>
      <c r="F14" s="20">
        <v>250</v>
      </c>
      <c r="G14" s="9" t="s">
        <v>106</v>
      </c>
      <c r="H14" s="20">
        <v>260</v>
      </c>
      <c r="I14" s="20"/>
      <c r="J14" s="33" t="s">
        <v>30</v>
      </c>
      <c r="K14" s="34">
        <v>480</v>
      </c>
    </row>
    <row r="15" spans="1:18" s="10" customFormat="1" ht="14.25" thickBot="1" x14ac:dyDescent="0.2">
      <c r="A15" s="21">
        <v>10</v>
      </c>
      <c r="B15" s="22">
        <v>10</v>
      </c>
      <c r="C15" s="18">
        <v>1</v>
      </c>
      <c r="D15" s="22">
        <v>330</v>
      </c>
      <c r="E15" s="10" t="s">
        <v>152</v>
      </c>
      <c r="F15" s="22">
        <v>330</v>
      </c>
      <c r="G15" s="10" t="s">
        <v>107</v>
      </c>
      <c r="H15" s="22">
        <v>300</v>
      </c>
      <c r="I15" s="22"/>
      <c r="J15" s="35" t="s">
        <v>31</v>
      </c>
      <c r="K15" s="36">
        <v>999</v>
      </c>
      <c r="L15" s="22"/>
      <c r="R15" s="9"/>
    </row>
    <row r="16" spans="1:18" s="11" customFormat="1" x14ac:dyDescent="0.15">
      <c r="A16" s="15">
        <v>11</v>
      </c>
      <c r="B16" s="15">
        <v>1</v>
      </c>
      <c r="C16" s="11">
        <v>2</v>
      </c>
      <c r="D16" s="18">
        <v>52</v>
      </c>
      <c r="E16" s="23" t="s">
        <v>153</v>
      </c>
      <c r="F16" s="18">
        <v>52</v>
      </c>
      <c r="G16" s="11" t="s">
        <v>97</v>
      </c>
      <c r="H16" s="20">
        <v>30</v>
      </c>
      <c r="I16" s="15"/>
      <c r="K16" s="26"/>
      <c r="R16" s="8"/>
    </row>
    <row r="17" spans="1:18" s="11" customFormat="1" x14ac:dyDescent="0.15">
      <c r="A17" s="15">
        <v>12</v>
      </c>
      <c r="B17" s="15">
        <v>2</v>
      </c>
      <c r="C17" s="11">
        <v>2</v>
      </c>
      <c r="D17" s="20">
        <v>61</v>
      </c>
      <c r="E17" s="23" t="s">
        <v>153</v>
      </c>
      <c r="F17" s="20">
        <v>61</v>
      </c>
      <c r="G17" s="11" t="s">
        <v>98</v>
      </c>
      <c r="H17" s="20">
        <v>30</v>
      </c>
      <c r="I17" s="15"/>
      <c r="K17" s="26"/>
      <c r="L17" s="27"/>
      <c r="R17" s="9"/>
    </row>
    <row r="18" spans="1:18" s="11" customFormat="1" x14ac:dyDescent="0.15">
      <c r="A18" s="15">
        <v>13</v>
      </c>
      <c r="B18" s="15">
        <v>3</v>
      </c>
      <c r="C18" s="11">
        <v>2</v>
      </c>
      <c r="D18" s="20">
        <v>72</v>
      </c>
      <c r="E18" s="23" t="s">
        <v>153</v>
      </c>
      <c r="F18" s="20">
        <v>72</v>
      </c>
      <c r="G18" s="37" t="s">
        <v>131</v>
      </c>
      <c r="H18" s="20">
        <v>50</v>
      </c>
      <c r="I18" s="15"/>
      <c r="K18" s="26"/>
      <c r="R18" s="9"/>
    </row>
    <row r="19" spans="1:18" s="11" customFormat="1" x14ac:dyDescent="0.15">
      <c r="A19" s="15">
        <v>14</v>
      </c>
      <c r="B19" s="15">
        <v>4</v>
      </c>
      <c r="C19" s="11">
        <v>2</v>
      </c>
      <c r="D19" s="20">
        <v>85</v>
      </c>
      <c r="E19" s="23" t="s">
        <v>154</v>
      </c>
      <c r="F19" s="20">
        <v>85</v>
      </c>
      <c r="G19" s="37" t="s">
        <v>132</v>
      </c>
      <c r="H19" s="20">
        <v>80</v>
      </c>
      <c r="I19" s="15"/>
      <c r="K19" s="26"/>
      <c r="R19" s="9"/>
    </row>
    <row r="20" spans="1:18" s="11" customFormat="1" x14ac:dyDescent="0.15">
      <c r="A20" s="15">
        <v>15</v>
      </c>
      <c r="B20" s="15">
        <v>5</v>
      </c>
      <c r="C20" s="11">
        <v>2</v>
      </c>
      <c r="D20" s="20">
        <v>100</v>
      </c>
      <c r="E20" s="23" t="s">
        <v>155</v>
      </c>
      <c r="F20" s="20">
        <v>100</v>
      </c>
      <c r="G20" s="11" t="s">
        <v>108</v>
      </c>
      <c r="H20" s="20">
        <v>100</v>
      </c>
      <c r="I20" s="15"/>
      <c r="K20" s="26"/>
      <c r="R20" s="9"/>
    </row>
    <row r="21" spans="1:18" s="11" customFormat="1" x14ac:dyDescent="0.15">
      <c r="A21" s="15">
        <v>16</v>
      </c>
      <c r="B21" s="15">
        <v>6</v>
      </c>
      <c r="C21" s="11">
        <v>2</v>
      </c>
      <c r="D21" s="20">
        <v>120</v>
      </c>
      <c r="E21" s="23" t="s">
        <v>156</v>
      </c>
      <c r="F21" s="20">
        <v>120</v>
      </c>
      <c r="G21" s="11" t="s">
        <v>109</v>
      </c>
      <c r="H21" s="20">
        <v>140</v>
      </c>
      <c r="I21" s="15"/>
      <c r="K21" s="26"/>
      <c r="R21" s="9"/>
    </row>
    <row r="22" spans="1:18" s="11" customFormat="1" x14ac:dyDescent="0.15">
      <c r="A22" s="15">
        <v>17</v>
      </c>
      <c r="B22" s="15">
        <v>7</v>
      </c>
      <c r="C22" s="11">
        <v>2</v>
      </c>
      <c r="D22" s="20">
        <v>150</v>
      </c>
      <c r="E22" s="23" t="s">
        <v>157</v>
      </c>
      <c r="F22" s="20">
        <v>150</v>
      </c>
      <c r="G22" s="11" t="s">
        <v>110</v>
      </c>
      <c r="H22" s="20">
        <v>180</v>
      </c>
      <c r="I22" s="15"/>
      <c r="K22" s="26"/>
      <c r="R22" s="9"/>
    </row>
    <row r="23" spans="1:18" s="11" customFormat="1" x14ac:dyDescent="0.15">
      <c r="A23" s="15">
        <v>18</v>
      </c>
      <c r="B23" s="15">
        <v>8</v>
      </c>
      <c r="C23" s="11">
        <v>2</v>
      </c>
      <c r="D23" s="20">
        <v>190</v>
      </c>
      <c r="E23" s="23" t="s">
        <v>158</v>
      </c>
      <c r="F23" s="20">
        <v>190</v>
      </c>
      <c r="G23" s="11" t="s">
        <v>111</v>
      </c>
      <c r="H23" s="20">
        <v>220</v>
      </c>
      <c r="I23" s="15"/>
      <c r="K23" s="26"/>
      <c r="R23" s="9"/>
    </row>
    <row r="24" spans="1:18" s="11" customFormat="1" x14ac:dyDescent="0.15">
      <c r="A24" s="15">
        <v>19</v>
      </c>
      <c r="B24" s="15">
        <v>9</v>
      </c>
      <c r="C24" s="11">
        <v>2</v>
      </c>
      <c r="D24" s="20">
        <v>250</v>
      </c>
      <c r="E24" s="23" t="s">
        <v>159</v>
      </c>
      <c r="F24" s="20">
        <v>250</v>
      </c>
      <c r="G24" s="11" t="s">
        <v>112</v>
      </c>
      <c r="H24" s="20">
        <v>260</v>
      </c>
      <c r="I24" s="15"/>
      <c r="K24" s="26"/>
      <c r="R24" s="9"/>
    </row>
    <row r="25" spans="1:18" s="11" customFormat="1" ht="14.25" thickBot="1" x14ac:dyDescent="0.2">
      <c r="A25" s="15">
        <v>20</v>
      </c>
      <c r="B25" s="15">
        <v>10</v>
      </c>
      <c r="C25" s="11">
        <v>2</v>
      </c>
      <c r="D25" s="22">
        <v>330</v>
      </c>
      <c r="E25" s="23" t="s">
        <v>160</v>
      </c>
      <c r="F25" s="22">
        <v>330</v>
      </c>
      <c r="G25" s="11" t="s">
        <v>113</v>
      </c>
      <c r="H25" s="22">
        <v>300</v>
      </c>
      <c r="I25" s="15"/>
      <c r="K25" s="26"/>
      <c r="L25" s="15"/>
      <c r="R25" s="9"/>
    </row>
    <row r="26" spans="1:18" s="11" customFormat="1" x14ac:dyDescent="0.15">
      <c r="A26" s="15">
        <v>21</v>
      </c>
      <c r="B26" s="15">
        <v>1</v>
      </c>
      <c r="C26" s="11">
        <v>5</v>
      </c>
      <c r="D26" s="18">
        <v>52</v>
      </c>
      <c r="E26" s="23" t="s">
        <v>161</v>
      </c>
      <c r="F26" s="18">
        <v>52</v>
      </c>
      <c r="G26" s="11" t="s">
        <v>133</v>
      </c>
      <c r="H26" s="20">
        <v>30</v>
      </c>
      <c r="I26" s="15"/>
      <c r="K26" s="26"/>
      <c r="R26" s="9"/>
    </row>
    <row r="27" spans="1:18" s="11" customFormat="1" x14ac:dyDescent="0.15">
      <c r="A27" s="15">
        <v>22</v>
      </c>
      <c r="B27" s="15">
        <v>2</v>
      </c>
      <c r="C27" s="11">
        <v>5</v>
      </c>
      <c r="D27" s="20">
        <v>61</v>
      </c>
      <c r="E27" s="23" t="s">
        <v>161</v>
      </c>
      <c r="F27" s="20">
        <v>61</v>
      </c>
      <c r="G27" s="11" t="s">
        <v>134</v>
      </c>
      <c r="H27" s="20">
        <v>30</v>
      </c>
      <c r="I27" s="15"/>
      <c r="K27" s="26"/>
      <c r="L27" s="27"/>
      <c r="R27" s="9"/>
    </row>
    <row r="28" spans="1:18" s="11" customFormat="1" x14ac:dyDescent="0.15">
      <c r="A28" s="15">
        <v>23</v>
      </c>
      <c r="B28" s="15">
        <v>3</v>
      </c>
      <c r="C28" s="11">
        <v>5</v>
      </c>
      <c r="D28" s="20">
        <v>72</v>
      </c>
      <c r="E28" s="23" t="s">
        <v>161</v>
      </c>
      <c r="F28" s="20">
        <v>72</v>
      </c>
      <c r="G28" s="37" t="s">
        <v>135</v>
      </c>
      <c r="H28" s="20">
        <v>50</v>
      </c>
      <c r="I28" s="15"/>
      <c r="K28" s="26"/>
      <c r="R28" s="9"/>
    </row>
    <row r="29" spans="1:18" s="11" customFormat="1" x14ac:dyDescent="0.15">
      <c r="A29" s="15">
        <v>24</v>
      </c>
      <c r="B29" s="15">
        <v>4</v>
      </c>
      <c r="C29" s="11">
        <v>5</v>
      </c>
      <c r="D29" s="20">
        <v>85</v>
      </c>
      <c r="E29" s="23" t="s">
        <v>162</v>
      </c>
      <c r="F29" s="20">
        <v>85</v>
      </c>
      <c r="G29" s="37" t="s">
        <v>136</v>
      </c>
      <c r="H29" s="20">
        <v>80</v>
      </c>
      <c r="I29" s="15"/>
      <c r="K29" s="26"/>
      <c r="R29" s="9"/>
    </row>
    <row r="30" spans="1:18" s="11" customFormat="1" x14ac:dyDescent="0.15">
      <c r="A30" s="15">
        <v>25</v>
      </c>
      <c r="B30" s="15">
        <v>5</v>
      </c>
      <c r="C30" s="11">
        <v>5</v>
      </c>
      <c r="D30" s="20">
        <v>100</v>
      </c>
      <c r="E30" s="23" t="s">
        <v>163</v>
      </c>
      <c r="F30" s="20">
        <v>100</v>
      </c>
      <c r="G30" s="11" t="s">
        <v>124</v>
      </c>
      <c r="H30" s="20">
        <v>100</v>
      </c>
      <c r="I30" s="15"/>
      <c r="K30" s="26"/>
      <c r="R30" s="9"/>
    </row>
    <row r="31" spans="1:18" s="11" customFormat="1" x14ac:dyDescent="0.15">
      <c r="A31" s="15">
        <v>26</v>
      </c>
      <c r="B31" s="15">
        <v>6</v>
      </c>
      <c r="C31" s="11">
        <v>5</v>
      </c>
      <c r="D31" s="20">
        <v>120</v>
      </c>
      <c r="E31" s="23" t="s">
        <v>164</v>
      </c>
      <c r="F31" s="20">
        <v>120</v>
      </c>
      <c r="G31" s="11" t="s">
        <v>99</v>
      </c>
      <c r="H31" s="20">
        <v>140</v>
      </c>
      <c r="I31" s="15"/>
      <c r="K31" s="26"/>
      <c r="R31" s="9"/>
    </row>
    <row r="32" spans="1:18" s="11" customFormat="1" x14ac:dyDescent="0.15">
      <c r="A32" s="15">
        <v>27</v>
      </c>
      <c r="B32" s="15">
        <v>7</v>
      </c>
      <c r="C32" s="11">
        <v>5</v>
      </c>
      <c r="D32" s="20">
        <v>150</v>
      </c>
      <c r="E32" s="23" t="s">
        <v>165</v>
      </c>
      <c r="F32" s="20">
        <v>150</v>
      </c>
      <c r="G32" s="11" t="s">
        <v>125</v>
      </c>
      <c r="H32" s="20">
        <v>180</v>
      </c>
      <c r="I32" s="15"/>
      <c r="K32" s="26"/>
      <c r="R32" s="9"/>
    </row>
    <row r="33" spans="1:18" s="11" customFormat="1" x14ac:dyDescent="0.15">
      <c r="A33" s="15">
        <v>28</v>
      </c>
      <c r="B33" s="15">
        <v>8</v>
      </c>
      <c r="C33" s="11">
        <v>5</v>
      </c>
      <c r="D33" s="20">
        <v>190</v>
      </c>
      <c r="E33" s="23" t="s">
        <v>166</v>
      </c>
      <c r="F33" s="20">
        <v>190</v>
      </c>
      <c r="G33" s="11" t="s">
        <v>126</v>
      </c>
      <c r="H33" s="20">
        <v>220</v>
      </c>
      <c r="I33" s="15"/>
      <c r="K33" s="26"/>
      <c r="R33" s="9"/>
    </row>
    <row r="34" spans="1:18" s="11" customFormat="1" x14ac:dyDescent="0.15">
      <c r="A34" s="15">
        <v>29</v>
      </c>
      <c r="B34" s="15">
        <v>9</v>
      </c>
      <c r="C34" s="11">
        <v>5</v>
      </c>
      <c r="D34" s="20">
        <v>250</v>
      </c>
      <c r="E34" s="23" t="s">
        <v>167</v>
      </c>
      <c r="F34" s="20">
        <v>250</v>
      </c>
      <c r="G34" s="11" t="s">
        <v>127</v>
      </c>
      <c r="H34" s="20">
        <v>260</v>
      </c>
      <c r="I34" s="15"/>
      <c r="K34" s="26"/>
      <c r="R34" s="9"/>
    </row>
    <row r="35" spans="1:18" s="11" customFormat="1" ht="14.25" thickBot="1" x14ac:dyDescent="0.2">
      <c r="A35" s="15">
        <v>30</v>
      </c>
      <c r="B35" s="15">
        <v>10</v>
      </c>
      <c r="C35" s="11">
        <v>5</v>
      </c>
      <c r="D35" s="22">
        <v>330</v>
      </c>
      <c r="E35" s="23" t="s">
        <v>168</v>
      </c>
      <c r="F35" s="22">
        <v>330</v>
      </c>
      <c r="G35" s="11" t="s">
        <v>128</v>
      </c>
      <c r="H35" s="22">
        <v>300</v>
      </c>
      <c r="I35" s="15"/>
      <c r="K35" s="26"/>
      <c r="L35" s="15"/>
      <c r="R35" s="9"/>
    </row>
    <row r="36" spans="1:18" s="11" customFormat="1" x14ac:dyDescent="0.15">
      <c r="A36" s="15">
        <v>31</v>
      </c>
      <c r="B36" s="15">
        <v>1</v>
      </c>
      <c r="C36" s="11">
        <v>3</v>
      </c>
      <c r="D36" s="18">
        <v>52</v>
      </c>
      <c r="E36" s="23" t="s">
        <v>143</v>
      </c>
      <c r="F36" s="18">
        <v>52</v>
      </c>
      <c r="G36" s="11" t="s">
        <v>141</v>
      </c>
      <c r="H36" s="20">
        <v>30</v>
      </c>
      <c r="I36" s="15"/>
      <c r="K36" s="26"/>
      <c r="R36" s="9"/>
    </row>
    <row r="37" spans="1:18" s="11" customFormat="1" x14ac:dyDescent="0.15">
      <c r="A37" s="15">
        <v>32</v>
      </c>
      <c r="B37" s="15">
        <v>2</v>
      </c>
      <c r="C37" s="11">
        <v>3</v>
      </c>
      <c r="D37" s="20">
        <v>61</v>
      </c>
      <c r="E37" s="23" t="s">
        <v>143</v>
      </c>
      <c r="F37" s="20">
        <v>61</v>
      </c>
      <c r="G37" s="11" t="s">
        <v>142</v>
      </c>
      <c r="H37" s="20">
        <v>30</v>
      </c>
      <c r="I37" s="15"/>
      <c r="K37" s="26"/>
      <c r="L37" s="27"/>
      <c r="R37" s="9"/>
    </row>
    <row r="38" spans="1:18" s="11" customFormat="1" x14ac:dyDescent="0.15">
      <c r="A38" s="15">
        <v>33</v>
      </c>
      <c r="B38" s="15">
        <v>3</v>
      </c>
      <c r="C38" s="11">
        <v>3</v>
      </c>
      <c r="D38" s="20">
        <v>72</v>
      </c>
      <c r="E38" s="23" t="s">
        <v>143</v>
      </c>
      <c r="F38" s="20">
        <v>72</v>
      </c>
      <c r="G38" s="37" t="s">
        <v>143</v>
      </c>
      <c r="H38" s="20">
        <v>50</v>
      </c>
      <c r="I38" s="15"/>
      <c r="K38" s="26"/>
      <c r="R38" s="9"/>
    </row>
    <row r="39" spans="1:18" s="11" customFormat="1" x14ac:dyDescent="0.15">
      <c r="A39" s="15">
        <v>34</v>
      </c>
      <c r="B39" s="15">
        <v>4</v>
      </c>
      <c r="C39" s="11">
        <v>3</v>
      </c>
      <c r="D39" s="20">
        <v>85</v>
      </c>
      <c r="E39" s="23" t="s">
        <v>169</v>
      </c>
      <c r="F39" s="20">
        <v>85</v>
      </c>
      <c r="G39" s="37" t="s">
        <v>144</v>
      </c>
      <c r="H39" s="20">
        <v>80</v>
      </c>
      <c r="I39" s="15"/>
      <c r="K39" s="26"/>
      <c r="R39" s="9"/>
    </row>
    <row r="40" spans="1:18" s="11" customFormat="1" x14ac:dyDescent="0.15">
      <c r="A40" s="15">
        <v>35</v>
      </c>
      <c r="B40" s="15">
        <v>5</v>
      </c>
      <c r="C40" s="11">
        <v>3</v>
      </c>
      <c r="D40" s="20">
        <v>100</v>
      </c>
      <c r="E40" s="23" t="s">
        <v>170</v>
      </c>
      <c r="F40" s="20">
        <v>100</v>
      </c>
      <c r="G40" s="11" t="s">
        <v>114</v>
      </c>
      <c r="H40" s="20">
        <v>100</v>
      </c>
      <c r="I40" s="15"/>
      <c r="K40" s="26"/>
      <c r="R40" s="9"/>
    </row>
    <row r="41" spans="1:18" s="11" customFormat="1" x14ac:dyDescent="0.15">
      <c r="A41" s="15">
        <v>36</v>
      </c>
      <c r="B41" s="15">
        <v>6</v>
      </c>
      <c r="C41" s="11">
        <v>3</v>
      </c>
      <c r="D41" s="20">
        <v>120</v>
      </c>
      <c r="E41" s="23" t="s">
        <v>171</v>
      </c>
      <c r="F41" s="20">
        <v>120</v>
      </c>
      <c r="G41" s="11" t="s">
        <v>115</v>
      </c>
      <c r="H41" s="20">
        <v>140</v>
      </c>
      <c r="I41" s="15"/>
      <c r="K41" s="26"/>
      <c r="R41" s="9"/>
    </row>
    <row r="42" spans="1:18" s="11" customFormat="1" x14ac:dyDescent="0.15">
      <c r="A42" s="15">
        <v>37</v>
      </c>
      <c r="B42" s="15">
        <v>7</v>
      </c>
      <c r="C42" s="11">
        <v>3</v>
      </c>
      <c r="D42" s="20">
        <v>150</v>
      </c>
      <c r="E42" s="23" t="s">
        <v>172</v>
      </c>
      <c r="F42" s="20">
        <v>150</v>
      </c>
      <c r="G42" s="11" t="s">
        <v>116</v>
      </c>
      <c r="H42" s="20">
        <v>180</v>
      </c>
      <c r="I42" s="15"/>
      <c r="K42" s="26"/>
      <c r="R42" s="9"/>
    </row>
    <row r="43" spans="1:18" s="11" customFormat="1" x14ac:dyDescent="0.15">
      <c r="A43" s="15">
        <v>38</v>
      </c>
      <c r="B43" s="15">
        <v>8</v>
      </c>
      <c r="C43" s="11">
        <v>3</v>
      </c>
      <c r="D43" s="20">
        <v>190</v>
      </c>
      <c r="E43" s="23" t="s">
        <v>173</v>
      </c>
      <c r="F43" s="20">
        <v>190</v>
      </c>
      <c r="G43" s="11" t="s">
        <v>117</v>
      </c>
      <c r="H43" s="20">
        <v>220</v>
      </c>
      <c r="I43" s="15"/>
      <c r="K43" s="26"/>
      <c r="R43" s="9"/>
    </row>
    <row r="44" spans="1:18" s="11" customFormat="1" x14ac:dyDescent="0.15">
      <c r="A44" s="15">
        <v>39</v>
      </c>
      <c r="B44" s="15">
        <v>9</v>
      </c>
      <c r="C44" s="11">
        <v>3</v>
      </c>
      <c r="D44" s="20">
        <v>250</v>
      </c>
      <c r="E44" s="23" t="s">
        <v>174</v>
      </c>
      <c r="F44" s="20">
        <v>250</v>
      </c>
      <c r="G44" s="11" t="s">
        <v>100</v>
      </c>
      <c r="H44" s="20">
        <v>260</v>
      </c>
      <c r="I44" s="15"/>
      <c r="K44" s="26"/>
      <c r="R44" s="9"/>
    </row>
    <row r="45" spans="1:18" s="11" customFormat="1" ht="14.25" thickBot="1" x14ac:dyDescent="0.2">
      <c r="A45" s="15">
        <v>40</v>
      </c>
      <c r="B45" s="15">
        <v>10</v>
      </c>
      <c r="C45" s="11">
        <v>3</v>
      </c>
      <c r="D45" s="22">
        <v>330</v>
      </c>
      <c r="E45" s="23" t="s">
        <v>175</v>
      </c>
      <c r="F45" s="22">
        <v>330</v>
      </c>
      <c r="G45" s="11" t="s">
        <v>118</v>
      </c>
      <c r="H45" s="22">
        <v>300</v>
      </c>
      <c r="I45" s="15"/>
      <c r="K45" s="26"/>
      <c r="L45" s="15"/>
      <c r="R45" s="9"/>
    </row>
    <row r="46" spans="1:18" s="12" customFormat="1" x14ac:dyDescent="0.15">
      <c r="A46" s="15">
        <v>41</v>
      </c>
      <c r="B46" s="12">
        <v>1</v>
      </c>
      <c r="C46" s="12">
        <v>4</v>
      </c>
      <c r="D46" s="18">
        <v>52</v>
      </c>
      <c r="E46" s="12" t="s">
        <v>176</v>
      </c>
      <c r="F46" s="18">
        <v>52</v>
      </c>
      <c r="G46" s="12" t="s">
        <v>137</v>
      </c>
      <c r="H46" s="20">
        <v>30</v>
      </c>
      <c r="K46" s="28"/>
    </row>
    <row r="47" spans="1:18" x14ac:dyDescent="0.15">
      <c r="A47" s="15">
        <v>42</v>
      </c>
      <c r="B47" s="15">
        <v>2</v>
      </c>
      <c r="C47" s="12">
        <v>4</v>
      </c>
      <c r="D47" s="20">
        <v>61</v>
      </c>
      <c r="E47" t="s">
        <v>176</v>
      </c>
      <c r="F47" s="20">
        <v>61</v>
      </c>
      <c r="G47" t="s">
        <v>138</v>
      </c>
      <c r="H47" s="20">
        <v>30</v>
      </c>
    </row>
    <row r="48" spans="1:18" x14ac:dyDescent="0.15">
      <c r="A48" s="15">
        <v>43</v>
      </c>
      <c r="B48" s="12">
        <v>3</v>
      </c>
      <c r="C48" s="12">
        <v>4</v>
      </c>
      <c r="D48" s="20">
        <v>72</v>
      </c>
      <c r="E48" t="s">
        <v>176</v>
      </c>
      <c r="F48" s="20">
        <v>72</v>
      </c>
      <c r="G48" t="s">
        <v>139</v>
      </c>
      <c r="H48" s="20">
        <v>50</v>
      </c>
    </row>
    <row r="49" spans="1:8" x14ac:dyDescent="0.15">
      <c r="A49" s="15">
        <v>44</v>
      </c>
      <c r="B49" s="15">
        <v>4</v>
      </c>
      <c r="C49" s="12">
        <v>4</v>
      </c>
      <c r="D49" s="20">
        <v>85</v>
      </c>
      <c r="E49" t="s">
        <v>177</v>
      </c>
      <c r="F49" s="20">
        <v>85</v>
      </c>
      <c r="G49" t="s">
        <v>140</v>
      </c>
      <c r="H49" s="20">
        <v>80</v>
      </c>
    </row>
    <row r="50" spans="1:8" x14ac:dyDescent="0.15">
      <c r="A50" s="15">
        <v>45</v>
      </c>
      <c r="B50" s="12">
        <v>5</v>
      </c>
      <c r="C50" s="12">
        <v>4</v>
      </c>
      <c r="D50" s="20">
        <v>100</v>
      </c>
      <c r="E50" t="s">
        <v>178</v>
      </c>
      <c r="F50" s="20">
        <v>100</v>
      </c>
      <c r="G50" t="s">
        <v>119</v>
      </c>
      <c r="H50" s="20">
        <v>100</v>
      </c>
    </row>
    <row r="51" spans="1:8" x14ac:dyDescent="0.15">
      <c r="A51" s="15">
        <v>46</v>
      </c>
      <c r="B51" s="15">
        <v>6</v>
      </c>
      <c r="C51" s="12">
        <v>4</v>
      </c>
      <c r="D51" s="20">
        <v>120</v>
      </c>
      <c r="E51" t="s">
        <v>179</v>
      </c>
      <c r="F51" s="20">
        <v>120</v>
      </c>
      <c r="G51" t="s">
        <v>101</v>
      </c>
      <c r="H51" s="20">
        <v>140</v>
      </c>
    </row>
    <row r="52" spans="1:8" x14ac:dyDescent="0.15">
      <c r="A52" s="15">
        <v>47</v>
      </c>
      <c r="B52" s="12">
        <v>7</v>
      </c>
      <c r="C52" s="12">
        <v>4</v>
      </c>
      <c r="D52" s="20">
        <v>150</v>
      </c>
      <c r="E52" t="s">
        <v>180</v>
      </c>
      <c r="F52" s="20">
        <v>150</v>
      </c>
      <c r="G52" t="s">
        <v>120</v>
      </c>
      <c r="H52" s="20">
        <v>180</v>
      </c>
    </row>
    <row r="53" spans="1:8" x14ac:dyDescent="0.15">
      <c r="A53" s="15">
        <v>48</v>
      </c>
      <c r="B53" s="15">
        <v>8</v>
      </c>
      <c r="C53" s="12">
        <v>4</v>
      </c>
      <c r="D53" s="20">
        <v>190</v>
      </c>
      <c r="E53" t="s">
        <v>181</v>
      </c>
      <c r="F53" s="20">
        <v>190</v>
      </c>
      <c r="G53" t="s">
        <v>121</v>
      </c>
      <c r="H53" s="20">
        <v>220</v>
      </c>
    </row>
    <row r="54" spans="1:8" x14ac:dyDescent="0.15">
      <c r="A54" s="15">
        <v>49</v>
      </c>
      <c r="B54" s="12">
        <v>9</v>
      </c>
      <c r="C54" s="12">
        <v>4</v>
      </c>
      <c r="D54" s="20">
        <v>250</v>
      </c>
      <c r="E54" t="s">
        <v>182</v>
      </c>
      <c r="F54" s="20">
        <v>250</v>
      </c>
      <c r="G54" t="s">
        <v>122</v>
      </c>
      <c r="H54" s="20">
        <v>260</v>
      </c>
    </row>
    <row r="55" spans="1:8" ht="14.25" thickBot="1" x14ac:dyDescent="0.2">
      <c r="A55" s="15">
        <v>50</v>
      </c>
      <c r="B55" s="15">
        <v>10</v>
      </c>
      <c r="C55" s="12">
        <v>4</v>
      </c>
      <c r="D55" s="22">
        <v>330</v>
      </c>
      <c r="E55" t="s">
        <v>183</v>
      </c>
      <c r="F55" s="22">
        <v>330</v>
      </c>
      <c r="G55" t="s">
        <v>123</v>
      </c>
      <c r="H55" s="22">
        <v>300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"/>
  <sheetViews>
    <sheetView workbookViewId="0">
      <selection activeCell="E2" sqref="E2:E11"/>
    </sheetView>
  </sheetViews>
  <sheetFormatPr defaultColWidth="9" defaultRowHeight="13.5" x14ac:dyDescent="0.15"/>
  <cols>
    <col min="7" max="7" width="69.375" bestFit="1" customWidth="1"/>
  </cols>
  <sheetData>
    <row r="2" spans="1:18" x14ac:dyDescent="0.15">
      <c r="C2">
        <v>1550</v>
      </c>
      <c r="D2">
        <v>1600</v>
      </c>
      <c r="E2" t="s">
        <v>22</v>
      </c>
      <c r="F2" s="30">
        <f>(D3-D2)/D2</f>
        <v>6.25E-2</v>
      </c>
      <c r="G2">
        <v>1</v>
      </c>
      <c r="H2">
        <v>1</v>
      </c>
      <c r="I2">
        <v>2</v>
      </c>
      <c r="J2">
        <v>1</v>
      </c>
      <c r="K2">
        <v>3</v>
      </c>
      <c r="L2">
        <v>1</v>
      </c>
      <c r="M2">
        <v>4</v>
      </c>
      <c r="N2">
        <v>100</v>
      </c>
      <c r="O2">
        <v>5</v>
      </c>
      <c r="P2">
        <v>100</v>
      </c>
      <c r="Q2">
        <v>6</v>
      </c>
      <c r="R2">
        <v>100</v>
      </c>
    </row>
    <row r="3" spans="1:18" x14ac:dyDescent="0.15">
      <c r="C3">
        <v>1600</v>
      </c>
      <c r="D3">
        <v>1700</v>
      </c>
      <c r="E3" t="s">
        <v>23</v>
      </c>
      <c r="F3" s="30">
        <f t="shared" ref="F3:F10" si="0">(D4-D3)/D3</f>
        <v>2.9411764705882353E-2</v>
      </c>
      <c r="G3">
        <v>1</v>
      </c>
      <c r="H3">
        <v>1</v>
      </c>
      <c r="I3">
        <v>2</v>
      </c>
      <c r="J3">
        <v>1</v>
      </c>
      <c r="K3">
        <v>3</v>
      </c>
      <c r="L3">
        <v>1</v>
      </c>
      <c r="M3">
        <v>4</v>
      </c>
      <c r="N3">
        <v>101</v>
      </c>
      <c r="O3">
        <v>5</v>
      </c>
      <c r="P3">
        <v>101</v>
      </c>
      <c r="Q3">
        <v>6</v>
      </c>
      <c r="R3">
        <v>101</v>
      </c>
    </row>
    <row r="4" spans="1:18" s="11" customFormat="1" x14ac:dyDescent="0.15">
      <c r="B4" s="11">
        <v>1600</v>
      </c>
      <c r="C4" s="11">
        <v>1600</v>
      </c>
      <c r="D4" s="11">
        <v>1750</v>
      </c>
      <c r="E4" s="11" t="s">
        <v>24</v>
      </c>
      <c r="F4" s="30">
        <f t="shared" si="0"/>
        <v>8.5714285714285715E-2</v>
      </c>
      <c r="G4" s="11">
        <v>1</v>
      </c>
      <c r="H4" s="11">
        <v>1</v>
      </c>
      <c r="I4" s="11">
        <v>2</v>
      </c>
      <c r="J4" s="11">
        <v>1</v>
      </c>
      <c r="K4" s="11">
        <v>3</v>
      </c>
      <c r="L4" s="11">
        <v>1</v>
      </c>
      <c r="M4" s="11">
        <v>4</v>
      </c>
      <c r="N4" s="11">
        <v>102</v>
      </c>
      <c r="O4" s="11">
        <v>5</v>
      </c>
      <c r="P4" s="11">
        <v>102</v>
      </c>
      <c r="Q4" s="11">
        <v>6</v>
      </c>
      <c r="R4" s="11">
        <v>102</v>
      </c>
    </row>
    <row r="5" spans="1:18" s="11" customFormat="1" x14ac:dyDescent="0.15">
      <c r="A5" s="11">
        <v>0.15</v>
      </c>
      <c r="B5" s="11">
        <f>B4*(1+A5)</f>
        <v>1839.9999999999998</v>
      </c>
      <c r="C5" s="11">
        <v>1840</v>
      </c>
      <c r="D5" s="11">
        <v>1900</v>
      </c>
      <c r="E5" s="11" t="s">
        <v>25</v>
      </c>
      <c r="F5" s="30">
        <f t="shared" si="0"/>
        <v>0.14736842105263157</v>
      </c>
      <c r="G5" s="11">
        <v>1</v>
      </c>
      <c r="H5" s="11">
        <v>1</v>
      </c>
      <c r="I5" s="11">
        <v>2</v>
      </c>
      <c r="J5" s="11">
        <v>1</v>
      </c>
      <c r="K5" s="11">
        <v>3</v>
      </c>
      <c r="L5" s="11">
        <v>1</v>
      </c>
      <c r="M5" s="11">
        <v>4</v>
      </c>
      <c r="N5" s="11">
        <v>103</v>
      </c>
      <c r="O5" s="11">
        <v>5</v>
      </c>
      <c r="P5" s="11">
        <v>103</v>
      </c>
      <c r="Q5" s="11">
        <v>6</v>
      </c>
      <c r="R5" s="11">
        <v>103</v>
      </c>
    </row>
    <row r="6" spans="1:18" s="11" customFormat="1" x14ac:dyDescent="0.15">
      <c r="A6" s="11">
        <v>0.15</v>
      </c>
      <c r="B6" s="11">
        <f t="shared" ref="B6:B11" si="1">B5*(1+A6)</f>
        <v>2115.9999999999995</v>
      </c>
      <c r="C6" s="11">
        <v>2110</v>
      </c>
      <c r="D6" s="11">
        <v>2180</v>
      </c>
      <c r="E6" s="11" t="s">
        <v>26</v>
      </c>
      <c r="F6" s="30">
        <f t="shared" si="0"/>
        <v>0.10091743119266056</v>
      </c>
      <c r="G6" s="11">
        <v>1</v>
      </c>
      <c r="H6" s="11">
        <v>1</v>
      </c>
      <c r="I6" s="11">
        <v>2</v>
      </c>
      <c r="J6" s="11">
        <v>1</v>
      </c>
      <c r="K6" s="11">
        <v>3</v>
      </c>
      <c r="L6" s="11">
        <v>1</v>
      </c>
      <c r="M6" s="11">
        <v>4</v>
      </c>
      <c r="N6" s="11">
        <v>104</v>
      </c>
      <c r="O6" s="11">
        <v>5</v>
      </c>
      <c r="P6" s="11">
        <v>104</v>
      </c>
      <c r="Q6" s="11">
        <v>6</v>
      </c>
      <c r="R6" s="11">
        <v>104</v>
      </c>
    </row>
    <row r="7" spans="1:18" x14ac:dyDescent="0.15">
      <c r="A7">
        <v>0.15</v>
      </c>
      <c r="B7" s="11">
        <f t="shared" si="1"/>
        <v>2433.3999999999992</v>
      </c>
      <c r="C7" s="11">
        <v>2430</v>
      </c>
      <c r="D7">
        <v>2400</v>
      </c>
      <c r="E7" t="s">
        <v>27</v>
      </c>
      <c r="F7" s="30">
        <f t="shared" si="0"/>
        <v>0.125</v>
      </c>
      <c r="G7">
        <v>1</v>
      </c>
      <c r="H7">
        <v>1000</v>
      </c>
      <c r="I7">
        <v>2</v>
      </c>
      <c r="J7">
        <v>240</v>
      </c>
      <c r="K7">
        <v>3</v>
      </c>
      <c r="L7">
        <v>5000</v>
      </c>
      <c r="M7">
        <v>4</v>
      </c>
      <c r="N7">
        <v>205</v>
      </c>
      <c r="O7">
        <v>5</v>
      </c>
      <c r="P7">
        <v>505</v>
      </c>
      <c r="Q7">
        <v>6</v>
      </c>
      <c r="R7">
        <v>205</v>
      </c>
    </row>
    <row r="8" spans="1:18" x14ac:dyDescent="0.15">
      <c r="A8">
        <v>0.12</v>
      </c>
      <c r="B8" s="11">
        <f t="shared" si="1"/>
        <v>2725.4079999999994</v>
      </c>
      <c r="C8" s="11">
        <v>2750</v>
      </c>
      <c r="D8">
        <v>2700</v>
      </c>
      <c r="E8" t="s">
        <v>28</v>
      </c>
      <c r="F8" s="30">
        <f t="shared" si="0"/>
        <v>9.2592592592592587E-2</v>
      </c>
      <c r="G8">
        <v>1</v>
      </c>
      <c r="H8">
        <v>10000</v>
      </c>
      <c r="I8">
        <v>2</v>
      </c>
      <c r="J8">
        <v>2400</v>
      </c>
      <c r="K8">
        <v>3</v>
      </c>
      <c r="L8">
        <v>50000</v>
      </c>
      <c r="M8">
        <v>4</v>
      </c>
      <c r="N8">
        <v>506</v>
      </c>
      <c r="O8">
        <v>5</v>
      </c>
      <c r="P8">
        <v>806</v>
      </c>
      <c r="Q8">
        <v>6</v>
      </c>
      <c r="R8">
        <v>506</v>
      </c>
    </row>
    <row r="9" spans="1:18" x14ac:dyDescent="0.15">
      <c r="A9">
        <v>0.1</v>
      </c>
      <c r="B9" s="11">
        <f t="shared" si="1"/>
        <v>2997.9487999999997</v>
      </c>
      <c r="C9" s="11">
        <v>3000</v>
      </c>
      <c r="D9">
        <v>2950</v>
      </c>
      <c r="E9" t="s">
        <v>29</v>
      </c>
      <c r="F9" s="30">
        <f t="shared" si="0"/>
        <v>5.0847457627118647E-2</v>
      </c>
      <c r="G9">
        <v>1</v>
      </c>
      <c r="H9">
        <v>50000</v>
      </c>
      <c r="I9">
        <v>2</v>
      </c>
      <c r="J9">
        <v>12000</v>
      </c>
      <c r="K9">
        <v>3</v>
      </c>
      <c r="L9">
        <v>250000</v>
      </c>
      <c r="M9">
        <v>4</v>
      </c>
      <c r="N9">
        <v>807</v>
      </c>
      <c r="O9">
        <v>5</v>
      </c>
      <c r="P9">
        <v>1307</v>
      </c>
      <c r="Q9">
        <v>6</v>
      </c>
      <c r="R9">
        <v>807</v>
      </c>
    </row>
    <row r="10" spans="1:18" x14ac:dyDescent="0.15">
      <c r="A10">
        <v>0.08</v>
      </c>
      <c r="B10" s="11">
        <f t="shared" si="1"/>
        <v>3237.7847039999997</v>
      </c>
      <c r="C10" s="11">
        <v>3250</v>
      </c>
      <c r="D10">
        <v>3100</v>
      </c>
      <c r="E10" t="s">
        <v>30</v>
      </c>
      <c r="F10" s="30">
        <f t="shared" si="0"/>
        <v>3.2258064516129031E-2</v>
      </c>
      <c r="G10">
        <v>1</v>
      </c>
      <c r="H10">
        <v>250000</v>
      </c>
      <c r="I10">
        <v>2</v>
      </c>
      <c r="J10">
        <v>60000</v>
      </c>
      <c r="K10">
        <v>3</v>
      </c>
      <c r="L10">
        <v>1250000</v>
      </c>
      <c r="M10">
        <v>4</v>
      </c>
      <c r="N10">
        <v>1308</v>
      </c>
      <c r="O10">
        <v>5</v>
      </c>
      <c r="P10">
        <v>2008</v>
      </c>
      <c r="Q10">
        <v>6</v>
      </c>
      <c r="R10">
        <v>1308</v>
      </c>
    </row>
    <row r="11" spans="1:18" x14ac:dyDescent="0.15">
      <c r="A11">
        <v>0.05</v>
      </c>
      <c r="B11" s="11">
        <f t="shared" si="1"/>
        <v>3399.6739391999999</v>
      </c>
      <c r="C11" s="11">
        <v>3400</v>
      </c>
      <c r="D11">
        <v>3200</v>
      </c>
      <c r="E11" t="s">
        <v>31</v>
      </c>
      <c r="F11" s="30"/>
      <c r="G11">
        <v>1</v>
      </c>
      <c r="H11">
        <v>750000</v>
      </c>
      <c r="I11">
        <v>2</v>
      </c>
      <c r="J11">
        <v>180000</v>
      </c>
      <c r="K11">
        <v>3</v>
      </c>
      <c r="L11">
        <v>3750000</v>
      </c>
      <c r="M11">
        <v>4</v>
      </c>
      <c r="N11">
        <v>2109</v>
      </c>
      <c r="O11">
        <v>5</v>
      </c>
      <c r="P11">
        <v>2609</v>
      </c>
      <c r="Q11">
        <v>6</v>
      </c>
      <c r="R11">
        <v>2109</v>
      </c>
    </row>
    <row r="12" spans="1:18" x14ac:dyDescent="0.15">
      <c r="H12" s="29"/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000"/>
  <sheetViews>
    <sheetView topLeftCell="M4" workbookViewId="0">
      <selection activeCell="S57" sqref="S27:U31 S37:U41 S47:U51 S57:U61"/>
    </sheetView>
  </sheetViews>
  <sheetFormatPr defaultColWidth="9" defaultRowHeight="13.5" x14ac:dyDescent="0.15"/>
  <cols>
    <col min="11" max="11" width="9.125" customWidth="1"/>
    <col min="12" max="13" width="11.625" customWidth="1"/>
    <col min="19" max="20" width="9.5" customWidth="1"/>
    <col min="21" max="21" width="11.625" customWidth="1"/>
    <col min="23" max="23" width="12.75" customWidth="1"/>
    <col min="24" max="24" width="11.625" customWidth="1"/>
    <col min="25" max="25" width="13.875" customWidth="1"/>
    <col min="26" max="27" width="20.5" customWidth="1"/>
    <col min="29" max="30" width="71.625" customWidth="1"/>
  </cols>
  <sheetData>
    <row r="2" spans="5:34" x14ac:dyDescent="0.15">
      <c r="AE2">
        <v>1</v>
      </c>
      <c r="AF2">
        <v>239.42400000000001</v>
      </c>
      <c r="AG2">
        <v>33.024000000000001</v>
      </c>
      <c r="AH2">
        <v>929.57214677597801</v>
      </c>
    </row>
    <row r="3" spans="5:34" x14ac:dyDescent="0.15">
      <c r="AE3">
        <v>2</v>
      </c>
      <c r="AF3">
        <v>246.84800000000001</v>
      </c>
      <c r="AG3">
        <v>34.048000000000002</v>
      </c>
      <c r="AH3">
        <v>958.39608931166799</v>
      </c>
    </row>
    <row r="4" spans="5:34" x14ac:dyDescent="0.15">
      <c r="AE4">
        <v>3</v>
      </c>
      <c r="AF4">
        <v>254.27199999999999</v>
      </c>
      <c r="AG4">
        <v>35.072000000000003</v>
      </c>
      <c r="AH4">
        <v>987.22003184735695</v>
      </c>
    </row>
    <row r="5" spans="5:34" x14ac:dyDescent="0.15">
      <c r="AE5">
        <v>4</v>
      </c>
      <c r="AF5">
        <v>261.69600000000003</v>
      </c>
      <c r="AG5">
        <v>36.095999999999997</v>
      </c>
      <c r="AH5">
        <v>1016.04397438305</v>
      </c>
    </row>
    <row r="6" spans="5:34" x14ac:dyDescent="0.15">
      <c r="H6">
        <v>4</v>
      </c>
      <c r="I6">
        <v>11</v>
      </c>
      <c r="J6">
        <v>5</v>
      </c>
      <c r="K6">
        <v>12</v>
      </c>
      <c r="L6">
        <v>6</v>
      </c>
      <c r="M6">
        <v>7</v>
      </c>
      <c r="AE6">
        <v>5</v>
      </c>
      <c r="AF6">
        <v>269.12</v>
      </c>
      <c r="AG6">
        <v>37.119999999999997</v>
      </c>
      <c r="AH6">
        <v>1044.8679169187401</v>
      </c>
    </row>
    <row r="7" spans="5:34" x14ac:dyDescent="0.15"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AE7">
        <v>6</v>
      </c>
      <c r="AF7">
        <v>276.54399999999998</v>
      </c>
      <c r="AG7">
        <v>38.143999999999998</v>
      </c>
      <c r="AH7">
        <v>1073.69185945442</v>
      </c>
    </row>
    <row r="8" spans="5:34" x14ac:dyDescent="0.15">
      <c r="AE8">
        <v>7</v>
      </c>
      <c r="AF8">
        <v>283.96800000000002</v>
      </c>
      <c r="AG8">
        <v>39.167999999999999</v>
      </c>
      <c r="AH8">
        <v>1102.51580199011</v>
      </c>
    </row>
    <row r="9" spans="5:34" x14ac:dyDescent="0.15"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f>IF(H9=0,0,"{"&amp;H9*10000)</f>
        <v>0</v>
      </c>
      <c r="AE9">
        <v>8</v>
      </c>
      <c r="AF9">
        <v>291.392</v>
      </c>
      <c r="AG9">
        <v>40.192</v>
      </c>
      <c r="AH9">
        <v>1131.3397445257999</v>
      </c>
    </row>
    <row r="10" spans="5:34" s="3" customFormat="1" x14ac:dyDescent="0.15">
      <c r="E10" s="3" t="s">
        <v>22</v>
      </c>
      <c r="F10" s="3">
        <v>120</v>
      </c>
      <c r="G10" s="3">
        <v>1</v>
      </c>
      <c r="H10" s="3">
        <v>0.01</v>
      </c>
      <c r="I10" s="3">
        <v>0</v>
      </c>
      <c r="J10" s="3">
        <v>0.01</v>
      </c>
      <c r="K10" s="3">
        <v>0</v>
      </c>
      <c r="L10" s="3">
        <v>0.01</v>
      </c>
      <c r="M10" s="3">
        <v>0</v>
      </c>
      <c r="O10" s="3" t="str">
        <f>IF(H10=0,0,"{"&amp;H$6&amp;","&amp;H10*10000&amp;"}")</f>
        <v>{4,100}</v>
      </c>
      <c r="P10" s="3">
        <f t="shared" ref="P10:T10" si="0">IF(I10=0,0,"{"&amp;I$6&amp;","&amp;I10*10000&amp;"}")</f>
        <v>0</v>
      </c>
      <c r="Q10" s="3" t="str">
        <f t="shared" si="0"/>
        <v>{5,100}</v>
      </c>
      <c r="R10" s="3">
        <f t="shared" si="0"/>
        <v>0</v>
      </c>
      <c r="S10" s="3" t="str">
        <f t="shared" si="0"/>
        <v>{6,100}</v>
      </c>
      <c r="T10" s="3">
        <f t="shared" si="0"/>
        <v>0</v>
      </c>
      <c r="AE10" s="3">
        <v>9</v>
      </c>
      <c r="AF10" s="3">
        <v>298.81599999999997</v>
      </c>
      <c r="AG10" s="3">
        <v>41.216000000000001</v>
      </c>
      <c r="AH10" s="3">
        <v>1160.16368706149</v>
      </c>
    </row>
    <row r="11" spans="5:34" x14ac:dyDescent="0.15">
      <c r="E11" t="s">
        <v>23</v>
      </c>
      <c r="F11">
        <v>200</v>
      </c>
      <c r="G11">
        <v>2</v>
      </c>
      <c r="H11" s="3">
        <v>0.01</v>
      </c>
      <c r="J11">
        <v>0.02</v>
      </c>
      <c r="K11">
        <v>0</v>
      </c>
      <c r="L11">
        <v>0.02</v>
      </c>
      <c r="M11">
        <v>0</v>
      </c>
      <c r="O11" t="str">
        <f t="shared" ref="O11:O19" si="1">IF(H11=0,0,"{"&amp;H$6&amp;","&amp;H11*10000&amp;"}")</f>
        <v>{4,100}</v>
      </c>
      <c r="P11">
        <f t="shared" ref="P11:P19" si="2">IF(I11=0,0,"{"&amp;I$6&amp;","&amp;I11*10000&amp;"}")</f>
        <v>0</v>
      </c>
      <c r="Q11" t="str">
        <f t="shared" ref="Q11:Q19" si="3">IF(J11=0,0,"{"&amp;J$6&amp;","&amp;J11*10000&amp;"}")</f>
        <v>{5,200}</v>
      </c>
      <c r="R11">
        <f t="shared" ref="R11:R19" si="4">IF(K11=0,0,"{"&amp;K$6&amp;","&amp;K11*10000&amp;"}")</f>
        <v>0</v>
      </c>
      <c r="S11" t="str">
        <f t="shared" ref="S11:S19" si="5">IF(L11=0,0,"{"&amp;L$6&amp;","&amp;L11*10000&amp;"}")</f>
        <v>{6,200}</v>
      </c>
      <c r="T11">
        <f t="shared" ref="T11:T19" si="6">IF(M11=0,0,"{"&amp;M$6&amp;","&amp;M11*10000&amp;"}")</f>
        <v>0</v>
      </c>
      <c r="AE11">
        <v>10</v>
      </c>
      <c r="AF11">
        <v>306.24</v>
      </c>
      <c r="AG11">
        <v>42.24</v>
      </c>
      <c r="AH11">
        <v>1188.9876295971801</v>
      </c>
    </row>
    <row r="12" spans="5:34" s="3" customFormat="1" x14ac:dyDescent="0.15">
      <c r="E12" s="3" t="s">
        <v>24</v>
      </c>
      <c r="F12" s="3">
        <v>260</v>
      </c>
      <c r="G12" s="3">
        <v>3</v>
      </c>
      <c r="H12" s="3">
        <v>0.02</v>
      </c>
      <c r="I12" s="3">
        <v>0</v>
      </c>
      <c r="J12" s="3">
        <v>0.03</v>
      </c>
      <c r="K12" s="3">
        <v>0</v>
      </c>
      <c r="L12" s="3">
        <v>0.03</v>
      </c>
      <c r="M12" s="3">
        <v>0</v>
      </c>
      <c r="O12" s="3" t="str">
        <f t="shared" si="1"/>
        <v>{4,200}</v>
      </c>
      <c r="P12" s="3">
        <f t="shared" si="2"/>
        <v>0</v>
      </c>
      <c r="Q12" s="3" t="str">
        <f t="shared" si="3"/>
        <v>{5,300}</v>
      </c>
      <c r="R12" s="3">
        <f t="shared" si="4"/>
        <v>0</v>
      </c>
      <c r="S12" s="3" t="str">
        <f t="shared" si="5"/>
        <v>{6,300}</v>
      </c>
      <c r="T12" s="3">
        <f t="shared" si="6"/>
        <v>0</v>
      </c>
      <c r="AE12" s="3">
        <v>11</v>
      </c>
      <c r="AF12" s="3">
        <v>667.30218482067096</v>
      </c>
      <c r="AG12" s="3">
        <v>92.041680664920094</v>
      </c>
      <c r="AH12" s="3">
        <v>2590.8243304432799</v>
      </c>
    </row>
    <row r="13" spans="5:34" x14ac:dyDescent="0.15">
      <c r="E13" t="s">
        <v>25</v>
      </c>
      <c r="F13">
        <v>310</v>
      </c>
      <c r="G13">
        <v>4</v>
      </c>
      <c r="H13">
        <v>0.02</v>
      </c>
      <c r="I13">
        <v>0</v>
      </c>
      <c r="J13">
        <v>0.04</v>
      </c>
      <c r="K13">
        <v>0</v>
      </c>
      <c r="L13">
        <v>0.04</v>
      </c>
      <c r="M13">
        <v>0</v>
      </c>
      <c r="O13" t="str">
        <f t="shared" si="1"/>
        <v>{4,200}</v>
      </c>
      <c r="P13">
        <f t="shared" si="2"/>
        <v>0</v>
      </c>
      <c r="Q13" t="str">
        <f t="shared" si="3"/>
        <v>{5,400}</v>
      </c>
      <c r="R13">
        <f t="shared" si="4"/>
        <v>0</v>
      </c>
      <c r="S13" t="str">
        <f t="shared" si="5"/>
        <v>{6,400}</v>
      </c>
      <c r="T13">
        <f t="shared" si="6"/>
        <v>0</v>
      </c>
      <c r="AE13">
        <v>12</v>
      </c>
      <c r="AF13">
        <v>706.87511071345898</v>
      </c>
      <c r="AG13">
        <v>97.500015270821905</v>
      </c>
      <c r="AH13">
        <v>2744.46761464355</v>
      </c>
    </row>
    <row r="14" spans="5:34" s="3" customFormat="1" x14ac:dyDescent="0.15">
      <c r="E14" s="3" t="s">
        <v>26</v>
      </c>
      <c r="F14" s="3">
        <v>340</v>
      </c>
      <c r="G14" s="3">
        <v>5</v>
      </c>
      <c r="H14" s="3">
        <v>0.03</v>
      </c>
      <c r="I14" s="3">
        <v>0</v>
      </c>
      <c r="J14" s="3">
        <v>0.05</v>
      </c>
      <c r="K14" s="3">
        <v>0</v>
      </c>
      <c r="L14" s="3">
        <v>0.05</v>
      </c>
      <c r="M14" s="3">
        <v>0</v>
      </c>
      <c r="O14" s="3" t="str">
        <f t="shared" si="1"/>
        <v>{4,300}</v>
      </c>
      <c r="P14" s="3">
        <f t="shared" si="2"/>
        <v>0</v>
      </c>
      <c r="Q14" s="3" t="str">
        <f t="shared" si="3"/>
        <v>{5,500}</v>
      </c>
      <c r="R14" s="3">
        <f t="shared" si="4"/>
        <v>0</v>
      </c>
      <c r="S14" s="3" t="str">
        <f t="shared" si="5"/>
        <v>{6,500}</v>
      </c>
      <c r="T14" s="3">
        <f t="shared" si="6"/>
        <v>0</v>
      </c>
      <c r="AE14" s="3">
        <v>13</v>
      </c>
      <c r="AF14" s="3">
        <v>746.448036606247</v>
      </c>
      <c r="AG14" s="3">
        <v>102.958349876724</v>
      </c>
      <c r="AH14" s="3">
        <v>2898.11089884382</v>
      </c>
    </row>
    <row r="15" spans="5:34" x14ac:dyDescent="0.15">
      <c r="E15" t="s">
        <v>27</v>
      </c>
      <c r="F15">
        <v>370</v>
      </c>
      <c r="G15">
        <v>6</v>
      </c>
      <c r="H15">
        <v>0.1</v>
      </c>
      <c r="I15">
        <v>0</v>
      </c>
      <c r="J15">
        <v>0.15</v>
      </c>
      <c r="K15">
        <v>0</v>
      </c>
      <c r="L15">
        <v>0.1</v>
      </c>
      <c r="M15">
        <v>0</v>
      </c>
      <c r="O15" t="str">
        <f t="shared" si="1"/>
        <v>{4,1000}</v>
      </c>
      <c r="P15">
        <f t="shared" si="2"/>
        <v>0</v>
      </c>
      <c r="Q15" t="str">
        <f t="shared" si="3"/>
        <v>{5,1500}</v>
      </c>
      <c r="R15">
        <f t="shared" si="4"/>
        <v>0</v>
      </c>
      <c r="S15" t="str">
        <f t="shared" si="5"/>
        <v>{6,1000}</v>
      </c>
      <c r="T15">
        <f t="shared" si="6"/>
        <v>0</v>
      </c>
      <c r="AE15">
        <v>14</v>
      </c>
      <c r="AF15">
        <v>786.02096249903502</v>
      </c>
      <c r="AG15">
        <v>108.416684482626</v>
      </c>
      <c r="AH15">
        <v>3051.75418304409</v>
      </c>
    </row>
    <row r="16" spans="5:34" x14ac:dyDescent="0.15">
      <c r="E16" t="s">
        <v>28</v>
      </c>
      <c r="F16">
        <v>460</v>
      </c>
      <c r="G16">
        <v>7</v>
      </c>
      <c r="H16">
        <v>0.15</v>
      </c>
      <c r="I16">
        <v>0</v>
      </c>
      <c r="J16">
        <v>0.25</v>
      </c>
      <c r="K16">
        <v>0</v>
      </c>
      <c r="L16">
        <v>0.2</v>
      </c>
      <c r="M16">
        <v>0</v>
      </c>
      <c r="O16" t="str">
        <f t="shared" si="1"/>
        <v>{4,1500}</v>
      </c>
      <c r="P16">
        <f t="shared" si="2"/>
        <v>0</v>
      </c>
      <c r="Q16" t="str">
        <f t="shared" si="3"/>
        <v>{5,2500}</v>
      </c>
      <c r="R16">
        <f t="shared" si="4"/>
        <v>0</v>
      </c>
      <c r="S16" t="str">
        <f t="shared" si="5"/>
        <v>{6,2000}</v>
      </c>
      <c r="T16">
        <f t="shared" si="6"/>
        <v>0</v>
      </c>
      <c r="AE16">
        <v>15</v>
      </c>
      <c r="AF16">
        <v>825.59388839182304</v>
      </c>
      <c r="AG16">
        <v>113.875019088527</v>
      </c>
      <c r="AH16">
        <v>3205.3974672443601</v>
      </c>
    </row>
    <row r="17" spans="1:34" x14ac:dyDescent="0.15">
      <c r="E17" t="s">
        <v>29</v>
      </c>
      <c r="F17">
        <v>640</v>
      </c>
      <c r="G17">
        <v>8</v>
      </c>
      <c r="H17">
        <v>0.2</v>
      </c>
      <c r="I17">
        <v>0</v>
      </c>
      <c r="J17">
        <v>0.35</v>
      </c>
      <c r="K17">
        <v>0</v>
      </c>
      <c r="L17">
        <v>0.24</v>
      </c>
      <c r="M17">
        <v>0</v>
      </c>
      <c r="O17" t="str">
        <f t="shared" si="1"/>
        <v>{4,2000}</v>
      </c>
      <c r="P17">
        <f t="shared" si="2"/>
        <v>0</v>
      </c>
      <c r="Q17" t="str">
        <f t="shared" si="3"/>
        <v>{5,3500}</v>
      </c>
      <c r="R17">
        <f t="shared" si="4"/>
        <v>0</v>
      </c>
      <c r="S17" t="str">
        <f t="shared" si="5"/>
        <v>{6,2400}</v>
      </c>
      <c r="T17">
        <f t="shared" si="6"/>
        <v>0</v>
      </c>
      <c r="AE17">
        <v>16</v>
      </c>
      <c r="AF17">
        <v>865.16681428461197</v>
      </c>
      <c r="AG17">
        <v>119.33335369442899</v>
      </c>
      <c r="AH17">
        <v>3359.0407514446401</v>
      </c>
    </row>
    <row r="18" spans="1:34" x14ac:dyDescent="0.15">
      <c r="E18" t="s">
        <v>30</v>
      </c>
      <c r="F18">
        <v>760</v>
      </c>
      <c r="G18">
        <v>9</v>
      </c>
      <c r="H18">
        <v>0.25</v>
      </c>
      <c r="I18">
        <v>0</v>
      </c>
      <c r="J18">
        <v>0.4</v>
      </c>
      <c r="K18">
        <v>0</v>
      </c>
      <c r="L18">
        <v>0.27</v>
      </c>
      <c r="M18">
        <v>0</v>
      </c>
      <c r="O18" t="str">
        <f t="shared" si="1"/>
        <v>{4,2500}</v>
      </c>
      <c r="P18">
        <f t="shared" si="2"/>
        <v>0</v>
      </c>
      <c r="Q18" t="str">
        <f t="shared" si="3"/>
        <v>{5,4000}</v>
      </c>
      <c r="R18">
        <f t="shared" si="4"/>
        <v>0</v>
      </c>
      <c r="S18" t="str">
        <f t="shared" si="5"/>
        <v>{6,2700}</v>
      </c>
      <c r="T18">
        <f t="shared" si="6"/>
        <v>0</v>
      </c>
      <c r="AE18">
        <v>17</v>
      </c>
      <c r="AF18">
        <v>904.73974017739999</v>
      </c>
      <c r="AG18">
        <v>124.791688300331</v>
      </c>
      <c r="AH18">
        <v>3512.6840356449102</v>
      </c>
    </row>
    <row r="19" spans="1:34" x14ac:dyDescent="0.15">
      <c r="E19" t="s">
        <v>31</v>
      </c>
      <c r="F19">
        <v>999</v>
      </c>
      <c r="G19">
        <v>10</v>
      </c>
      <c r="H19">
        <v>0.31</v>
      </c>
      <c r="I19">
        <v>0</v>
      </c>
      <c r="J19">
        <v>0.46</v>
      </c>
      <c r="K19">
        <v>0</v>
      </c>
      <c r="L19">
        <v>0.28999999999999998</v>
      </c>
      <c r="M19">
        <v>0</v>
      </c>
      <c r="O19" t="str">
        <f t="shared" si="1"/>
        <v>{4,3100}</v>
      </c>
      <c r="P19">
        <f t="shared" si="2"/>
        <v>0</v>
      </c>
      <c r="Q19" t="str">
        <f t="shared" si="3"/>
        <v>{5,4600}</v>
      </c>
      <c r="R19">
        <f t="shared" si="4"/>
        <v>0</v>
      </c>
      <c r="S19" t="str">
        <f t="shared" si="5"/>
        <v>{6,2900}</v>
      </c>
      <c r="T19">
        <f t="shared" si="6"/>
        <v>0</v>
      </c>
      <c r="AE19">
        <v>18</v>
      </c>
      <c r="AF19">
        <v>944.31266607018802</v>
      </c>
      <c r="AG19">
        <v>130.250022906233</v>
      </c>
      <c r="AH19">
        <v>3666.3273198451802</v>
      </c>
    </row>
    <row r="20" spans="1:34" x14ac:dyDescent="0.15">
      <c r="AE20">
        <v>19</v>
      </c>
      <c r="AF20">
        <v>983.88559196297604</v>
      </c>
      <c r="AG20">
        <v>135.708357512135</v>
      </c>
      <c r="AH20">
        <v>3819.9706040454498</v>
      </c>
    </row>
    <row r="21" spans="1:34" x14ac:dyDescent="0.15">
      <c r="G21">
        <v>1</v>
      </c>
      <c r="H21">
        <v>2</v>
      </c>
      <c r="I21">
        <v>3</v>
      </c>
      <c r="S21">
        <v>1</v>
      </c>
      <c r="T21">
        <v>2</v>
      </c>
      <c r="U21">
        <v>3</v>
      </c>
      <c r="AE21">
        <v>20</v>
      </c>
      <c r="AF21">
        <v>1023.45851785576</v>
      </c>
      <c r="AG21">
        <v>141.16669211803699</v>
      </c>
      <c r="AH21">
        <v>3973.6138882457199</v>
      </c>
    </row>
    <row r="22" spans="1:34" s="4" customFormat="1" x14ac:dyDescent="0.15">
      <c r="E22" s="4">
        <v>4</v>
      </c>
      <c r="F22" s="4">
        <v>1</v>
      </c>
      <c r="G22" s="4">
        <f t="shared" ref="G22:I28" si="7">INT(_xlfn.XLOOKUP($F10,$AE$2:$AE$1000,AF$2:AF$1000))</f>
        <v>56233</v>
      </c>
      <c r="H22" s="4">
        <f t="shared" si="7"/>
        <v>7756</v>
      </c>
      <c r="I22" s="4">
        <f t="shared" si="7"/>
        <v>218328</v>
      </c>
      <c r="J22" s="5" t="s">
        <v>22</v>
      </c>
      <c r="K22" s="5">
        <v>1</v>
      </c>
      <c r="L22" s="5">
        <v>1</v>
      </c>
      <c r="M22" s="5">
        <v>1</v>
      </c>
      <c r="O22" s="4">
        <f t="shared" ref="O22:O61" si="8">_xlfn.FLOOR.MATH(G22,10^INT(LEN(G22)-2))</f>
        <v>56000</v>
      </c>
      <c r="P22" s="4">
        <f t="shared" ref="P22:P61" si="9">_xlfn.FLOOR.MATH(H22,10^INT(LEN(H22)-2))</f>
        <v>7700</v>
      </c>
      <c r="Q22" s="4">
        <f t="shared" ref="Q22:Q61" si="10">_xlfn.FLOOR.MATH(I22,10^INT(LEN(I22)-2))</f>
        <v>210000</v>
      </c>
      <c r="S22" s="4">
        <f>K22</f>
        <v>1</v>
      </c>
      <c r="T22" s="4">
        <f t="shared" ref="T22:U22" si="11">L22</f>
        <v>1</v>
      </c>
      <c r="U22" s="4">
        <f t="shared" si="11"/>
        <v>1</v>
      </c>
      <c r="W22" s="4" t="str">
        <f>"{"&amp;S$21&amp;","&amp;S22&amp;"}"</f>
        <v>{1,1}</v>
      </c>
      <c r="X22" s="4" t="str">
        <f t="shared" ref="X22:Y22" si="12">"{"&amp;T$21&amp;","&amp;T22&amp;"}"</f>
        <v>{2,1}</v>
      </c>
      <c r="Y22" s="4" t="str">
        <f t="shared" si="12"/>
        <v>{3,1}</v>
      </c>
      <c r="Z22" s="4" t="s">
        <v>39</v>
      </c>
      <c r="AA22" s="4" t="s">
        <v>40</v>
      </c>
      <c r="AB22" s="4" t="s">
        <v>41</v>
      </c>
      <c r="AC22" s="4" t="str">
        <f t="array" ref="AC22">[1]!LKnum(W22:AB22)</f>
        <v>{{1,1}|{2,1}|{3,1}|{4,100}|{5,100}|{6,100}}</v>
      </c>
      <c r="AE22" s="4">
        <v>21</v>
      </c>
      <c r="AF22" s="4">
        <v>2035.8143777472701</v>
      </c>
      <c r="AG22" s="4">
        <v>280.80198313755398</v>
      </c>
      <c r="AH22" s="4">
        <v>7904.1213143207497</v>
      </c>
    </row>
    <row r="23" spans="1:34" s="4" customFormat="1" x14ac:dyDescent="0.15">
      <c r="E23" s="4">
        <v>4</v>
      </c>
      <c r="F23" s="4">
        <v>2</v>
      </c>
      <c r="G23" s="4">
        <f t="shared" si="7"/>
        <v>157753</v>
      </c>
      <c r="H23" s="4">
        <f t="shared" si="7"/>
        <v>21759</v>
      </c>
      <c r="I23" s="4">
        <f t="shared" si="7"/>
        <v>612484</v>
      </c>
      <c r="J23" s="5" t="s">
        <v>23</v>
      </c>
      <c r="K23" s="5">
        <v>1</v>
      </c>
      <c r="L23" s="5">
        <v>1</v>
      </c>
      <c r="M23" s="5">
        <v>1</v>
      </c>
      <c r="O23" s="4">
        <f t="shared" si="8"/>
        <v>150000</v>
      </c>
      <c r="P23" s="4">
        <f t="shared" si="9"/>
        <v>21000</v>
      </c>
      <c r="Q23" s="4">
        <f t="shared" si="10"/>
        <v>610000</v>
      </c>
      <c r="S23" s="4">
        <f t="shared" ref="S23:S61" si="13">K23</f>
        <v>1</v>
      </c>
      <c r="T23" s="4">
        <f t="shared" ref="T23:T61" si="14">L23</f>
        <v>1</v>
      </c>
      <c r="U23" s="4">
        <f t="shared" ref="U23:U61" si="15">M23</f>
        <v>1</v>
      </c>
      <c r="W23" s="4" t="str">
        <f t="shared" ref="W23:W61" si="16">"{"&amp;S$21&amp;","&amp;S23&amp;"}"</f>
        <v>{1,1}</v>
      </c>
      <c r="X23" s="4" t="str">
        <f t="shared" ref="X23:X61" si="17">"{"&amp;T$21&amp;","&amp;T23&amp;"}"</f>
        <v>{2,1}</v>
      </c>
      <c r="Y23" s="4" t="str">
        <f t="shared" ref="Y23:Y61" si="18">"{"&amp;U$21&amp;","&amp;U23&amp;"}"</f>
        <v>{3,1}</v>
      </c>
      <c r="Z23" s="4" t="s">
        <v>42</v>
      </c>
      <c r="AA23" s="4" t="s">
        <v>43</v>
      </c>
      <c r="AB23" s="4" t="s">
        <v>44</v>
      </c>
      <c r="AC23" s="4" t="str">
        <f t="array" ref="AC23">[1]!LKnum(W23:AB23)</f>
        <v>{{1,1}|{2,1}|{3,1}|{4,101}|{5,101}|{6,101}}</v>
      </c>
      <c r="AE23" s="4">
        <v>22</v>
      </c>
      <c r="AF23" s="4">
        <v>2121.71030049714</v>
      </c>
      <c r="AG23" s="4">
        <v>292.649696620295</v>
      </c>
      <c r="AH23" s="4">
        <v>8237.6152719436304</v>
      </c>
    </row>
    <row r="24" spans="1:34" s="4" customFormat="1" x14ac:dyDescent="0.15">
      <c r="E24" s="4">
        <v>4</v>
      </c>
      <c r="F24" s="4">
        <v>3</v>
      </c>
      <c r="G24" s="4">
        <f t="shared" si="7"/>
        <v>270407</v>
      </c>
      <c r="H24" s="4">
        <f t="shared" si="7"/>
        <v>37297</v>
      </c>
      <c r="I24" s="4">
        <f t="shared" si="7"/>
        <v>1049865</v>
      </c>
      <c r="J24" s="5" t="s">
        <v>24</v>
      </c>
      <c r="K24" s="5">
        <v>1</v>
      </c>
      <c r="L24" s="5">
        <v>1</v>
      </c>
      <c r="M24" s="5">
        <v>1</v>
      </c>
      <c r="O24" s="4">
        <f t="shared" si="8"/>
        <v>270000</v>
      </c>
      <c r="P24" s="4">
        <f t="shared" si="9"/>
        <v>37000</v>
      </c>
      <c r="Q24" s="4">
        <f t="shared" si="10"/>
        <v>1000000</v>
      </c>
      <c r="S24" s="4">
        <f t="shared" si="13"/>
        <v>1</v>
      </c>
      <c r="T24" s="4">
        <f t="shared" si="14"/>
        <v>1</v>
      </c>
      <c r="U24" s="4">
        <f t="shared" si="15"/>
        <v>1</v>
      </c>
      <c r="W24" s="4" t="str">
        <f t="shared" si="16"/>
        <v>{1,1}</v>
      </c>
      <c r="X24" s="4" t="str">
        <f t="shared" si="17"/>
        <v>{2,1}</v>
      </c>
      <c r="Y24" s="4" t="str">
        <f t="shared" si="18"/>
        <v>{3,1}</v>
      </c>
      <c r="Z24" s="4" t="s">
        <v>45</v>
      </c>
      <c r="AA24" s="4" t="s">
        <v>46</v>
      </c>
      <c r="AB24" s="4" t="s">
        <v>47</v>
      </c>
      <c r="AC24" s="4" t="str">
        <f t="array" ref="AC24">[1]!LKnum(W24:AB24)</f>
        <v>{{1,1}|{2,1}|{3,1}|{4,102}|{5,102}|{6,102}}</v>
      </c>
      <c r="AE24" s="4">
        <v>23</v>
      </c>
      <c r="AF24" s="4">
        <v>2207.6062232470099</v>
      </c>
      <c r="AG24" s="4">
        <v>304.49741010303597</v>
      </c>
      <c r="AH24" s="4">
        <v>8571.1092295665094</v>
      </c>
    </row>
    <row r="25" spans="1:34" s="4" customFormat="1" x14ac:dyDescent="0.15">
      <c r="E25" s="4">
        <v>4</v>
      </c>
      <c r="F25" s="4">
        <v>4</v>
      </c>
      <c r="G25" s="4">
        <f t="shared" si="7"/>
        <v>404338</v>
      </c>
      <c r="H25" s="4">
        <f t="shared" si="7"/>
        <v>55770</v>
      </c>
      <c r="I25" s="4">
        <f t="shared" si="7"/>
        <v>1569860</v>
      </c>
      <c r="J25" s="5" t="s">
        <v>25</v>
      </c>
      <c r="K25" s="5">
        <v>1</v>
      </c>
      <c r="L25" s="5">
        <v>1</v>
      </c>
      <c r="M25" s="5">
        <v>1</v>
      </c>
      <c r="O25" s="4">
        <f t="shared" si="8"/>
        <v>400000</v>
      </c>
      <c r="P25" s="4">
        <f t="shared" si="9"/>
        <v>55000</v>
      </c>
      <c r="Q25" s="4">
        <f t="shared" si="10"/>
        <v>1500000</v>
      </c>
      <c r="S25" s="4">
        <f t="shared" si="13"/>
        <v>1</v>
      </c>
      <c r="T25" s="4">
        <f t="shared" si="14"/>
        <v>1</v>
      </c>
      <c r="U25" s="4">
        <f t="shared" si="15"/>
        <v>1</v>
      </c>
      <c r="W25" s="4" t="str">
        <f t="shared" si="16"/>
        <v>{1,1}</v>
      </c>
      <c r="X25" s="4" t="str">
        <f t="shared" si="17"/>
        <v>{2,1}</v>
      </c>
      <c r="Y25" s="4" t="str">
        <f t="shared" si="18"/>
        <v>{3,1}</v>
      </c>
      <c r="Z25" s="4" t="s">
        <v>48</v>
      </c>
      <c r="AA25" s="4" t="s">
        <v>49</v>
      </c>
      <c r="AB25" s="4" t="s">
        <v>50</v>
      </c>
      <c r="AC25" s="4" t="str">
        <f t="array" ref="AC25">[1]!LKnum(W25:AB25)</f>
        <v>{{1,1}|{2,1}|{3,1}|{4,103}|{5,103}|{6,103}}</v>
      </c>
      <c r="AE25" s="4">
        <v>24</v>
      </c>
      <c r="AF25" s="4">
        <v>2293.5021459968798</v>
      </c>
      <c r="AG25" s="4">
        <v>316.34512358577598</v>
      </c>
      <c r="AH25" s="4">
        <v>8904.6031871893902</v>
      </c>
    </row>
    <row r="26" spans="1:34" s="4" customFormat="1" x14ac:dyDescent="0.15">
      <c r="E26" s="4">
        <v>4</v>
      </c>
      <c r="F26" s="4">
        <v>5</v>
      </c>
      <c r="G26" s="4">
        <f t="shared" si="7"/>
        <v>477394</v>
      </c>
      <c r="H26" s="4">
        <f t="shared" si="7"/>
        <v>65847</v>
      </c>
      <c r="I26" s="4">
        <f t="shared" si="7"/>
        <v>1853501</v>
      </c>
      <c r="J26" s="5" t="s">
        <v>26</v>
      </c>
      <c r="K26" s="5">
        <v>1</v>
      </c>
      <c r="L26" s="5">
        <v>1</v>
      </c>
      <c r="M26" s="5">
        <v>1</v>
      </c>
      <c r="O26" s="4">
        <f t="shared" si="8"/>
        <v>470000</v>
      </c>
      <c r="P26" s="4">
        <f t="shared" si="9"/>
        <v>65000</v>
      </c>
      <c r="Q26" s="4">
        <f t="shared" si="10"/>
        <v>1800000</v>
      </c>
      <c r="S26" s="4">
        <f t="shared" si="13"/>
        <v>1</v>
      </c>
      <c r="T26" s="4">
        <f t="shared" si="14"/>
        <v>1</v>
      </c>
      <c r="U26" s="4">
        <f t="shared" si="15"/>
        <v>1</v>
      </c>
      <c r="W26" s="4" t="str">
        <f t="shared" si="16"/>
        <v>{1,1}</v>
      </c>
      <c r="X26" s="4" t="str">
        <f t="shared" si="17"/>
        <v>{2,1}</v>
      </c>
      <c r="Y26" s="4" t="str">
        <f t="shared" si="18"/>
        <v>{3,1}</v>
      </c>
      <c r="Z26" s="4" t="s">
        <v>51</v>
      </c>
      <c r="AA26" s="4" t="s">
        <v>52</v>
      </c>
      <c r="AB26" s="4" t="s">
        <v>53</v>
      </c>
      <c r="AC26" s="4" t="str">
        <f t="array" ref="AC26">[1]!LKnum(W26:AB26)</f>
        <v>{{1,1}|{2,1}|{3,1}|{4,104}|{5,104}|{6,104}}</v>
      </c>
      <c r="AE26" s="4">
        <v>25</v>
      </c>
      <c r="AF26" s="4">
        <v>2379.3980687467501</v>
      </c>
      <c r="AG26" s="4">
        <v>328.19283706851701</v>
      </c>
      <c r="AH26" s="4">
        <v>9238.0971448122691</v>
      </c>
    </row>
    <row r="27" spans="1:34" s="4" customFormat="1" x14ac:dyDescent="0.15">
      <c r="E27" s="4">
        <v>4</v>
      </c>
      <c r="F27" s="4">
        <v>6</v>
      </c>
      <c r="G27" s="4">
        <f t="shared" si="7"/>
        <v>600748</v>
      </c>
      <c r="H27" s="4">
        <f t="shared" si="7"/>
        <v>82861</v>
      </c>
      <c r="I27" s="4">
        <f t="shared" si="7"/>
        <v>2332427</v>
      </c>
      <c r="J27" s="5" t="s">
        <v>27</v>
      </c>
      <c r="K27" s="5">
        <v>1000</v>
      </c>
      <c r="L27" s="5">
        <v>240</v>
      </c>
      <c r="M27" s="5">
        <v>5000</v>
      </c>
      <c r="O27" s="4">
        <f t="shared" si="8"/>
        <v>600000</v>
      </c>
      <c r="P27" s="4">
        <f t="shared" si="9"/>
        <v>82000</v>
      </c>
      <c r="Q27" s="4">
        <f t="shared" si="10"/>
        <v>2300000</v>
      </c>
      <c r="S27" s="4">
        <f t="shared" si="13"/>
        <v>1000</v>
      </c>
      <c r="T27" s="4">
        <f t="shared" si="14"/>
        <v>240</v>
      </c>
      <c r="U27" s="4">
        <f t="shared" si="15"/>
        <v>5000</v>
      </c>
      <c r="W27" s="4" t="str">
        <f t="shared" si="16"/>
        <v>{1,1000}</v>
      </c>
      <c r="X27" s="4" t="str">
        <f t="shared" si="17"/>
        <v>{2,240}</v>
      </c>
      <c r="Y27" s="4" t="str">
        <f t="shared" si="18"/>
        <v>{3,5000}</v>
      </c>
      <c r="Z27" s="7" t="s">
        <v>54</v>
      </c>
      <c r="AA27" s="7" t="s">
        <v>55</v>
      </c>
      <c r="AB27" s="7" t="s">
        <v>56</v>
      </c>
      <c r="AC27" s="4" t="str">
        <f t="array" ref="AC27">[1]!LKnum(W27:AB27)</f>
        <v>{{1,1000}|{2,240}|{3,5000}|{4,205}|{5,505}|{6,205}}</v>
      </c>
      <c r="AE27" s="4">
        <v>26</v>
      </c>
      <c r="AF27" s="4">
        <v>2465.29399149662</v>
      </c>
      <c r="AG27" s="4">
        <v>340.04055055125798</v>
      </c>
      <c r="AH27" s="4">
        <v>9571.5911024351499</v>
      </c>
    </row>
    <row r="28" spans="1:34" s="4" customFormat="1" x14ac:dyDescent="0.15">
      <c r="E28" s="4">
        <v>4</v>
      </c>
      <c r="F28" s="4">
        <v>7</v>
      </c>
      <c r="G28" s="4">
        <f t="shared" si="7"/>
        <v>861398</v>
      </c>
      <c r="H28" s="4">
        <f t="shared" si="7"/>
        <v>118813</v>
      </c>
      <c r="I28" s="4">
        <f t="shared" si="7"/>
        <v>3344411</v>
      </c>
      <c r="J28" s="5" t="s">
        <v>28</v>
      </c>
      <c r="K28" s="5">
        <v>10000</v>
      </c>
      <c r="L28" s="5">
        <v>2400</v>
      </c>
      <c r="M28" s="5">
        <v>50000</v>
      </c>
      <c r="O28" s="4">
        <f t="shared" si="8"/>
        <v>860000</v>
      </c>
      <c r="P28" s="4">
        <f t="shared" si="9"/>
        <v>110000</v>
      </c>
      <c r="Q28" s="4">
        <f t="shared" si="10"/>
        <v>3300000</v>
      </c>
      <c r="S28" s="4">
        <f t="shared" si="13"/>
        <v>10000</v>
      </c>
      <c r="T28" s="4">
        <f t="shared" si="14"/>
        <v>2400</v>
      </c>
      <c r="U28" s="4">
        <f t="shared" si="15"/>
        <v>50000</v>
      </c>
      <c r="W28" s="4" t="str">
        <f t="shared" si="16"/>
        <v>{1,10000}</v>
      </c>
      <c r="X28" s="4" t="str">
        <f t="shared" si="17"/>
        <v>{2,2400}</v>
      </c>
      <c r="Y28" s="4" t="str">
        <f t="shared" si="18"/>
        <v>{3,50000}</v>
      </c>
      <c r="Z28" s="7" t="s">
        <v>57</v>
      </c>
      <c r="AA28" s="7" t="s">
        <v>58</v>
      </c>
      <c r="AB28" s="7" t="s">
        <v>59</v>
      </c>
      <c r="AC28" s="4" t="str">
        <f t="array" ref="AC28">[1]!LKnum(W28:AB28)</f>
        <v>{{1,10000}|{2,2400}|{3,50000}|{4,506}|{5,806}|{6,506}}</v>
      </c>
      <c r="AE28" s="4">
        <v>27</v>
      </c>
      <c r="AF28" s="4">
        <v>2551.1899142464899</v>
      </c>
      <c r="AG28" s="4">
        <v>351.88826403399901</v>
      </c>
      <c r="AH28" s="4">
        <v>9905.0850600580306</v>
      </c>
    </row>
    <row r="29" spans="1:34" s="4" customFormat="1" x14ac:dyDescent="0.15">
      <c r="E29" s="4">
        <v>4</v>
      </c>
      <c r="F29" s="4">
        <v>8</v>
      </c>
      <c r="G29" s="4">
        <v>1292097</v>
      </c>
      <c r="H29" s="4">
        <v>178219</v>
      </c>
      <c r="I29" s="4">
        <v>5016616</v>
      </c>
      <c r="J29" s="5" t="s">
        <v>29</v>
      </c>
      <c r="K29" s="5">
        <f t="shared" ref="K29:M30" si="19">K28*5</f>
        <v>50000</v>
      </c>
      <c r="L29" s="5">
        <f t="shared" si="19"/>
        <v>12000</v>
      </c>
      <c r="M29" s="5">
        <f t="shared" si="19"/>
        <v>250000</v>
      </c>
      <c r="O29" s="4">
        <f t="shared" si="8"/>
        <v>1200000</v>
      </c>
      <c r="P29" s="4">
        <f t="shared" si="9"/>
        <v>170000</v>
      </c>
      <c r="Q29" s="4">
        <f t="shared" si="10"/>
        <v>5000000</v>
      </c>
      <c r="S29" s="4">
        <f t="shared" si="13"/>
        <v>50000</v>
      </c>
      <c r="T29" s="4">
        <f t="shared" si="14"/>
        <v>12000</v>
      </c>
      <c r="U29" s="4">
        <f t="shared" si="15"/>
        <v>250000</v>
      </c>
      <c r="W29" s="4" t="str">
        <f t="shared" si="16"/>
        <v>{1,50000}</v>
      </c>
      <c r="X29" s="4" t="str">
        <f t="shared" si="17"/>
        <v>{2,12000}</v>
      </c>
      <c r="Y29" s="4" t="str">
        <f t="shared" si="18"/>
        <v>{3,250000}</v>
      </c>
      <c r="Z29" s="7" t="s">
        <v>60</v>
      </c>
      <c r="AA29" s="7" t="s">
        <v>61</v>
      </c>
      <c r="AB29" s="7" t="s">
        <v>62</v>
      </c>
      <c r="AC29" s="4" t="str">
        <f t="array" ref="AC29">[1]!LKnum(W29:AB29)</f>
        <v>{{1,50000}|{2,12000}|{3,250000}|{4,807}|{5,1307}|{6,807}}</v>
      </c>
      <c r="AE29" s="4">
        <v>28</v>
      </c>
      <c r="AF29" s="4">
        <v>2637.0858369963598</v>
      </c>
      <c r="AG29" s="4">
        <v>363.73597751673901</v>
      </c>
      <c r="AH29" s="4">
        <v>10238.579017680901</v>
      </c>
    </row>
    <row r="30" spans="1:34" s="4" customFormat="1" x14ac:dyDescent="0.15">
      <c r="E30" s="4">
        <v>4</v>
      </c>
      <c r="F30" s="4">
        <v>9</v>
      </c>
      <c r="G30" s="4">
        <v>1938145</v>
      </c>
      <c r="H30" s="4">
        <v>267329</v>
      </c>
      <c r="I30" s="4">
        <v>7524924</v>
      </c>
      <c r="J30" s="5" t="s">
        <v>30</v>
      </c>
      <c r="K30" s="5">
        <f t="shared" si="19"/>
        <v>250000</v>
      </c>
      <c r="L30" s="5">
        <f t="shared" si="19"/>
        <v>60000</v>
      </c>
      <c r="M30" s="5">
        <f t="shared" si="19"/>
        <v>1250000</v>
      </c>
      <c r="O30" s="4">
        <f t="shared" si="8"/>
        <v>1900000</v>
      </c>
      <c r="P30" s="4">
        <f t="shared" si="9"/>
        <v>260000</v>
      </c>
      <c r="Q30" s="4">
        <f t="shared" si="10"/>
        <v>7500000</v>
      </c>
      <c r="S30" s="4">
        <f t="shared" si="13"/>
        <v>250000</v>
      </c>
      <c r="T30" s="4">
        <f t="shared" si="14"/>
        <v>60000</v>
      </c>
      <c r="U30" s="4">
        <f t="shared" si="15"/>
        <v>1250000</v>
      </c>
      <c r="W30" s="4" t="str">
        <f t="shared" si="16"/>
        <v>{1,250000}</v>
      </c>
      <c r="X30" s="4" t="str">
        <f t="shared" si="17"/>
        <v>{2,60000}</v>
      </c>
      <c r="Y30" s="4" t="str">
        <f t="shared" si="18"/>
        <v>{3,1250000}</v>
      </c>
      <c r="Z30" s="7" t="s">
        <v>63</v>
      </c>
      <c r="AA30" s="7" t="s">
        <v>64</v>
      </c>
      <c r="AB30" s="7" t="s">
        <v>65</v>
      </c>
      <c r="AC30" s="4" t="str">
        <f t="array" ref="AC30">[1]!LKnum(W30:AB30)</f>
        <v>{{1,250000}|{2,60000}|{3,1250000}|{4,1308}|{5,2008}|{6,1308}}</v>
      </c>
      <c r="AE30" s="4">
        <v>29</v>
      </c>
      <c r="AF30" s="4">
        <v>2722.9817597462302</v>
      </c>
      <c r="AG30" s="4">
        <v>375.58369099947998</v>
      </c>
      <c r="AH30" s="4">
        <v>10572.072975303799</v>
      </c>
    </row>
    <row r="31" spans="1:34" s="4" customFormat="1" x14ac:dyDescent="0.15">
      <c r="E31" s="4">
        <v>4</v>
      </c>
      <c r="F31" s="4">
        <v>10</v>
      </c>
      <c r="G31" s="4">
        <v>2309311</v>
      </c>
      <c r="H31" s="4">
        <v>318525</v>
      </c>
      <c r="I31" s="4">
        <v>8965982</v>
      </c>
      <c r="J31" s="5" t="s">
        <v>31</v>
      </c>
      <c r="K31" s="5">
        <f>K30*3</f>
        <v>750000</v>
      </c>
      <c r="L31" s="5">
        <f>L30*3</f>
        <v>180000</v>
      </c>
      <c r="M31" s="5">
        <f>M30*3</f>
        <v>3750000</v>
      </c>
      <c r="O31" s="4">
        <f t="shared" si="8"/>
        <v>2300000</v>
      </c>
      <c r="P31" s="4">
        <f t="shared" si="9"/>
        <v>310000</v>
      </c>
      <c r="Q31" s="4">
        <f t="shared" si="10"/>
        <v>8900000</v>
      </c>
      <c r="S31" s="4">
        <f t="shared" si="13"/>
        <v>750000</v>
      </c>
      <c r="T31" s="4">
        <f t="shared" si="14"/>
        <v>180000</v>
      </c>
      <c r="U31" s="4">
        <f t="shared" si="15"/>
        <v>3750000</v>
      </c>
      <c r="W31" s="4" t="str">
        <f t="shared" si="16"/>
        <v>{1,750000}</v>
      </c>
      <c r="X31" s="4" t="str">
        <f t="shared" si="17"/>
        <v>{2,180000}</v>
      </c>
      <c r="Y31" s="4" t="str">
        <f t="shared" si="18"/>
        <v>{3,3750000}</v>
      </c>
      <c r="Z31" s="7" t="s">
        <v>66</v>
      </c>
      <c r="AA31" s="7" t="s">
        <v>67</v>
      </c>
      <c r="AB31" s="7" t="s">
        <v>68</v>
      </c>
      <c r="AC31" s="4" t="str">
        <f t="array" ref="AC31">[1]!LKnum(W31:AB31)</f>
        <v>{{1,750000}|{2,180000}|{3,3750000}|{4,2109}|{5,2609}|{6,2109}}</v>
      </c>
      <c r="AE31" s="4">
        <v>30</v>
      </c>
      <c r="AF31" s="4">
        <v>2808.8776824961001</v>
      </c>
      <c r="AG31" s="4">
        <v>387.43140448222101</v>
      </c>
      <c r="AH31" s="4">
        <v>10905.5669329267</v>
      </c>
    </row>
    <row r="32" spans="1:34" x14ac:dyDescent="0.15">
      <c r="A32" s="1" t="s">
        <v>69</v>
      </c>
      <c r="B32" s="1" t="s">
        <v>70</v>
      </c>
      <c r="C32" s="1" t="s">
        <v>71</v>
      </c>
      <c r="D32" s="1" t="s">
        <v>72</v>
      </c>
      <c r="E32">
        <v>1</v>
      </c>
      <c r="F32">
        <v>1</v>
      </c>
      <c r="G32">
        <f>INT(VLOOKUP($E32,$A$40:$D$44,G$21+1,0)*G22)</f>
        <v>38781</v>
      </c>
      <c r="H32">
        <f t="shared" ref="H32:I32" si="20">INT(VLOOKUP($E32,$A$40:$D$44,H$21+1,0)*H22)</f>
        <v>11149</v>
      </c>
      <c r="I32">
        <f t="shared" si="20"/>
        <v>317383</v>
      </c>
      <c r="J32" t="s">
        <v>22</v>
      </c>
      <c r="K32" s="6">
        <v>1</v>
      </c>
      <c r="L32" s="6">
        <v>1</v>
      </c>
      <c r="M32" s="6">
        <v>1</v>
      </c>
      <c r="O32">
        <f t="shared" si="8"/>
        <v>38000</v>
      </c>
      <c r="P32">
        <f t="shared" si="9"/>
        <v>11000</v>
      </c>
      <c r="Q32">
        <f t="shared" si="10"/>
        <v>310000</v>
      </c>
      <c r="S32">
        <f t="shared" si="13"/>
        <v>1</v>
      </c>
      <c r="T32">
        <f t="shared" si="14"/>
        <v>1</v>
      </c>
      <c r="U32">
        <f t="shared" si="15"/>
        <v>1</v>
      </c>
      <c r="W32" t="str">
        <f t="shared" si="16"/>
        <v>{1,1}</v>
      </c>
      <c r="X32" t="str">
        <f t="shared" si="17"/>
        <v>{2,1}</v>
      </c>
      <c r="Y32" t="str">
        <f t="shared" si="18"/>
        <v>{3,1}</v>
      </c>
      <c r="Z32" s="4" t="s">
        <v>39</v>
      </c>
      <c r="AA32" s="4" t="s">
        <v>40</v>
      </c>
      <c r="AB32" s="4" t="s">
        <v>41</v>
      </c>
      <c r="AC32" t="str">
        <f t="array" ref="AC32">[1]!LKnum(W32:AB32)</f>
        <v>{{1,1}|{2,1}|{3,1}|{4,100}|{5,100}|{6,100}}</v>
      </c>
      <c r="AE32">
        <v>31</v>
      </c>
      <c r="AF32">
        <v>2894.77360524597</v>
      </c>
      <c r="AG32">
        <v>399.27911796496102</v>
      </c>
      <c r="AH32">
        <v>11239.060890549499</v>
      </c>
    </row>
    <row r="33" spans="1:34" x14ac:dyDescent="0.15">
      <c r="A33">
        <v>2</v>
      </c>
      <c r="B33">
        <v>3.6</v>
      </c>
      <c r="C33">
        <v>1.25</v>
      </c>
      <c r="D33">
        <v>36.8655692729767</v>
      </c>
      <c r="E33">
        <v>1</v>
      </c>
      <c r="F33">
        <v>2</v>
      </c>
      <c r="G33">
        <f t="shared" ref="G33:I33" si="21">INT(VLOOKUP($E33,$A$40:$D$44,G$21+1,0)*G23)</f>
        <v>108795</v>
      </c>
      <c r="H33">
        <f t="shared" si="21"/>
        <v>31278</v>
      </c>
      <c r="I33">
        <f t="shared" si="21"/>
        <v>890368</v>
      </c>
      <c r="J33" t="s">
        <v>23</v>
      </c>
      <c r="K33" s="6">
        <v>1</v>
      </c>
      <c r="L33" s="6">
        <v>1</v>
      </c>
      <c r="M33" s="6">
        <v>1</v>
      </c>
      <c r="O33">
        <f t="shared" si="8"/>
        <v>100000</v>
      </c>
      <c r="P33">
        <f t="shared" si="9"/>
        <v>31000</v>
      </c>
      <c r="Q33">
        <f t="shared" si="10"/>
        <v>890000</v>
      </c>
      <c r="S33">
        <f t="shared" si="13"/>
        <v>1</v>
      </c>
      <c r="T33">
        <f t="shared" si="14"/>
        <v>1</v>
      </c>
      <c r="U33">
        <f t="shared" si="15"/>
        <v>1</v>
      </c>
      <c r="W33" t="str">
        <f t="shared" si="16"/>
        <v>{1,1}</v>
      </c>
      <c r="X33" t="str">
        <f t="shared" si="17"/>
        <v>{2,1}</v>
      </c>
      <c r="Y33" t="str">
        <f t="shared" si="18"/>
        <v>{3,1}</v>
      </c>
      <c r="Z33" s="4" t="s">
        <v>42</v>
      </c>
      <c r="AA33" s="4" t="s">
        <v>43</v>
      </c>
      <c r="AB33" s="4" t="s">
        <v>44</v>
      </c>
      <c r="AC33" t="str">
        <f t="array" ref="AC33">[1]!LKnum(W33:AB33)</f>
        <v>{{1,1}|{2,1}|{3,1}|{4,101}|{5,101}|{6,101}}</v>
      </c>
      <c r="AE33">
        <v>32</v>
      </c>
      <c r="AF33">
        <v>2980.6695279958399</v>
      </c>
      <c r="AG33">
        <v>411.12683144770199</v>
      </c>
      <c r="AH33">
        <v>11572.5548481724</v>
      </c>
    </row>
    <row r="34" spans="1:34" x14ac:dyDescent="0.15">
      <c r="A34">
        <v>1</v>
      </c>
      <c r="B34">
        <v>4</v>
      </c>
      <c r="C34">
        <v>1.1499999999999999</v>
      </c>
      <c r="D34">
        <v>32.735442661913297</v>
      </c>
      <c r="E34">
        <v>1</v>
      </c>
      <c r="F34">
        <v>3</v>
      </c>
      <c r="G34">
        <f t="shared" ref="G34:I34" si="22">INT(VLOOKUP($E34,$A$40:$D$44,G$21+1,0)*G24)</f>
        <v>186487</v>
      </c>
      <c r="H34">
        <f t="shared" si="22"/>
        <v>53614</v>
      </c>
      <c r="I34">
        <f t="shared" si="22"/>
        <v>1526188</v>
      </c>
      <c r="J34" t="s">
        <v>24</v>
      </c>
      <c r="K34" s="6">
        <v>1</v>
      </c>
      <c r="L34" s="6">
        <v>1</v>
      </c>
      <c r="M34" s="6">
        <v>1</v>
      </c>
      <c r="O34">
        <f t="shared" si="8"/>
        <v>180000</v>
      </c>
      <c r="P34">
        <f t="shared" si="9"/>
        <v>53000</v>
      </c>
      <c r="Q34">
        <f t="shared" si="10"/>
        <v>1500000</v>
      </c>
      <c r="S34">
        <f t="shared" si="13"/>
        <v>1</v>
      </c>
      <c r="T34">
        <f t="shared" si="14"/>
        <v>1</v>
      </c>
      <c r="U34">
        <f t="shared" si="15"/>
        <v>1</v>
      </c>
      <c r="W34" t="str">
        <f t="shared" si="16"/>
        <v>{1,1}</v>
      </c>
      <c r="X34" t="str">
        <f t="shared" si="17"/>
        <v>{2,1}</v>
      </c>
      <c r="Y34" t="str">
        <f t="shared" si="18"/>
        <v>{3,1}</v>
      </c>
      <c r="Z34" s="4" t="s">
        <v>45</v>
      </c>
      <c r="AA34" s="4" t="s">
        <v>46</v>
      </c>
      <c r="AB34" s="4" t="s">
        <v>47</v>
      </c>
      <c r="AC34" t="str">
        <f t="array" ref="AC34">[1]!LKnum(W34:AB34)</f>
        <v>{{1,1}|{2,1}|{3,1}|{4,102}|{5,102}|{6,102}}</v>
      </c>
      <c r="AE34">
        <v>33</v>
      </c>
      <c r="AF34">
        <v>3066.5654507457102</v>
      </c>
      <c r="AG34">
        <v>422.97454493044302</v>
      </c>
      <c r="AH34">
        <v>11906.048805795301</v>
      </c>
    </row>
    <row r="35" spans="1:34" x14ac:dyDescent="0.15">
      <c r="A35">
        <v>3</v>
      </c>
      <c r="B35">
        <v>4.5</v>
      </c>
      <c r="C35">
        <v>0.9</v>
      </c>
      <c r="D35">
        <v>31.312977357787702</v>
      </c>
      <c r="E35">
        <v>1</v>
      </c>
      <c r="F35">
        <v>4</v>
      </c>
      <c r="G35">
        <f t="shared" ref="G35:I35" si="23">INT(VLOOKUP($E35,$A$40:$D$44,G$21+1,0)*G25)</f>
        <v>278853</v>
      </c>
      <c r="H35">
        <f t="shared" si="23"/>
        <v>80169</v>
      </c>
      <c r="I35">
        <f t="shared" si="23"/>
        <v>2282105</v>
      </c>
      <c r="J35" t="s">
        <v>25</v>
      </c>
      <c r="K35" s="6">
        <v>1</v>
      </c>
      <c r="L35" s="6">
        <v>1</v>
      </c>
      <c r="M35" s="6">
        <v>1</v>
      </c>
      <c r="O35">
        <f t="shared" si="8"/>
        <v>270000</v>
      </c>
      <c r="P35">
        <f t="shared" si="9"/>
        <v>80000</v>
      </c>
      <c r="Q35">
        <f t="shared" si="10"/>
        <v>2200000</v>
      </c>
      <c r="S35">
        <f t="shared" si="13"/>
        <v>1</v>
      </c>
      <c r="T35">
        <f t="shared" si="14"/>
        <v>1</v>
      </c>
      <c r="U35">
        <f t="shared" si="15"/>
        <v>1</v>
      </c>
      <c r="W35" t="str">
        <f t="shared" si="16"/>
        <v>{1,1}</v>
      </c>
      <c r="X35" t="str">
        <f t="shared" si="17"/>
        <v>{2,1}</v>
      </c>
      <c r="Y35" t="str">
        <f t="shared" si="18"/>
        <v>{3,1}</v>
      </c>
      <c r="Z35" s="4" t="s">
        <v>48</v>
      </c>
      <c r="AA35" s="4" t="s">
        <v>49</v>
      </c>
      <c r="AB35" s="4" t="s">
        <v>50</v>
      </c>
      <c r="AC35" t="str">
        <f t="array" ref="AC35">[1]!LKnum(W35:AB35)</f>
        <v>{{1,1}|{2,1}|{3,1}|{4,103}|{5,103}|{6,103}}</v>
      </c>
      <c r="AE35">
        <v>34</v>
      </c>
      <c r="AF35">
        <v>3152.4613734955801</v>
      </c>
      <c r="AG35">
        <v>434.82225841318302</v>
      </c>
      <c r="AH35">
        <v>12239.5427634182</v>
      </c>
    </row>
    <row r="36" spans="1:34" x14ac:dyDescent="0.15">
      <c r="A36">
        <v>5</v>
      </c>
      <c r="B36">
        <v>5</v>
      </c>
      <c r="C36">
        <v>1</v>
      </c>
      <c r="D36">
        <v>25</v>
      </c>
      <c r="E36">
        <v>1</v>
      </c>
      <c r="F36">
        <v>5</v>
      </c>
      <c r="G36">
        <f t="shared" ref="G36:I36" si="24">INT(VLOOKUP($E36,$A$40:$D$44,G$21+1,0)*G26)</f>
        <v>329237</v>
      </c>
      <c r="H36">
        <f t="shared" si="24"/>
        <v>94655</v>
      </c>
      <c r="I36">
        <f t="shared" si="24"/>
        <v>2694434</v>
      </c>
      <c r="J36" t="s">
        <v>26</v>
      </c>
      <c r="K36" s="6">
        <v>1</v>
      </c>
      <c r="L36" s="6">
        <v>1</v>
      </c>
      <c r="M36" s="6">
        <v>1</v>
      </c>
      <c r="O36">
        <f t="shared" si="8"/>
        <v>320000</v>
      </c>
      <c r="P36">
        <f t="shared" si="9"/>
        <v>94000</v>
      </c>
      <c r="Q36">
        <f t="shared" si="10"/>
        <v>2600000</v>
      </c>
      <c r="S36">
        <f t="shared" si="13"/>
        <v>1</v>
      </c>
      <c r="T36">
        <f t="shared" si="14"/>
        <v>1</v>
      </c>
      <c r="U36">
        <f t="shared" si="15"/>
        <v>1</v>
      </c>
      <c r="W36" t="str">
        <f t="shared" si="16"/>
        <v>{1,1}</v>
      </c>
      <c r="X36" t="str">
        <f t="shared" si="17"/>
        <v>{2,1}</v>
      </c>
      <c r="Y36" t="str">
        <f t="shared" si="18"/>
        <v>{3,1}</v>
      </c>
      <c r="Z36" s="4" t="s">
        <v>51</v>
      </c>
      <c r="AA36" s="4" t="s">
        <v>52</v>
      </c>
      <c r="AB36" s="4" t="s">
        <v>53</v>
      </c>
      <c r="AC36" t="str">
        <f t="array" ref="AC36">[1]!LKnum(W36:AB36)</f>
        <v>{{1,1}|{2,1}|{3,1}|{4,104}|{5,104}|{6,104}}</v>
      </c>
      <c r="AE36">
        <v>35</v>
      </c>
      <c r="AF36">
        <v>3238.35729624545</v>
      </c>
      <c r="AG36">
        <v>446.66997189592399</v>
      </c>
      <c r="AH36">
        <v>12573.0367210411</v>
      </c>
    </row>
    <row r="37" spans="1:34" x14ac:dyDescent="0.15">
      <c r="A37">
        <v>4</v>
      </c>
      <c r="B37">
        <v>5.8</v>
      </c>
      <c r="C37">
        <v>0.8</v>
      </c>
      <c r="D37">
        <v>22.5187051060072</v>
      </c>
      <c r="E37">
        <v>1</v>
      </c>
      <c r="F37">
        <v>6</v>
      </c>
      <c r="G37">
        <f t="shared" ref="G37:I37" si="25">INT(VLOOKUP($E37,$A$40:$D$44,G$21+1,0)*G27)</f>
        <v>414308</v>
      </c>
      <c r="H37">
        <f t="shared" si="25"/>
        <v>119112</v>
      </c>
      <c r="I37">
        <f t="shared" si="25"/>
        <v>3390649</v>
      </c>
      <c r="J37" t="s">
        <v>27</v>
      </c>
      <c r="K37">
        <f>_xlfn.FLOOR.MATH(K27*VLOOKUP($E37,$A$40:$D$44,G$21+1,0),5)</f>
        <v>685</v>
      </c>
      <c r="L37">
        <f>_xlfn.FLOOR.MATH(L27*VLOOKUP($E37,$A$40:$D$44,H$21+1,0),10)</f>
        <v>340</v>
      </c>
      <c r="M37">
        <f>_xlfn.FLOOR.MATH(M27*VLOOKUP($E37,$A$40:$D$44,I$21+1,0),100)</f>
        <v>7200</v>
      </c>
      <c r="O37">
        <f t="shared" si="8"/>
        <v>410000</v>
      </c>
      <c r="P37">
        <f t="shared" si="9"/>
        <v>110000</v>
      </c>
      <c r="Q37">
        <f t="shared" si="10"/>
        <v>3300000</v>
      </c>
      <c r="S37">
        <f t="shared" si="13"/>
        <v>685</v>
      </c>
      <c r="T37">
        <f t="shared" si="14"/>
        <v>340</v>
      </c>
      <c r="U37">
        <f t="shared" si="15"/>
        <v>7200</v>
      </c>
      <c r="W37" t="str">
        <f t="shared" si="16"/>
        <v>{1,685}</v>
      </c>
      <c r="X37" t="str">
        <f t="shared" si="17"/>
        <v>{2,340}</v>
      </c>
      <c r="Y37" t="str">
        <f t="shared" si="18"/>
        <v>{3,7200}</v>
      </c>
      <c r="Z37" s="7" t="s">
        <v>54</v>
      </c>
      <c r="AA37" s="7" t="s">
        <v>55</v>
      </c>
      <c r="AB37" s="7" t="s">
        <v>56</v>
      </c>
      <c r="AC37" t="str">
        <f t="array" ref="AC37">[1]!LKnum(W37:AB37)</f>
        <v>{{1,685}|{2,340}|{3,7200}|{4,205}|{5,505}|{6,205}}</v>
      </c>
      <c r="AE37">
        <v>36</v>
      </c>
      <c r="AF37">
        <v>3324.2532189953199</v>
      </c>
      <c r="AG37">
        <v>458.51768537866502</v>
      </c>
      <c r="AH37">
        <v>12906.530678663899</v>
      </c>
    </row>
    <row r="38" spans="1:34" x14ac:dyDescent="0.15">
      <c r="E38">
        <v>1</v>
      </c>
      <c r="F38">
        <v>7</v>
      </c>
      <c r="G38">
        <f t="shared" ref="G38:I38" si="26">INT(VLOOKUP($E38,$A$40:$D$44,G$21+1,0)*G28)</f>
        <v>594067</v>
      </c>
      <c r="H38">
        <f t="shared" si="26"/>
        <v>170793</v>
      </c>
      <c r="I38">
        <f t="shared" si="26"/>
        <v>4861770</v>
      </c>
      <c r="J38" t="s">
        <v>28</v>
      </c>
      <c r="K38">
        <f>_xlfn.FLOOR.MATH(K28*VLOOKUP($E38,$A$40:$D$44,G$21+1,0),5)</f>
        <v>6895</v>
      </c>
      <c r="L38">
        <f>_xlfn.FLOOR.MATH(L28*VLOOKUP($E38,$A$40:$D$44,H$21+1,0),10)</f>
        <v>3450</v>
      </c>
      <c r="M38">
        <f>_xlfn.FLOOR.MATH(M28*VLOOKUP($E38,$A$40:$D$44,I$21+1,0),100)</f>
        <v>72600</v>
      </c>
      <c r="O38">
        <f t="shared" si="8"/>
        <v>590000</v>
      </c>
      <c r="P38">
        <f t="shared" si="9"/>
        <v>170000</v>
      </c>
      <c r="Q38">
        <f t="shared" si="10"/>
        <v>4800000</v>
      </c>
      <c r="S38">
        <f t="shared" si="13"/>
        <v>6895</v>
      </c>
      <c r="T38">
        <f t="shared" si="14"/>
        <v>3450</v>
      </c>
      <c r="U38">
        <f t="shared" si="15"/>
        <v>72600</v>
      </c>
      <c r="W38" t="str">
        <f t="shared" si="16"/>
        <v>{1,6895}</v>
      </c>
      <c r="X38" t="str">
        <f t="shared" si="17"/>
        <v>{2,3450}</v>
      </c>
      <c r="Y38" t="str">
        <f t="shared" si="18"/>
        <v>{3,72600}</v>
      </c>
      <c r="Z38" s="7" t="s">
        <v>57</v>
      </c>
      <c r="AA38" s="7" t="s">
        <v>58</v>
      </c>
      <c r="AB38" s="7" t="s">
        <v>59</v>
      </c>
      <c r="AC38" t="str">
        <f t="array" ref="AC38">[1]!LKnum(W38:AB38)</f>
        <v>{{1,6895}|{2,3450}|{3,72600}|{4,506}|{5,806}|{6,506}}</v>
      </c>
      <c r="AE38">
        <v>37</v>
      </c>
      <c r="AF38">
        <v>3410.1491417451898</v>
      </c>
      <c r="AG38">
        <v>470.36539886140503</v>
      </c>
      <c r="AH38">
        <v>13240.0246362868</v>
      </c>
    </row>
    <row r="39" spans="1:34" x14ac:dyDescent="0.15">
      <c r="E39">
        <v>1</v>
      </c>
      <c r="F39">
        <v>8</v>
      </c>
      <c r="G39">
        <f t="shared" ref="G39:I39" si="27">INT(VLOOKUP($E39,$A$40:$D$44,G$21+1,0)*G29)</f>
        <v>891101</v>
      </c>
      <c r="H39">
        <f t="shared" si="27"/>
        <v>256189</v>
      </c>
      <c r="I39">
        <f t="shared" si="27"/>
        <v>7292654</v>
      </c>
      <c r="J39" t="s">
        <v>29</v>
      </c>
      <c r="K39">
        <f>_xlfn.FLOOR.MATH(K29*VLOOKUP($E39,$A$40:$D$44,G$21+1,0),5)</f>
        <v>34480</v>
      </c>
      <c r="L39">
        <f>_xlfn.FLOOR.MATH(L29*VLOOKUP($E39,$A$40:$D$44,H$21+1,0),10)</f>
        <v>17250</v>
      </c>
      <c r="M39">
        <f>_xlfn.FLOOR.MATH(M29*VLOOKUP($E39,$A$40:$D$44,I$21+1,0),100)</f>
        <v>363400</v>
      </c>
      <c r="O39">
        <f t="shared" si="8"/>
        <v>890000</v>
      </c>
      <c r="P39">
        <f t="shared" si="9"/>
        <v>250000</v>
      </c>
      <c r="Q39">
        <f t="shared" si="10"/>
        <v>7200000</v>
      </c>
      <c r="S39">
        <f t="shared" si="13"/>
        <v>34480</v>
      </c>
      <c r="T39">
        <f t="shared" si="14"/>
        <v>17250</v>
      </c>
      <c r="U39">
        <f t="shared" si="15"/>
        <v>363400</v>
      </c>
      <c r="W39" t="str">
        <f t="shared" si="16"/>
        <v>{1,34480}</v>
      </c>
      <c r="X39" t="str">
        <f t="shared" si="17"/>
        <v>{2,17250}</v>
      </c>
      <c r="Y39" t="str">
        <f t="shared" si="18"/>
        <v>{3,363400}</v>
      </c>
      <c r="Z39" s="7" t="s">
        <v>60</v>
      </c>
      <c r="AA39" s="7" t="s">
        <v>61</v>
      </c>
      <c r="AB39" s="7" t="s">
        <v>62</v>
      </c>
      <c r="AC39" t="str">
        <f t="array" ref="AC39">[1]!LKnum(W39:AB39)</f>
        <v>{{1,34480}|{2,17250}|{3,363400}|{4,807}|{5,1307}|{6,807}}</v>
      </c>
      <c r="AE39">
        <v>38</v>
      </c>
      <c r="AF39">
        <v>3496.0450644950602</v>
      </c>
      <c r="AG39">
        <v>482.213112344146</v>
      </c>
      <c r="AH39">
        <v>13573.518593909699</v>
      </c>
    </row>
    <row r="40" spans="1:34" x14ac:dyDescent="0.15">
      <c r="A40">
        <v>2</v>
      </c>
      <c r="B40">
        <f>B33/B$37</f>
        <v>0.62068965517241381</v>
      </c>
      <c r="C40">
        <f t="shared" ref="C40:D40" si="28">C33/C$37</f>
        <v>1.5625</v>
      </c>
      <c r="D40">
        <f t="shared" si="28"/>
        <v>1.6371087546744534</v>
      </c>
      <c r="E40">
        <v>1</v>
      </c>
      <c r="F40">
        <v>9</v>
      </c>
      <c r="G40">
        <f t="shared" ref="G40:I40" si="29">INT(VLOOKUP($E40,$A$40:$D$44,G$21+1,0)*G30)</f>
        <v>1336651</v>
      </c>
      <c r="H40">
        <f t="shared" si="29"/>
        <v>384285</v>
      </c>
      <c r="I40">
        <f t="shared" si="29"/>
        <v>10938982</v>
      </c>
      <c r="J40" t="s">
        <v>30</v>
      </c>
      <c r="K40">
        <f>_xlfn.FLOOR.MATH(K30*VLOOKUP($E40,$A$40:$D$44,G$21+1,0),5)</f>
        <v>172410</v>
      </c>
      <c r="L40">
        <f>_xlfn.FLOOR.MATH(L30*VLOOKUP($E40,$A$40:$D$44,H$21+1,0),10)</f>
        <v>86250</v>
      </c>
      <c r="M40">
        <f>_xlfn.FLOOR.MATH(M30*VLOOKUP($E40,$A$40:$D$44,I$21+1,0),100)</f>
        <v>1817100</v>
      </c>
      <c r="O40">
        <f t="shared" si="8"/>
        <v>1300000</v>
      </c>
      <c r="P40">
        <f t="shared" si="9"/>
        <v>380000</v>
      </c>
      <c r="Q40">
        <f t="shared" si="10"/>
        <v>10000000</v>
      </c>
      <c r="S40">
        <f t="shared" si="13"/>
        <v>172410</v>
      </c>
      <c r="T40">
        <f t="shared" si="14"/>
        <v>86250</v>
      </c>
      <c r="U40">
        <f t="shared" si="15"/>
        <v>1817100</v>
      </c>
      <c r="W40" t="str">
        <f t="shared" si="16"/>
        <v>{1,172410}</v>
      </c>
      <c r="X40" t="str">
        <f t="shared" si="17"/>
        <v>{2,86250}</v>
      </c>
      <c r="Y40" t="str">
        <f t="shared" si="18"/>
        <v>{3,1817100}</v>
      </c>
      <c r="Z40" s="7" t="s">
        <v>63</v>
      </c>
      <c r="AA40" s="7" t="s">
        <v>64</v>
      </c>
      <c r="AB40" s="7" t="s">
        <v>65</v>
      </c>
      <c r="AC40" t="str">
        <f t="array" ref="AC40">[1]!LKnum(W40:AB40)</f>
        <v>{{1,172410}|{2,86250}|{3,1817100}|{4,1308}|{5,2008}|{6,1308}}</v>
      </c>
      <c r="AE40">
        <v>39</v>
      </c>
      <c r="AF40">
        <v>3581.9409872449301</v>
      </c>
      <c r="AG40">
        <v>494.06082582688703</v>
      </c>
      <c r="AH40">
        <v>13907.0125515326</v>
      </c>
    </row>
    <row r="41" spans="1:34" x14ac:dyDescent="0.15">
      <c r="A41">
        <v>1</v>
      </c>
      <c r="B41">
        <f t="shared" ref="B41:D41" si="30">B34/B$37</f>
        <v>0.68965517241379315</v>
      </c>
      <c r="C41">
        <f t="shared" si="30"/>
        <v>1.4374999999999998</v>
      </c>
      <c r="D41">
        <f t="shared" si="30"/>
        <v>1.4537000465972898</v>
      </c>
      <c r="E41">
        <v>1</v>
      </c>
      <c r="F41">
        <v>10</v>
      </c>
      <c r="G41">
        <f t="shared" ref="G41:I41" si="31">INT(VLOOKUP($E41,$A$40:$D$44,G$21+1,0)*G31)</f>
        <v>1592628</v>
      </c>
      <c r="H41">
        <f t="shared" si="31"/>
        <v>457879</v>
      </c>
      <c r="I41">
        <f t="shared" si="31"/>
        <v>13033848</v>
      </c>
      <c r="J41" t="s">
        <v>31</v>
      </c>
      <c r="K41">
        <f>_xlfn.FLOOR.MATH(K31*VLOOKUP($E41,$A$40:$D$44,G$21+1,0),5)</f>
        <v>517240</v>
      </c>
      <c r="L41">
        <f>_xlfn.FLOOR.MATH(L31*VLOOKUP($E41,$A$40:$D$44,H$21+1,0),10)</f>
        <v>258750</v>
      </c>
      <c r="M41">
        <f>_xlfn.FLOOR.MATH(M31*VLOOKUP($E41,$A$40:$D$44,I$21+1,0),100)</f>
        <v>5451300</v>
      </c>
      <c r="O41">
        <f t="shared" si="8"/>
        <v>1500000</v>
      </c>
      <c r="P41">
        <f t="shared" si="9"/>
        <v>450000</v>
      </c>
      <c r="Q41">
        <f t="shared" si="10"/>
        <v>13000000</v>
      </c>
      <c r="S41">
        <f t="shared" si="13"/>
        <v>517240</v>
      </c>
      <c r="T41">
        <f t="shared" si="14"/>
        <v>258750</v>
      </c>
      <c r="U41">
        <f t="shared" si="15"/>
        <v>5451300</v>
      </c>
      <c r="W41" t="str">
        <f t="shared" si="16"/>
        <v>{1,517240}</v>
      </c>
      <c r="X41" t="str">
        <f t="shared" si="17"/>
        <v>{2,258750}</v>
      </c>
      <c r="Y41" t="str">
        <f t="shared" si="18"/>
        <v>{3,5451300}</v>
      </c>
      <c r="Z41" s="7" t="s">
        <v>66</v>
      </c>
      <c r="AA41" s="7" t="s">
        <v>67</v>
      </c>
      <c r="AB41" s="7" t="s">
        <v>68</v>
      </c>
      <c r="AC41" t="str">
        <f t="array" ref="AC41">[1]!LKnum(W41:AB41)</f>
        <v>{{1,517240}|{2,258750}|{3,5451300}|{4,2109}|{5,2609}|{6,2109}}</v>
      </c>
      <c r="AE41">
        <v>40</v>
      </c>
      <c r="AF41">
        <v>3667.8369099948</v>
      </c>
      <c r="AG41">
        <v>505.90853930962697</v>
      </c>
      <c r="AH41">
        <v>14240.506509155501</v>
      </c>
    </row>
    <row r="42" spans="1:34" x14ac:dyDescent="0.15">
      <c r="A42">
        <v>3</v>
      </c>
      <c r="B42">
        <f t="shared" ref="B42:D42" si="32">B35/B$37</f>
        <v>0.77586206896551724</v>
      </c>
      <c r="C42">
        <f t="shared" si="32"/>
        <v>1.125</v>
      </c>
      <c r="D42">
        <f t="shared" si="32"/>
        <v>1.3905318805136135</v>
      </c>
      <c r="E42">
        <v>2</v>
      </c>
      <c r="F42">
        <v>1</v>
      </c>
      <c r="G42">
        <f>INT(VLOOKUP($E42,$A$40:$D$44,G$21+1,0)*G22)</f>
        <v>34903</v>
      </c>
      <c r="H42">
        <f t="shared" ref="H42:I42" si="33">INT(VLOOKUP($E42,$A$40:$D$44,H$21+1,0)*H22)</f>
        <v>12118</v>
      </c>
      <c r="I42">
        <f t="shared" si="33"/>
        <v>357426</v>
      </c>
      <c r="J42" t="s">
        <v>22</v>
      </c>
      <c r="K42" s="6">
        <v>1</v>
      </c>
      <c r="L42" s="6">
        <v>1</v>
      </c>
      <c r="M42" s="6">
        <v>1</v>
      </c>
      <c r="O42">
        <f t="shared" si="8"/>
        <v>34000</v>
      </c>
      <c r="P42">
        <f t="shared" si="9"/>
        <v>12000</v>
      </c>
      <c r="Q42">
        <f t="shared" si="10"/>
        <v>350000</v>
      </c>
      <c r="S42">
        <f t="shared" si="13"/>
        <v>1</v>
      </c>
      <c r="T42">
        <f t="shared" si="14"/>
        <v>1</v>
      </c>
      <c r="U42">
        <f t="shared" si="15"/>
        <v>1</v>
      </c>
      <c r="W42" t="str">
        <f t="shared" si="16"/>
        <v>{1,1}</v>
      </c>
      <c r="X42" t="str">
        <f t="shared" si="17"/>
        <v>{2,1}</v>
      </c>
      <c r="Y42" t="str">
        <f t="shared" si="18"/>
        <v>{3,1}</v>
      </c>
      <c r="Z42" s="4" t="s">
        <v>39</v>
      </c>
      <c r="AA42" s="4" t="s">
        <v>40</v>
      </c>
      <c r="AB42" s="4" t="s">
        <v>41</v>
      </c>
      <c r="AC42" t="str">
        <f t="array" ref="AC42">[1]!LKnum(W42:AB42)</f>
        <v>{{1,1}|{2,1}|{3,1}|{4,100}|{5,100}|{6,100}}</v>
      </c>
      <c r="AE42">
        <v>41</v>
      </c>
      <c r="AF42">
        <v>8579.3557143993294</v>
      </c>
      <c r="AG42">
        <v>1183.3594088826701</v>
      </c>
      <c r="AH42">
        <v>33309.651953809698</v>
      </c>
    </row>
    <row r="43" spans="1:34" x14ac:dyDescent="0.15">
      <c r="A43">
        <v>5</v>
      </c>
      <c r="B43">
        <f t="shared" ref="B43:D44" si="34">B36/B$37</f>
        <v>0.86206896551724144</v>
      </c>
      <c r="C43">
        <f t="shared" si="34"/>
        <v>1.25</v>
      </c>
      <c r="D43">
        <f t="shared" si="34"/>
        <v>1.1101881694490008</v>
      </c>
      <c r="E43">
        <v>2</v>
      </c>
      <c r="F43">
        <v>2</v>
      </c>
      <c r="G43">
        <f t="shared" ref="G43:I43" si="35">INT(VLOOKUP($E43,$A$40:$D$44,G$21+1,0)*G23)</f>
        <v>97915</v>
      </c>
      <c r="H43">
        <f t="shared" si="35"/>
        <v>33998</v>
      </c>
      <c r="I43">
        <f t="shared" si="35"/>
        <v>1002702</v>
      </c>
      <c r="J43" t="s">
        <v>23</v>
      </c>
      <c r="K43" s="6">
        <v>1</v>
      </c>
      <c r="L43" s="6">
        <v>1</v>
      </c>
      <c r="M43" s="6">
        <v>1</v>
      </c>
      <c r="O43">
        <f t="shared" si="8"/>
        <v>97000</v>
      </c>
      <c r="P43">
        <f t="shared" si="9"/>
        <v>33000</v>
      </c>
      <c r="Q43">
        <f t="shared" si="10"/>
        <v>1000000</v>
      </c>
      <c r="S43">
        <f t="shared" si="13"/>
        <v>1</v>
      </c>
      <c r="T43">
        <f t="shared" si="14"/>
        <v>1</v>
      </c>
      <c r="U43">
        <f t="shared" si="15"/>
        <v>1</v>
      </c>
      <c r="W43" t="str">
        <f t="shared" si="16"/>
        <v>{1,1}</v>
      </c>
      <c r="X43" t="str">
        <f t="shared" si="17"/>
        <v>{2,1}</v>
      </c>
      <c r="Y43" t="str">
        <f t="shared" si="18"/>
        <v>{3,1}</v>
      </c>
      <c r="Z43" s="4" t="s">
        <v>42</v>
      </c>
      <c r="AA43" s="4" t="s">
        <v>43</v>
      </c>
      <c r="AB43" s="4" t="s">
        <v>44</v>
      </c>
      <c r="AC43" t="str">
        <f t="array" ref="AC43">[1]!LKnum(W43:AB43)</f>
        <v>{{1,1}|{2,1}|{3,1}|{4,101}|{5,101}|{6,101}}</v>
      </c>
      <c r="AE43">
        <v>42</v>
      </c>
      <c r="AF43">
        <v>8782.9497562139495</v>
      </c>
      <c r="AG43">
        <v>1211.4413456846801</v>
      </c>
      <c r="AH43">
        <v>34100.113020872399</v>
      </c>
    </row>
    <row r="44" spans="1:34" x14ac:dyDescent="0.15">
      <c r="A44">
        <v>4</v>
      </c>
      <c r="B44">
        <f>B37/B$37</f>
        <v>1</v>
      </c>
      <c r="C44">
        <f t="shared" si="34"/>
        <v>1</v>
      </c>
      <c r="D44">
        <f t="shared" si="34"/>
        <v>1</v>
      </c>
      <c r="E44">
        <v>2</v>
      </c>
      <c r="F44">
        <v>3</v>
      </c>
      <c r="G44">
        <f t="shared" ref="G44:I44" si="36">INT(VLOOKUP($E44,$A$40:$D$44,G$21+1,0)*G24)</f>
        <v>167838</v>
      </c>
      <c r="H44">
        <f t="shared" si="36"/>
        <v>58276</v>
      </c>
      <c r="I44">
        <f t="shared" si="36"/>
        <v>1718743</v>
      </c>
      <c r="J44" t="s">
        <v>24</v>
      </c>
      <c r="K44" s="6">
        <v>1</v>
      </c>
      <c r="L44" s="6">
        <v>1</v>
      </c>
      <c r="M44" s="6">
        <v>1</v>
      </c>
      <c r="O44">
        <f t="shared" si="8"/>
        <v>160000</v>
      </c>
      <c r="P44">
        <f t="shared" si="9"/>
        <v>58000</v>
      </c>
      <c r="Q44">
        <f t="shared" si="10"/>
        <v>1700000</v>
      </c>
      <c r="S44">
        <f t="shared" si="13"/>
        <v>1</v>
      </c>
      <c r="T44">
        <f t="shared" si="14"/>
        <v>1</v>
      </c>
      <c r="U44">
        <f t="shared" si="15"/>
        <v>1</v>
      </c>
      <c r="W44" t="str">
        <f t="shared" si="16"/>
        <v>{1,1}</v>
      </c>
      <c r="X44" t="str">
        <f t="shared" si="17"/>
        <v>{2,1}</v>
      </c>
      <c r="Y44" t="str">
        <f t="shared" si="18"/>
        <v>{3,1}</v>
      </c>
      <c r="Z44" s="4" t="s">
        <v>45</v>
      </c>
      <c r="AA44" s="4" t="s">
        <v>46</v>
      </c>
      <c r="AB44" s="4" t="s">
        <v>47</v>
      </c>
      <c r="AC44" t="str">
        <f t="array" ref="AC44">[1]!LKnum(W44:AB44)</f>
        <v>{{1,1}|{2,1}|{3,1}|{4,102}|{5,102}|{6,102}}</v>
      </c>
      <c r="AE44">
        <v>43</v>
      </c>
      <c r="AF44">
        <v>8986.5437980285606</v>
      </c>
      <c r="AG44">
        <v>1239.5232824867001</v>
      </c>
      <c r="AH44">
        <v>34890.5740879351</v>
      </c>
    </row>
    <row r="45" spans="1:34" x14ac:dyDescent="0.15">
      <c r="E45">
        <v>2</v>
      </c>
      <c r="F45">
        <v>4</v>
      </c>
      <c r="G45">
        <f t="shared" ref="G45:I45" si="37">INT(VLOOKUP($E45,$A$40:$D$44,G$21+1,0)*G25)</f>
        <v>250968</v>
      </c>
      <c r="H45">
        <f t="shared" si="37"/>
        <v>87140</v>
      </c>
      <c r="I45">
        <f t="shared" si="37"/>
        <v>2570031</v>
      </c>
      <c r="J45" t="s">
        <v>25</v>
      </c>
      <c r="K45" s="6">
        <v>1</v>
      </c>
      <c r="L45" s="6">
        <v>1</v>
      </c>
      <c r="M45" s="6">
        <v>1</v>
      </c>
      <c r="O45">
        <f t="shared" si="8"/>
        <v>250000</v>
      </c>
      <c r="P45">
        <f t="shared" si="9"/>
        <v>87000</v>
      </c>
      <c r="Q45">
        <f t="shared" si="10"/>
        <v>2500000</v>
      </c>
      <c r="S45">
        <f t="shared" si="13"/>
        <v>1</v>
      </c>
      <c r="T45">
        <f t="shared" si="14"/>
        <v>1</v>
      </c>
      <c r="U45">
        <f t="shared" si="15"/>
        <v>1</v>
      </c>
      <c r="W45" t="str">
        <f t="shared" si="16"/>
        <v>{1,1}</v>
      </c>
      <c r="X45" t="str">
        <f t="shared" si="17"/>
        <v>{2,1}</v>
      </c>
      <c r="Y45" t="str">
        <f t="shared" si="18"/>
        <v>{3,1}</v>
      </c>
      <c r="Z45" s="4" t="s">
        <v>48</v>
      </c>
      <c r="AA45" s="4" t="s">
        <v>49</v>
      </c>
      <c r="AB45" s="4" t="s">
        <v>50</v>
      </c>
      <c r="AC45" t="str">
        <f t="array" ref="AC45">[1]!LKnum(W45:AB45)</f>
        <v>{{1,1}|{2,1}|{3,1}|{4,103}|{5,103}|{6,103}}</v>
      </c>
      <c r="AE45">
        <v>44</v>
      </c>
      <c r="AF45">
        <v>9190.1378398431807</v>
      </c>
      <c r="AG45">
        <v>1267.60521928871</v>
      </c>
      <c r="AH45">
        <v>35681.035154997699</v>
      </c>
    </row>
    <row r="46" spans="1:34" x14ac:dyDescent="0.15">
      <c r="E46">
        <v>2</v>
      </c>
      <c r="F46">
        <v>5</v>
      </c>
      <c r="G46">
        <f t="shared" ref="G46:I46" si="38">INT(VLOOKUP($E46,$A$40:$D$44,G$21+1,0)*G26)</f>
        <v>296313</v>
      </c>
      <c r="H46">
        <f t="shared" si="38"/>
        <v>102885</v>
      </c>
      <c r="I46">
        <f t="shared" si="38"/>
        <v>3034382</v>
      </c>
      <c r="J46" t="s">
        <v>26</v>
      </c>
      <c r="K46" s="6">
        <v>1</v>
      </c>
      <c r="L46" s="6">
        <v>1</v>
      </c>
      <c r="M46" s="6">
        <v>1</v>
      </c>
      <c r="O46">
        <f t="shared" si="8"/>
        <v>290000</v>
      </c>
      <c r="P46">
        <f t="shared" si="9"/>
        <v>100000</v>
      </c>
      <c r="Q46">
        <f t="shared" si="10"/>
        <v>3000000</v>
      </c>
      <c r="S46">
        <f t="shared" si="13"/>
        <v>1</v>
      </c>
      <c r="T46">
        <f t="shared" si="14"/>
        <v>1</v>
      </c>
      <c r="U46">
        <f t="shared" si="15"/>
        <v>1</v>
      </c>
      <c r="W46" t="str">
        <f t="shared" si="16"/>
        <v>{1,1}</v>
      </c>
      <c r="X46" t="str">
        <f t="shared" si="17"/>
        <v>{2,1}</v>
      </c>
      <c r="Y46" t="str">
        <f t="shared" si="18"/>
        <v>{3,1}</v>
      </c>
      <c r="Z46" s="4" t="s">
        <v>51</v>
      </c>
      <c r="AA46" s="4" t="s">
        <v>52</v>
      </c>
      <c r="AB46" s="4" t="s">
        <v>53</v>
      </c>
      <c r="AC46" t="str">
        <f t="array" ref="AC46">[1]!LKnum(W46:AB46)</f>
        <v>{{1,1}|{2,1}|{3,1}|{4,104}|{5,104}|{6,104}}</v>
      </c>
      <c r="AE46">
        <v>45</v>
      </c>
      <c r="AF46">
        <v>9393.7318816578008</v>
      </c>
      <c r="AG46">
        <v>1295.68715609073</v>
      </c>
      <c r="AH46">
        <v>36471.496222060399</v>
      </c>
    </row>
    <row r="47" spans="1:34" x14ac:dyDescent="0.15">
      <c r="E47">
        <v>2</v>
      </c>
      <c r="F47">
        <v>6</v>
      </c>
      <c r="G47">
        <f t="shared" ref="G47:I47" si="39">INT(VLOOKUP($E47,$A$40:$D$44,G$21+1,0)*G27)</f>
        <v>372878</v>
      </c>
      <c r="H47">
        <f t="shared" si="39"/>
        <v>129470</v>
      </c>
      <c r="I47">
        <f t="shared" si="39"/>
        <v>3818436</v>
      </c>
      <c r="J47" t="s">
        <v>27</v>
      </c>
      <c r="K47">
        <f>_xlfn.FLOOR.MATH(K27*VLOOKUP($E47,$A$40:$D$44,G$21+1,0),5)</f>
        <v>620</v>
      </c>
      <c r="L47">
        <f>_xlfn.FLOOR.MATH(L27*VLOOKUP($E47,$A$40:$D$44,H$21+1,0),10)</f>
        <v>370</v>
      </c>
      <c r="M47">
        <f>_xlfn.FLOOR.MATH(M27*VLOOKUP($E47,$A$40:$D$44,I$21+1,0),100)</f>
        <v>8100</v>
      </c>
      <c r="O47">
        <f t="shared" si="8"/>
        <v>370000</v>
      </c>
      <c r="P47">
        <f t="shared" si="9"/>
        <v>120000</v>
      </c>
      <c r="Q47">
        <f t="shared" si="10"/>
        <v>3800000</v>
      </c>
      <c r="S47">
        <f t="shared" si="13"/>
        <v>620</v>
      </c>
      <c r="T47">
        <f t="shared" si="14"/>
        <v>370</v>
      </c>
      <c r="U47">
        <f t="shared" si="15"/>
        <v>8100</v>
      </c>
      <c r="W47" t="str">
        <f t="shared" si="16"/>
        <v>{1,620}</v>
      </c>
      <c r="X47" t="str">
        <f t="shared" si="17"/>
        <v>{2,370}</v>
      </c>
      <c r="Y47" t="str">
        <f t="shared" si="18"/>
        <v>{3,8100}</v>
      </c>
      <c r="Z47" s="7" t="s">
        <v>54</v>
      </c>
      <c r="AA47" s="7" t="s">
        <v>55</v>
      </c>
      <c r="AB47" s="7" t="s">
        <v>56</v>
      </c>
      <c r="AC47" t="str">
        <f t="array" ref="AC47">[1]!LKnum(W47:AB47)</f>
        <v>{{1,620}|{2,370}|{3,8100}|{4,205}|{5,505}|{6,205}}</v>
      </c>
      <c r="AE47">
        <v>46</v>
      </c>
      <c r="AF47">
        <v>9597.3259234724101</v>
      </c>
      <c r="AG47">
        <v>1323.76909289275</v>
      </c>
      <c r="AH47">
        <v>37261.9572891231</v>
      </c>
    </row>
    <row r="48" spans="1:34" x14ac:dyDescent="0.15">
      <c r="E48">
        <v>2</v>
      </c>
      <c r="F48">
        <v>7</v>
      </c>
      <c r="G48">
        <f t="shared" ref="G48:I48" si="40">INT(VLOOKUP($E48,$A$40:$D$44,G$21+1,0)*G28)</f>
        <v>534660</v>
      </c>
      <c r="H48">
        <f t="shared" si="40"/>
        <v>185645</v>
      </c>
      <c r="I48">
        <f t="shared" si="40"/>
        <v>5475164</v>
      </c>
      <c r="J48" t="s">
        <v>28</v>
      </c>
      <c r="K48">
        <f>_xlfn.FLOOR.MATH(K28*VLOOKUP($E48,$A$40:$D$44,G$21+1,0),5)</f>
        <v>6205</v>
      </c>
      <c r="L48">
        <f>_xlfn.FLOOR.MATH(L28*VLOOKUP($E48,$A$40:$D$44,H$21+1,0),10)</f>
        <v>3750</v>
      </c>
      <c r="M48">
        <f>_xlfn.FLOOR.MATH(M28*VLOOKUP($E48,$A$40:$D$44,I$21+1,0),100)</f>
        <v>81800</v>
      </c>
      <c r="O48">
        <f t="shared" si="8"/>
        <v>530000</v>
      </c>
      <c r="P48">
        <f t="shared" si="9"/>
        <v>180000</v>
      </c>
      <c r="Q48">
        <f t="shared" si="10"/>
        <v>5400000</v>
      </c>
      <c r="S48">
        <f t="shared" si="13"/>
        <v>6205</v>
      </c>
      <c r="T48">
        <f t="shared" si="14"/>
        <v>3750</v>
      </c>
      <c r="U48">
        <f t="shared" si="15"/>
        <v>81800</v>
      </c>
      <c r="W48" t="str">
        <f t="shared" si="16"/>
        <v>{1,6205}</v>
      </c>
      <c r="X48" t="str">
        <f t="shared" si="17"/>
        <v>{2,3750}</v>
      </c>
      <c r="Y48" t="str">
        <f t="shared" si="18"/>
        <v>{3,81800}</v>
      </c>
      <c r="Z48" s="7" t="s">
        <v>57</v>
      </c>
      <c r="AA48" s="7" t="s">
        <v>58</v>
      </c>
      <c r="AB48" s="7" t="s">
        <v>59</v>
      </c>
      <c r="AC48" t="str">
        <f t="array" ref="AC48">[1]!LKnum(W48:AB48)</f>
        <v>{{1,6205}|{2,3750}|{3,81800}|{4,506}|{5,806}|{6,506}}</v>
      </c>
      <c r="AE48">
        <v>47</v>
      </c>
      <c r="AF48">
        <v>9800.9199652870302</v>
      </c>
      <c r="AG48">
        <v>1351.85102969476</v>
      </c>
      <c r="AH48">
        <v>38052.418356185699</v>
      </c>
    </row>
    <row r="49" spans="5:34" x14ac:dyDescent="0.15">
      <c r="E49">
        <v>2</v>
      </c>
      <c r="F49">
        <v>8</v>
      </c>
      <c r="G49">
        <f t="shared" ref="G49:I49" si="41">INT(VLOOKUP($E49,$A$40:$D$44,G$21+1,0)*G29)</f>
        <v>801991</v>
      </c>
      <c r="H49">
        <f t="shared" si="41"/>
        <v>278467</v>
      </c>
      <c r="I49">
        <f t="shared" si="41"/>
        <v>8212745</v>
      </c>
      <c r="J49" t="s">
        <v>29</v>
      </c>
      <c r="K49">
        <f>_xlfn.FLOOR.MATH(K29*VLOOKUP($E49,$A$40:$D$44,G$21+1,0),5)</f>
        <v>31030</v>
      </c>
      <c r="L49">
        <f>_xlfn.FLOOR.MATH(L29*VLOOKUP($E49,$A$40:$D$44,H$21+1,0),10)</f>
        <v>18750</v>
      </c>
      <c r="M49">
        <f>_xlfn.FLOOR.MATH(M29*VLOOKUP($E49,$A$40:$D$44,I$21+1,0),100)</f>
        <v>409200</v>
      </c>
      <c r="O49">
        <f t="shared" si="8"/>
        <v>800000</v>
      </c>
      <c r="P49">
        <f t="shared" si="9"/>
        <v>270000</v>
      </c>
      <c r="Q49">
        <f t="shared" si="10"/>
        <v>8200000</v>
      </c>
      <c r="S49">
        <f t="shared" si="13"/>
        <v>31030</v>
      </c>
      <c r="T49">
        <f t="shared" si="14"/>
        <v>18750</v>
      </c>
      <c r="U49">
        <f t="shared" si="15"/>
        <v>409200</v>
      </c>
      <c r="W49" t="str">
        <f t="shared" si="16"/>
        <v>{1,31030}</v>
      </c>
      <c r="X49" t="str">
        <f t="shared" si="17"/>
        <v>{2,18750}</v>
      </c>
      <c r="Y49" t="str">
        <f t="shared" si="18"/>
        <v>{3,409200}</v>
      </c>
      <c r="Z49" s="7" t="s">
        <v>60</v>
      </c>
      <c r="AA49" s="7" t="s">
        <v>61</v>
      </c>
      <c r="AB49" s="7" t="s">
        <v>62</v>
      </c>
      <c r="AC49" t="str">
        <f t="array" ref="AC49">[1]!LKnum(W49:AB49)</f>
        <v>{{1,31030}|{2,18750}|{3,409200}|{4,807}|{5,1307}|{6,807}}</v>
      </c>
      <c r="AE49">
        <v>48</v>
      </c>
      <c r="AF49">
        <v>10004.514007101699</v>
      </c>
      <c r="AG49">
        <v>1379.93296649678</v>
      </c>
      <c r="AH49">
        <v>38842.8794232484</v>
      </c>
    </row>
    <row r="50" spans="5:34" x14ac:dyDescent="0.15">
      <c r="E50">
        <v>2</v>
      </c>
      <c r="F50">
        <v>9</v>
      </c>
      <c r="G50">
        <f t="shared" ref="G50:I50" si="42">INT(VLOOKUP($E50,$A$40:$D$44,G$21+1,0)*G30)</f>
        <v>1202986</v>
      </c>
      <c r="H50">
        <f t="shared" si="42"/>
        <v>417701</v>
      </c>
      <c r="I50">
        <f t="shared" si="42"/>
        <v>12319118</v>
      </c>
      <c r="J50" t="s">
        <v>30</v>
      </c>
      <c r="K50">
        <f>_xlfn.FLOOR.MATH(K30*VLOOKUP($E50,$A$40:$D$44,G$21+1,0),5)</f>
        <v>155170</v>
      </c>
      <c r="L50">
        <f>_xlfn.FLOOR.MATH(L30*VLOOKUP($E50,$A$40:$D$44,H$21+1,0),10)</f>
        <v>93750</v>
      </c>
      <c r="M50">
        <f>_xlfn.FLOOR.MATH(M30*VLOOKUP($E50,$A$40:$D$44,I$21+1,0),100)</f>
        <v>2046300</v>
      </c>
      <c r="O50">
        <f t="shared" si="8"/>
        <v>1200000</v>
      </c>
      <c r="P50">
        <f t="shared" si="9"/>
        <v>410000</v>
      </c>
      <c r="Q50">
        <f t="shared" si="10"/>
        <v>12000000</v>
      </c>
      <c r="S50">
        <f t="shared" si="13"/>
        <v>155170</v>
      </c>
      <c r="T50">
        <f t="shared" si="14"/>
        <v>93750</v>
      </c>
      <c r="U50">
        <f t="shared" si="15"/>
        <v>2046300</v>
      </c>
      <c r="W50" t="str">
        <f t="shared" si="16"/>
        <v>{1,155170}</v>
      </c>
      <c r="X50" t="str">
        <f t="shared" si="17"/>
        <v>{2,93750}</v>
      </c>
      <c r="Y50" t="str">
        <f t="shared" si="18"/>
        <v>{3,2046300}</v>
      </c>
      <c r="Z50" s="7" t="s">
        <v>63</v>
      </c>
      <c r="AA50" s="7" t="s">
        <v>64</v>
      </c>
      <c r="AB50" s="7" t="s">
        <v>65</v>
      </c>
      <c r="AC50" t="str">
        <f t="array" ref="AC50">[1]!LKnum(W50:AB50)</f>
        <v>{{1,155170}|{2,93750}|{3,2046300}|{4,1308}|{5,2008}|{6,1308}}</v>
      </c>
      <c r="AE50">
        <v>49</v>
      </c>
      <c r="AF50">
        <v>10208.1080489163</v>
      </c>
      <c r="AG50">
        <v>1408.0149032987999</v>
      </c>
      <c r="AH50">
        <v>39633.3404903111</v>
      </c>
    </row>
    <row r="51" spans="5:34" x14ac:dyDescent="0.15">
      <c r="E51">
        <v>2</v>
      </c>
      <c r="F51">
        <v>10</v>
      </c>
      <c r="G51">
        <f t="shared" ref="G51:I51" si="43">INT(VLOOKUP($E51,$A$40:$D$44,G$21+1,0)*G31)</f>
        <v>1433365</v>
      </c>
      <c r="H51">
        <f t="shared" si="43"/>
        <v>497695</v>
      </c>
      <c r="I51">
        <f t="shared" si="43"/>
        <v>14678287</v>
      </c>
      <c r="J51" t="s">
        <v>31</v>
      </c>
      <c r="K51">
        <f>_xlfn.FLOOR.MATH(K31*VLOOKUP($E51,$A$40:$D$44,G$21+1,0),5)</f>
        <v>465515</v>
      </c>
      <c r="L51">
        <f>_xlfn.FLOOR.MATH(L31*VLOOKUP($E51,$A$40:$D$44,H$21+1,0),10)</f>
        <v>281250</v>
      </c>
      <c r="M51">
        <f>_xlfn.FLOOR.MATH(M31*VLOOKUP($E51,$A$40:$D$44,I$21+1,0),100)</f>
        <v>6139100</v>
      </c>
      <c r="O51">
        <f t="shared" si="8"/>
        <v>1400000</v>
      </c>
      <c r="P51">
        <f t="shared" si="9"/>
        <v>490000</v>
      </c>
      <c r="Q51">
        <f t="shared" si="10"/>
        <v>14000000</v>
      </c>
      <c r="S51">
        <f t="shared" si="13"/>
        <v>465515</v>
      </c>
      <c r="T51">
        <f t="shared" si="14"/>
        <v>281250</v>
      </c>
      <c r="U51">
        <f t="shared" si="15"/>
        <v>6139100</v>
      </c>
      <c r="W51" t="str">
        <f t="shared" si="16"/>
        <v>{1,465515}</v>
      </c>
      <c r="X51" t="str">
        <f t="shared" si="17"/>
        <v>{2,281250}</v>
      </c>
      <c r="Y51" t="str">
        <f t="shared" si="18"/>
        <v>{3,6139100}</v>
      </c>
      <c r="Z51" s="7" t="s">
        <v>66</v>
      </c>
      <c r="AA51" s="7" t="s">
        <v>67</v>
      </c>
      <c r="AB51" s="7" t="s">
        <v>68</v>
      </c>
      <c r="AC51" t="str">
        <f t="array" ref="AC51">[1]!LKnum(W51:AB51)</f>
        <v>{{1,465515}|{2,281250}|{3,6139100}|{4,2109}|{5,2609}|{6,2109}}</v>
      </c>
      <c r="AE51">
        <v>50</v>
      </c>
      <c r="AF51">
        <v>10411.7020907309</v>
      </c>
      <c r="AG51">
        <v>1436.0968401008099</v>
      </c>
      <c r="AH51">
        <v>40423.801557373699</v>
      </c>
    </row>
    <row r="52" spans="5:34" x14ac:dyDescent="0.15">
      <c r="E52">
        <v>3</v>
      </c>
      <c r="F52">
        <v>1</v>
      </c>
      <c r="G52">
        <f>INT(VLOOKUP($E52,$A$40:$D$44,G$21+1,0)*G22)</f>
        <v>43629</v>
      </c>
      <c r="H52">
        <f t="shared" ref="H52:I52" si="44">INT(VLOOKUP($E52,$A$40:$D$44,H$21+1,0)*H22)</f>
        <v>8725</v>
      </c>
      <c r="I52">
        <f t="shared" si="44"/>
        <v>303592</v>
      </c>
      <c r="J52" t="s">
        <v>22</v>
      </c>
      <c r="K52" s="6">
        <v>1</v>
      </c>
      <c r="L52" s="6">
        <v>1</v>
      </c>
      <c r="M52" s="6">
        <v>1</v>
      </c>
      <c r="O52">
        <f t="shared" si="8"/>
        <v>43000</v>
      </c>
      <c r="P52">
        <f t="shared" si="9"/>
        <v>8700</v>
      </c>
      <c r="Q52">
        <f t="shared" si="10"/>
        <v>300000</v>
      </c>
      <c r="S52">
        <f t="shared" si="13"/>
        <v>1</v>
      </c>
      <c r="T52">
        <f t="shared" si="14"/>
        <v>1</v>
      </c>
      <c r="U52">
        <f t="shared" si="15"/>
        <v>1</v>
      </c>
      <c r="W52" t="str">
        <f t="shared" si="16"/>
        <v>{1,1}</v>
      </c>
      <c r="X52" t="str">
        <f t="shared" si="17"/>
        <v>{2,1}</v>
      </c>
      <c r="Y52" t="str">
        <f t="shared" si="18"/>
        <v>{3,1}</v>
      </c>
      <c r="Z52" s="4" t="s">
        <v>39</v>
      </c>
      <c r="AA52" s="4" t="s">
        <v>40</v>
      </c>
      <c r="AB52" s="4" t="s">
        <v>41</v>
      </c>
      <c r="AC52" t="str">
        <f t="array" ref="AC52">[1]!LKnum(W52:AB52)</f>
        <v>{{1,1}|{2,1}|{3,1}|{4,100}|{5,100}|{6,100}}</v>
      </c>
      <c r="AE52">
        <v>51</v>
      </c>
      <c r="AF52">
        <v>10615.2961325455</v>
      </c>
      <c r="AG52">
        <v>1464.1787769028299</v>
      </c>
      <c r="AH52">
        <v>41214.2626244364</v>
      </c>
    </row>
    <row r="53" spans="5:34" x14ac:dyDescent="0.15">
      <c r="E53">
        <v>3</v>
      </c>
      <c r="F53">
        <v>2</v>
      </c>
      <c r="G53">
        <f t="shared" ref="G53:I53" si="45">INT(VLOOKUP($E53,$A$40:$D$44,G$21+1,0)*G23)</f>
        <v>122394</v>
      </c>
      <c r="H53">
        <f t="shared" si="45"/>
        <v>24478</v>
      </c>
      <c r="I53">
        <f t="shared" si="45"/>
        <v>851678</v>
      </c>
      <c r="J53" t="s">
        <v>23</v>
      </c>
      <c r="K53" s="6">
        <v>1</v>
      </c>
      <c r="L53" s="6">
        <v>1</v>
      </c>
      <c r="M53" s="6">
        <v>1</v>
      </c>
      <c r="O53">
        <f t="shared" si="8"/>
        <v>120000</v>
      </c>
      <c r="P53">
        <f t="shared" si="9"/>
        <v>24000</v>
      </c>
      <c r="Q53">
        <f t="shared" si="10"/>
        <v>850000</v>
      </c>
      <c r="S53">
        <f t="shared" si="13"/>
        <v>1</v>
      </c>
      <c r="T53">
        <f t="shared" si="14"/>
        <v>1</v>
      </c>
      <c r="U53">
        <f t="shared" si="15"/>
        <v>1</v>
      </c>
      <c r="W53" t="str">
        <f t="shared" si="16"/>
        <v>{1,1}</v>
      </c>
      <c r="X53" t="str">
        <f t="shared" si="17"/>
        <v>{2,1}</v>
      </c>
      <c r="Y53" t="str">
        <f t="shared" si="18"/>
        <v>{3,1}</v>
      </c>
      <c r="Z53" s="4" t="s">
        <v>42</v>
      </c>
      <c r="AA53" s="4" t="s">
        <v>43</v>
      </c>
      <c r="AB53" s="4" t="s">
        <v>44</v>
      </c>
      <c r="AC53" t="str">
        <f t="array" ref="AC53">[1]!LKnum(W53:AB53)</f>
        <v>{{1,1}|{2,1}|{3,1}|{4,101}|{5,101}|{6,101}}</v>
      </c>
      <c r="AE53">
        <v>52</v>
      </c>
      <c r="AF53">
        <v>10818.8901743601</v>
      </c>
      <c r="AG53">
        <v>1492.2607137048401</v>
      </c>
      <c r="AH53">
        <v>42004.723691499101</v>
      </c>
    </row>
    <row r="54" spans="5:34" x14ac:dyDescent="0.15">
      <c r="E54">
        <v>3</v>
      </c>
      <c r="F54">
        <v>3</v>
      </c>
      <c r="G54">
        <f t="shared" ref="G54:I54" si="46">INT(VLOOKUP($E54,$A$40:$D$44,G$21+1,0)*G24)</f>
        <v>209798</v>
      </c>
      <c r="H54">
        <f t="shared" si="46"/>
        <v>41959</v>
      </c>
      <c r="I54">
        <f t="shared" si="46"/>
        <v>1459870</v>
      </c>
      <c r="J54" t="s">
        <v>24</v>
      </c>
      <c r="K54" s="6">
        <v>1</v>
      </c>
      <c r="L54" s="6">
        <v>1</v>
      </c>
      <c r="M54" s="6">
        <v>1</v>
      </c>
      <c r="O54">
        <f t="shared" si="8"/>
        <v>200000</v>
      </c>
      <c r="P54">
        <f t="shared" si="9"/>
        <v>41000</v>
      </c>
      <c r="Q54">
        <f t="shared" si="10"/>
        <v>1400000</v>
      </c>
      <c r="S54">
        <f t="shared" si="13"/>
        <v>1</v>
      </c>
      <c r="T54">
        <f t="shared" si="14"/>
        <v>1</v>
      </c>
      <c r="U54">
        <f t="shared" si="15"/>
        <v>1</v>
      </c>
      <c r="W54" t="str">
        <f t="shared" si="16"/>
        <v>{1,1}</v>
      </c>
      <c r="X54" t="str">
        <f t="shared" si="17"/>
        <v>{2,1}</v>
      </c>
      <c r="Y54" t="str">
        <f t="shared" si="18"/>
        <v>{3,1}</v>
      </c>
      <c r="Z54" s="4" t="s">
        <v>45</v>
      </c>
      <c r="AA54" s="4" t="s">
        <v>46</v>
      </c>
      <c r="AB54" s="4" t="s">
        <v>47</v>
      </c>
      <c r="AC54" t="str">
        <f t="array" ref="AC54">[1]!LKnum(W54:AB54)</f>
        <v>{{1,1}|{2,1}|{3,1}|{4,102}|{5,102}|{6,102}}</v>
      </c>
      <c r="AE54">
        <v>53</v>
      </c>
      <c r="AF54">
        <v>11022.4842161747</v>
      </c>
      <c r="AG54">
        <v>1520.3426505068601</v>
      </c>
      <c r="AH54">
        <v>42795.1847585617</v>
      </c>
    </row>
    <row r="55" spans="5:34" x14ac:dyDescent="0.15">
      <c r="E55">
        <v>3</v>
      </c>
      <c r="F55">
        <v>4</v>
      </c>
      <c r="G55">
        <f t="shared" ref="G55:I55" si="47">INT(VLOOKUP($E55,$A$40:$D$44,G$21+1,0)*G25)</f>
        <v>313710</v>
      </c>
      <c r="H55">
        <f t="shared" si="47"/>
        <v>62741</v>
      </c>
      <c r="I55">
        <f t="shared" si="47"/>
        <v>2182940</v>
      </c>
      <c r="J55" t="s">
        <v>25</v>
      </c>
      <c r="K55" s="6">
        <v>1</v>
      </c>
      <c r="L55" s="6">
        <v>1</v>
      </c>
      <c r="M55" s="6">
        <v>1</v>
      </c>
      <c r="O55">
        <f t="shared" si="8"/>
        <v>310000</v>
      </c>
      <c r="P55">
        <f t="shared" si="9"/>
        <v>62000</v>
      </c>
      <c r="Q55">
        <f t="shared" si="10"/>
        <v>2100000</v>
      </c>
      <c r="S55">
        <f t="shared" si="13"/>
        <v>1</v>
      </c>
      <c r="T55">
        <f t="shared" si="14"/>
        <v>1</v>
      </c>
      <c r="U55">
        <f t="shared" si="15"/>
        <v>1</v>
      </c>
      <c r="W55" t="str">
        <f t="shared" si="16"/>
        <v>{1,1}</v>
      </c>
      <c r="X55" t="str">
        <f t="shared" si="17"/>
        <v>{2,1}</v>
      </c>
      <c r="Y55" t="str">
        <f t="shared" si="18"/>
        <v>{3,1}</v>
      </c>
      <c r="Z55" s="4" t="s">
        <v>48</v>
      </c>
      <c r="AA55" s="4" t="s">
        <v>49</v>
      </c>
      <c r="AB55" s="4" t="s">
        <v>50</v>
      </c>
      <c r="AC55" t="str">
        <f t="array" ref="AC55">[1]!LKnum(W55:AB55)</f>
        <v>{{1,1}|{2,1}|{3,1}|{4,103}|{5,103}|{6,103}}</v>
      </c>
      <c r="AE55">
        <v>54</v>
      </c>
      <c r="AF55">
        <v>11226.0782579894</v>
      </c>
      <c r="AG55">
        <v>1548.4245873088801</v>
      </c>
      <c r="AH55">
        <v>43585.6458256244</v>
      </c>
    </row>
    <row r="56" spans="5:34" x14ac:dyDescent="0.15">
      <c r="E56">
        <v>3</v>
      </c>
      <c r="F56">
        <v>5</v>
      </c>
      <c r="G56">
        <f t="shared" ref="G56:I56" si="48">INT(VLOOKUP($E56,$A$40:$D$44,G$21+1,0)*G26)</f>
        <v>370391</v>
      </c>
      <c r="H56">
        <f t="shared" si="48"/>
        <v>74077</v>
      </c>
      <c r="I56">
        <f t="shared" si="48"/>
        <v>2577352</v>
      </c>
      <c r="J56" t="s">
        <v>26</v>
      </c>
      <c r="K56" s="6">
        <v>1</v>
      </c>
      <c r="L56" s="6">
        <v>1</v>
      </c>
      <c r="M56" s="6">
        <v>1</v>
      </c>
      <c r="O56">
        <f t="shared" si="8"/>
        <v>370000</v>
      </c>
      <c r="P56">
        <f t="shared" si="9"/>
        <v>74000</v>
      </c>
      <c r="Q56">
        <f t="shared" si="10"/>
        <v>2500000</v>
      </c>
      <c r="S56">
        <f t="shared" si="13"/>
        <v>1</v>
      </c>
      <c r="T56">
        <f t="shared" si="14"/>
        <v>1</v>
      </c>
      <c r="U56">
        <f t="shared" si="15"/>
        <v>1</v>
      </c>
      <c r="W56" t="str">
        <f t="shared" si="16"/>
        <v>{1,1}</v>
      </c>
      <c r="X56" t="str">
        <f t="shared" si="17"/>
        <v>{2,1}</v>
      </c>
      <c r="Y56" t="str">
        <f t="shared" si="18"/>
        <v>{3,1}</v>
      </c>
      <c r="Z56" s="4" t="s">
        <v>51</v>
      </c>
      <c r="AA56" s="4" t="s">
        <v>52</v>
      </c>
      <c r="AB56" s="4" t="s">
        <v>53</v>
      </c>
      <c r="AC56" t="str">
        <f t="array" ref="AC56">[1]!LKnum(W56:AB56)</f>
        <v>{{1,1}|{2,1}|{3,1}|{4,104}|{5,104}|{6,104}}</v>
      </c>
      <c r="AE56">
        <v>55</v>
      </c>
      <c r="AF56">
        <v>11429.672299804</v>
      </c>
      <c r="AG56">
        <v>1576.50652411089</v>
      </c>
      <c r="AH56">
        <v>44376.106892687101</v>
      </c>
    </row>
    <row r="57" spans="5:34" x14ac:dyDescent="0.15">
      <c r="E57">
        <v>3</v>
      </c>
      <c r="F57">
        <v>6</v>
      </c>
      <c r="G57">
        <f t="shared" ref="G57:I57" si="49">INT(VLOOKUP($E57,$A$40:$D$44,G$21+1,0)*G27)</f>
        <v>466097</v>
      </c>
      <c r="H57">
        <f t="shared" si="49"/>
        <v>93218</v>
      </c>
      <c r="I57">
        <f t="shared" si="49"/>
        <v>3243314</v>
      </c>
      <c r="J57" t="s">
        <v>27</v>
      </c>
      <c r="K57">
        <f>_xlfn.FLOOR.MATH(K27*VLOOKUP($E57,$A$40:$D$44,G$21+1,0),5)</f>
        <v>775</v>
      </c>
      <c r="L57">
        <f>_xlfn.FLOOR.MATH(L27*VLOOKUP($E57,$A$40:$D$44,H$21+1,0),10)</f>
        <v>270</v>
      </c>
      <c r="M57">
        <f>_xlfn.FLOOR.MATH(M27*VLOOKUP($E57,$A$40:$D$44,I$21+1,0),100)</f>
        <v>6900</v>
      </c>
      <c r="O57">
        <f t="shared" si="8"/>
        <v>460000</v>
      </c>
      <c r="P57">
        <f t="shared" si="9"/>
        <v>93000</v>
      </c>
      <c r="Q57">
        <f t="shared" si="10"/>
        <v>3200000</v>
      </c>
      <c r="S57">
        <f t="shared" si="13"/>
        <v>775</v>
      </c>
      <c r="T57">
        <f t="shared" si="14"/>
        <v>270</v>
      </c>
      <c r="U57">
        <f t="shared" si="15"/>
        <v>6900</v>
      </c>
      <c r="W57" t="str">
        <f t="shared" si="16"/>
        <v>{1,775}</v>
      </c>
      <c r="X57" t="str">
        <f t="shared" si="17"/>
        <v>{2,270}</v>
      </c>
      <c r="Y57" t="str">
        <f t="shared" si="18"/>
        <v>{3,6900}</v>
      </c>
      <c r="Z57" s="7" t="s">
        <v>54</v>
      </c>
      <c r="AA57" s="7" t="s">
        <v>55</v>
      </c>
      <c r="AB57" s="7" t="s">
        <v>56</v>
      </c>
      <c r="AC57" t="str">
        <f t="array" ref="AC57">[1]!LKnum(W57:AB57)</f>
        <v>{{1,775}|{2,270}|{3,6900}|{4,205}|{5,505}|{6,205}}</v>
      </c>
      <c r="AE57">
        <v>56</v>
      </c>
      <c r="AF57">
        <v>11633.266341618601</v>
      </c>
      <c r="AG57">
        <v>1604.58846091291</v>
      </c>
      <c r="AH57">
        <v>45166.567959749802</v>
      </c>
    </row>
    <row r="58" spans="5:34" x14ac:dyDescent="0.15">
      <c r="E58">
        <v>3</v>
      </c>
      <c r="F58">
        <v>7</v>
      </c>
      <c r="G58">
        <f t="shared" ref="G58:I58" si="50">INT(VLOOKUP($E58,$A$40:$D$44,G$21+1,0)*G28)</f>
        <v>668326</v>
      </c>
      <c r="H58">
        <f t="shared" si="50"/>
        <v>133664</v>
      </c>
      <c r="I58">
        <f t="shared" si="50"/>
        <v>4650510</v>
      </c>
      <c r="J58" t="s">
        <v>28</v>
      </c>
      <c r="K58">
        <f>_xlfn.FLOOR.MATH(K28*VLOOKUP($E58,$A$40:$D$44,G$21+1,0),5)</f>
        <v>7755</v>
      </c>
      <c r="L58">
        <f>_xlfn.FLOOR.MATH(L28*VLOOKUP($E58,$A$40:$D$44,H$21+1,0),10)</f>
        <v>2700</v>
      </c>
      <c r="M58">
        <f>_xlfn.FLOOR.MATH(M28*VLOOKUP($E58,$A$40:$D$44,I$21+1,0),100)</f>
        <v>69500</v>
      </c>
      <c r="O58">
        <f t="shared" si="8"/>
        <v>660000</v>
      </c>
      <c r="P58">
        <f t="shared" si="9"/>
        <v>130000</v>
      </c>
      <c r="Q58">
        <f t="shared" si="10"/>
        <v>4600000</v>
      </c>
      <c r="S58">
        <f t="shared" si="13"/>
        <v>7755</v>
      </c>
      <c r="T58">
        <f t="shared" si="14"/>
        <v>2700</v>
      </c>
      <c r="U58">
        <f t="shared" si="15"/>
        <v>69500</v>
      </c>
      <c r="W58" t="str">
        <f t="shared" si="16"/>
        <v>{1,7755}</v>
      </c>
      <c r="X58" t="str">
        <f t="shared" si="17"/>
        <v>{2,2700}</v>
      </c>
      <c r="Y58" t="str">
        <f t="shared" si="18"/>
        <v>{3,69500}</v>
      </c>
      <c r="Z58" s="7" t="s">
        <v>57</v>
      </c>
      <c r="AA58" s="7" t="s">
        <v>58</v>
      </c>
      <c r="AB58" s="7" t="s">
        <v>59</v>
      </c>
      <c r="AC58" t="str">
        <f t="array" ref="AC58">[1]!LKnum(W58:AB58)</f>
        <v>{{1,7755}|{2,2700}|{3,69500}|{4,506}|{5,806}|{6,506}}</v>
      </c>
      <c r="AE58">
        <v>57</v>
      </c>
      <c r="AF58">
        <v>11836.860383433201</v>
      </c>
      <c r="AG58">
        <v>1632.67039771493</v>
      </c>
      <c r="AH58">
        <v>45957.029026812401</v>
      </c>
    </row>
    <row r="59" spans="5:34" x14ac:dyDescent="0.15">
      <c r="E59">
        <v>3</v>
      </c>
      <c r="F59">
        <v>8</v>
      </c>
      <c r="G59">
        <f t="shared" ref="G59:I59" si="51">INT(VLOOKUP($E59,$A$40:$D$44,G$21+1,0)*G29)</f>
        <v>1002489</v>
      </c>
      <c r="H59">
        <f t="shared" si="51"/>
        <v>200496</v>
      </c>
      <c r="I59">
        <f t="shared" si="51"/>
        <v>6975764</v>
      </c>
      <c r="J59" t="s">
        <v>29</v>
      </c>
      <c r="K59">
        <f>_xlfn.FLOOR.MATH(K29*VLOOKUP($E59,$A$40:$D$44,G$21+1,0),5)</f>
        <v>38790</v>
      </c>
      <c r="L59">
        <f>_xlfn.FLOOR.MATH(L29*VLOOKUP($E59,$A$40:$D$44,H$21+1,0),10)</f>
        <v>13500</v>
      </c>
      <c r="M59">
        <f>_xlfn.FLOOR.MATH(M29*VLOOKUP($E59,$A$40:$D$44,I$21+1,0),100)</f>
        <v>347600</v>
      </c>
      <c r="O59">
        <f t="shared" si="8"/>
        <v>1000000</v>
      </c>
      <c r="P59">
        <f t="shared" si="9"/>
        <v>200000</v>
      </c>
      <c r="Q59">
        <f t="shared" si="10"/>
        <v>6900000</v>
      </c>
      <c r="S59">
        <f t="shared" si="13"/>
        <v>38790</v>
      </c>
      <c r="T59">
        <f t="shared" si="14"/>
        <v>13500</v>
      </c>
      <c r="U59">
        <f t="shared" si="15"/>
        <v>347600</v>
      </c>
      <c r="W59" t="str">
        <f t="shared" si="16"/>
        <v>{1,38790}</v>
      </c>
      <c r="X59" t="str">
        <f t="shared" si="17"/>
        <v>{2,13500}</v>
      </c>
      <c r="Y59" t="str">
        <f t="shared" si="18"/>
        <v>{3,347600}</v>
      </c>
      <c r="Z59" s="7" t="s">
        <v>60</v>
      </c>
      <c r="AA59" s="7" t="s">
        <v>61</v>
      </c>
      <c r="AB59" s="7" t="s">
        <v>62</v>
      </c>
      <c r="AC59" t="str">
        <f t="array" ref="AC59">[1]!LKnum(W59:AB59)</f>
        <v>{{1,38790}|{2,13500}|{3,347600}|{4,807}|{5,1307}|{6,807}}</v>
      </c>
      <c r="AE59">
        <v>58</v>
      </c>
      <c r="AF59">
        <v>12040.454425247801</v>
      </c>
      <c r="AG59">
        <v>1660.75233451694</v>
      </c>
      <c r="AH59">
        <v>46747.490093875102</v>
      </c>
    </row>
    <row r="60" spans="5:34" x14ac:dyDescent="0.15">
      <c r="E60">
        <v>3</v>
      </c>
      <c r="F60">
        <v>9</v>
      </c>
      <c r="G60">
        <f t="shared" ref="G60:I60" si="52">INT(VLOOKUP($E60,$A$40:$D$44,G$21+1,0)*G30)</f>
        <v>1503733</v>
      </c>
      <c r="H60">
        <f t="shared" si="52"/>
        <v>300745</v>
      </c>
      <c r="I60">
        <f t="shared" si="52"/>
        <v>10463646</v>
      </c>
      <c r="J60" t="s">
        <v>30</v>
      </c>
      <c r="K60">
        <f>_xlfn.FLOOR.MATH(K30*VLOOKUP($E60,$A$40:$D$44,G$21+1,0),5)</f>
        <v>193965</v>
      </c>
      <c r="L60">
        <f>_xlfn.FLOOR.MATH(L30*VLOOKUP($E60,$A$40:$D$44,H$21+1,0),10)</f>
        <v>67500</v>
      </c>
      <c r="M60">
        <f>_xlfn.FLOOR.MATH(M30*VLOOKUP($E60,$A$40:$D$44,I$21+1,0),100)</f>
        <v>1738100</v>
      </c>
      <c r="O60">
        <f t="shared" si="8"/>
        <v>1500000</v>
      </c>
      <c r="P60">
        <f t="shared" si="9"/>
        <v>300000</v>
      </c>
      <c r="Q60">
        <f t="shared" si="10"/>
        <v>10000000</v>
      </c>
      <c r="S60">
        <f t="shared" si="13"/>
        <v>193965</v>
      </c>
      <c r="T60">
        <f t="shared" si="14"/>
        <v>67500</v>
      </c>
      <c r="U60">
        <f t="shared" si="15"/>
        <v>1738100</v>
      </c>
      <c r="W60" t="str">
        <f t="shared" si="16"/>
        <v>{1,193965}</v>
      </c>
      <c r="X60" t="str">
        <f t="shared" si="17"/>
        <v>{2,67500}</v>
      </c>
      <c r="Y60" t="str">
        <f t="shared" si="18"/>
        <v>{3,1738100}</v>
      </c>
      <c r="Z60" s="7" t="s">
        <v>63</v>
      </c>
      <c r="AA60" s="7" t="s">
        <v>64</v>
      </c>
      <c r="AB60" s="7" t="s">
        <v>65</v>
      </c>
      <c r="AC60" t="str">
        <f t="array" ref="AC60">[1]!LKnum(W60:AB60)</f>
        <v>{{1,193965}|{2,67500}|{3,1738100}|{4,1308}|{5,2008}|{6,1308}}</v>
      </c>
      <c r="AE60">
        <v>59</v>
      </c>
      <c r="AF60">
        <v>12244.048467062399</v>
      </c>
      <c r="AG60">
        <v>1688.83427131896</v>
      </c>
      <c r="AH60">
        <v>47537.951160937802</v>
      </c>
    </row>
    <row r="61" spans="5:34" x14ac:dyDescent="0.15">
      <c r="E61">
        <v>3</v>
      </c>
      <c r="F61">
        <v>10</v>
      </c>
      <c r="G61">
        <f t="shared" ref="G61:I61" si="53">INT(VLOOKUP($E61,$A$40:$D$44,G$21+1,0)*G31)</f>
        <v>1791706</v>
      </c>
      <c r="H61">
        <f t="shared" si="53"/>
        <v>358340</v>
      </c>
      <c r="I61">
        <f t="shared" si="53"/>
        <v>12467483</v>
      </c>
      <c r="J61" t="s">
        <v>31</v>
      </c>
      <c r="K61">
        <f>_xlfn.FLOOR.MATH(K31*VLOOKUP($E61,$A$40:$D$44,G$21+1,0),5)</f>
        <v>581895</v>
      </c>
      <c r="L61">
        <f>_xlfn.FLOOR.MATH(L31*VLOOKUP($E61,$A$40:$D$44,H$21+1,0),10)</f>
        <v>202500</v>
      </c>
      <c r="M61">
        <f>_xlfn.FLOOR.MATH(M31*VLOOKUP($E61,$A$40:$D$44,I$21+1,0),100)</f>
        <v>5214400</v>
      </c>
      <c r="O61">
        <f t="shared" si="8"/>
        <v>1700000</v>
      </c>
      <c r="P61">
        <f t="shared" si="9"/>
        <v>350000</v>
      </c>
      <c r="Q61">
        <f t="shared" si="10"/>
        <v>12000000</v>
      </c>
      <c r="S61">
        <f t="shared" si="13"/>
        <v>581895</v>
      </c>
      <c r="T61">
        <f t="shared" si="14"/>
        <v>202500</v>
      </c>
      <c r="U61">
        <f t="shared" si="15"/>
        <v>5214400</v>
      </c>
      <c r="W61" t="str">
        <f t="shared" si="16"/>
        <v>{1,581895}</v>
      </c>
      <c r="X61" t="str">
        <f t="shared" si="17"/>
        <v>{2,202500}</v>
      </c>
      <c r="Y61" t="str">
        <f t="shared" si="18"/>
        <v>{3,5214400}</v>
      </c>
      <c r="Z61" s="7" t="s">
        <v>66</v>
      </c>
      <c r="AA61" s="7" t="s">
        <v>67</v>
      </c>
      <c r="AB61" s="7" t="s">
        <v>68</v>
      </c>
      <c r="AC61" t="str">
        <f t="array" ref="AC61">[1]!LKnum(W61:AB61)</f>
        <v>{{1,581895}|{2,202500}|{3,5214400}|{4,2109}|{5,2609}|{6,2109}}</v>
      </c>
      <c r="AE61">
        <v>60</v>
      </c>
      <c r="AF61">
        <v>12447.642508877099</v>
      </c>
      <c r="AG61">
        <v>1716.9162081209699</v>
      </c>
      <c r="AH61">
        <v>48328.412228000401</v>
      </c>
    </row>
    <row r="62" spans="5:34" x14ac:dyDescent="0.15">
      <c r="AE62">
        <v>61</v>
      </c>
      <c r="AF62">
        <v>17183.5709252618</v>
      </c>
      <c r="AG62">
        <v>2370.1477138292098</v>
      </c>
      <c r="AH62">
        <v>66715.821781746607</v>
      </c>
    </row>
    <row r="63" spans="5:34" x14ac:dyDescent="0.15">
      <c r="AE63">
        <v>62</v>
      </c>
      <c r="AF63">
        <v>17461.465530594</v>
      </c>
      <c r="AG63">
        <v>2408.4780042198599</v>
      </c>
      <c r="AH63">
        <v>67794.757414164706</v>
      </c>
    </row>
    <row r="64" spans="5:34" x14ac:dyDescent="0.15">
      <c r="AE64">
        <v>63</v>
      </c>
      <c r="AF64">
        <v>17739.360135926101</v>
      </c>
      <c r="AG64">
        <v>2446.8082946105001</v>
      </c>
      <c r="AH64">
        <v>68873.693046582906</v>
      </c>
    </row>
    <row r="65" spans="31:34" x14ac:dyDescent="0.15">
      <c r="AE65">
        <v>64</v>
      </c>
      <c r="AF65">
        <v>18017.254741258301</v>
      </c>
      <c r="AG65">
        <v>2485.1385850011402</v>
      </c>
      <c r="AH65">
        <v>69952.628679001005</v>
      </c>
    </row>
    <row r="66" spans="31:34" x14ac:dyDescent="0.15">
      <c r="AE66">
        <v>65</v>
      </c>
      <c r="AF66">
        <v>18295.149346590399</v>
      </c>
      <c r="AG66">
        <v>2523.4688753917899</v>
      </c>
      <c r="AH66">
        <v>71031.564311419104</v>
      </c>
    </row>
    <row r="67" spans="31:34" x14ac:dyDescent="0.15">
      <c r="AE67">
        <v>66</v>
      </c>
      <c r="AF67">
        <v>18573.043951922598</v>
      </c>
      <c r="AG67">
        <v>2561.79916578243</v>
      </c>
      <c r="AH67">
        <v>72110.499943837305</v>
      </c>
    </row>
    <row r="68" spans="31:34" x14ac:dyDescent="0.15">
      <c r="AE68">
        <v>67</v>
      </c>
      <c r="AF68">
        <v>18850.938557254802</v>
      </c>
      <c r="AG68">
        <v>2600.1294561730701</v>
      </c>
      <c r="AH68">
        <v>73189.435576255404</v>
      </c>
    </row>
    <row r="69" spans="31:34" x14ac:dyDescent="0.15">
      <c r="AE69">
        <v>68</v>
      </c>
      <c r="AF69">
        <v>19128.8331625869</v>
      </c>
      <c r="AG69">
        <v>2638.4597465637098</v>
      </c>
      <c r="AH69">
        <v>74268.371208673503</v>
      </c>
    </row>
    <row r="70" spans="31:34" x14ac:dyDescent="0.15">
      <c r="AE70">
        <v>69</v>
      </c>
      <c r="AF70">
        <v>19406.727767919099</v>
      </c>
      <c r="AG70">
        <v>2676.7900369543599</v>
      </c>
      <c r="AH70">
        <v>75347.306841091704</v>
      </c>
    </row>
    <row r="71" spans="31:34" x14ac:dyDescent="0.15">
      <c r="AE71">
        <v>70</v>
      </c>
      <c r="AF71">
        <v>19684.622373251299</v>
      </c>
      <c r="AG71">
        <v>2715.1203273450001</v>
      </c>
      <c r="AH71">
        <v>76426.242473509803</v>
      </c>
    </row>
    <row r="72" spans="31:34" x14ac:dyDescent="0.15">
      <c r="AE72">
        <v>71</v>
      </c>
      <c r="AF72">
        <v>19962.5169785834</v>
      </c>
      <c r="AG72">
        <v>2753.4506177356402</v>
      </c>
      <c r="AH72">
        <v>77505.178105928004</v>
      </c>
    </row>
    <row r="73" spans="31:34" x14ac:dyDescent="0.15">
      <c r="AE73">
        <v>72</v>
      </c>
      <c r="AF73">
        <v>20240.4115839156</v>
      </c>
      <c r="AG73">
        <v>2791.7809081262899</v>
      </c>
      <c r="AH73">
        <v>78584.113738346103</v>
      </c>
    </row>
    <row r="74" spans="31:34" x14ac:dyDescent="0.15">
      <c r="AE74">
        <v>73</v>
      </c>
      <c r="AF74">
        <v>20518.306189247702</v>
      </c>
      <c r="AG74">
        <v>2830.11119851693</v>
      </c>
      <c r="AH74">
        <v>79663.049370764202</v>
      </c>
    </row>
    <row r="75" spans="31:34" x14ac:dyDescent="0.15">
      <c r="AE75">
        <v>74</v>
      </c>
      <c r="AF75">
        <v>20796.200794579901</v>
      </c>
      <c r="AG75">
        <v>2868.4414889075701</v>
      </c>
      <c r="AH75">
        <v>80741.985003182403</v>
      </c>
    </row>
    <row r="76" spans="31:34" x14ac:dyDescent="0.15">
      <c r="AE76">
        <v>75</v>
      </c>
      <c r="AF76">
        <v>21074.095399912101</v>
      </c>
      <c r="AG76">
        <v>2906.7717792982098</v>
      </c>
      <c r="AH76">
        <v>81820.920635600502</v>
      </c>
    </row>
    <row r="77" spans="31:34" x14ac:dyDescent="0.15">
      <c r="AE77">
        <v>76</v>
      </c>
      <c r="AF77">
        <v>21351.990005244199</v>
      </c>
      <c r="AG77">
        <v>2945.10206968886</v>
      </c>
      <c r="AH77">
        <v>82899.856268018601</v>
      </c>
    </row>
    <row r="78" spans="31:34" x14ac:dyDescent="0.15">
      <c r="AE78">
        <v>77</v>
      </c>
      <c r="AF78">
        <v>21629.884610576399</v>
      </c>
      <c r="AG78">
        <v>2983.4323600795001</v>
      </c>
      <c r="AH78">
        <v>83978.791900436801</v>
      </c>
    </row>
    <row r="79" spans="31:34" x14ac:dyDescent="0.15">
      <c r="AE79">
        <v>78</v>
      </c>
      <c r="AF79">
        <v>21907.7792159085</v>
      </c>
      <c r="AG79">
        <v>3021.7626504701402</v>
      </c>
      <c r="AH79">
        <v>85057.7275328549</v>
      </c>
    </row>
    <row r="80" spans="31:34" x14ac:dyDescent="0.15">
      <c r="AE80">
        <v>79</v>
      </c>
      <c r="AF80">
        <v>22185.6738212407</v>
      </c>
      <c r="AG80">
        <v>3060.0929408607899</v>
      </c>
      <c r="AH80">
        <v>86136.663165272999</v>
      </c>
    </row>
    <row r="81" spans="31:34" x14ac:dyDescent="0.15">
      <c r="AE81">
        <v>80</v>
      </c>
      <c r="AF81">
        <v>22463.5684265729</v>
      </c>
      <c r="AG81">
        <v>3098.42323125143</v>
      </c>
      <c r="AH81">
        <v>87215.5987976912</v>
      </c>
    </row>
    <row r="82" spans="31:34" x14ac:dyDescent="0.15">
      <c r="AE82">
        <v>81</v>
      </c>
      <c r="AF82">
        <v>29786.375686324402</v>
      </c>
      <c r="AG82">
        <v>4108.4656119068204</v>
      </c>
      <c r="AH82">
        <v>115646.656940876</v>
      </c>
    </row>
    <row r="83" spans="31:34" x14ac:dyDescent="0.15">
      <c r="AE83">
        <v>82</v>
      </c>
      <c r="AF83">
        <v>30151.244521958099</v>
      </c>
      <c r="AG83">
        <v>4158.7923478562898</v>
      </c>
      <c r="AH83">
        <v>117063.273098119</v>
      </c>
    </row>
    <row r="84" spans="31:34" x14ac:dyDescent="0.15">
      <c r="AE84">
        <v>83</v>
      </c>
      <c r="AF84">
        <v>30516.113357591701</v>
      </c>
      <c r="AG84">
        <v>4209.1190838057501</v>
      </c>
      <c r="AH84">
        <v>118479.88925536101</v>
      </c>
    </row>
    <row r="85" spans="31:34" x14ac:dyDescent="0.15">
      <c r="AE85">
        <v>84</v>
      </c>
      <c r="AF85">
        <v>30880.9821932253</v>
      </c>
      <c r="AG85">
        <v>4259.4458197552203</v>
      </c>
      <c r="AH85">
        <v>119896.505412604</v>
      </c>
    </row>
    <row r="86" spans="31:34" x14ac:dyDescent="0.15">
      <c r="AE86">
        <v>85</v>
      </c>
      <c r="AF86">
        <v>31245.851028859001</v>
      </c>
      <c r="AG86">
        <v>4309.7725557046897</v>
      </c>
      <c r="AH86">
        <v>121313.121569846</v>
      </c>
    </row>
    <row r="87" spans="31:34" x14ac:dyDescent="0.15">
      <c r="AE87">
        <v>86</v>
      </c>
      <c r="AF87">
        <v>31610.719864492599</v>
      </c>
      <c r="AG87">
        <v>4360.09929165415</v>
      </c>
      <c r="AH87">
        <v>122729.737727089</v>
      </c>
    </row>
    <row r="88" spans="31:34" x14ac:dyDescent="0.15">
      <c r="AE88">
        <v>87</v>
      </c>
      <c r="AF88">
        <v>31975.5887001263</v>
      </c>
      <c r="AG88">
        <v>4410.4260276036202</v>
      </c>
      <c r="AH88">
        <v>124146.35388433099</v>
      </c>
    </row>
    <row r="89" spans="31:34" x14ac:dyDescent="0.15">
      <c r="AE89">
        <v>88</v>
      </c>
      <c r="AF89">
        <v>32340.457535759899</v>
      </c>
      <c r="AG89">
        <v>4460.7527635530896</v>
      </c>
      <c r="AH89">
        <v>125562.970041573</v>
      </c>
    </row>
    <row r="90" spans="31:34" x14ac:dyDescent="0.15">
      <c r="AE90">
        <v>89</v>
      </c>
      <c r="AF90">
        <v>32705.326371393501</v>
      </c>
      <c r="AG90">
        <v>4511.0794995025499</v>
      </c>
      <c r="AH90">
        <v>126979.586198816</v>
      </c>
    </row>
    <row r="91" spans="31:34" x14ac:dyDescent="0.15">
      <c r="AE91">
        <v>90</v>
      </c>
      <c r="AF91">
        <v>33070.195207027202</v>
      </c>
      <c r="AG91">
        <v>4561.4062354520202</v>
      </c>
      <c r="AH91">
        <v>128396.202356058</v>
      </c>
    </row>
    <row r="92" spans="31:34" x14ac:dyDescent="0.15">
      <c r="AE92">
        <v>91</v>
      </c>
      <c r="AF92">
        <v>33435.064042660801</v>
      </c>
      <c r="AG92">
        <v>4611.7329714014904</v>
      </c>
      <c r="AH92">
        <v>129812.818513301</v>
      </c>
    </row>
    <row r="93" spans="31:34" x14ac:dyDescent="0.15">
      <c r="AE93">
        <v>92</v>
      </c>
      <c r="AF93">
        <v>33799.932878294399</v>
      </c>
      <c r="AG93">
        <v>4662.0597073509598</v>
      </c>
      <c r="AH93">
        <v>131229.43467054301</v>
      </c>
    </row>
    <row r="94" spans="31:34" x14ac:dyDescent="0.15">
      <c r="AE94">
        <v>93</v>
      </c>
      <c r="AF94">
        <v>34164.8017139281</v>
      </c>
      <c r="AG94">
        <v>4712.3864433004201</v>
      </c>
      <c r="AH94">
        <v>132646.05082778601</v>
      </c>
    </row>
    <row r="95" spans="31:34" x14ac:dyDescent="0.15">
      <c r="AE95">
        <v>94</v>
      </c>
      <c r="AF95">
        <v>34529.670549561699</v>
      </c>
      <c r="AG95">
        <v>4762.7131792498903</v>
      </c>
      <c r="AH95">
        <v>134062.66698502799</v>
      </c>
    </row>
    <row r="96" spans="31:34" x14ac:dyDescent="0.15">
      <c r="AE96">
        <v>95</v>
      </c>
      <c r="AF96">
        <v>34894.539385195298</v>
      </c>
      <c r="AG96">
        <v>4813.0399151993597</v>
      </c>
      <c r="AH96">
        <v>135479.28314227</v>
      </c>
    </row>
    <row r="97" spans="31:34" x14ac:dyDescent="0.15">
      <c r="AE97">
        <v>96</v>
      </c>
      <c r="AF97">
        <v>35259.408220828998</v>
      </c>
      <c r="AG97">
        <v>4863.36665114882</v>
      </c>
      <c r="AH97">
        <v>136895.899299513</v>
      </c>
    </row>
    <row r="98" spans="31:34" x14ac:dyDescent="0.15">
      <c r="AE98">
        <v>97</v>
      </c>
      <c r="AF98">
        <v>35624.277056462597</v>
      </c>
      <c r="AG98">
        <v>4913.6933870982903</v>
      </c>
      <c r="AH98">
        <v>138312.51545675501</v>
      </c>
    </row>
    <row r="99" spans="31:34" x14ac:dyDescent="0.15">
      <c r="AE99">
        <v>98</v>
      </c>
      <c r="AF99">
        <v>35989.145892096203</v>
      </c>
      <c r="AG99">
        <v>4964.0201230477596</v>
      </c>
      <c r="AH99">
        <v>139729.131613998</v>
      </c>
    </row>
    <row r="100" spans="31:34" x14ac:dyDescent="0.15">
      <c r="AE100">
        <v>99</v>
      </c>
      <c r="AF100">
        <v>36354.014727729897</v>
      </c>
      <c r="AG100">
        <v>5014.3468589972199</v>
      </c>
      <c r="AH100">
        <v>141145.74777124001</v>
      </c>
    </row>
    <row r="101" spans="31:34" x14ac:dyDescent="0.15">
      <c r="AE101">
        <v>100</v>
      </c>
      <c r="AF101">
        <v>36718.883563363503</v>
      </c>
      <c r="AG101">
        <v>5064.6735949466902</v>
      </c>
      <c r="AH101">
        <v>142562.36392848301</v>
      </c>
    </row>
    <row r="102" spans="31:34" x14ac:dyDescent="0.15">
      <c r="AE102">
        <v>101</v>
      </c>
      <c r="AF102">
        <v>47366.530270655399</v>
      </c>
      <c r="AG102">
        <v>6533.3145200904</v>
      </c>
      <c r="AH102">
        <v>183902.22880338799</v>
      </c>
    </row>
    <row r="103" spans="31:34" x14ac:dyDescent="0.15">
      <c r="AE103">
        <v>102</v>
      </c>
      <c r="AF103">
        <v>47833.208788186603</v>
      </c>
      <c r="AG103">
        <v>6597.6839707843601</v>
      </c>
      <c r="AH103">
        <v>185714.124650905</v>
      </c>
    </row>
    <row r="104" spans="31:34" x14ac:dyDescent="0.15">
      <c r="AE104">
        <v>103</v>
      </c>
      <c r="AF104">
        <v>48299.887305717799</v>
      </c>
      <c r="AG104">
        <v>6662.0534214783202</v>
      </c>
      <c r="AH104">
        <v>187526.02049842101</v>
      </c>
    </row>
    <row r="105" spans="31:34" x14ac:dyDescent="0.15">
      <c r="AE105">
        <v>104</v>
      </c>
      <c r="AF105">
        <v>48766.565823249097</v>
      </c>
      <c r="AG105">
        <v>6726.4228721722902</v>
      </c>
      <c r="AH105">
        <v>189337.916345937</v>
      </c>
    </row>
    <row r="106" spans="31:34" x14ac:dyDescent="0.15">
      <c r="AE106">
        <v>105</v>
      </c>
      <c r="AF106">
        <v>49233.2443407803</v>
      </c>
      <c r="AG106">
        <v>6790.7923228662503</v>
      </c>
      <c r="AH106">
        <v>191149.81219345401</v>
      </c>
    </row>
    <row r="107" spans="31:34" x14ac:dyDescent="0.15">
      <c r="AE107">
        <v>106</v>
      </c>
      <c r="AF107">
        <v>49699.922858311598</v>
      </c>
      <c r="AG107">
        <v>6855.1617735602204</v>
      </c>
      <c r="AH107">
        <v>192961.70804097</v>
      </c>
    </row>
    <row r="108" spans="31:34" x14ac:dyDescent="0.15">
      <c r="AE108">
        <v>107</v>
      </c>
      <c r="AF108">
        <v>50166.601375842802</v>
      </c>
      <c r="AG108">
        <v>6919.5312242541804</v>
      </c>
      <c r="AH108">
        <v>194773.60388848599</v>
      </c>
    </row>
    <row r="109" spans="31:34" x14ac:dyDescent="0.15">
      <c r="AE109">
        <v>108</v>
      </c>
      <c r="AF109">
        <v>50633.279893373998</v>
      </c>
      <c r="AG109">
        <v>6983.9006749481496</v>
      </c>
      <c r="AH109">
        <v>196585.499736003</v>
      </c>
    </row>
    <row r="110" spans="31:34" x14ac:dyDescent="0.15">
      <c r="AE110">
        <v>109</v>
      </c>
      <c r="AF110">
        <v>51099.958410905303</v>
      </c>
      <c r="AG110">
        <v>7048.2701256421096</v>
      </c>
      <c r="AH110">
        <v>198397.39558351901</v>
      </c>
    </row>
    <row r="111" spans="31:34" x14ac:dyDescent="0.15">
      <c r="AE111">
        <v>110</v>
      </c>
      <c r="AF111">
        <v>51566.636928436499</v>
      </c>
      <c r="AG111">
        <v>7112.6395763360697</v>
      </c>
      <c r="AH111">
        <v>200209.291431035</v>
      </c>
    </row>
    <row r="112" spans="31:34" x14ac:dyDescent="0.15">
      <c r="AE112">
        <v>111</v>
      </c>
      <c r="AF112">
        <v>52033.315445967797</v>
      </c>
      <c r="AG112">
        <v>7177.0090270300398</v>
      </c>
      <c r="AH112">
        <v>202021.18727855201</v>
      </c>
    </row>
    <row r="113" spans="31:34" x14ac:dyDescent="0.15">
      <c r="AE113">
        <v>112</v>
      </c>
      <c r="AF113">
        <v>52499.993963499001</v>
      </c>
      <c r="AG113">
        <v>7241.3784777239998</v>
      </c>
      <c r="AH113">
        <v>203833.083126068</v>
      </c>
    </row>
    <row r="114" spans="31:34" x14ac:dyDescent="0.15">
      <c r="AE114">
        <v>113</v>
      </c>
      <c r="AF114">
        <v>52966.672481030299</v>
      </c>
      <c r="AG114">
        <v>7305.7479284179699</v>
      </c>
      <c r="AH114">
        <v>205644.97897358399</v>
      </c>
    </row>
    <row r="115" spans="31:34" x14ac:dyDescent="0.15">
      <c r="AE115">
        <v>114</v>
      </c>
      <c r="AF115">
        <v>53433.350998561502</v>
      </c>
      <c r="AG115">
        <v>7370.1173791119299</v>
      </c>
      <c r="AH115">
        <v>207456.874821101</v>
      </c>
    </row>
    <row r="116" spans="31:34" x14ac:dyDescent="0.15">
      <c r="AE116">
        <v>115</v>
      </c>
      <c r="AF116">
        <v>53900.029516092698</v>
      </c>
      <c r="AG116">
        <v>7434.4868298059</v>
      </c>
      <c r="AH116">
        <v>209268.77066861701</v>
      </c>
    </row>
    <row r="117" spans="31:34" x14ac:dyDescent="0.15">
      <c r="AE117">
        <v>116</v>
      </c>
      <c r="AF117">
        <v>54366.708033624003</v>
      </c>
      <c r="AG117">
        <v>7498.8562804998601</v>
      </c>
      <c r="AH117">
        <v>211080.666516133</v>
      </c>
    </row>
    <row r="118" spans="31:34" x14ac:dyDescent="0.15">
      <c r="AE118">
        <v>117</v>
      </c>
      <c r="AF118">
        <v>54833.386551155199</v>
      </c>
      <c r="AG118">
        <v>7563.2257311938201</v>
      </c>
      <c r="AH118">
        <v>212892.56236364899</v>
      </c>
    </row>
    <row r="119" spans="31:34" x14ac:dyDescent="0.15">
      <c r="AE119">
        <v>118</v>
      </c>
      <c r="AF119">
        <v>55300.065068686497</v>
      </c>
      <c r="AG119">
        <v>7627.5951818877902</v>
      </c>
      <c r="AH119">
        <v>214704.458211166</v>
      </c>
    </row>
    <row r="120" spans="31:34" x14ac:dyDescent="0.15">
      <c r="AE120">
        <v>119</v>
      </c>
      <c r="AF120">
        <v>55766.743586217701</v>
      </c>
      <c r="AG120">
        <v>7691.9646325817503</v>
      </c>
      <c r="AH120">
        <v>216516.35405868199</v>
      </c>
    </row>
    <row r="121" spans="31:34" x14ac:dyDescent="0.15">
      <c r="AE121">
        <v>120</v>
      </c>
      <c r="AF121">
        <v>56233.422103748999</v>
      </c>
      <c r="AG121">
        <v>7756.3340832757203</v>
      </c>
      <c r="AH121">
        <v>218328.24990619801</v>
      </c>
    </row>
    <row r="122" spans="31:34" x14ac:dyDescent="0.15">
      <c r="AE122">
        <v>121</v>
      </c>
      <c r="AF122">
        <v>65078.427680048801</v>
      </c>
      <c r="AG122">
        <v>8976.3348524205303</v>
      </c>
      <c r="AH122">
        <v>252669.296843041</v>
      </c>
    </row>
    <row r="123" spans="31:34" x14ac:dyDescent="0.15">
      <c r="AE123">
        <v>122</v>
      </c>
      <c r="AF123">
        <v>65614.348569966605</v>
      </c>
      <c r="AG123">
        <v>9050.2549751677998</v>
      </c>
      <c r="AH123">
        <v>254750.02864997301</v>
      </c>
    </row>
    <row r="124" spans="31:34" x14ac:dyDescent="0.15">
      <c r="AE124">
        <v>123</v>
      </c>
      <c r="AF124">
        <v>66150.269459884294</v>
      </c>
      <c r="AG124">
        <v>9124.1750979150802</v>
      </c>
      <c r="AH124">
        <v>256830.760456905</v>
      </c>
    </row>
    <row r="125" spans="31:34" x14ac:dyDescent="0.15">
      <c r="AE125">
        <v>124</v>
      </c>
      <c r="AF125">
        <v>66686.190349802098</v>
      </c>
      <c r="AG125">
        <v>9198.0952206623606</v>
      </c>
      <c r="AH125">
        <v>258911.49226383801</v>
      </c>
    </row>
    <row r="126" spans="31:34" x14ac:dyDescent="0.15">
      <c r="AE126">
        <v>125</v>
      </c>
      <c r="AF126">
        <v>67222.111239719903</v>
      </c>
      <c r="AG126">
        <v>9272.0153434096392</v>
      </c>
      <c r="AH126">
        <v>260992.22407077</v>
      </c>
    </row>
    <row r="127" spans="31:34" x14ac:dyDescent="0.15">
      <c r="AE127">
        <v>126</v>
      </c>
      <c r="AF127">
        <v>67758.032129637606</v>
      </c>
      <c r="AG127">
        <v>9345.9354661569105</v>
      </c>
      <c r="AH127">
        <v>263072.95587770198</v>
      </c>
    </row>
    <row r="128" spans="31:34" x14ac:dyDescent="0.15">
      <c r="AE128">
        <v>127</v>
      </c>
      <c r="AF128">
        <v>68293.953019555396</v>
      </c>
      <c r="AG128">
        <v>9419.8555889041909</v>
      </c>
      <c r="AH128">
        <v>265153.687684634</v>
      </c>
    </row>
    <row r="129" spans="31:34" x14ac:dyDescent="0.15">
      <c r="AE129">
        <v>128</v>
      </c>
      <c r="AF129">
        <v>68829.873909473099</v>
      </c>
      <c r="AG129">
        <v>9493.7757116514695</v>
      </c>
      <c r="AH129">
        <v>267234.41949156701</v>
      </c>
    </row>
    <row r="130" spans="31:34" x14ac:dyDescent="0.15">
      <c r="AE130">
        <v>129</v>
      </c>
      <c r="AF130">
        <v>69365.794799390904</v>
      </c>
      <c r="AG130">
        <v>9567.6958343987408</v>
      </c>
      <c r="AH130">
        <v>269315.15129849903</v>
      </c>
    </row>
    <row r="131" spans="31:34" x14ac:dyDescent="0.15">
      <c r="AE131">
        <v>130</v>
      </c>
      <c r="AF131">
        <v>69901.715689308694</v>
      </c>
      <c r="AG131">
        <v>9641.6159571460194</v>
      </c>
      <c r="AH131">
        <v>271395.88310543098</v>
      </c>
    </row>
    <row r="132" spans="31:34" x14ac:dyDescent="0.15">
      <c r="AE132">
        <v>131</v>
      </c>
      <c r="AF132">
        <v>70437.636579226397</v>
      </c>
      <c r="AG132">
        <v>9715.5360798932998</v>
      </c>
      <c r="AH132">
        <v>273476.614912363</v>
      </c>
    </row>
    <row r="133" spans="31:34" x14ac:dyDescent="0.15">
      <c r="AE133">
        <v>132</v>
      </c>
      <c r="AF133">
        <v>70973.557469144202</v>
      </c>
      <c r="AG133">
        <v>9789.4562026405692</v>
      </c>
      <c r="AH133">
        <v>275557.34671929502</v>
      </c>
    </row>
    <row r="134" spans="31:34" x14ac:dyDescent="0.15">
      <c r="AE134">
        <v>133</v>
      </c>
      <c r="AF134">
        <v>71509.478359061904</v>
      </c>
      <c r="AG134">
        <v>9863.3763253878496</v>
      </c>
      <c r="AH134">
        <v>277638.07852622803</v>
      </c>
    </row>
    <row r="135" spans="31:34" x14ac:dyDescent="0.15">
      <c r="AE135">
        <v>134</v>
      </c>
      <c r="AF135">
        <v>72045.399248979695</v>
      </c>
      <c r="AG135">
        <v>9937.29644813513</v>
      </c>
      <c r="AH135">
        <v>279718.81033315999</v>
      </c>
    </row>
    <row r="136" spans="31:34" x14ac:dyDescent="0.15">
      <c r="AE136">
        <v>135</v>
      </c>
      <c r="AF136">
        <v>72581.320138897398</v>
      </c>
      <c r="AG136">
        <v>10011.2165708824</v>
      </c>
      <c r="AH136">
        <v>281799.542140092</v>
      </c>
    </row>
    <row r="137" spans="31:34" x14ac:dyDescent="0.15">
      <c r="AE137">
        <v>136</v>
      </c>
      <c r="AF137">
        <v>73117.241028815202</v>
      </c>
      <c r="AG137">
        <v>10085.1366936297</v>
      </c>
      <c r="AH137">
        <v>283880.27394702402</v>
      </c>
    </row>
    <row r="138" spans="31:34" x14ac:dyDescent="0.15">
      <c r="AE138">
        <v>137</v>
      </c>
      <c r="AF138">
        <v>73653.161918732905</v>
      </c>
      <c r="AG138">
        <v>10159.056816377</v>
      </c>
      <c r="AH138">
        <v>285961.00575395703</v>
      </c>
    </row>
    <row r="139" spans="31:34" x14ac:dyDescent="0.15">
      <c r="AE139">
        <v>138</v>
      </c>
      <c r="AF139">
        <v>74189.082808650695</v>
      </c>
      <c r="AG139">
        <v>10232.976939124201</v>
      </c>
      <c r="AH139">
        <v>288041.73756088899</v>
      </c>
    </row>
    <row r="140" spans="31:34" x14ac:dyDescent="0.15">
      <c r="AE140">
        <v>139</v>
      </c>
      <c r="AF140">
        <v>74725.0036985685</v>
      </c>
      <c r="AG140">
        <v>10306.897061871499</v>
      </c>
      <c r="AH140">
        <v>290122.469367821</v>
      </c>
    </row>
    <row r="141" spans="31:34" x14ac:dyDescent="0.15">
      <c r="AE141">
        <v>140</v>
      </c>
      <c r="AF141">
        <v>75260.924588486203</v>
      </c>
      <c r="AG141">
        <v>10380.8171846188</v>
      </c>
      <c r="AH141">
        <v>292203.20117475302</v>
      </c>
    </row>
    <row r="142" spans="31:34" x14ac:dyDescent="0.15">
      <c r="AE142">
        <v>141</v>
      </c>
      <c r="AF142">
        <v>86527.597129313101</v>
      </c>
      <c r="AG142">
        <v>11934.840983353501</v>
      </c>
      <c r="AH142">
        <v>335946.45573903399</v>
      </c>
    </row>
    <row r="143" spans="31:34" x14ac:dyDescent="0.15">
      <c r="AE143">
        <v>142</v>
      </c>
      <c r="AF143">
        <v>87139.622640868503</v>
      </c>
      <c r="AG143">
        <v>12019.2582952922</v>
      </c>
      <c r="AH143">
        <v>338322.66643077001</v>
      </c>
    </row>
    <row r="144" spans="31:34" x14ac:dyDescent="0.15">
      <c r="AE144">
        <v>143</v>
      </c>
      <c r="AF144">
        <v>87751.648152423906</v>
      </c>
      <c r="AG144">
        <v>12103.6756072309</v>
      </c>
      <c r="AH144">
        <v>340698.87712250598</v>
      </c>
    </row>
    <row r="145" spans="31:34" x14ac:dyDescent="0.15">
      <c r="AE145">
        <v>144</v>
      </c>
      <c r="AF145">
        <v>88363.673663979294</v>
      </c>
      <c r="AG145">
        <v>12188.0929191696</v>
      </c>
      <c r="AH145">
        <v>343075.08781424299</v>
      </c>
    </row>
    <row r="146" spans="31:34" x14ac:dyDescent="0.15">
      <c r="AE146">
        <v>145</v>
      </c>
      <c r="AF146">
        <v>88975.699175534697</v>
      </c>
      <c r="AG146">
        <v>12272.510231108199</v>
      </c>
      <c r="AH146">
        <v>345451.29850597901</v>
      </c>
    </row>
    <row r="147" spans="31:34" x14ac:dyDescent="0.15">
      <c r="AE147">
        <v>146</v>
      </c>
      <c r="AF147">
        <v>89587.7246870901</v>
      </c>
      <c r="AG147">
        <v>12356.927543046901</v>
      </c>
      <c r="AH147">
        <v>347827.50919771497</v>
      </c>
    </row>
    <row r="148" spans="31:34" x14ac:dyDescent="0.15">
      <c r="AE148">
        <v>147</v>
      </c>
      <c r="AF148">
        <v>90199.750198645605</v>
      </c>
      <c r="AG148">
        <v>12441.3448549856</v>
      </c>
      <c r="AH148">
        <v>350203.71988945099</v>
      </c>
    </row>
    <row r="149" spans="31:34" x14ac:dyDescent="0.15">
      <c r="AE149">
        <v>148</v>
      </c>
      <c r="AF149">
        <v>90811.775710200993</v>
      </c>
      <c r="AG149">
        <v>12525.7621669243</v>
      </c>
      <c r="AH149">
        <v>352579.93058118701</v>
      </c>
    </row>
    <row r="150" spans="31:34" x14ac:dyDescent="0.15">
      <c r="AE150">
        <v>149</v>
      </c>
      <c r="AF150">
        <v>91423.801221756396</v>
      </c>
      <c r="AG150">
        <v>12610.179478863</v>
      </c>
      <c r="AH150">
        <v>354956.14127292298</v>
      </c>
    </row>
    <row r="151" spans="31:34" x14ac:dyDescent="0.15">
      <c r="AE151">
        <v>150</v>
      </c>
      <c r="AF151">
        <v>92035.826733311798</v>
      </c>
      <c r="AG151">
        <v>12694.596790801599</v>
      </c>
      <c r="AH151">
        <v>357332.351964659</v>
      </c>
    </row>
    <row r="152" spans="31:34" x14ac:dyDescent="0.15">
      <c r="AE152">
        <v>151</v>
      </c>
      <c r="AF152">
        <v>92647.852244867201</v>
      </c>
      <c r="AG152">
        <v>12779.014102740301</v>
      </c>
      <c r="AH152">
        <v>359708.56265639601</v>
      </c>
    </row>
    <row r="153" spans="31:34" x14ac:dyDescent="0.15">
      <c r="AE153">
        <v>152</v>
      </c>
      <c r="AF153">
        <v>93259.877756422604</v>
      </c>
      <c r="AG153">
        <v>12863.431414679</v>
      </c>
      <c r="AH153">
        <v>362084.77334813197</v>
      </c>
    </row>
    <row r="154" spans="31:34" x14ac:dyDescent="0.15">
      <c r="AE154">
        <v>153</v>
      </c>
      <c r="AF154">
        <v>93871.903267978007</v>
      </c>
      <c r="AG154">
        <v>12947.8487266177</v>
      </c>
      <c r="AH154">
        <v>364460.984039868</v>
      </c>
    </row>
    <row r="155" spans="31:34" x14ac:dyDescent="0.15">
      <c r="AE155">
        <v>154</v>
      </c>
      <c r="AF155">
        <v>94483.928779533497</v>
      </c>
      <c r="AG155">
        <v>13032.266038556299</v>
      </c>
      <c r="AH155">
        <v>366837.19473160402</v>
      </c>
    </row>
    <row r="156" spans="31:34" x14ac:dyDescent="0.15">
      <c r="AE156">
        <v>155</v>
      </c>
      <c r="AF156">
        <v>95095.954291088899</v>
      </c>
      <c r="AG156">
        <v>13116.683350494999</v>
      </c>
      <c r="AH156">
        <v>369213.40542333998</v>
      </c>
    </row>
    <row r="157" spans="31:34" x14ac:dyDescent="0.15">
      <c r="AE157">
        <v>156</v>
      </c>
      <c r="AF157">
        <v>95707.979802644302</v>
      </c>
      <c r="AG157">
        <v>13201.100662433701</v>
      </c>
      <c r="AH157">
        <v>371589.616115076</v>
      </c>
    </row>
    <row r="158" spans="31:34" x14ac:dyDescent="0.15">
      <c r="AE158">
        <v>157</v>
      </c>
      <c r="AF158">
        <v>96320.005314199705</v>
      </c>
      <c r="AG158">
        <v>13285.5179743724</v>
      </c>
      <c r="AH158">
        <v>373965.82680681202</v>
      </c>
    </row>
    <row r="159" spans="31:34" x14ac:dyDescent="0.15">
      <c r="AE159">
        <v>158</v>
      </c>
      <c r="AF159">
        <v>96932.030825755093</v>
      </c>
      <c r="AG159">
        <v>13369.935286311</v>
      </c>
      <c r="AH159">
        <v>376342.03749854799</v>
      </c>
    </row>
    <row r="160" spans="31:34" x14ac:dyDescent="0.15">
      <c r="AE160">
        <v>159</v>
      </c>
      <c r="AF160">
        <v>97544.056337310496</v>
      </c>
      <c r="AG160">
        <v>13454.352598249699</v>
      </c>
      <c r="AH160">
        <v>378718.248190285</v>
      </c>
    </row>
    <row r="161" spans="31:34" x14ac:dyDescent="0.15">
      <c r="AE161">
        <v>160</v>
      </c>
      <c r="AF161">
        <v>98156.081848865899</v>
      </c>
      <c r="AG161">
        <v>13538.769910188401</v>
      </c>
      <c r="AH161">
        <v>381094.45888202102</v>
      </c>
    </row>
    <row r="162" spans="31:34" x14ac:dyDescent="0.15">
      <c r="AE162">
        <v>161</v>
      </c>
      <c r="AF162">
        <v>112235.266714335</v>
      </c>
      <c r="AG162">
        <v>15480.7264433565</v>
      </c>
      <c r="AH162">
        <v>435757.39200589299</v>
      </c>
    </row>
    <row r="163" spans="31:34" x14ac:dyDescent="0.15">
      <c r="AE163">
        <v>162</v>
      </c>
      <c r="AF163">
        <v>112930.939178399</v>
      </c>
      <c r="AG163">
        <v>15576.681265986101</v>
      </c>
      <c r="AH163">
        <v>438458.36494876002</v>
      </c>
    </row>
    <row r="164" spans="31:34" x14ac:dyDescent="0.15">
      <c r="AE164">
        <v>163</v>
      </c>
      <c r="AF164">
        <v>113626.611642463</v>
      </c>
      <c r="AG164">
        <v>15672.6360886156</v>
      </c>
      <c r="AH164">
        <v>441159.33789162699</v>
      </c>
    </row>
    <row r="165" spans="31:34" x14ac:dyDescent="0.15">
      <c r="AE165">
        <v>164</v>
      </c>
      <c r="AF165">
        <v>114322.28410652799</v>
      </c>
      <c r="AG165">
        <v>15768.590911245199</v>
      </c>
      <c r="AH165">
        <v>443860.310834495</v>
      </c>
    </row>
    <row r="166" spans="31:34" x14ac:dyDescent="0.15">
      <c r="AE166">
        <v>165</v>
      </c>
      <c r="AF166">
        <v>115017.956570592</v>
      </c>
      <c r="AG166">
        <v>15864.5457338747</v>
      </c>
      <c r="AH166">
        <v>446561.28377736203</v>
      </c>
    </row>
    <row r="167" spans="31:34" x14ac:dyDescent="0.15">
      <c r="AE167">
        <v>166</v>
      </c>
      <c r="AF167">
        <v>115713.629034656</v>
      </c>
      <c r="AG167">
        <v>15960.500556504299</v>
      </c>
      <c r="AH167">
        <v>449262.25672022998</v>
      </c>
    </row>
    <row r="168" spans="31:34" x14ac:dyDescent="0.15">
      <c r="AE168">
        <v>167</v>
      </c>
      <c r="AF168">
        <v>116409.30149872</v>
      </c>
      <c r="AG168">
        <v>16056.4553791338</v>
      </c>
      <c r="AH168">
        <v>451963.22966309701</v>
      </c>
    </row>
    <row r="169" spans="31:34" x14ac:dyDescent="0.15">
      <c r="AE169">
        <v>168</v>
      </c>
      <c r="AF169">
        <v>117104.973962784</v>
      </c>
      <c r="AG169">
        <v>16152.410201763299</v>
      </c>
      <c r="AH169">
        <v>454664.20260596398</v>
      </c>
    </row>
    <row r="170" spans="31:34" x14ac:dyDescent="0.15">
      <c r="AE170">
        <v>169</v>
      </c>
      <c r="AF170">
        <v>117800.646426848</v>
      </c>
      <c r="AG170">
        <v>16248.365024392901</v>
      </c>
      <c r="AH170">
        <v>457365.17554883199</v>
      </c>
    </row>
    <row r="171" spans="31:34" x14ac:dyDescent="0.15">
      <c r="AE171">
        <v>170</v>
      </c>
      <c r="AF171">
        <v>118496.318890913</v>
      </c>
      <c r="AG171">
        <v>16344.3198470224</v>
      </c>
      <c r="AH171">
        <v>460066.14849169902</v>
      </c>
    </row>
    <row r="172" spans="31:34" x14ac:dyDescent="0.15">
      <c r="AE172">
        <v>171</v>
      </c>
      <c r="AF172">
        <v>119191.991354977</v>
      </c>
      <c r="AG172">
        <v>16440.274669652001</v>
      </c>
      <c r="AH172">
        <v>462767.12143456697</v>
      </c>
    </row>
    <row r="173" spans="31:34" x14ac:dyDescent="0.15">
      <c r="AE173">
        <v>172</v>
      </c>
      <c r="AF173">
        <v>119887.663819041</v>
      </c>
      <c r="AG173">
        <v>16536.229492281502</v>
      </c>
      <c r="AH173">
        <v>465468.094377434</v>
      </c>
    </row>
    <row r="174" spans="31:34" x14ac:dyDescent="0.15">
      <c r="AE174">
        <v>173</v>
      </c>
      <c r="AF174">
        <v>120583.336283105</v>
      </c>
      <c r="AG174">
        <v>16632.184314911101</v>
      </c>
      <c r="AH174">
        <v>468169.06732030102</v>
      </c>
    </row>
    <row r="175" spans="31:34" x14ac:dyDescent="0.15">
      <c r="AE175">
        <v>174</v>
      </c>
      <c r="AF175">
        <v>121279.00874716901</v>
      </c>
      <c r="AG175">
        <v>16728.139137540598</v>
      </c>
      <c r="AH175">
        <v>470870.04026316898</v>
      </c>
    </row>
    <row r="176" spans="31:34" x14ac:dyDescent="0.15">
      <c r="AE176">
        <v>175</v>
      </c>
      <c r="AF176">
        <v>121974.681211234</v>
      </c>
      <c r="AG176">
        <v>16824.093960170201</v>
      </c>
      <c r="AH176">
        <v>473571.013206036</v>
      </c>
    </row>
    <row r="177" spans="31:34" x14ac:dyDescent="0.15">
      <c r="AE177">
        <v>176</v>
      </c>
      <c r="AF177">
        <v>122670.353675298</v>
      </c>
      <c r="AG177">
        <v>16920.048782799699</v>
      </c>
      <c r="AH177">
        <v>476271.98614890402</v>
      </c>
    </row>
    <row r="178" spans="31:34" x14ac:dyDescent="0.15">
      <c r="AE178">
        <v>177</v>
      </c>
      <c r="AF178">
        <v>123366.026139362</v>
      </c>
      <c r="AG178">
        <v>17016.0036054292</v>
      </c>
      <c r="AH178">
        <v>478972.95909177099</v>
      </c>
    </row>
    <row r="179" spans="31:34" x14ac:dyDescent="0.15">
      <c r="AE179">
        <v>178</v>
      </c>
      <c r="AF179">
        <v>124061.698603426</v>
      </c>
      <c r="AG179">
        <v>17111.958428058799</v>
      </c>
      <c r="AH179">
        <v>481673.93203463801</v>
      </c>
    </row>
    <row r="180" spans="31:34" x14ac:dyDescent="0.15">
      <c r="AE180">
        <v>179</v>
      </c>
      <c r="AF180">
        <v>124757.37106749001</v>
      </c>
      <c r="AG180">
        <v>17207.9132506883</v>
      </c>
      <c r="AH180">
        <v>484374.90497750603</v>
      </c>
    </row>
    <row r="181" spans="31:34" x14ac:dyDescent="0.15">
      <c r="AE181">
        <v>180</v>
      </c>
      <c r="AF181">
        <v>125453.043531555</v>
      </c>
      <c r="AG181">
        <v>17303.868073317899</v>
      </c>
      <c r="AH181">
        <v>487075.87792037299</v>
      </c>
    </row>
    <row r="182" spans="31:34" x14ac:dyDescent="0.15">
      <c r="AE182">
        <v>181</v>
      </c>
      <c r="AF182">
        <v>142789.27033954201</v>
      </c>
      <c r="AG182">
        <v>19695.071770971401</v>
      </c>
      <c r="AH182">
        <v>554384.39156519005</v>
      </c>
    </row>
    <row r="183" spans="31:34" x14ac:dyDescent="0.15">
      <c r="AE183">
        <v>182</v>
      </c>
      <c r="AF183">
        <v>143576.87956793801</v>
      </c>
      <c r="AG183">
        <v>19803.707526612099</v>
      </c>
      <c r="AH183">
        <v>557442.31224674196</v>
      </c>
    </row>
    <row r="184" spans="31:34" x14ac:dyDescent="0.15">
      <c r="AE184">
        <v>183</v>
      </c>
      <c r="AF184">
        <v>144364.488796333</v>
      </c>
      <c r="AG184">
        <v>19912.343282252801</v>
      </c>
      <c r="AH184">
        <v>560500.23292829399</v>
      </c>
    </row>
    <row r="185" spans="31:34" x14ac:dyDescent="0.15">
      <c r="AE185">
        <v>184</v>
      </c>
      <c r="AF185">
        <v>145152.09802472801</v>
      </c>
      <c r="AG185">
        <v>20020.979037893601</v>
      </c>
      <c r="AH185">
        <v>563558.15360984602</v>
      </c>
    </row>
    <row r="186" spans="31:34" x14ac:dyDescent="0.15">
      <c r="AE186">
        <v>185</v>
      </c>
      <c r="AF186">
        <v>145939.70725312401</v>
      </c>
      <c r="AG186">
        <v>20129.6147935343</v>
      </c>
      <c r="AH186">
        <v>566616.07429139898</v>
      </c>
    </row>
    <row r="187" spans="31:34" x14ac:dyDescent="0.15">
      <c r="AE187">
        <v>186</v>
      </c>
      <c r="AF187">
        <v>146727.316481519</v>
      </c>
      <c r="AG187">
        <v>20238.250549175002</v>
      </c>
      <c r="AH187">
        <v>569673.99497295101</v>
      </c>
    </row>
    <row r="188" spans="31:34" x14ac:dyDescent="0.15">
      <c r="AE188">
        <v>187</v>
      </c>
      <c r="AF188">
        <v>147514.92570991401</v>
      </c>
      <c r="AG188">
        <v>20346.8863048157</v>
      </c>
      <c r="AH188">
        <v>572731.91565450304</v>
      </c>
    </row>
    <row r="189" spans="31:34" x14ac:dyDescent="0.15">
      <c r="AE189">
        <v>188</v>
      </c>
      <c r="AF189">
        <v>148302.53493830899</v>
      </c>
      <c r="AG189">
        <v>20455.5220604565</v>
      </c>
      <c r="AH189">
        <v>575789.83633605496</v>
      </c>
    </row>
    <row r="190" spans="31:34" x14ac:dyDescent="0.15">
      <c r="AE190">
        <v>189</v>
      </c>
      <c r="AF190">
        <v>149090.14416670499</v>
      </c>
      <c r="AG190">
        <v>20564.157816097199</v>
      </c>
      <c r="AH190">
        <v>578847.75701760699</v>
      </c>
    </row>
    <row r="191" spans="31:34" x14ac:dyDescent="0.15">
      <c r="AE191">
        <v>190</v>
      </c>
      <c r="AF191">
        <v>149877.75339510001</v>
      </c>
      <c r="AG191">
        <v>20672.7935717379</v>
      </c>
      <c r="AH191">
        <v>581905.67769915995</v>
      </c>
    </row>
    <row r="192" spans="31:34" x14ac:dyDescent="0.15">
      <c r="AE192">
        <v>191</v>
      </c>
      <c r="AF192">
        <v>150665.36262349499</v>
      </c>
      <c r="AG192">
        <v>20781.429327378599</v>
      </c>
      <c r="AH192">
        <v>584963.59838071198</v>
      </c>
    </row>
    <row r="193" spans="31:34" x14ac:dyDescent="0.15">
      <c r="AE193">
        <v>192</v>
      </c>
      <c r="AF193">
        <v>151452.97185189</v>
      </c>
      <c r="AG193">
        <v>20890.065083019399</v>
      </c>
      <c r="AH193">
        <v>588021.51906226401</v>
      </c>
    </row>
    <row r="194" spans="31:34" x14ac:dyDescent="0.15">
      <c r="AE194">
        <v>193</v>
      </c>
      <c r="AF194">
        <v>152240.58108028601</v>
      </c>
      <c r="AG194">
        <v>20998.700838660101</v>
      </c>
      <c r="AH194">
        <v>591079.43974381604</v>
      </c>
    </row>
    <row r="195" spans="31:34" x14ac:dyDescent="0.15">
      <c r="AE195">
        <v>194</v>
      </c>
      <c r="AF195">
        <v>153028.19030868099</v>
      </c>
      <c r="AG195">
        <v>21107.336594300799</v>
      </c>
      <c r="AH195">
        <v>594137.36042536795</v>
      </c>
    </row>
    <row r="196" spans="31:34" x14ac:dyDescent="0.15">
      <c r="AE196">
        <v>195</v>
      </c>
      <c r="AF196">
        <v>153815.799537076</v>
      </c>
      <c r="AG196">
        <v>21215.972349941501</v>
      </c>
      <c r="AH196">
        <v>597195.28110692103</v>
      </c>
    </row>
    <row r="197" spans="31:34" x14ac:dyDescent="0.15">
      <c r="AE197">
        <v>196</v>
      </c>
      <c r="AF197">
        <v>154603.40876547099</v>
      </c>
      <c r="AG197">
        <v>21324.608105582302</v>
      </c>
      <c r="AH197">
        <v>600253.20178847294</v>
      </c>
    </row>
    <row r="198" spans="31:34" x14ac:dyDescent="0.15">
      <c r="AE198">
        <v>197</v>
      </c>
      <c r="AF198">
        <v>155391.01799386699</v>
      </c>
      <c r="AG198">
        <v>21433.243861223</v>
      </c>
      <c r="AH198">
        <v>603311.12247002497</v>
      </c>
    </row>
    <row r="199" spans="31:34" x14ac:dyDescent="0.15">
      <c r="AE199">
        <v>198</v>
      </c>
      <c r="AF199">
        <v>156178.627222262</v>
      </c>
      <c r="AG199">
        <v>21541.879616863702</v>
      </c>
      <c r="AH199">
        <v>606369.043151577</v>
      </c>
    </row>
    <row r="200" spans="31:34" x14ac:dyDescent="0.15">
      <c r="AE200">
        <v>199</v>
      </c>
      <c r="AF200">
        <v>156966.23645065699</v>
      </c>
      <c r="AG200">
        <v>21650.5153725044</v>
      </c>
      <c r="AH200">
        <v>609426.96383312903</v>
      </c>
    </row>
    <row r="201" spans="31:34" x14ac:dyDescent="0.15">
      <c r="AE201">
        <v>200</v>
      </c>
      <c r="AF201">
        <v>157753.845679052</v>
      </c>
      <c r="AG201">
        <v>21759.1511281452</v>
      </c>
      <c r="AH201">
        <v>612484.88451468199</v>
      </c>
    </row>
    <row r="202" spans="31:34" x14ac:dyDescent="0.15">
      <c r="AE202">
        <v>201</v>
      </c>
      <c r="AF202">
        <v>178852.13024963299</v>
      </c>
      <c r="AG202">
        <v>24669.2593447769</v>
      </c>
      <c r="AH202">
        <v>694399.72046080604</v>
      </c>
    </row>
    <row r="203" spans="31:34" x14ac:dyDescent="0.15">
      <c r="AE203">
        <v>202</v>
      </c>
      <c r="AF203">
        <v>179740.78761405899</v>
      </c>
      <c r="AG203">
        <v>24791.832774352901</v>
      </c>
      <c r="AH203">
        <v>697849.964103873</v>
      </c>
    </row>
    <row r="204" spans="31:34" x14ac:dyDescent="0.15">
      <c r="AE204">
        <v>203</v>
      </c>
      <c r="AF204">
        <v>180629.444978485</v>
      </c>
      <c r="AG204">
        <v>24914.406203928898</v>
      </c>
      <c r="AH204">
        <v>701300.20774694101</v>
      </c>
    </row>
    <row r="205" spans="31:34" x14ac:dyDescent="0.15">
      <c r="AE205">
        <v>204</v>
      </c>
      <c r="AF205">
        <v>181518.10234291101</v>
      </c>
      <c r="AG205">
        <v>25036.9796335049</v>
      </c>
      <c r="AH205">
        <v>704750.45139000798</v>
      </c>
    </row>
    <row r="206" spans="31:34" x14ac:dyDescent="0.15">
      <c r="AE206">
        <v>205</v>
      </c>
      <c r="AF206">
        <v>182406.75970733701</v>
      </c>
      <c r="AG206">
        <v>25159.553063080999</v>
      </c>
      <c r="AH206">
        <v>708200.69503307599</v>
      </c>
    </row>
    <row r="207" spans="31:34" x14ac:dyDescent="0.15">
      <c r="AE207">
        <v>206</v>
      </c>
      <c r="AF207">
        <v>183295.41707176299</v>
      </c>
      <c r="AG207">
        <v>25282.126492657</v>
      </c>
      <c r="AH207">
        <v>711650.93867614295</v>
      </c>
    </row>
    <row r="208" spans="31:34" x14ac:dyDescent="0.15">
      <c r="AE208">
        <v>207</v>
      </c>
      <c r="AF208">
        <v>184184.074436189</v>
      </c>
      <c r="AG208">
        <v>25404.699922233001</v>
      </c>
      <c r="AH208">
        <v>715101.18231921096</v>
      </c>
    </row>
    <row r="209" spans="31:34" x14ac:dyDescent="0.15">
      <c r="AE209">
        <v>208</v>
      </c>
      <c r="AF209">
        <v>185072.731800615</v>
      </c>
      <c r="AG209">
        <v>25527.273351808999</v>
      </c>
      <c r="AH209">
        <v>718551.42596227804</v>
      </c>
    </row>
    <row r="210" spans="31:34" x14ac:dyDescent="0.15">
      <c r="AE210">
        <v>209</v>
      </c>
      <c r="AF210">
        <v>185961.38916504101</v>
      </c>
      <c r="AG210">
        <v>25649.846781385</v>
      </c>
      <c r="AH210">
        <v>722001.66960534605</v>
      </c>
    </row>
    <row r="211" spans="31:34" x14ac:dyDescent="0.15">
      <c r="AE211">
        <v>210</v>
      </c>
      <c r="AF211">
        <v>186850.04652946701</v>
      </c>
      <c r="AG211">
        <v>25772.420210961001</v>
      </c>
      <c r="AH211">
        <v>725451.91324841301</v>
      </c>
    </row>
    <row r="212" spans="31:34" x14ac:dyDescent="0.15">
      <c r="AE212">
        <v>211</v>
      </c>
      <c r="AF212">
        <v>187738.70389389299</v>
      </c>
      <c r="AG212">
        <v>25894.993640536999</v>
      </c>
      <c r="AH212">
        <v>728902.15689148102</v>
      </c>
    </row>
    <row r="213" spans="31:34" x14ac:dyDescent="0.15">
      <c r="AE213">
        <v>212</v>
      </c>
      <c r="AF213">
        <v>188627.361258319</v>
      </c>
      <c r="AG213">
        <v>26017.567070113</v>
      </c>
      <c r="AH213">
        <v>732352.40053454798</v>
      </c>
    </row>
    <row r="214" spans="31:34" x14ac:dyDescent="0.15">
      <c r="AE214">
        <v>213</v>
      </c>
      <c r="AF214">
        <v>189516.018622745</v>
      </c>
      <c r="AG214">
        <v>26140.140499689001</v>
      </c>
      <c r="AH214">
        <v>735802.64417761599</v>
      </c>
    </row>
    <row r="215" spans="31:34" x14ac:dyDescent="0.15">
      <c r="AE215">
        <v>214</v>
      </c>
      <c r="AF215">
        <v>190404.67598717101</v>
      </c>
      <c r="AG215">
        <v>26262.713929264999</v>
      </c>
      <c r="AH215">
        <v>739252.88782068295</v>
      </c>
    </row>
    <row r="216" spans="31:34" x14ac:dyDescent="0.15">
      <c r="AE216">
        <v>215</v>
      </c>
      <c r="AF216">
        <v>191293.33335159699</v>
      </c>
      <c r="AG216">
        <v>26385.287358841</v>
      </c>
      <c r="AH216">
        <v>742703.13146375096</v>
      </c>
    </row>
    <row r="217" spans="31:34" x14ac:dyDescent="0.15">
      <c r="AE217">
        <v>216</v>
      </c>
      <c r="AF217">
        <v>192181.99071602299</v>
      </c>
      <c r="AG217">
        <v>26507.860788417001</v>
      </c>
      <c r="AH217">
        <v>746153.37510681804</v>
      </c>
    </row>
    <row r="218" spans="31:34" x14ac:dyDescent="0.15">
      <c r="AE218">
        <v>217</v>
      </c>
      <c r="AF218">
        <v>193070.648080449</v>
      </c>
      <c r="AG218">
        <v>26630.434217992999</v>
      </c>
      <c r="AH218">
        <v>749603.61874988605</v>
      </c>
    </row>
    <row r="219" spans="31:34" x14ac:dyDescent="0.15">
      <c r="AE219">
        <v>218</v>
      </c>
      <c r="AF219">
        <v>193959.305444875</v>
      </c>
      <c r="AG219">
        <v>26753.007647569</v>
      </c>
      <c r="AH219">
        <v>753053.86239295301</v>
      </c>
    </row>
    <row r="220" spans="31:34" x14ac:dyDescent="0.15">
      <c r="AE220">
        <v>219</v>
      </c>
      <c r="AF220">
        <v>194847.96280930101</v>
      </c>
      <c r="AG220">
        <v>26875.581077145001</v>
      </c>
      <c r="AH220">
        <v>756504.10603602102</v>
      </c>
    </row>
    <row r="221" spans="31:34" x14ac:dyDescent="0.15">
      <c r="AE221">
        <v>220</v>
      </c>
      <c r="AF221">
        <v>195736.62017372699</v>
      </c>
      <c r="AG221">
        <v>26998.154506720999</v>
      </c>
      <c r="AH221">
        <v>759954.34967908799</v>
      </c>
    </row>
    <row r="222" spans="31:34" x14ac:dyDescent="0.15">
      <c r="AE222">
        <v>221</v>
      </c>
      <c r="AF222">
        <v>212729.464544794</v>
      </c>
      <c r="AG222">
        <v>29341.995109626801</v>
      </c>
      <c r="AH222">
        <v>825929.66886949004</v>
      </c>
    </row>
    <row r="223" spans="31:34" x14ac:dyDescent="0.15">
      <c r="AE223">
        <v>222</v>
      </c>
      <c r="AF223">
        <v>213690.99153368501</v>
      </c>
      <c r="AG223">
        <v>29474.619521887598</v>
      </c>
      <c r="AH223">
        <v>829662.83140643698</v>
      </c>
    </row>
    <row r="224" spans="31:34" x14ac:dyDescent="0.15">
      <c r="AE224">
        <v>223</v>
      </c>
      <c r="AF224">
        <v>214652.518522575</v>
      </c>
      <c r="AG224">
        <v>29607.2439341483</v>
      </c>
      <c r="AH224">
        <v>833395.99394338403</v>
      </c>
    </row>
    <row r="225" spans="31:34" x14ac:dyDescent="0.15">
      <c r="AE225">
        <v>224</v>
      </c>
      <c r="AF225">
        <v>215614.04551146601</v>
      </c>
      <c r="AG225">
        <v>29739.868346409101</v>
      </c>
      <c r="AH225">
        <v>837129.15648033097</v>
      </c>
    </row>
    <row r="226" spans="31:34" x14ac:dyDescent="0.15">
      <c r="AE226">
        <v>225</v>
      </c>
      <c r="AF226">
        <v>216575.57250035601</v>
      </c>
      <c r="AG226">
        <v>29872.4927586698</v>
      </c>
      <c r="AH226">
        <v>840862.31901727698</v>
      </c>
    </row>
    <row r="227" spans="31:34" x14ac:dyDescent="0.15">
      <c r="AE227">
        <v>226</v>
      </c>
      <c r="AF227">
        <v>217537.09948924699</v>
      </c>
      <c r="AG227">
        <v>30005.1171709306</v>
      </c>
      <c r="AH227">
        <v>844595.48155422404</v>
      </c>
    </row>
    <row r="228" spans="31:34" x14ac:dyDescent="0.15">
      <c r="AE228">
        <v>227</v>
      </c>
      <c r="AF228">
        <v>218498.62647813701</v>
      </c>
      <c r="AG228">
        <v>30137.741583191299</v>
      </c>
      <c r="AH228">
        <v>848328.64409117098</v>
      </c>
    </row>
    <row r="229" spans="31:34" x14ac:dyDescent="0.15">
      <c r="AE229">
        <v>228</v>
      </c>
      <c r="AF229">
        <v>219460.15346702799</v>
      </c>
      <c r="AG229">
        <v>30270.365995452099</v>
      </c>
      <c r="AH229">
        <v>852061.80662811804</v>
      </c>
    </row>
    <row r="230" spans="31:34" x14ac:dyDescent="0.15">
      <c r="AE230">
        <v>229</v>
      </c>
      <c r="AF230">
        <v>220421.68045591799</v>
      </c>
      <c r="AG230">
        <v>30402.990407712801</v>
      </c>
      <c r="AH230">
        <v>855794.96916506498</v>
      </c>
    </row>
    <row r="231" spans="31:34" x14ac:dyDescent="0.15">
      <c r="AE231">
        <v>230</v>
      </c>
      <c r="AF231">
        <v>221383.207444809</v>
      </c>
      <c r="AG231">
        <v>30535.614819973602</v>
      </c>
      <c r="AH231">
        <v>859528.13170201203</v>
      </c>
    </row>
    <row r="232" spans="31:34" x14ac:dyDescent="0.15">
      <c r="AE232">
        <v>231</v>
      </c>
      <c r="AF232">
        <v>222344.73443369899</v>
      </c>
      <c r="AG232">
        <v>30668.239232234399</v>
      </c>
      <c r="AH232">
        <v>863261.29423895804</v>
      </c>
    </row>
    <row r="233" spans="31:34" x14ac:dyDescent="0.15">
      <c r="AE233">
        <v>232</v>
      </c>
      <c r="AF233">
        <v>223306.26142259</v>
      </c>
      <c r="AG233">
        <v>30800.863644495101</v>
      </c>
      <c r="AH233">
        <v>866994.45677590498</v>
      </c>
    </row>
    <row r="234" spans="31:34" x14ac:dyDescent="0.15">
      <c r="AE234">
        <v>233</v>
      </c>
      <c r="AF234">
        <v>224267.78841148</v>
      </c>
      <c r="AG234">
        <v>30933.488056755901</v>
      </c>
      <c r="AH234">
        <v>870727.61931285204</v>
      </c>
    </row>
    <row r="235" spans="31:34" x14ac:dyDescent="0.15">
      <c r="AE235">
        <v>234</v>
      </c>
      <c r="AF235">
        <v>225229.31540036999</v>
      </c>
      <c r="AG235">
        <v>31066.1124690166</v>
      </c>
      <c r="AH235">
        <v>874460.78184979898</v>
      </c>
    </row>
    <row r="236" spans="31:34" x14ac:dyDescent="0.15">
      <c r="AE236">
        <v>235</v>
      </c>
      <c r="AF236">
        <v>226190.842389261</v>
      </c>
      <c r="AG236">
        <v>31198.7368812774</v>
      </c>
      <c r="AH236">
        <v>878193.94438674604</v>
      </c>
    </row>
    <row r="237" spans="31:34" x14ac:dyDescent="0.15">
      <c r="AE237">
        <v>236</v>
      </c>
      <c r="AF237">
        <v>227152.36937815099</v>
      </c>
      <c r="AG237">
        <v>31331.361293538099</v>
      </c>
      <c r="AH237">
        <v>881927.10692369298</v>
      </c>
    </row>
    <row r="238" spans="31:34" x14ac:dyDescent="0.15">
      <c r="AE238">
        <v>237</v>
      </c>
      <c r="AF238">
        <v>228113.89636704201</v>
      </c>
      <c r="AG238">
        <v>31463.985705798899</v>
      </c>
      <c r="AH238">
        <v>885660.26946063899</v>
      </c>
    </row>
    <row r="239" spans="31:34" x14ac:dyDescent="0.15">
      <c r="AE239">
        <v>238</v>
      </c>
      <c r="AF239">
        <v>229075.423355932</v>
      </c>
      <c r="AG239">
        <v>31596.610118059602</v>
      </c>
      <c r="AH239">
        <v>889393.43199758604</v>
      </c>
    </row>
    <row r="240" spans="31:34" x14ac:dyDescent="0.15">
      <c r="AE240">
        <v>239</v>
      </c>
      <c r="AF240">
        <v>230036.95034482301</v>
      </c>
      <c r="AG240">
        <v>31729.234530320398</v>
      </c>
      <c r="AH240">
        <v>893126.59453453298</v>
      </c>
    </row>
    <row r="241" spans="31:34" x14ac:dyDescent="0.15">
      <c r="AE241">
        <v>240</v>
      </c>
      <c r="AF241">
        <v>230998.477333713</v>
      </c>
      <c r="AG241">
        <v>31861.858942581101</v>
      </c>
      <c r="AH241">
        <v>896859.75707148004</v>
      </c>
    </row>
    <row r="242" spans="31:34" x14ac:dyDescent="0.15">
      <c r="AE242">
        <v>241</v>
      </c>
      <c r="AF242">
        <v>250663.507963677</v>
      </c>
      <c r="AG242">
        <v>34574.276960507101</v>
      </c>
      <c r="AH242">
        <v>973209.93390884995</v>
      </c>
    </row>
    <row r="243" spans="31:34" x14ac:dyDescent="0.15">
      <c r="AE243">
        <v>242</v>
      </c>
      <c r="AF243">
        <v>251702.642851493</v>
      </c>
      <c r="AG243">
        <v>34717.605910550701</v>
      </c>
      <c r="AH243">
        <v>977244.41185783199</v>
      </c>
    </row>
    <row r="244" spans="31:34" x14ac:dyDescent="0.15">
      <c r="AE244">
        <v>243</v>
      </c>
      <c r="AF244">
        <v>252741.77773930901</v>
      </c>
      <c r="AG244">
        <v>34860.934860594301</v>
      </c>
      <c r="AH244">
        <v>981278.88980681403</v>
      </c>
    </row>
    <row r="245" spans="31:34" x14ac:dyDescent="0.15">
      <c r="AE245">
        <v>244</v>
      </c>
      <c r="AF245">
        <v>253780.91262712501</v>
      </c>
      <c r="AG245">
        <v>35004.263810637902</v>
      </c>
      <c r="AH245">
        <v>985313.36775579501</v>
      </c>
    </row>
    <row r="246" spans="31:34" x14ac:dyDescent="0.15">
      <c r="AE246">
        <v>245</v>
      </c>
      <c r="AF246">
        <v>254820.04751494099</v>
      </c>
      <c r="AG246">
        <v>35147.592760681502</v>
      </c>
      <c r="AH246">
        <v>989347.84570477705</v>
      </c>
    </row>
    <row r="247" spans="31:34" x14ac:dyDescent="0.15">
      <c r="AE247">
        <v>246</v>
      </c>
      <c r="AF247">
        <v>255859.182402757</v>
      </c>
      <c r="AG247">
        <v>35290.921710725102</v>
      </c>
      <c r="AH247">
        <v>993382.32365375897</v>
      </c>
    </row>
    <row r="248" spans="31:34" x14ac:dyDescent="0.15">
      <c r="AE248">
        <v>247</v>
      </c>
      <c r="AF248">
        <v>256898.317290573</v>
      </c>
      <c r="AG248">
        <v>35434.250660768703</v>
      </c>
      <c r="AH248">
        <v>997416.801602741</v>
      </c>
    </row>
    <row r="249" spans="31:34" x14ac:dyDescent="0.15">
      <c r="AE249">
        <v>248</v>
      </c>
      <c r="AF249">
        <v>257937.45217838901</v>
      </c>
      <c r="AG249">
        <v>35577.579610812303</v>
      </c>
      <c r="AH249">
        <v>1001451.27955172</v>
      </c>
    </row>
    <row r="250" spans="31:34" x14ac:dyDescent="0.15">
      <c r="AE250">
        <v>249</v>
      </c>
      <c r="AF250">
        <v>258976.58706620499</v>
      </c>
      <c r="AG250">
        <v>35720.908560855903</v>
      </c>
      <c r="AH250">
        <v>1005485.7575007</v>
      </c>
    </row>
    <row r="251" spans="31:34" x14ac:dyDescent="0.15">
      <c r="AE251">
        <v>250</v>
      </c>
      <c r="AF251">
        <v>260015.72195402201</v>
      </c>
      <c r="AG251">
        <v>35864.237510899497</v>
      </c>
      <c r="AH251">
        <v>1009520.23544969</v>
      </c>
    </row>
    <row r="252" spans="31:34" x14ac:dyDescent="0.15">
      <c r="AE252">
        <v>251</v>
      </c>
      <c r="AF252">
        <v>261054.85684183799</v>
      </c>
      <c r="AG252">
        <v>36007.566460943097</v>
      </c>
      <c r="AH252">
        <v>1013554.71339867</v>
      </c>
    </row>
    <row r="253" spans="31:34" x14ac:dyDescent="0.15">
      <c r="AE253">
        <v>252</v>
      </c>
      <c r="AF253">
        <v>262093.99172965399</v>
      </c>
      <c r="AG253">
        <v>36150.895410986697</v>
      </c>
      <c r="AH253">
        <v>1017589.19134765</v>
      </c>
    </row>
    <row r="254" spans="31:34" x14ac:dyDescent="0.15">
      <c r="AE254">
        <v>253</v>
      </c>
      <c r="AF254">
        <v>263133.12661747</v>
      </c>
      <c r="AG254">
        <v>36294.224361030298</v>
      </c>
      <c r="AH254">
        <v>1021623.66929663</v>
      </c>
    </row>
    <row r="255" spans="31:34" x14ac:dyDescent="0.15">
      <c r="AE255">
        <v>254</v>
      </c>
      <c r="AF255">
        <v>264172.26150528598</v>
      </c>
      <c r="AG255">
        <v>36437.553311073898</v>
      </c>
      <c r="AH255">
        <v>1025658.14724561</v>
      </c>
    </row>
    <row r="256" spans="31:34" x14ac:dyDescent="0.15">
      <c r="AE256">
        <v>255</v>
      </c>
      <c r="AF256">
        <v>265211.39639310201</v>
      </c>
      <c r="AG256">
        <v>36580.882261117498</v>
      </c>
      <c r="AH256">
        <v>1029692.62519459</v>
      </c>
    </row>
    <row r="257" spans="31:34" x14ac:dyDescent="0.15">
      <c r="AE257">
        <v>256</v>
      </c>
      <c r="AF257">
        <v>266250.53128091799</v>
      </c>
      <c r="AG257">
        <v>36724.211211161099</v>
      </c>
      <c r="AH257">
        <v>1033727.10314358</v>
      </c>
    </row>
    <row r="258" spans="31:34" x14ac:dyDescent="0.15">
      <c r="AE258">
        <v>257</v>
      </c>
      <c r="AF258">
        <v>267289.66616873402</v>
      </c>
      <c r="AG258">
        <v>36867.540161204699</v>
      </c>
      <c r="AH258">
        <v>1037761.58109256</v>
      </c>
    </row>
    <row r="259" spans="31:34" x14ac:dyDescent="0.15">
      <c r="AE259">
        <v>258</v>
      </c>
      <c r="AF259">
        <v>268328.80105655</v>
      </c>
      <c r="AG259">
        <v>37010.869111248299</v>
      </c>
      <c r="AH259">
        <v>1041796.05904154</v>
      </c>
    </row>
    <row r="260" spans="31:34" x14ac:dyDescent="0.15">
      <c r="AE260">
        <v>259</v>
      </c>
      <c r="AF260">
        <v>269367.93594436598</v>
      </c>
      <c r="AG260">
        <v>37154.1980612919</v>
      </c>
      <c r="AH260">
        <v>1045830.53699052</v>
      </c>
    </row>
    <row r="261" spans="31:34" x14ac:dyDescent="0.15">
      <c r="AE261">
        <v>260</v>
      </c>
      <c r="AF261">
        <v>270407.07083218201</v>
      </c>
      <c r="AG261">
        <v>37297.5270113355</v>
      </c>
      <c r="AH261">
        <v>1049865.0149395</v>
      </c>
    </row>
    <row r="262" spans="31:34" x14ac:dyDescent="0.15">
      <c r="AE262">
        <v>261</v>
      </c>
      <c r="AF262">
        <v>293018.97148073599</v>
      </c>
      <c r="AG262">
        <v>40416.409859411797</v>
      </c>
      <c r="AH262">
        <v>1137656.5188345199</v>
      </c>
    </row>
    <row r="263" spans="31:34" x14ac:dyDescent="0.15">
      <c r="AE263">
        <v>262</v>
      </c>
      <c r="AF263">
        <v>294140.76064349699</v>
      </c>
      <c r="AG263">
        <v>40571.139399102998</v>
      </c>
      <c r="AH263">
        <v>1142011.9049288901</v>
      </c>
    </row>
    <row r="264" spans="31:34" x14ac:dyDescent="0.15">
      <c r="AE264">
        <v>263</v>
      </c>
      <c r="AF264">
        <v>295262.54980625899</v>
      </c>
      <c r="AG264">
        <v>40725.868938794301</v>
      </c>
      <c r="AH264">
        <v>1146367.29102326</v>
      </c>
    </row>
    <row r="265" spans="31:34" x14ac:dyDescent="0.15">
      <c r="AE265">
        <v>264</v>
      </c>
      <c r="AF265">
        <v>296384.33896902</v>
      </c>
      <c r="AG265">
        <v>40880.598478485503</v>
      </c>
      <c r="AH265">
        <v>1150722.6771176299</v>
      </c>
    </row>
    <row r="266" spans="31:34" x14ac:dyDescent="0.15">
      <c r="AE266">
        <v>265</v>
      </c>
      <c r="AF266">
        <v>297506.12813178101</v>
      </c>
      <c r="AG266">
        <v>41035.328018176697</v>
      </c>
      <c r="AH266">
        <v>1155078.0632120001</v>
      </c>
    </row>
    <row r="267" spans="31:34" x14ac:dyDescent="0.15">
      <c r="AE267">
        <v>266</v>
      </c>
      <c r="AF267">
        <v>298627.917294543</v>
      </c>
      <c r="AG267">
        <v>41190.057557868</v>
      </c>
      <c r="AH267">
        <v>1159433.44930637</v>
      </c>
    </row>
    <row r="268" spans="31:34" x14ac:dyDescent="0.15">
      <c r="AE268">
        <v>267</v>
      </c>
      <c r="AF268">
        <v>299749.70645730401</v>
      </c>
      <c r="AG268">
        <v>41344.787097559201</v>
      </c>
      <c r="AH268">
        <v>1163788.8354007399</v>
      </c>
    </row>
    <row r="269" spans="31:34" x14ac:dyDescent="0.15">
      <c r="AE269">
        <v>268</v>
      </c>
      <c r="AF269">
        <v>300871.49562006601</v>
      </c>
      <c r="AG269">
        <v>41499.516637250403</v>
      </c>
      <c r="AH269">
        <v>1168144.2214951001</v>
      </c>
    </row>
    <row r="270" spans="31:34" x14ac:dyDescent="0.15">
      <c r="AE270">
        <v>269</v>
      </c>
      <c r="AF270">
        <v>301993.28478282702</v>
      </c>
      <c r="AG270">
        <v>41654.246176941699</v>
      </c>
      <c r="AH270">
        <v>1172499.60758947</v>
      </c>
    </row>
    <row r="271" spans="31:34" x14ac:dyDescent="0.15">
      <c r="AE271">
        <v>270</v>
      </c>
      <c r="AF271">
        <v>303115.07394558901</v>
      </c>
      <c r="AG271">
        <v>41808.9757166329</v>
      </c>
      <c r="AH271">
        <v>1176854.9936838399</v>
      </c>
    </row>
    <row r="272" spans="31:34" x14ac:dyDescent="0.15">
      <c r="AE272">
        <v>271</v>
      </c>
      <c r="AF272">
        <v>304236.86310835002</v>
      </c>
      <c r="AG272">
        <v>41963.705256324101</v>
      </c>
      <c r="AH272">
        <v>1181210.3797782101</v>
      </c>
    </row>
    <row r="273" spans="31:34" x14ac:dyDescent="0.15">
      <c r="AE273">
        <v>272</v>
      </c>
      <c r="AF273">
        <v>305358.65227111097</v>
      </c>
      <c r="AG273">
        <v>42118.434796015397</v>
      </c>
      <c r="AH273">
        <v>1185565.76587258</v>
      </c>
    </row>
    <row r="274" spans="31:34" x14ac:dyDescent="0.15">
      <c r="AE274">
        <v>273</v>
      </c>
      <c r="AF274">
        <v>306480.44143387303</v>
      </c>
      <c r="AG274">
        <v>42273.164335706599</v>
      </c>
      <c r="AH274">
        <v>1189921.1519669499</v>
      </c>
    </row>
    <row r="275" spans="31:34" x14ac:dyDescent="0.15">
      <c r="AE275">
        <v>274</v>
      </c>
      <c r="AF275">
        <v>307602.23059663398</v>
      </c>
      <c r="AG275">
        <v>42427.8938753978</v>
      </c>
      <c r="AH275">
        <v>1194276.5380613201</v>
      </c>
    </row>
    <row r="276" spans="31:34" x14ac:dyDescent="0.15">
      <c r="AE276">
        <v>275</v>
      </c>
      <c r="AF276">
        <v>308724.01975939597</v>
      </c>
      <c r="AG276">
        <v>42582.623415089103</v>
      </c>
      <c r="AH276">
        <v>1198631.92415569</v>
      </c>
    </row>
    <row r="277" spans="31:34" x14ac:dyDescent="0.15">
      <c r="AE277">
        <v>276</v>
      </c>
      <c r="AF277">
        <v>309845.80892215698</v>
      </c>
      <c r="AG277">
        <v>42737.352954780297</v>
      </c>
      <c r="AH277">
        <v>1202987.3102500599</v>
      </c>
    </row>
    <row r="278" spans="31:34" x14ac:dyDescent="0.15">
      <c r="AE278">
        <v>277</v>
      </c>
      <c r="AF278">
        <v>310967.59808491898</v>
      </c>
      <c r="AG278">
        <v>42892.082494471499</v>
      </c>
      <c r="AH278">
        <v>1207342.6963444201</v>
      </c>
    </row>
    <row r="279" spans="31:34" x14ac:dyDescent="0.15">
      <c r="AE279">
        <v>278</v>
      </c>
      <c r="AF279">
        <v>312089.38724767999</v>
      </c>
      <c r="AG279">
        <v>43046.812034162802</v>
      </c>
      <c r="AH279">
        <v>1211698.08243879</v>
      </c>
    </row>
    <row r="280" spans="31:34" x14ac:dyDescent="0.15">
      <c r="AE280">
        <v>279</v>
      </c>
      <c r="AF280">
        <v>313211.17641044199</v>
      </c>
      <c r="AG280">
        <v>43201.541573854003</v>
      </c>
      <c r="AH280">
        <v>1216053.4685331599</v>
      </c>
    </row>
    <row r="281" spans="31:34" x14ac:dyDescent="0.15">
      <c r="AE281">
        <v>280</v>
      </c>
      <c r="AF281">
        <v>314332.96557320299</v>
      </c>
      <c r="AG281">
        <v>43356.271113545197</v>
      </c>
      <c r="AH281">
        <v>1220408.8546275301</v>
      </c>
    </row>
    <row r="282" spans="31:34" x14ac:dyDescent="0.15">
      <c r="AE282">
        <v>281</v>
      </c>
      <c r="AF282">
        <v>340190.84374791599</v>
      </c>
      <c r="AG282">
        <v>46922.874999712498</v>
      </c>
      <c r="AH282">
        <v>1320802.98105571</v>
      </c>
    </row>
    <row r="283" spans="31:34" x14ac:dyDescent="0.15">
      <c r="AE283">
        <v>282</v>
      </c>
      <c r="AF283">
        <v>341400.66169719701</v>
      </c>
      <c r="AG283">
        <v>47089.746440992603</v>
      </c>
      <c r="AH283">
        <v>1325500.1420267101</v>
      </c>
    </row>
    <row r="284" spans="31:34" x14ac:dyDescent="0.15">
      <c r="AE284">
        <v>283</v>
      </c>
      <c r="AF284">
        <v>342610.47964647698</v>
      </c>
      <c r="AG284">
        <v>47256.617882272803</v>
      </c>
      <c r="AH284">
        <v>1330197.30299771</v>
      </c>
    </row>
    <row r="285" spans="31:34" x14ac:dyDescent="0.15">
      <c r="AE285">
        <v>284</v>
      </c>
      <c r="AF285">
        <v>343820.29759575799</v>
      </c>
      <c r="AG285">
        <v>47423.489323552902</v>
      </c>
      <c r="AH285">
        <v>1334894.46396871</v>
      </c>
    </row>
    <row r="286" spans="31:34" x14ac:dyDescent="0.15">
      <c r="AE286">
        <v>285</v>
      </c>
      <c r="AF286">
        <v>345030.11554503901</v>
      </c>
      <c r="AG286">
        <v>47590.360764833</v>
      </c>
      <c r="AH286">
        <v>1339591.6249397099</v>
      </c>
    </row>
    <row r="287" spans="31:34" x14ac:dyDescent="0.15">
      <c r="AE287">
        <v>286</v>
      </c>
      <c r="AF287">
        <v>346239.93349432002</v>
      </c>
      <c r="AG287">
        <v>47757.232206113098</v>
      </c>
      <c r="AH287">
        <v>1344288.78591071</v>
      </c>
    </row>
    <row r="288" spans="31:34" x14ac:dyDescent="0.15">
      <c r="AE288">
        <v>287</v>
      </c>
      <c r="AF288">
        <v>347449.75144360098</v>
      </c>
      <c r="AG288">
        <v>47924.103647393204</v>
      </c>
      <c r="AH288">
        <v>1348985.9468817201</v>
      </c>
    </row>
    <row r="289" spans="31:34" x14ac:dyDescent="0.15">
      <c r="AE289">
        <v>288</v>
      </c>
      <c r="AF289">
        <v>348659.569392882</v>
      </c>
      <c r="AG289">
        <v>48090.975088673302</v>
      </c>
      <c r="AH289">
        <v>1353683.10785272</v>
      </c>
    </row>
    <row r="290" spans="31:34" x14ac:dyDescent="0.15">
      <c r="AE290">
        <v>289</v>
      </c>
      <c r="AF290">
        <v>349869.38734216301</v>
      </c>
      <c r="AG290">
        <v>48257.846529953502</v>
      </c>
      <c r="AH290">
        <v>1358380.26882372</v>
      </c>
    </row>
    <row r="291" spans="31:34" x14ac:dyDescent="0.15">
      <c r="AE291">
        <v>290</v>
      </c>
      <c r="AF291">
        <v>351079.20529144298</v>
      </c>
      <c r="AG291">
        <v>48424.7179712336</v>
      </c>
      <c r="AH291">
        <v>1363077.4297947199</v>
      </c>
    </row>
    <row r="292" spans="31:34" x14ac:dyDescent="0.15">
      <c r="AE292">
        <v>291</v>
      </c>
      <c r="AF292">
        <v>352289.023240724</v>
      </c>
      <c r="AG292">
        <v>48591.589412513698</v>
      </c>
      <c r="AH292">
        <v>1367774.59076572</v>
      </c>
    </row>
    <row r="293" spans="31:34" x14ac:dyDescent="0.15">
      <c r="AE293">
        <v>292</v>
      </c>
      <c r="AF293">
        <v>353498.84119000501</v>
      </c>
      <c r="AG293">
        <v>48758.460853793797</v>
      </c>
      <c r="AH293">
        <v>1372471.7517367201</v>
      </c>
    </row>
    <row r="294" spans="31:34" x14ac:dyDescent="0.15">
      <c r="AE294">
        <v>293</v>
      </c>
      <c r="AF294">
        <v>354708.65913928603</v>
      </c>
      <c r="AG294">
        <v>48925.332295073902</v>
      </c>
      <c r="AH294">
        <v>1377168.91270773</v>
      </c>
    </row>
    <row r="295" spans="31:34" x14ac:dyDescent="0.15">
      <c r="AE295">
        <v>294</v>
      </c>
      <c r="AF295">
        <v>355918.47708856699</v>
      </c>
      <c r="AG295">
        <v>49092.203736354</v>
      </c>
      <c r="AH295">
        <v>1381866.0736787301</v>
      </c>
    </row>
    <row r="296" spans="31:34" x14ac:dyDescent="0.15">
      <c r="AE296">
        <v>295</v>
      </c>
      <c r="AF296">
        <v>357128.295037848</v>
      </c>
      <c r="AG296">
        <v>49259.075177634099</v>
      </c>
      <c r="AH296">
        <v>1386563.2346497299</v>
      </c>
    </row>
    <row r="297" spans="31:34" x14ac:dyDescent="0.15">
      <c r="AE297">
        <v>296</v>
      </c>
      <c r="AF297">
        <v>358338.11298712803</v>
      </c>
      <c r="AG297">
        <v>49425.946618914299</v>
      </c>
      <c r="AH297">
        <v>1391260.39562073</v>
      </c>
    </row>
    <row r="298" spans="31:34" x14ac:dyDescent="0.15">
      <c r="AE298">
        <v>297</v>
      </c>
      <c r="AF298">
        <v>359547.93093640899</v>
      </c>
      <c r="AG298">
        <v>49592.818060194397</v>
      </c>
      <c r="AH298">
        <v>1395957.5565917301</v>
      </c>
    </row>
    <row r="299" spans="31:34" x14ac:dyDescent="0.15">
      <c r="AE299">
        <v>298</v>
      </c>
      <c r="AF299">
        <v>360757.74888569</v>
      </c>
      <c r="AG299">
        <v>49759.689501474502</v>
      </c>
      <c r="AH299">
        <v>1400654.71756273</v>
      </c>
    </row>
    <row r="300" spans="31:34" x14ac:dyDescent="0.15">
      <c r="AE300">
        <v>299</v>
      </c>
      <c r="AF300">
        <v>361967.56683497102</v>
      </c>
      <c r="AG300">
        <v>49926.560942754601</v>
      </c>
      <c r="AH300">
        <v>1405351.8785337401</v>
      </c>
    </row>
    <row r="301" spans="31:34" x14ac:dyDescent="0.15">
      <c r="AE301">
        <v>300</v>
      </c>
      <c r="AF301">
        <v>363177.38478425198</v>
      </c>
      <c r="AG301">
        <v>50093.432384034699</v>
      </c>
      <c r="AH301">
        <v>1410049.0395047399</v>
      </c>
    </row>
    <row r="302" spans="31:34" x14ac:dyDescent="0.15">
      <c r="AE302">
        <v>301</v>
      </c>
      <c r="AF302">
        <v>392606.78660407802</v>
      </c>
      <c r="AG302">
        <v>54152.660221252103</v>
      </c>
      <c r="AH302">
        <v>1524309.73278523</v>
      </c>
    </row>
    <row r="303" spans="31:34" x14ac:dyDescent="0.15">
      <c r="AE303">
        <v>302</v>
      </c>
      <c r="AF303">
        <v>393910.357323693</v>
      </c>
      <c r="AG303">
        <v>54332.463079130001</v>
      </c>
      <c r="AH303">
        <v>1529370.89220244</v>
      </c>
    </row>
    <row r="304" spans="31:34" x14ac:dyDescent="0.15">
      <c r="AE304">
        <v>303</v>
      </c>
      <c r="AF304">
        <v>395213.92804330803</v>
      </c>
      <c r="AG304">
        <v>54512.265937007898</v>
      </c>
      <c r="AH304">
        <v>1534432.0516196601</v>
      </c>
    </row>
    <row r="305" spans="31:34" x14ac:dyDescent="0.15">
      <c r="AE305">
        <v>304</v>
      </c>
      <c r="AF305">
        <v>396517.49876292201</v>
      </c>
      <c r="AG305">
        <v>54692.068794885898</v>
      </c>
      <c r="AH305">
        <v>1539493.21103687</v>
      </c>
    </row>
    <row r="306" spans="31:34" x14ac:dyDescent="0.15">
      <c r="AE306">
        <v>305</v>
      </c>
      <c r="AF306">
        <v>397821.06948253699</v>
      </c>
      <c r="AG306">
        <v>54871.871652763803</v>
      </c>
      <c r="AH306">
        <v>1544554.3704540799</v>
      </c>
    </row>
    <row r="307" spans="31:34" x14ac:dyDescent="0.15">
      <c r="AE307">
        <v>306</v>
      </c>
      <c r="AF307">
        <v>399124.64020215202</v>
      </c>
      <c r="AG307">
        <v>55051.6745106417</v>
      </c>
      <c r="AH307">
        <v>1549615.5298712901</v>
      </c>
    </row>
    <row r="308" spans="31:34" x14ac:dyDescent="0.15">
      <c r="AE308">
        <v>307</v>
      </c>
      <c r="AF308">
        <v>400428.21092176699</v>
      </c>
      <c r="AG308">
        <v>55231.477368519598</v>
      </c>
      <c r="AH308">
        <v>1554676.68928851</v>
      </c>
    </row>
    <row r="309" spans="31:34" x14ac:dyDescent="0.15">
      <c r="AE309">
        <v>308</v>
      </c>
      <c r="AF309">
        <v>401731.78164138203</v>
      </c>
      <c r="AG309">
        <v>55411.280226397503</v>
      </c>
      <c r="AH309">
        <v>1559737.8487057199</v>
      </c>
    </row>
    <row r="310" spans="31:34" x14ac:dyDescent="0.15">
      <c r="AE310">
        <v>309</v>
      </c>
      <c r="AF310">
        <v>403035.352360997</v>
      </c>
      <c r="AG310">
        <v>55591.0830842754</v>
      </c>
      <c r="AH310">
        <v>1564799.0081229301</v>
      </c>
    </row>
    <row r="311" spans="31:34" x14ac:dyDescent="0.15">
      <c r="AE311">
        <v>310</v>
      </c>
      <c r="AF311">
        <v>404338.92308061197</v>
      </c>
      <c r="AG311">
        <v>55770.885942153298</v>
      </c>
      <c r="AH311">
        <v>1569860.16754014</v>
      </c>
    </row>
    <row r="312" spans="31:34" x14ac:dyDescent="0.15">
      <c r="AE312">
        <v>311</v>
      </c>
      <c r="AF312">
        <v>405642.49380022701</v>
      </c>
      <c r="AG312">
        <v>55950.688800031297</v>
      </c>
      <c r="AH312">
        <v>1574921.3269573599</v>
      </c>
    </row>
    <row r="313" spans="31:34" x14ac:dyDescent="0.15">
      <c r="AE313">
        <v>312</v>
      </c>
      <c r="AF313">
        <v>406946.06451984198</v>
      </c>
      <c r="AG313">
        <v>56130.491657909202</v>
      </c>
      <c r="AH313">
        <v>1579982.4863745701</v>
      </c>
    </row>
    <row r="314" spans="31:34" x14ac:dyDescent="0.15">
      <c r="AE314">
        <v>313</v>
      </c>
      <c r="AF314">
        <v>408249.63523945602</v>
      </c>
      <c r="AG314">
        <v>56310.2945157871</v>
      </c>
      <c r="AH314">
        <v>1585043.64579178</v>
      </c>
    </row>
    <row r="315" spans="31:34" x14ac:dyDescent="0.15">
      <c r="AE315">
        <v>314</v>
      </c>
      <c r="AF315">
        <v>409553.205959071</v>
      </c>
      <c r="AG315">
        <v>56490.097373664998</v>
      </c>
      <c r="AH315">
        <v>1590104.8052089899</v>
      </c>
    </row>
    <row r="316" spans="31:34" x14ac:dyDescent="0.15">
      <c r="AE316">
        <v>315</v>
      </c>
      <c r="AF316">
        <v>410856.77667868597</v>
      </c>
      <c r="AG316">
        <v>56669.900231542902</v>
      </c>
      <c r="AH316">
        <v>1595165.96462621</v>
      </c>
    </row>
    <row r="317" spans="31:34" x14ac:dyDescent="0.15">
      <c r="AE317">
        <v>316</v>
      </c>
      <c r="AF317">
        <v>412160.347398301</v>
      </c>
      <c r="AG317">
        <v>56849.7030894208</v>
      </c>
      <c r="AH317">
        <v>1600227.12404342</v>
      </c>
    </row>
    <row r="318" spans="31:34" x14ac:dyDescent="0.15">
      <c r="AE318">
        <v>317</v>
      </c>
      <c r="AF318">
        <v>413463.91811791598</v>
      </c>
      <c r="AG318">
        <v>57029.505947298698</v>
      </c>
      <c r="AH318">
        <v>1605288.2834606301</v>
      </c>
    </row>
    <row r="319" spans="31:34" x14ac:dyDescent="0.15">
      <c r="AE319">
        <v>318</v>
      </c>
      <c r="AF319">
        <v>414767.48883753101</v>
      </c>
      <c r="AG319">
        <v>57209.308805176697</v>
      </c>
      <c r="AH319">
        <v>1610349.44287784</v>
      </c>
    </row>
    <row r="320" spans="31:34" x14ac:dyDescent="0.15">
      <c r="AE320">
        <v>319</v>
      </c>
      <c r="AF320">
        <v>416071.05955714599</v>
      </c>
      <c r="AG320">
        <v>57389.111663054602</v>
      </c>
      <c r="AH320">
        <v>1615410.6022950599</v>
      </c>
    </row>
    <row r="321" spans="31:34" x14ac:dyDescent="0.15">
      <c r="AE321">
        <v>320</v>
      </c>
      <c r="AF321">
        <v>417374.63027676003</v>
      </c>
      <c r="AG321">
        <v>57568.9145209325</v>
      </c>
      <c r="AH321">
        <v>1620471.7617122701</v>
      </c>
    </row>
    <row r="322" spans="31:34" x14ac:dyDescent="0.15">
      <c r="AE322">
        <v>321</v>
      </c>
      <c r="AF322">
        <v>450729.714097964</v>
      </c>
      <c r="AG322">
        <v>62169.615737650201</v>
      </c>
      <c r="AH322">
        <v>1749974.05418741</v>
      </c>
    </row>
    <row r="323" spans="31:34" x14ac:dyDescent="0.15">
      <c r="AE323">
        <v>322</v>
      </c>
      <c r="AF323">
        <v>452133.13376805099</v>
      </c>
      <c r="AG323">
        <v>62363.190864558703</v>
      </c>
      <c r="AH323">
        <v>1755422.8806858</v>
      </c>
    </row>
    <row r="324" spans="31:34" x14ac:dyDescent="0.15">
      <c r="AE324">
        <v>323</v>
      </c>
      <c r="AF324">
        <v>453536.55343813798</v>
      </c>
      <c r="AG324">
        <v>62556.765991467299</v>
      </c>
      <c r="AH324">
        <v>1760871.7071841899</v>
      </c>
    </row>
    <row r="325" spans="31:34" x14ac:dyDescent="0.15">
      <c r="AE325">
        <v>324</v>
      </c>
      <c r="AF325">
        <v>454939.97310822498</v>
      </c>
      <c r="AG325">
        <v>62750.341118375902</v>
      </c>
      <c r="AH325">
        <v>1766320.5336825801</v>
      </c>
    </row>
    <row r="326" spans="31:34" x14ac:dyDescent="0.15">
      <c r="AE326">
        <v>325</v>
      </c>
      <c r="AF326">
        <v>456343.39277831197</v>
      </c>
      <c r="AG326">
        <v>62943.916245284403</v>
      </c>
      <c r="AH326">
        <v>1771769.36018097</v>
      </c>
    </row>
    <row r="327" spans="31:34" x14ac:dyDescent="0.15">
      <c r="AE327">
        <v>326</v>
      </c>
      <c r="AF327">
        <v>457746.81244839903</v>
      </c>
      <c r="AG327">
        <v>63137.491372192999</v>
      </c>
      <c r="AH327">
        <v>1777218.18667936</v>
      </c>
    </row>
    <row r="328" spans="31:34" x14ac:dyDescent="0.15">
      <c r="AE328">
        <v>327</v>
      </c>
      <c r="AF328">
        <v>459150.23211848602</v>
      </c>
      <c r="AG328">
        <v>63331.066499101602</v>
      </c>
      <c r="AH328">
        <v>1782667.0131777499</v>
      </c>
    </row>
    <row r="329" spans="31:34" x14ac:dyDescent="0.15">
      <c r="AE329">
        <v>328</v>
      </c>
      <c r="AF329">
        <v>460553.65178857301</v>
      </c>
      <c r="AG329">
        <v>63524.641626010103</v>
      </c>
      <c r="AH329">
        <v>1788115.8396761401</v>
      </c>
    </row>
    <row r="330" spans="31:34" x14ac:dyDescent="0.15">
      <c r="AE330">
        <v>329</v>
      </c>
      <c r="AF330">
        <v>461957.071458661</v>
      </c>
      <c r="AG330">
        <v>63718.216752918699</v>
      </c>
      <c r="AH330">
        <v>1793564.6661745301</v>
      </c>
    </row>
    <row r="331" spans="31:34" x14ac:dyDescent="0.15">
      <c r="AE331">
        <v>330</v>
      </c>
      <c r="AF331">
        <v>463360.49112874799</v>
      </c>
      <c r="AG331">
        <v>63911.791879827302</v>
      </c>
      <c r="AH331">
        <v>1799013.49267292</v>
      </c>
    </row>
    <row r="332" spans="31:34" x14ac:dyDescent="0.15">
      <c r="AE332">
        <v>331</v>
      </c>
      <c r="AF332">
        <v>464763.91079883499</v>
      </c>
      <c r="AG332">
        <v>64105.367006735803</v>
      </c>
      <c r="AH332">
        <v>1804462.3191713099</v>
      </c>
    </row>
    <row r="333" spans="31:34" x14ac:dyDescent="0.15">
      <c r="AE333">
        <v>332</v>
      </c>
      <c r="AF333">
        <v>466167.33046892198</v>
      </c>
      <c r="AG333">
        <v>64298.942133644399</v>
      </c>
      <c r="AH333">
        <v>1809911.1456697001</v>
      </c>
    </row>
    <row r="334" spans="31:34" x14ac:dyDescent="0.15">
      <c r="AE334">
        <v>333</v>
      </c>
      <c r="AF334">
        <v>467570.75013900897</v>
      </c>
      <c r="AG334">
        <v>64492.517260553002</v>
      </c>
      <c r="AH334">
        <v>1815359.9721680901</v>
      </c>
    </row>
    <row r="335" spans="31:34" x14ac:dyDescent="0.15">
      <c r="AE335">
        <v>334</v>
      </c>
      <c r="AF335">
        <v>468974.16980909603</v>
      </c>
      <c r="AG335">
        <v>64686.092387461496</v>
      </c>
      <c r="AH335">
        <v>1820808.79866648</v>
      </c>
    </row>
    <row r="336" spans="31:34" x14ac:dyDescent="0.15">
      <c r="AE336">
        <v>335</v>
      </c>
      <c r="AF336">
        <v>470377.58947918302</v>
      </c>
      <c r="AG336">
        <v>64879.6675143701</v>
      </c>
      <c r="AH336">
        <v>1826257.6251648699</v>
      </c>
    </row>
    <row r="337" spans="31:34" x14ac:dyDescent="0.15">
      <c r="AE337">
        <v>336</v>
      </c>
      <c r="AF337">
        <v>471781.00914927002</v>
      </c>
      <c r="AG337">
        <v>65073.242641278703</v>
      </c>
      <c r="AH337">
        <v>1831706.4516632601</v>
      </c>
    </row>
    <row r="338" spans="31:34" x14ac:dyDescent="0.15">
      <c r="AE338">
        <v>337</v>
      </c>
      <c r="AF338">
        <v>473184.42881935701</v>
      </c>
      <c r="AG338">
        <v>65266.817768187197</v>
      </c>
      <c r="AH338">
        <v>1837155.2781616501</v>
      </c>
    </row>
    <row r="339" spans="31:34" x14ac:dyDescent="0.15">
      <c r="AE339">
        <v>338</v>
      </c>
      <c r="AF339">
        <v>474587.84848944499</v>
      </c>
      <c r="AG339">
        <v>65460.3928950958</v>
      </c>
      <c r="AH339">
        <v>1842604.10466004</v>
      </c>
    </row>
    <row r="340" spans="31:34" x14ac:dyDescent="0.15">
      <c r="AE340">
        <v>339</v>
      </c>
      <c r="AF340">
        <v>475991.26815953199</v>
      </c>
      <c r="AG340">
        <v>65653.968022004396</v>
      </c>
      <c r="AH340">
        <v>1848052.9311584299</v>
      </c>
    </row>
    <row r="341" spans="31:34" x14ac:dyDescent="0.15">
      <c r="AE341">
        <v>340</v>
      </c>
      <c r="AF341">
        <v>477394.68782961898</v>
      </c>
      <c r="AG341">
        <v>65847.543148912897</v>
      </c>
      <c r="AH341">
        <v>1853501.7576568199</v>
      </c>
    </row>
    <row r="342" spans="31:34" x14ac:dyDescent="0.15">
      <c r="AE342">
        <v>341</v>
      </c>
      <c r="AF342">
        <v>515060.568761767</v>
      </c>
      <c r="AG342">
        <v>71042.837070588503</v>
      </c>
      <c r="AH342">
        <v>1999740.8723583799</v>
      </c>
    </row>
    <row r="343" spans="31:34" x14ac:dyDescent="0.15">
      <c r="AE343">
        <v>342</v>
      </c>
      <c r="AF343">
        <v>516570.32996048202</v>
      </c>
      <c r="AG343">
        <v>71251.079994549204</v>
      </c>
      <c r="AH343">
        <v>2005602.5736022301</v>
      </c>
    </row>
    <row r="344" spans="31:34" x14ac:dyDescent="0.15">
      <c r="AE344">
        <v>343</v>
      </c>
      <c r="AF344">
        <v>518080.09115919698</v>
      </c>
      <c r="AG344">
        <v>71459.322918509904</v>
      </c>
      <c r="AH344">
        <v>2011464.27484608</v>
      </c>
    </row>
    <row r="345" spans="31:34" x14ac:dyDescent="0.15">
      <c r="AE345">
        <v>344</v>
      </c>
      <c r="AF345">
        <v>519589.852357911</v>
      </c>
      <c r="AG345">
        <v>71667.565842470503</v>
      </c>
      <c r="AH345">
        <v>2017325.9760899399</v>
      </c>
    </row>
    <row r="346" spans="31:34" x14ac:dyDescent="0.15">
      <c r="AE346">
        <v>345</v>
      </c>
      <c r="AF346">
        <v>521099.61355662602</v>
      </c>
      <c r="AG346">
        <v>71875.808766431204</v>
      </c>
      <c r="AH346">
        <v>2023187.6773337901</v>
      </c>
    </row>
    <row r="347" spans="31:34" x14ac:dyDescent="0.15">
      <c r="AE347">
        <v>346</v>
      </c>
      <c r="AF347">
        <v>522609.37475534098</v>
      </c>
      <c r="AG347">
        <v>72084.051690391905</v>
      </c>
      <c r="AH347">
        <v>2029049.3785776501</v>
      </c>
    </row>
    <row r="348" spans="31:34" x14ac:dyDescent="0.15">
      <c r="AE348">
        <v>347</v>
      </c>
      <c r="AF348">
        <v>524119.13595405599</v>
      </c>
      <c r="AG348">
        <v>72292.294614352504</v>
      </c>
      <c r="AH348">
        <v>2034911.0798215</v>
      </c>
    </row>
    <row r="349" spans="31:34" x14ac:dyDescent="0.15">
      <c r="AE349">
        <v>348</v>
      </c>
      <c r="AF349">
        <v>525628.89715277101</v>
      </c>
      <c r="AG349">
        <v>72500.537538313205</v>
      </c>
      <c r="AH349">
        <v>2040772.7810653499</v>
      </c>
    </row>
    <row r="350" spans="31:34" x14ac:dyDescent="0.15">
      <c r="AE350">
        <v>349</v>
      </c>
      <c r="AF350">
        <v>527138.65835148597</v>
      </c>
      <c r="AG350">
        <v>72708.780462273906</v>
      </c>
      <c r="AH350">
        <v>2046634.4823092101</v>
      </c>
    </row>
    <row r="351" spans="31:34" x14ac:dyDescent="0.15">
      <c r="AE351">
        <v>350</v>
      </c>
      <c r="AF351">
        <v>528648.41955019999</v>
      </c>
      <c r="AG351">
        <v>72917.023386234505</v>
      </c>
      <c r="AH351">
        <v>2052496.1835530601</v>
      </c>
    </row>
    <row r="352" spans="31:34" x14ac:dyDescent="0.15">
      <c r="AE352">
        <v>351</v>
      </c>
      <c r="AF352">
        <v>530158.18074891495</v>
      </c>
      <c r="AG352">
        <v>73125.266310195206</v>
      </c>
      <c r="AH352">
        <v>2058357.88479691</v>
      </c>
    </row>
    <row r="353" spans="31:34" x14ac:dyDescent="0.15">
      <c r="AE353">
        <v>352</v>
      </c>
      <c r="AF353">
        <v>531667.94194763002</v>
      </c>
      <c r="AG353">
        <v>73333.509234155907</v>
      </c>
      <c r="AH353">
        <v>2064219.5860407699</v>
      </c>
    </row>
    <row r="354" spans="31:34" x14ac:dyDescent="0.15">
      <c r="AE354">
        <v>353</v>
      </c>
      <c r="AF354">
        <v>533177.70314634498</v>
      </c>
      <c r="AG354">
        <v>73541.752158116593</v>
      </c>
      <c r="AH354">
        <v>2070081.2872846201</v>
      </c>
    </row>
    <row r="355" spans="31:34" x14ac:dyDescent="0.15">
      <c r="AE355">
        <v>354</v>
      </c>
      <c r="AF355">
        <v>534687.46434506006</v>
      </c>
      <c r="AG355">
        <v>73749.995082077206</v>
      </c>
      <c r="AH355">
        <v>2075942.9885284801</v>
      </c>
    </row>
    <row r="356" spans="31:34" x14ac:dyDescent="0.15">
      <c r="AE356">
        <v>355</v>
      </c>
      <c r="AF356">
        <v>536197.22554377501</v>
      </c>
      <c r="AG356">
        <v>73958.238006037893</v>
      </c>
      <c r="AH356">
        <v>2081804.68977233</v>
      </c>
    </row>
    <row r="357" spans="31:34" x14ac:dyDescent="0.15">
      <c r="AE357">
        <v>356</v>
      </c>
      <c r="AF357">
        <v>537706.98674248997</v>
      </c>
      <c r="AG357">
        <v>74166.480929998594</v>
      </c>
      <c r="AH357">
        <v>2087666.3910161799</v>
      </c>
    </row>
    <row r="358" spans="31:34" x14ac:dyDescent="0.15">
      <c r="AE358">
        <v>357</v>
      </c>
      <c r="AF358">
        <v>539216.747941204</v>
      </c>
      <c r="AG358">
        <v>74374.723853959207</v>
      </c>
      <c r="AH358">
        <v>2093528.0922600401</v>
      </c>
    </row>
    <row r="359" spans="31:34" x14ac:dyDescent="0.15">
      <c r="AE359">
        <v>358</v>
      </c>
      <c r="AF359">
        <v>540726.50913991896</v>
      </c>
      <c r="AG359">
        <v>74582.966777919894</v>
      </c>
      <c r="AH359">
        <v>2099389.7935038898</v>
      </c>
    </row>
    <row r="360" spans="31:34" x14ac:dyDescent="0.15">
      <c r="AE360">
        <v>359</v>
      </c>
      <c r="AF360">
        <v>542236.27033863403</v>
      </c>
      <c r="AG360">
        <v>74791.209701880594</v>
      </c>
      <c r="AH360">
        <v>2105251.4947477402</v>
      </c>
    </row>
    <row r="361" spans="31:34" x14ac:dyDescent="0.15">
      <c r="AE361">
        <v>360</v>
      </c>
      <c r="AF361">
        <v>543746.03153734899</v>
      </c>
      <c r="AG361">
        <v>74999.452625841295</v>
      </c>
      <c r="AH361">
        <v>2111113.1959915999</v>
      </c>
    </row>
    <row r="362" spans="31:34" x14ac:dyDescent="0.15">
      <c r="AE362">
        <v>361</v>
      </c>
      <c r="AF362">
        <v>586141.30988293397</v>
      </c>
      <c r="AG362">
        <v>80847.077225232206</v>
      </c>
      <c r="AH362">
        <v>2275714.3633969999</v>
      </c>
    </row>
    <row r="363" spans="31:34" x14ac:dyDescent="0.15">
      <c r="AE363">
        <v>362</v>
      </c>
      <c r="AF363">
        <v>587764.327361834</v>
      </c>
      <c r="AG363">
        <v>81070.941705080506</v>
      </c>
      <c r="AH363">
        <v>2282015.7861537598</v>
      </c>
    </row>
    <row r="364" spans="31:34" x14ac:dyDescent="0.15">
      <c r="AE364">
        <v>363</v>
      </c>
      <c r="AF364">
        <v>589387.34484073403</v>
      </c>
      <c r="AG364">
        <v>81294.806184928806</v>
      </c>
      <c r="AH364">
        <v>2288317.20891053</v>
      </c>
    </row>
    <row r="365" spans="31:34" x14ac:dyDescent="0.15">
      <c r="AE365">
        <v>364</v>
      </c>
      <c r="AF365">
        <v>591010.36231963395</v>
      </c>
      <c r="AG365">
        <v>81518.670664777106</v>
      </c>
      <c r="AH365">
        <v>2294618.6316673001</v>
      </c>
    </row>
    <row r="366" spans="31:34" x14ac:dyDescent="0.15">
      <c r="AE366">
        <v>365</v>
      </c>
      <c r="AF366">
        <v>592633.37979853398</v>
      </c>
      <c r="AG366">
        <v>81742.535144625406</v>
      </c>
      <c r="AH366">
        <v>2300920.05442406</v>
      </c>
    </row>
    <row r="367" spans="31:34" x14ac:dyDescent="0.15">
      <c r="AE367">
        <v>366</v>
      </c>
      <c r="AF367">
        <v>594256.39727743401</v>
      </c>
      <c r="AG367">
        <v>81966.399624473706</v>
      </c>
      <c r="AH367">
        <v>2307221.4771808302</v>
      </c>
    </row>
    <row r="368" spans="31:34" x14ac:dyDescent="0.15">
      <c r="AE368">
        <v>367</v>
      </c>
      <c r="AF368">
        <v>595879.41475633404</v>
      </c>
      <c r="AG368">
        <v>82190.264104322006</v>
      </c>
      <c r="AH368">
        <v>2313522.8999375999</v>
      </c>
    </row>
    <row r="369" spans="31:34" x14ac:dyDescent="0.15">
      <c r="AE369">
        <v>368</v>
      </c>
      <c r="AF369">
        <v>597502.43223523395</v>
      </c>
      <c r="AG369">
        <v>82414.128584170307</v>
      </c>
      <c r="AH369">
        <v>2319824.3226943598</v>
      </c>
    </row>
    <row r="370" spans="31:34" x14ac:dyDescent="0.15">
      <c r="AE370">
        <v>369</v>
      </c>
      <c r="AF370">
        <v>599125.44971413398</v>
      </c>
      <c r="AG370">
        <v>82637.993064018505</v>
      </c>
      <c r="AH370">
        <v>2326125.74545113</v>
      </c>
    </row>
    <row r="371" spans="31:34" x14ac:dyDescent="0.15">
      <c r="AE371">
        <v>370</v>
      </c>
      <c r="AF371">
        <v>600748.46719303494</v>
      </c>
      <c r="AG371">
        <v>82861.857543866805</v>
      </c>
      <c r="AH371">
        <v>2332427.1682079001</v>
      </c>
    </row>
    <row r="372" spans="31:34" x14ac:dyDescent="0.15">
      <c r="AE372">
        <v>371</v>
      </c>
      <c r="AF372">
        <v>602371.48467193497</v>
      </c>
      <c r="AG372">
        <v>83085.722023715105</v>
      </c>
      <c r="AH372">
        <v>2338728.59096466</v>
      </c>
    </row>
    <row r="373" spans="31:34" x14ac:dyDescent="0.15">
      <c r="AE373">
        <v>372</v>
      </c>
      <c r="AF373">
        <v>603994.502150835</v>
      </c>
      <c r="AG373">
        <v>83309.586503563405</v>
      </c>
      <c r="AH373">
        <v>2345030.0137214302</v>
      </c>
    </row>
    <row r="374" spans="31:34" x14ac:dyDescent="0.15">
      <c r="AE374">
        <v>373</v>
      </c>
      <c r="AF374">
        <v>605617.51962973503</v>
      </c>
      <c r="AG374">
        <v>83533.450983411705</v>
      </c>
      <c r="AH374">
        <v>2351331.4364781999</v>
      </c>
    </row>
    <row r="375" spans="31:34" x14ac:dyDescent="0.15">
      <c r="AE375">
        <v>374</v>
      </c>
      <c r="AF375">
        <v>607240.53710863495</v>
      </c>
      <c r="AG375">
        <v>83757.315463260005</v>
      </c>
      <c r="AH375">
        <v>2357632.8592349598</v>
      </c>
    </row>
    <row r="376" spans="31:34" x14ac:dyDescent="0.15">
      <c r="AE376">
        <v>375</v>
      </c>
      <c r="AF376">
        <v>608863.55458753498</v>
      </c>
      <c r="AG376">
        <v>83981.179943108305</v>
      </c>
      <c r="AH376">
        <v>2363934.28199173</v>
      </c>
    </row>
    <row r="377" spans="31:34" x14ac:dyDescent="0.15">
      <c r="AE377">
        <v>376</v>
      </c>
      <c r="AF377">
        <v>610486.57206643501</v>
      </c>
      <c r="AG377">
        <v>84205.044422956606</v>
      </c>
      <c r="AH377">
        <v>2370235.7047485001</v>
      </c>
    </row>
    <row r="378" spans="31:34" x14ac:dyDescent="0.15">
      <c r="AE378">
        <v>377</v>
      </c>
      <c r="AF378">
        <v>612109.58954533504</v>
      </c>
      <c r="AG378">
        <v>84428.908902804906</v>
      </c>
      <c r="AH378">
        <v>2376537.1275052601</v>
      </c>
    </row>
    <row r="379" spans="31:34" x14ac:dyDescent="0.15">
      <c r="AE379">
        <v>378</v>
      </c>
      <c r="AF379">
        <v>613732.60702423495</v>
      </c>
      <c r="AG379">
        <v>84652.773382653104</v>
      </c>
      <c r="AH379">
        <v>2382838.5502620302</v>
      </c>
    </row>
    <row r="380" spans="31:34" x14ac:dyDescent="0.15">
      <c r="AE380">
        <v>379</v>
      </c>
      <c r="AF380">
        <v>615355.62450313498</v>
      </c>
      <c r="AG380">
        <v>84876.637862501404</v>
      </c>
      <c r="AH380">
        <v>2389139.9730187999</v>
      </c>
    </row>
    <row r="381" spans="31:34" x14ac:dyDescent="0.15">
      <c r="AE381">
        <v>380</v>
      </c>
      <c r="AF381">
        <v>616978.64198203501</v>
      </c>
      <c r="AG381">
        <v>85100.502342349704</v>
      </c>
      <c r="AH381">
        <v>2395441.3957755598</v>
      </c>
    </row>
    <row r="382" spans="31:34" x14ac:dyDescent="0.15">
      <c r="AE382">
        <v>381</v>
      </c>
      <c r="AF382">
        <v>641218.03256368497</v>
      </c>
      <c r="AG382">
        <v>88443.866560508293</v>
      </c>
      <c r="AH382">
        <v>2489551.6868889299</v>
      </c>
    </row>
    <row r="383" spans="31:34" x14ac:dyDescent="0.15">
      <c r="AE383">
        <v>382</v>
      </c>
      <c r="AF383">
        <v>642900.41060190997</v>
      </c>
      <c r="AG383">
        <v>88675.918703711795</v>
      </c>
      <c r="AH383">
        <v>2496083.5791164399</v>
      </c>
    </row>
    <row r="384" spans="31:34" x14ac:dyDescent="0.15">
      <c r="AE384">
        <v>383</v>
      </c>
      <c r="AF384">
        <v>644582.78864013497</v>
      </c>
      <c r="AG384">
        <v>88907.970846915196</v>
      </c>
      <c r="AH384">
        <v>2502615.4713439601</v>
      </c>
    </row>
    <row r="385" spans="31:34" x14ac:dyDescent="0.15">
      <c r="AE385">
        <v>384</v>
      </c>
      <c r="AF385">
        <v>646265.16667835996</v>
      </c>
      <c r="AG385">
        <v>89140.022990118596</v>
      </c>
      <c r="AH385">
        <v>2509147.3635714799</v>
      </c>
    </row>
    <row r="386" spans="31:34" x14ac:dyDescent="0.15">
      <c r="AE386">
        <v>385</v>
      </c>
      <c r="AF386">
        <v>647947.54471658496</v>
      </c>
      <c r="AG386">
        <v>89372.075133322098</v>
      </c>
      <c r="AH386">
        <v>2515679.2557990002</v>
      </c>
    </row>
    <row r="387" spans="31:34" x14ac:dyDescent="0.15">
      <c r="AE387">
        <v>386</v>
      </c>
      <c r="AF387">
        <v>649629.92275480996</v>
      </c>
      <c r="AG387">
        <v>89604.127276525498</v>
      </c>
      <c r="AH387">
        <v>2522211.1480265199</v>
      </c>
    </row>
    <row r="388" spans="31:34" x14ac:dyDescent="0.15">
      <c r="AE388">
        <v>387</v>
      </c>
      <c r="AF388">
        <v>651312.30079303496</v>
      </c>
      <c r="AG388">
        <v>89836.179419728898</v>
      </c>
      <c r="AH388">
        <v>2528743.0402540402</v>
      </c>
    </row>
    <row r="389" spans="31:34" x14ac:dyDescent="0.15">
      <c r="AE389">
        <v>388</v>
      </c>
      <c r="AF389">
        <v>652994.67883125995</v>
      </c>
      <c r="AG389">
        <v>90068.2315629324</v>
      </c>
      <c r="AH389">
        <v>2535274.9324815599</v>
      </c>
    </row>
    <row r="390" spans="31:34" x14ac:dyDescent="0.15">
      <c r="AE390">
        <v>389</v>
      </c>
      <c r="AF390">
        <v>654677.05686948495</v>
      </c>
      <c r="AG390">
        <v>90300.2837061358</v>
      </c>
      <c r="AH390">
        <v>2541806.8247090802</v>
      </c>
    </row>
    <row r="391" spans="31:34" x14ac:dyDescent="0.15">
      <c r="AE391">
        <v>390</v>
      </c>
      <c r="AF391">
        <v>656359.43490770902</v>
      </c>
      <c r="AG391">
        <v>90532.335849339201</v>
      </c>
      <c r="AH391">
        <v>2548338.7169365999</v>
      </c>
    </row>
    <row r="392" spans="31:34" x14ac:dyDescent="0.15">
      <c r="AE392">
        <v>391</v>
      </c>
      <c r="AF392">
        <v>658041.81294593401</v>
      </c>
      <c r="AG392">
        <v>90764.387992542703</v>
      </c>
      <c r="AH392">
        <v>2554870.6091641099</v>
      </c>
    </row>
    <row r="393" spans="31:34" x14ac:dyDescent="0.15">
      <c r="AE393">
        <v>392</v>
      </c>
      <c r="AF393">
        <v>659724.19098415901</v>
      </c>
      <c r="AG393">
        <v>90996.440135746103</v>
      </c>
      <c r="AH393">
        <v>2561402.5013916302</v>
      </c>
    </row>
    <row r="394" spans="31:34" x14ac:dyDescent="0.15">
      <c r="AE394">
        <v>393</v>
      </c>
      <c r="AF394">
        <v>661406.56902238401</v>
      </c>
      <c r="AG394">
        <v>91228.492278949503</v>
      </c>
      <c r="AH394">
        <v>2567934.3936191499</v>
      </c>
    </row>
    <row r="395" spans="31:34" x14ac:dyDescent="0.15">
      <c r="AE395">
        <v>394</v>
      </c>
      <c r="AF395">
        <v>663088.947060609</v>
      </c>
      <c r="AG395">
        <v>91460.544422153005</v>
      </c>
      <c r="AH395">
        <v>2574466.2858466702</v>
      </c>
    </row>
    <row r="396" spans="31:34" x14ac:dyDescent="0.15">
      <c r="AE396">
        <v>395</v>
      </c>
      <c r="AF396">
        <v>664771.325098834</v>
      </c>
      <c r="AG396">
        <v>91692.596565356405</v>
      </c>
      <c r="AH396">
        <v>2580998.1780741899</v>
      </c>
    </row>
    <row r="397" spans="31:34" x14ac:dyDescent="0.15">
      <c r="AE397">
        <v>396</v>
      </c>
      <c r="AF397">
        <v>666453.703137059</v>
      </c>
      <c r="AG397">
        <v>91924.648708559806</v>
      </c>
      <c r="AH397">
        <v>2587530.0703017102</v>
      </c>
    </row>
    <row r="398" spans="31:34" x14ac:dyDescent="0.15">
      <c r="AE398">
        <v>397</v>
      </c>
      <c r="AF398">
        <v>668136.08117528399</v>
      </c>
      <c r="AG398">
        <v>92156.700851763293</v>
      </c>
      <c r="AH398">
        <v>2594061.9625292299</v>
      </c>
    </row>
    <row r="399" spans="31:34" x14ac:dyDescent="0.15">
      <c r="AE399">
        <v>398</v>
      </c>
      <c r="AF399">
        <v>669818.45921350899</v>
      </c>
      <c r="AG399">
        <v>92388.752994966693</v>
      </c>
      <c r="AH399">
        <v>2600593.8547567502</v>
      </c>
    </row>
    <row r="400" spans="31:34" x14ac:dyDescent="0.15">
      <c r="AE400">
        <v>399</v>
      </c>
      <c r="AF400">
        <v>671500.83725173399</v>
      </c>
      <c r="AG400">
        <v>92620.805138170195</v>
      </c>
      <c r="AH400">
        <v>2607125.7469842699</v>
      </c>
    </row>
    <row r="401" spans="31:34" x14ac:dyDescent="0.15">
      <c r="AE401">
        <v>400</v>
      </c>
      <c r="AF401">
        <v>673183.21528995899</v>
      </c>
      <c r="AG401">
        <v>92852.857281373595</v>
      </c>
      <c r="AH401">
        <v>2613657.6392117799</v>
      </c>
    </row>
    <row r="402" spans="31:34" x14ac:dyDescent="0.15">
      <c r="AE402">
        <v>401</v>
      </c>
      <c r="AF402">
        <v>699430.89231468504</v>
      </c>
      <c r="AG402">
        <v>96473.226526163504</v>
      </c>
      <c r="AH402">
        <v>2715565.1734596398</v>
      </c>
    </row>
    <row r="403" spans="31:34" x14ac:dyDescent="0.15">
      <c r="AE403">
        <v>402</v>
      </c>
      <c r="AF403">
        <v>701174.53045013302</v>
      </c>
      <c r="AG403">
        <v>96713.728337949404</v>
      </c>
      <c r="AH403">
        <v>2722334.9101809701</v>
      </c>
    </row>
    <row r="404" spans="31:34" x14ac:dyDescent="0.15">
      <c r="AE404">
        <v>403</v>
      </c>
      <c r="AF404">
        <v>702918.16858558101</v>
      </c>
      <c r="AG404">
        <v>96954.230149735406</v>
      </c>
      <c r="AH404">
        <v>2729104.6469023102</v>
      </c>
    </row>
    <row r="405" spans="31:34" x14ac:dyDescent="0.15">
      <c r="AE405">
        <v>404</v>
      </c>
      <c r="AF405">
        <v>704661.80672103004</v>
      </c>
      <c r="AG405">
        <v>97194.731961521305</v>
      </c>
      <c r="AH405">
        <v>2735874.3836236401</v>
      </c>
    </row>
    <row r="406" spans="31:34" x14ac:dyDescent="0.15">
      <c r="AE406">
        <v>405</v>
      </c>
      <c r="AF406">
        <v>706405.44485647802</v>
      </c>
      <c r="AG406">
        <v>97435.233773307307</v>
      </c>
      <c r="AH406">
        <v>2742644.1203449802</v>
      </c>
    </row>
    <row r="407" spans="31:34" x14ac:dyDescent="0.15">
      <c r="AE407">
        <v>406</v>
      </c>
      <c r="AF407">
        <v>708149.082991926</v>
      </c>
      <c r="AG407">
        <v>97675.735585093207</v>
      </c>
      <c r="AH407">
        <v>2749413.85706631</v>
      </c>
    </row>
    <row r="408" spans="31:34" x14ac:dyDescent="0.15">
      <c r="AE408">
        <v>407</v>
      </c>
      <c r="AF408">
        <v>709892.72112737398</v>
      </c>
      <c r="AG408">
        <v>97916.237396879194</v>
      </c>
      <c r="AH408">
        <v>2756183.5937876501</v>
      </c>
    </row>
    <row r="409" spans="31:34" x14ac:dyDescent="0.15">
      <c r="AE409">
        <v>408</v>
      </c>
      <c r="AF409">
        <v>711636.35926282196</v>
      </c>
      <c r="AG409">
        <v>98156.739208665094</v>
      </c>
      <c r="AH409">
        <v>2762953.33050898</v>
      </c>
    </row>
    <row r="410" spans="31:34" x14ac:dyDescent="0.15">
      <c r="AE410">
        <v>409</v>
      </c>
      <c r="AF410">
        <v>713379.99739826994</v>
      </c>
      <c r="AG410">
        <v>98397.241020450994</v>
      </c>
      <c r="AH410">
        <v>2769723.0672303201</v>
      </c>
    </row>
    <row r="411" spans="31:34" x14ac:dyDescent="0.15">
      <c r="AE411">
        <v>410</v>
      </c>
      <c r="AF411">
        <v>715123.63553371804</v>
      </c>
      <c r="AG411">
        <v>98637.742832236996</v>
      </c>
      <c r="AH411">
        <v>2776492.8039516499</v>
      </c>
    </row>
    <row r="412" spans="31:34" x14ac:dyDescent="0.15">
      <c r="AE412">
        <v>411</v>
      </c>
      <c r="AF412">
        <v>716867.27366916602</v>
      </c>
      <c r="AG412">
        <v>98878.244644022896</v>
      </c>
      <c r="AH412">
        <v>2783262.54067299</v>
      </c>
    </row>
    <row r="413" spans="31:34" x14ac:dyDescent="0.15">
      <c r="AE413">
        <v>412</v>
      </c>
      <c r="AF413">
        <v>718610.91180461401</v>
      </c>
      <c r="AG413">
        <v>99118.746455808898</v>
      </c>
      <c r="AH413">
        <v>2790032.2773943199</v>
      </c>
    </row>
    <row r="414" spans="31:34" x14ac:dyDescent="0.15">
      <c r="AE414">
        <v>413</v>
      </c>
      <c r="AF414">
        <v>720354.54994006199</v>
      </c>
      <c r="AG414">
        <v>99359.248267594798</v>
      </c>
      <c r="AH414">
        <v>2796802.01411566</v>
      </c>
    </row>
    <row r="415" spans="31:34" x14ac:dyDescent="0.15">
      <c r="AE415">
        <v>414</v>
      </c>
      <c r="AF415">
        <v>722098.18807550997</v>
      </c>
      <c r="AG415">
        <v>99599.750079380799</v>
      </c>
      <c r="AH415">
        <v>2803571.7508369898</v>
      </c>
    </row>
    <row r="416" spans="31:34" x14ac:dyDescent="0.15">
      <c r="AE416">
        <v>415</v>
      </c>
      <c r="AF416">
        <v>723841.826210959</v>
      </c>
      <c r="AG416">
        <v>99840.251891166699</v>
      </c>
      <c r="AH416">
        <v>2810341.4875583299</v>
      </c>
    </row>
    <row r="417" spans="31:34" x14ac:dyDescent="0.15">
      <c r="AE417">
        <v>416</v>
      </c>
      <c r="AF417">
        <v>725585.46434640698</v>
      </c>
      <c r="AG417">
        <v>100080.75370295301</v>
      </c>
      <c r="AH417">
        <v>2817111.2242796598</v>
      </c>
    </row>
    <row r="418" spans="31:34" x14ac:dyDescent="0.15">
      <c r="AE418">
        <v>417</v>
      </c>
      <c r="AF418">
        <v>727329.10248185496</v>
      </c>
      <c r="AG418">
        <v>100321.25551473899</v>
      </c>
      <c r="AH418">
        <v>2823880.9610009999</v>
      </c>
    </row>
    <row r="419" spans="31:34" x14ac:dyDescent="0.15">
      <c r="AE419">
        <v>418</v>
      </c>
      <c r="AF419">
        <v>729072.74061730294</v>
      </c>
      <c r="AG419">
        <v>100561.757326525</v>
      </c>
      <c r="AH419">
        <v>2830650.6977223302</v>
      </c>
    </row>
    <row r="420" spans="31:34" x14ac:dyDescent="0.15">
      <c r="AE420">
        <v>419</v>
      </c>
      <c r="AF420">
        <v>730816.37875275104</v>
      </c>
      <c r="AG420">
        <v>100802.25913830999</v>
      </c>
      <c r="AH420">
        <v>2837420.4344436699</v>
      </c>
    </row>
    <row r="421" spans="31:34" x14ac:dyDescent="0.15">
      <c r="AE421">
        <v>420</v>
      </c>
      <c r="AF421">
        <v>732560.01688819902</v>
      </c>
      <c r="AG421">
        <v>101042.760950096</v>
      </c>
      <c r="AH421">
        <v>2844190.1711650002</v>
      </c>
    </row>
    <row r="422" spans="31:34" x14ac:dyDescent="0.15">
      <c r="AE422">
        <v>421</v>
      </c>
      <c r="AF422">
        <v>760919.451984404</v>
      </c>
      <c r="AG422">
        <v>104954.407170263</v>
      </c>
      <c r="AH422">
        <v>2954296.6808036901</v>
      </c>
    </row>
    <row r="423" spans="31:34" x14ac:dyDescent="0.15">
      <c r="AE423">
        <v>422</v>
      </c>
      <c r="AF423">
        <v>762726.31054018601</v>
      </c>
      <c r="AG423">
        <v>105203.629040026</v>
      </c>
      <c r="AH423">
        <v>2961311.8730426501</v>
      </c>
    </row>
    <row r="424" spans="31:34" x14ac:dyDescent="0.15">
      <c r="AE424">
        <v>423</v>
      </c>
      <c r="AF424">
        <v>764533.16909596894</v>
      </c>
      <c r="AG424">
        <v>105452.85090978901</v>
      </c>
      <c r="AH424">
        <v>2968327.0652816002</v>
      </c>
    </row>
    <row r="425" spans="31:34" x14ac:dyDescent="0.15">
      <c r="AE425">
        <v>424</v>
      </c>
      <c r="AF425">
        <v>766340.02765175095</v>
      </c>
      <c r="AG425">
        <v>105702.07277955201</v>
      </c>
      <c r="AH425">
        <v>2975342.2575205499</v>
      </c>
    </row>
    <row r="426" spans="31:34" x14ac:dyDescent="0.15">
      <c r="AE426">
        <v>425</v>
      </c>
      <c r="AF426">
        <v>768146.886207534</v>
      </c>
      <c r="AG426">
        <v>105951.29464931499</v>
      </c>
      <c r="AH426">
        <v>2982357.4497595099</v>
      </c>
    </row>
    <row r="427" spans="31:34" x14ac:dyDescent="0.15">
      <c r="AE427">
        <v>426</v>
      </c>
      <c r="AF427">
        <v>769953.744763316</v>
      </c>
      <c r="AG427">
        <v>106200.516519078</v>
      </c>
      <c r="AH427">
        <v>2989372.6419984601</v>
      </c>
    </row>
    <row r="428" spans="31:34" x14ac:dyDescent="0.15">
      <c r="AE428">
        <v>427</v>
      </c>
      <c r="AF428">
        <v>771760.60331909906</v>
      </c>
      <c r="AG428">
        <v>106449.738388841</v>
      </c>
      <c r="AH428">
        <v>2996387.8342374102</v>
      </c>
    </row>
    <row r="429" spans="31:34" x14ac:dyDescent="0.15">
      <c r="AE429">
        <v>428</v>
      </c>
      <c r="AF429">
        <v>773567.46187488094</v>
      </c>
      <c r="AG429">
        <v>106698.960258604</v>
      </c>
      <c r="AH429">
        <v>3003403.0264763702</v>
      </c>
    </row>
    <row r="430" spans="31:34" x14ac:dyDescent="0.15">
      <c r="AE430">
        <v>429</v>
      </c>
      <c r="AF430">
        <v>775374.320430664</v>
      </c>
      <c r="AG430">
        <v>106948.182128367</v>
      </c>
      <c r="AH430">
        <v>3010418.2187153199</v>
      </c>
    </row>
    <row r="431" spans="31:34" x14ac:dyDescent="0.15">
      <c r="AE431">
        <v>430</v>
      </c>
      <c r="AF431">
        <v>777181.178986446</v>
      </c>
      <c r="AG431">
        <v>107197.40399813</v>
      </c>
      <c r="AH431">
        <v>3017433.41095427</v>
      </c>
    </row>
    <row r="432" spans="31:34" x14ac:dyDescent="0.15">
      <c r="AE432">
        <v>431</v>
      </c>
      <c r="AF432">
        <v>778988.037542228</v>
      </c>
      <c r="AG432">
        <v>107446.62586789401</v>
      </c>
      <c r="AH432">
        <v>3024448.60319323</v>
      </c>
    </row>
    <row r="433" spans="31:34" x14ac:dyDescent="0.15">
      <c r="AE433">
        <v>432</v>
      </c>
      <c r="AF433">
        <v>780794.89609801106</v>
      </c>
      <c r="AG433">
        <v>107695.84773765699</v>
      </c>
      <c r="AH433">
        <v>3031463.7954321802</v>
      </c>
    </row>
    <row r="434" spans="31:34" x14ac:dyDescent="0.15">
      <c r="AE434">
        <v>433</v>
      </c>
      <c r="AF434">
        <v>782601.75465379294</v>
      </c>
      <c r="AG434">
        <v>107945.06960742</v>
      </c>
      <c r="AH434">
        <v>3038478.9876711401</v>
      </c>
    </row>
    <row r="435" spans="31:34" x14ac:dyDescent="0.15">
      <c r="AE435">
        <v>434</v>
      </c>
      <c r="AF435">
        <v>784408.613209576</v>
      </c>
      <c r="AG435">
        <v>108194.291477183</v>
      </c>
      <c r="AH435">
        <v>3045494.1799100898</v>
      </c>
    </row>
    <row r="436" spans="31:34" x14ac:dyDescent="0.15">
      <c r="AE436">
        <v>435</v>
      </c>
      <c r="AF436">
        <v>786215.471765358</v>
      </c>
      <c r="AG436">
        <v>108443.513346946</v>
      </c>
      <c r="AH436">
        <v>3052509.37214904</v>
      </c>
    </row>
    <row r="437" spans="31:34" x14ac:dyDescent="0.15">
      <c r="AE437">
        <v>436</v>
      </c>
      <c r="AF437">
        <v>788022.33032114001</v>
      </c>
      <c r="AG437">
        <v>108692.735216709</v>
      </c>
      <c r="AH437">
        <v>3059524.5643879999</v>
      </c>
    </row>
    <row r="438" spans="31:34" x14ac:dyDescent="0.15">
      <c r="AE438">
        <v>437</v>
      </c>
      <c r="AF438">
        <v>789829.18887692306</v>
      </c>
      <c r="AG438">
        <v>108941.957086472</v>
      </c>
      <c r="AH438">
        <v>3066539.7566269501</v>
      </c>
    </row>
    <row r="439" spans="31:34" x14ac:dyDescent="0.15">
      <c r="AE439">
        <v>438</v>
      </c>
      <c r="AF439">
        <v>791636.04743270495</v>
      </c>
      <c r="AG439">
        <v>109191.178956235</v>
      </c>
      <c r="AH439">
        <v>3073554.9488658998</v>
      </c>
    </row>
    <row r="440" spans="31:34" x14ac:dyDescent="0.15">
      <c r="AE440">
        <v>439</v>
      </c>
      <c r="AF440">
        <v>793442.905988488</v>
      </c>
      <c r="AG440">
        <v>109440.400825998</v>
      </c>
      <c r="AH440">
        <v>3080570.1411048602</v>
      </c>
    </row>
    <row r="441" spans="31:34" x14ac:dyDescent="0.15">
      <c r="AE441">
        <v>440</v>
      </c>
      <c r="AF441">
        <v>795249.76454427</v>
      </c>
      <c r="AG441">
        <v>109689.62269576101</v>
      </c>
      <c r="AH441">
        <v>3087585.3333438099</v>
      </c>
    </row>
    <row r="442" spans="31:34" x14ac:dyDescent="0.15">
      <c r="AE442">
        <v>441</v>
      </c>
      <c r="AF442">
        <v>825828.99503925396</v>
      </c>
      <c r="AG442">
        <v>113907.44759162101</v>
      </c>
      <c r="AH442">
        <v>3206310.2771171099</v>
      </c>
    </row>
    <row r="443" spans="31:34" x14ac:dyDescent="0.15">
      <c r="AE443">
        <v>442</v>
      </c>
      <c r="AF443">
        <v>827701.09706882201</v>
      </c>
      <c r="AG443">
        <v>114165.668561217</v>
      </c>
      <c r="AH443">
        <v>3213578.7794502499</v>
      </c>
    </row>
    <row r="444" spans="31:34" x14ac:dyDescent="0.15">
      <c r="AE444">
        <v>443</v>
      </c>
      <c r="AF444">
        <v>829573.19909838901</v>
      </c>
      <c r="AG444">
        <v>114423.889530812</v>
      </c>
      <c r="AH444">
        <v>3220847.2817833899</v>
      </c>
    </row>
    <row r="445" spans="31:34" x14ac:dyDescent="0.15">
      <c r="AE445">
        <v>444</v>
      </c>
      <c r="AF445">
        <v>831445.30112795602</v>
      </c>
      <c r="AG445">
        <v>114682.110500408</v>
      </c>
      <c r="AH445">
        <v>3228115.7841165201</v>
      </c>
    </row>
    <row r="446" spans="31:34" x14ac:dyDescent="0.15">
      <c r="AE446">
        <v>445</v>
      </c>
      <c r="AF446">
        <v>833317.40315752395</v>
      </c>
      <c r="AG446">
        <v>114940.331470003</v>
      </c>
      <c r="AH446">
        <v>3235384.2864496601</v>
      </c>
    </row>
    <row r="447" spans="31:34" x14ac:dyDescent="0.15">
      <c r="AE447">
        <v>446</v>
      </c>
      <c r="AF447">
        <v>835189.50518709095</v>
      </c>
      <c r="AG447">
        <v>115198.55243959901</v>
      </c>
      <c r="AH447">
        <v>3242652.7887827898</v>
      </c>
    </row>
    <row r="448" spans="31:34" x14ac:dyDescent="0.15">
      <c r="AE448">
        <v>447</v>
      </c>
      <c r="AF448">
        <v>837061.607216659</v>
      </c>
      <c r="AG448">
        <v>115456.77340919399</v>
      </c>
      <c r="AH448">
        <v>3249921.2911159298</v>
      </c>
    </row>
    <row r="449" spans="31:34" x14ac:dyDescent="0.15">
      <c r="AE449">
        <v>448</v>
      </c>
      <c r="AF449">
        <v>838933.709246226</v>
      </c>
      <c r="AG449">
        <v>115714.99437879</v>
      </c>
      <c r="AH449">
        <v>3257189.7934490698</v>
      </c>
    </row>
    <row r="450" spans="31:34" x14ac:dyDescent="0.15">
      <c r="AE450">
        <v>449</v>
      </c>
      <c r="AF450">
        <v>840805.81127579405</v>
      </c>
      <c r="AG450">
        <v>115973.215348385</v>
      </c>
      <c r="AH450">
        <v>3264458.2957822001</v>
      </c>
    </row>
    <row r="451" spans="31:34" x14ac:dyDescent="0.15">
      <c r="AE451">
        <v>450</v>
      </c>
      <c r="AF451">
        <v>842677.91330536106</v>
      </c>
      <c r="AG451">
        <v>116231.436317981</v>
      </c>
      <c r="AH451">
        <v>3271726.7981153401</v>
      </c>
    </row>
    <row r="452" spans="31:34" x14ac:dyDescent="0.15">
      <c r="AE452">
        <v>451</v>
      </c>
      <c r="AF452">
        <v>844550.01533492899</v>
      </c>
      <c r="AG452">
        <v>116489.657287576</v>
      </c>
      <c r="AH452">
        <v>3278995.3004484698</v>
      </c>
    </row>
    <row r="453" spans="31:34" x14ac:dyDescent="0.15">
      <c r="AE453">
        <v>452</v>
      </c>
      <c r="AF453">
        <v>846422.11736449599</v>
      </c>
      <c r="AG453">
        <v>116747.87825717199</v>
      </c>
      <c r="AH453">
        <v>3286263.8027816098</v>
      </c>
    </row>
    <row r="454" spans="31:34" x14ac:dyDescent="0.15">
      <c r="AE454">
        <v>453</v>
      </c>
      <c r="AF454">
        <v>848294.21939406404</v>
      </c>
      <c r="AG454">
        <v>117006.09922676699</v>
      </c>
      <c r="AH454">
        <v>3293532.30511474</v>
      </c>
    </row>
    <row r="455" spans="31:34" x14ac:dyDescent="0.15">
      <c r="AE455">
        <v>454</v>
      </c>
      <c r="AF455">
        <v>850166.32142363105</v>
      </c>
      <c r="AG455">
        <v>117264.320196363</v>
      </c>
      <c r="AH455">
        <v>3300800.80744788</v>
      </c>
    </row>
    <row r="456" spans="31:34" x14ac:dyDescent="0.15">
      <c r="AE456">
        <v>455</v>
      </c>
      <c r="AF456">
        <v>852038.42345319898</v>
      </c>
      <c r="AG456">
        <v>117522.541165958</v>
      </c>
      <c r="AH456">
        <v>3308069.30978102</v>
      </c>
    </row>
    <row r="457" spans="31:34" x14ac:dyDescent="0.15">
      <c r="AE457">
        <v>456</v>
      </c>
      <c r="AF457">
        <v>853910.52548276598</v>
      </c>
      <c r="AG457">
        <v>117780.762135554</v>
      </c>
      <c r="AH457">
        <v>3315337.8121141498</v>
      </c>
    </row>
    <row r="458" spans="31:34" x14ac:dyDescent="0.15">
      <c r="AE458">
        <v>457</v>
      </c>
      <c r="AF458">
        <v>855782.62751233403</v>
      </c>
      <c r="AG458">
        <v>118038.983105149</v>
      </c>
      <c r="AH458">
        <v>3322606.3144472898</v>
      </c>
    </row>
    <row r="459" spans="31:34" x14ac:dyDescent="0.15">
      <c r="AE459">
        <v>458</v>
      </c>
      <c r="AF459">
        <v>857654.72954190103</v>
      </c>
      <c r="AG459">
        <v>118297.20407474499</v>
      </c>
      <c r="AH459">
        <v>3329874.81678042</v>
      </c>
    </row>
    <row r="460" spans="31:34" x14ac:dyDescent="0.15">
      <c r="AE460">
        <v>459</v>
      </c>
      <c r="AF460">
        <v>859526.83157146804</v>
      </c>
      <c r="AG460">
        <v>118555.42504433999</v>
      </c>
      <c r="AH460">
        <v>3337143.31911356</v>
      </c>
    </row>
    <row r="461" spans="31:34" x14ac:dyDescent="0.15">
      <c r="AE461">
        <v>460</v>
      </c>
      <c r="AF461">
        <v>861398.93360103597</v>
      </c>
      <c r="AG461">
        <v>118813.646013936</v>
      </c>
      <c r="AH461">
        <v>3344411.8214466898</v>
      </c>
    </row>
    <row r="462" spans="31:34" x14ac:dyDescent="0.15">
      <c r="AE462">
        <v>461</v>
      </c>
      <c r="AF462">
        <v>894310.74877078296</v>
      </c>
      <c r="AG462">
        <v>123353.206727005</v>
      </c>
      <c r="AH462">
        <v>3472193.1077072001</v>
      </c>
    </row>
    <row r="463" spans="31:34" x14ac:dyDescent="0.15">
      <c r="AE463">
        <v>462</v>
      </c>
      <c r="AF463">
        <v>896250.18206529599</v>
      </c>
      <c r="AG463">
        <v>123620.714767627</v>
      </c>
      <c r="AH463">
        <v>3479723.0260575302</v>
      </c>
    </row>
    <row r="464" spans="31:34" x14ac:dyDescent="0.15">
      <c r="AE464">
        <v>463</v>
      </c>
      <c r="AF464">
        <v>898189.61535980995</v>
      </c>
      <c r="AG464">
        <v>123888.22280824999</v>
      </c>
      <c r="AH464">
        <v>3487252.9444078701</v>
      </c>
    </row>
    <row r="465" spans="31:34" x14ac:dyDescent="0.15">
      <c r="AE465">
        <v>464</v>
      </c>
      <c r="AF465">
        <v>900129.04865432403</v>
      </c>
      <c r="AG465">
        <v>124155.730848872</v>
      </c>
      <c r="AH465">
        <v>3494782.8627582001</v>
      </c>
    </row>
    <row r="466" spans="31:34" x14ac:dyDescent="0.15">
      <c r="AE466">
        <v>465</v>
      </c>
      <c r="AF466">
        <v>902068.48194883706</v>
      </c>
      <c r="AG466">
        <v>124423.238889495</v>
      </c>
      <c r="AH466">
        <v>3502312.7811085298</v>
      </c>
    </row>
    <row r="467" spans="31:34" x14ac:dyDescent="0.15">
      <c r="AE467">
        <v>466</v>
      </c>
      <c r="AF467">
        <v>904007.91524335102</v>
      </c>
      <c r="AG467">
        <v>124690.74693011701</v>
      </c>
      <c r="AH467">
        <v>3509842.6994588599</v>
      </c>
    </row>
    <row r="468" spans="31:34" x14ac:dyDescent="0.15">
      <c r="AE468">
        <v>467</v>
      </c>
      <c r="AF468">
        <v>905947.34853786498</v>
      </c>
      <c r="AG468">
        <v>124958.25497074</v>
      </c>
      <c r="AH468">
        <v>3517372.6178091899</v>
      </c>
    </row>
    <row r="469" spans="31:34" x14ac:dyDescent="0.15">
      <c r="AE469">
        <v>468</v>
      </c>
      <c r="AF469">
        <v>907886.78183237801</v>
      </c>
      <c r="AG469">
        <v>125225.763011363</v>
      </c>
      <c r="AH469">
        <v>3524902.53615952</v>
      </c>
    </row>
    <row r="470" spans="31:34" x14ac:dyDescent="0.15">
      <c r="AE470">
        <v>469</v>
      </c>
      <c r="AF470">
        <v>909826.21512689197</v>
      </c>
      <c r="AG470">
        <v>125493.27105198499</v>
      </c>
      <c r="AH470">
        <v>3532432.4545098599</v>
      </c>
    </row>
    <row r="471" spans="31:34" x14ac:dyDescent="0.15">
      <c r="AE471">
        <v>470</v>
      </c>
      <c r="AF471">
        <v>911765.648421405</v>
      </c>
      <c r="AG471">
        <v>125760.77909260801</v>
      </c>
      <c r="AH471">
        <v>3539962.37286019</v>
      </c>
    </row>
    <row r="472" spans="31:34" x14ac:dyDescent="0.15">
      <c r="AE472">
        <v>471</v>
      </c>
      <c r="AF472">
        <v>913705.08171591896</v>
      </c>
      <c r="AG472">
        <v>126028.28713323</v>
      </c>
      <c r="AH472">
        <v>3547492.2912105201</v>
      </c>
    </row>
    <row r="473" spans="31:34" x14ac:dyDescent="0.15">
      <c r="AE473">
        <v>472</v>
      </c>
      <c r="AF473">
        <v>915644.51501043304</v>
      </c>
      <c r="AG473">
        <v>126295.795173853</v>
      </c>
      <c r="AH473">
        <v>3555022.2095608502</v>
      </c>
    </row>
    <row r="474" spans="31:34" x14ac:dyDescent="0.15">
      <c r="AE474">
        <v>473</v>
      </c>
      <c r="AF474">
        <v>917583.94830494595</v>
      </c>
      <c r="AG474">
        <v>126563.303214475</v>
      </c>
      <c r="AH474">
        <v>3562552.1279111798</v>
      </c>
    </row>
    <row r="475" spans="31:34" x14ac:dyDescent="0.15">
      <c r="AE475">
        <v>474</v>
      </c>
      <c r="AF475">
        <v>919523.38159946003</v>
      </c>
      <c r="AG475">
        <v>126830.811255098</v>
      </c>
      <c r="AH475">
        <v>3570082.0462615201</v>
      </c>
    </row>
    <row r="476" spans="31:34" x14ac:dyDescent="0.15">
      <c r="AE476">
        <v>475</v>
      </c>
      <c r="AF476">
        <v>921462.81489397399</v>
      </c>
      <c r="AG476">
        <v>127098.319295721</v>
      </c>
      <c r="AH476">
        <v>3577611.9646118502</v>
      </c>
    </row>
    <row r="477" spans="31:34" x14ac:dyDescent="0.15">
      <c r="AE477">
        <v>476</v>
      </c>
      <c r="AF477">
        <v>923402.24818848702</v>
      </c>
      <c r="AG477">
        <v>127365.82733634301</v>
      </c>
      <c r="AH477">
        <v>3585141.8829621798</v>
      </c>
    </row>
    <row r="478" spans="31:34" x14ac:dyDescent="0.15">
      <c r="AE478">
        <v>477</v>
      </c>
      <c r="AF478">
        <v>925341.68148300098</v>
      </c>
      <c r="AG478">
        <v>127633.335376966</v>
      </c>
      <c r="AH478">
        <v>3592671.8013125099</v>
      </c>
    </row>
    <row r="479" spans="31:34" x14ac:dyDescent="0.15">
      <c r="AE479">
        <v>478</v>
      </c>
      <c r="AF479">
        <v>927281.11477751494</v>
      </c>
      <c r="AG479">
        <v>127900.843417588</v>
      </c>
      <c r="AH479">
        <v>3600201.71966284</v>
      </c>
    </row>
    <row r="480" spans="31:34" x14ac:dyDescent="0.15">
      <c r="AE480">
        <v>479</v>
      </c>
      <c r="AF480">
        <v>929220.54807202797</v>
      </c>
      <c r="AG480">
        <v>128168.35145821099</v>
      </c>
      <c r="AH480">
        <v>3607731.6380131701</v>
      </c>
    </row>
    <row r="481" spans="31:34" x14ac:dyDescent="0.15">
      <c r="AE481">
        <v>480</v>
      </c>
      <c r="AF481">
        <v>931159.98136654205</v>
      </c>
      <c r="AG481">
        <v>128435.859498833</v>
      </c>
      <c r="AH481">
        <v>3615261.55636351</v>
      </c>
    </row>
    <row r="482" spans="31:34" x14ac:dyDescent="0.15">
      <c r="AE482">
        <v>481</v>
      </c>
      <c r="AF482">
        <v>966522.11593020905</v>
      </c>
      <c r="AG482">
        <v>133313.39530071901</v>
      </c>
      <c r="AH482">
        <v>3752556.2943218099</v>
      </c>
    </row>
    <row r="483" spans="31:34" x14ac:dyDescent="0.15">
      <c r="AE483">
        <v>482</v>
      </c>
      <c r="AF483">
        <v>968531.03509014705</v>
      </c>
      <c r="AG483">
        <v>133590.48759864099</v>
      </c>
      <c r="AH483">
        <v>3760355.9940018901</v>
      </c>
    </row>
    <row r="484" spans="31:34" x14ac:dyDescent="0.15">
      <c r="AE484">
        <v>483</v>
      </c>
      <c r="AF484">
        <v>970539.95425008505</v>
      </c>
      <c r="AG484">
        <v>133867.57989656299</v>
      </c>
      <c r="AH484">
        <v>3768155.6936819698</v>
      </c>
    </row>
    <row r="485" spans="31:34" x14ac:dyDescent="0.15">
      <c r="AE485">
        <v>484</v>
      </c>
      <c r="AF485">
        <v>972548.87341002305</v>
      </c>
      <c r="AG485">
        <v>134144.67219448599</v>
      </c>
      <c r="AH485">
        <v>3775955.3933620499</v>
      </c>
    </row>
    <row r="486" spans="31:34" x14ac:dyDescent="0.15">
      <c r="AE486">
        <v>485</v>
      </c>
      <c r="AF486">
        <v>974557.79256996198</v>
      </c>
      <c r="AG486">
        <v>134421.76449240799</v>
      </c>
      <c r="AH486">
        <v>3783755.0930421199</v>
      </c>
    </row>
    <row r="487" spans="31:34" x14ac:dyDescent="0.15">
      <c r="AE487">
        <v>486</v>
      </c>
      <c r="AF487">
        <v>976566.71172989998</v>
      </c>
      <c r="AG487">
        <v>134698.85679033099</v>
      </c>
      <c r="AH487">
        <v>3791554.7927222</v>
      </c>
    </row>
    <row r="488" spans="31:34" x14ac:dyDescent="0.15">
      <c r="AE488">
        <v>487</v>
      </c>
      <c r="AF488">
        <v>978575.63088983705</v>
      </c>
      <c r="AG488">
        <v>134975.94908825299</v>
      </c>
      <c r="AH488">
        <v>3799354.4924022802</v>
      </c>
    </row>
    <row r="489" spans="31:34" x14ac:dyDescent="0.15">
      <c r="AE489">
        <v>488</v>
      </c>
      <c r="AF489">
        <v>980584.55004977598</v>
      </c>
      <c r="AG489">
        <v>135253.04138617599</v>
      </c>
      <c r="AH489">
        <v>3807154.1920823599</v>
      </c>
    </row>
    <row r="490" spans="31:34" x14ac:dyDescent="0.15">
      <c r="AE490">
        <v>489</v>
      </c>
      <c r="AF490">
        <v>982593.46920971398</v>
      </c>
      <c r="AG490">
        <v>135530.13368409799</v>
      </c>
      <c r="AH490">
        <v>3814953.8917624401</v>
      </c>
    </row>
    <row r="491" spans="31:34" x14ac:dyDescent="0.15">
      <c r="AE491">
        <v>490</v>
      </c>
      <c r="AF491">
        <v>984602.38836965198</v>
      </c>
      <c r="AG491">
        <v>135807.22598202099</v>
      </c>
      <c r="AH491">
        <v>3822753.59144251</v>
      </c>
    </row>
    <row r="492" spans="31:34" x14ac:dyDescent="0.15">
      <c r="AE492">
        <v>491</v>
      </c>
      <c r="AF492">
        <v>986611.30752958998</v>
      </c>
      <c r="AG492">
        <v>136084.31827994299</v>
      </c>
      <c r="AH492">
        <v>3830553.2911225902</v>
      </c>
    </row>
    <row r="493" spans="31:34" x14ac:dyDescent="0.15">
      <c r="AE493">
        <v>492</v>
      </c>
      <c r="AF493">
        <v>988620.22668952798</v>
      </c>
      <c r="AG493">
        <v>136361.41057786599</v>
      </c>
      <c r="AH493">
        <v>3838352.9908026699</v>
      </c>
    </row>
    <row r="494" spans="31:34" x14ac:dyDescent="0.15">
      <c r="AE494">
        <v>493</v>
      </c>
      <c r="AF494">
        <v>990629.14584946597</v>
      </c>
      <c r="AG494">
        <v>136638.50287578799</v>
      </c>
      <c r="AH494">
        <v>3846152.6904827501</v>
      </c>
    </row>
    <row r="495" spans="31:34" x14ac:dyDescent="0.15">
      <c r="AE495">
        <v>494</v>
      </c>
      <c r="AF495">
        <v>992638.06500940397</v>
      </c>
      <c r="AG495">
        <v>136915.59517371099</v>
      </c>
      <c r="AH495">
        <v>3853952.3901628298</v>
      </c>
    </row>
    <row r="496" spans="31:34" x14ac:dyDescent="0.15">
      <c r="AE496">
        <v>495</v>
      </c>
      <c r="AF496">
        <v>994646.98416934197</v>
      </c>
      <c r="AG496">
        <v>137192.68747163299</v>
      </c>
      <c r="AH496">
        <v>3861752.0898429099</v>
      </c>
    </row>
    <row r="497" spans="31:34" x14ac:dyDescent="0.15">
      <c r="AE497">
        <v>496</v>
      </c>
      <c r="AF497">
        <v>996655.90332927997</v>
      </c>
      <c r="AG497">
        <v>137469.77976955599</v>
      </c>
      <c r="AH497">
        <v>3869551.7895229799</v>
      </c>
    </row>
    <row r="498" spans="31:34" x14ac:dyDescent="0.15">
      <c r="AE498">
        <v>497</v>
      </c>
      <c r="AF498">
        <v>998664.82248921797</v>
      </c>
      <c r="AG498">
        <v>137746.87206747799</v>
      </c>
      <c r="AH498">
        <v>3877351.48920306</v>
      </c>
    </row>
    <row r="499" spans="31:34" x14ac:dyDescent="0.15">
      <c r="AE499">
        <v>498</v>
      </c>
      <c r="AF499">
        <v>1000673.74164916</v>
      </c>
      <c r="AG499">
        <v>138023.96436540101</v>
      </c>
      <c r="AH499">
        <v>3885151.1888831402</v>
      </c>
    </row>
    <row r="500" spans="31:34" x14ac:dyDescent="0.15">
      <c r="AE500">
        <v>499</v>
      </c>
      <c r="AF500">
        <v>1002682.66080909</v>
      </c>
      <c r="AG500">
        <v>138301.05666332299</v>
      </c>
      <c r="AH500">
        <v>3892950.8885632199</v>
      </c>
    </row>
    <row r="501" spans="31:34" x14ac:dyDescent="0.15">
      <c r="AE501">
        <v>500</v>
      </c>
      <c r="AF501">
        <v>1004691.57996903</v>
      </c>
      <c r="AG501">
        <v>138578.14896124601</v>
      </c>
      <c r="AH501">
        <v>3900750.5882433001</v>
      </c>
    </row>
    <row r="502" spans="31:34" x14ac:dyDescent="0.15">
      <c r="AE502">
        <v>501</v>
      </c>
      <c r="AF502">
        <v>1042626.9151011</v>
      </c>
      <c r="AG502">
        <v>143810.60897946201</v>
      </c>
      <c r="AH502">
        <v>4048035.8684047698</v>
      </c>
    </row>
    <row r="503" spans="31:34" x14ac:dyDescent="0.15">
      <c r="AE503">
        <v>502</v>
      </c>
      <c r="AF503">
        <v>1044707.54367415</v>
      </c>
      <c r="AG503">
        <v>144097.592230918</v>
      </c>
      <c r="AH503">
        <v>4056113.9824171402</v>
      </c>
    </row>
    <row r="504" spans="31:34" x14ac:dyDescent="0.15">
      <c r="AE504">
        <v>503</v>
      </c>
      <c r="AF504">
        <v>1046788.1722472101</v>
      </c>
      <c r="AG504">
        <v>144384.575482374</v>
      </c>
      <c r="AH504">
        <v>4064192.0964295198</v>
      </c>
    </row>
    <row r="505" spans="31:34" x14ac:dyDescent="0.15">
      <c r="AE505">
        <v>504</v>
      </c>
      <c r="AF505">
        <v>1048868.8008202701</v>
      </c>
      <c r="AG505">
        <v>144671.55873383</v>
      </c>
      <c r="AH505">
        <v>4072270.2104419</v>
      </c>
    </row>
    <row r="506" spans="31:34" x14ac:dyDescent="0.15">
      <c r="AE506">
        <v>505</v>
      </c>
      <c r="AF506">
        <v>1050949.4293933201</v>
      </c>
      <c r="AG506">
        <v>144958.54198528599</v>
      </c>
      <c r="AH506">
        <v>4080348.3244542698</v>
      </c>
    </row>
    <row r="507" spans="31:34" x14ac:dyDescent="0.15">
      <c r="AE507">
        <v>506</v>
      </c>
      <c r="AF507">
        <v>1053030.0579663799</v>
      </c>
      <c r="AG507">
        <v>145245.52523674199</v>
      </c>
      <c r="AH507">
        <v>4088426.43846665</v>
      </c>
    </row>
    <row r="508" spans="31:34" x14ac:dyDescent="0.15">
      <c r="AE508">
        <v>507</v>
      </c>
      <c r="AF508">
        <v>1055110.6865394299</v>
      </c>
      <c r="AG508">
        <v>145532.50848819799</v>
      </c>
      <c r="AH508">
        <v>4096504.5524790301</v>
      </c>
    </row>
    <row r="509" spans="31:34" x14ac:dyDescent="0.15">
      <c r="AE509">
        <v>508</v>
      </c>
      <c r="AF509">
        <v>1057191.31511249</v>
      </c>
      <c r="AG509">
        <v>145819.49173965401</v>
      </c>
      <c r="AH509">
        <v>4104582.6664914</v>
      </c>
    </row>
    <row r="510" spans="31:34" x14ac:dyDescent="0.15">
      <c r="AE510">
        <v>509</v>
      </c>
      <c r="AF510">
        <v>1059271.94368555</v>
      </c>
      <c r="AG510">
        <v>146106.47499111001</v>
      </c>
      <c r="AH510">
        <v>4112660.7805037801</v>
      </c>
    </row>
    <row r="511" spans="31:34" x14ac:dyDescent="0.15">
      <c r="AE511">
        <v>510</v>
      </c>
      <c r="AF511">
        <v>1061352.5722586</v>
      </c>
      <c r="AG511">
        <v>146393.458242566</v>
      </c>
      <c r="AH511">
        <v>4120738.89451615</v>
      </c>
    </row>
    <row r="512" spans="31:34" x14ac:dyDescent="0.15">
      <c r="AE512">
        <v>511</v>
      </c>
      <c r="AF512">
        <v>1063433.2008316601</v>
      </c>
      <c r="AG512">
        <v>146680.441494022</v>
      </c>
      <c r="AH512">
        <v>4128817.0085285301</v>
      </c>
    </row>
    <row r="513" spans="31:34" x14ac:dyDescent="0.15">
      <c r="AE513">
        <v>512</v>
      </c>
      <c r="AF513">
        <v>1065513.8294047101</v>
      </c>
      <c r="AG513">
        <v>146967.424745478</v>
      </c>
      <c r="AH513">
        <v>4136895.1225409098</v>
      </c>
    </row>
    <row r="514" spans="31:34" x14ac:dyDescent="0.15">
      <c r="AE514">
        <v>513</v>
      </c>
      <c r="AF514">
        <v>1067594.4579777699</v>
      </c>
      <c r="AG514">
        <v>147254.40799693399</v>
      </c>
      <c r="AH514">
        <v>4144973.2365532801</v>
      </c>
    </row>
    <row r="515" spans="31:34" x14ac:dyDescent="0.15">
      <c r="AE515">
        <v>514</v>
      </c>
      <c r="AF515">
        <v>1069675.0865508299</v>
      </c>
      <c r="AG515">
        <v>147541.39124838999</v>
      </c>
      <c r="AH515">
        <v>4153051.3505656598</v>
      </c>
    </row>
    <row r="516" spans="31:34" x14ac:dyDescent="0.15">
      <c r="AE516">
        <v>515</v>
      </c>
      <c r="AF516">
        <v>1071755.71512388</v>
      </c>
      <c r="AG516">
        <v>147828.37449984599</v>
      </c>
      <c r="AH516">
        <v>4161129.4645780302</v>
      </c>
    </row>
    <row r="517" spans="31:34" x14ac:dyDescent="0.15">
      <c r="AE517">
        <v>516</v>
      </c>
      <c r="AF517">
        <v>1073836.34369694</v>
      </c>
      <c r="AG517">
        <v>148115.35775130201</v>
      </c>
      <c r="AH517">
        <v>4169207.5785904098</v>
      </c>
    </row>
    <row r="518" spans="31:34" x14ac:dyDescent="0.15">
      <c r="AE518">
        <v>517</v>
      </c>
      <c r="AF518">
        <v>1075916.97227</v>
      </c>
      <c r="AG518">
        <v>148402.34100275801</v>
      </c>
      <c r="AH518">
        <v>4177285.69260279</v>
      </c>
    </row>
    <row r="519" spans="31:34" x14ac:dyDescent="0.15">
      <c r="AE519">
        <v>518</v>
      </c>
      <c r="AF519">
        <v>1077997.6008430501</v>
      </c>
      <c r="AG519">
        <v>148689.32425421401</v>
      </c>
      <c r="AH519">
        <v>4185363.8066151598</v>
      </c>
    </row>
    <row r="520" spans="31:34" x14ac:dyDescent="0.15">
      <c r="AE520">
        <v>519</v>
      </c>
      <c r="AF520">
        <v>1080078.2294161101</v>
      </c>
      <c r="AG520">
        <v>148976.30750567</v>
      </c>
      <c r="AH520">
        <v>4193441.92062754</v>
      </c>
    </row>
    <row r="521" spans="31:34" x14ac:dyDescent="0.15">
      <c r="AE521">
        <v>520</v>
      </c>
      <c r="AF521">
        <v>1082158.8579891601</v>
      </c>
      <c r="AG521">
        <v>149263.290757126</v>
      </c>
      <c r="AH521">
        <v>4201520.0346399201</v>
      </c>
    </row>
    <row r="522" spans="31:34" x14ac:dyDescent="0.15">
      <c r="AE522">
        <v>521</v>
      </c>
      <c r="AF522">
        <v>1122795.63013221</v>
      </c>
      <c r="AG522">
        <v>154868.36277685699</v>
      </c>
      <c r="AH522">
        <v>4359293.73952772</v>
      </c>
    </row>
    <row r="523" spans="31:34" x14ac:dyDescent="0.15">
      <c r="AE523">
        <v>522</v>
      </c>
      <c r="AF523">
        <v>1124950.2628196001</v>
      </c>
      <c r="AG523">
        <v>155165.553492359</v>
      </c>
      <c r="AH523">
        <v>4367659.1771310298</v>
      </c>
    </row>
    <row r="524" spans="31:34" x14ac:dyDescent="0.15">
      <c r="AE524">
        <v>523</v>
      </c>
      <c r="AF524">
        <v>1127104.8955069999</v>
      </c>
      <c r="AG524">
        <v>155462.74420786201</v>
      </c>
      <c r="AH524">
        <v>4376024.6147343405</v>
      </c>
    </row>
    <row r="525" spans="31:34" x14ac:dyDescent="0.15">
      <c r="AE525">
        <v>524</v>
      </c>
      <c r="AF525">
        <v>1129259.52819439</v>
      </c>
      <c r="AG525">
        <v>155759.934923364</v>
      </c>
      <c r="AH525">
        <v>4384390.0523376502</v>
      </c>
    </row>
    <row r="526" spans="31:34" x14ac:dyDescent="0.15">
      <c r="AE526">
        <v>525</v>
      </c>
      <c r="AF526">
        <v>1131414.1608817901</v>
      </c>
      <c r="AG526">
        <v>156057.125638867</v>
      </c>
      <c r="AH526">
        <v>4392755.48994096</v>
      </c>
    </row>
    <row r="527" spans="31:34" x14ac:dyDescent="0.15">
      <c r="AE527">
        <v>526</v>
      </c>
      <c r="AF527">
        <v>1133568.79356918</v>
      </c>
      <c r="AG527">
        <v>156354.31635437001</v>
      </c>
      <c r="AH527">
        <v>4401120.9275442604</v>
      </c>
    </row>
    <row r="528" spans="31:34" x14ac:dyDescent="0.15">
      <c r="AE528">
        <v>527</v>
      </c>
      <c r="AF528">
        <v>1135723.42625657</v>
      </c>
      <c r="AG528">
        <v>156651.50706987199</v>
      </c>
      <c r="AH528">
        <v>4409486.3651475701</v>
      </c>
    </row>
    <row r="529" spans="31:34" x14ac:dyDescent="0.15">
      <c r="AE529">
        <v>528</v>
      </c>
      <c r="AF529">
        <v>1137878.0589439699</v>
      </c>
      <c r="AG529">
        <v>156948.697785375</v>
      </c>
      <c r="AH529">
        <v>4417851.8027508799</v>
      </c>
    </row>
    <row r="530" spans="31:34" x14ac:dyDescent="0.15">
      <c r="AE530">
        <v>529</v>
      </c>
      <c r="AF530">
        <v>1140032.69163136</v>
      </c>
      <c r="AG530">
        <v>157245.88850087699</v>
      </c>
      <c r="AH530">
        <v>4426217.2403541896</v>
      </c>
    </row>
    <row r="531" spans="31:34" x14ac:dyDescent="0.15">
      <c r="AE531">
        <v>530</v>
      </c>
      <c r="AF531">
        <v>1142187.3243187601</v>
      </c>
      <c r="AG531">
        <v>157543.07921637999</v>
      </c>
      <c r="AH531">
        <v>4434582.6779575003</v>
      </c>
    </row>
    <row r="532" spans="31:34" x14ac:dyDescent="0.15">
      <c r="AE532">
        <v>531</v>
      </c>
      <c r="AF532">
        <v>1144341.9570061499</v>
      </c>
      <c r="AG532">
        <v>157840.269931883</v>
      </c>
      <c r="AH532">
        <v>4442948.1155607998</v>
      </c>
    </row>
    <row r="533" spans="31:34" x14ac:dyDescent="0.15">
      <c r="AE533">
        <v>532</v>
      </c>
      <c r="AF533">
        <v>1146496.58969354</v>
      </c>
      <c r="AG533">
        <v>158137.46064738501</v>
      </c>
      <c r="AH533">
        <v>4451313.5531641096</v>
      </c>
    </row>
    <row r="534" spans="31:34" x14ac:dyDescent="0.15">
      <c r="AE534">
        <v>533</v>
      </c>
      <c r="AF534">
        <v>1148651.2223809401</v>
      </c>
      <c r="AG534">
        <v>158434.65136288799</v>
      </c>
      <c r="AH534">
        <v>4459678.9907674203</v>
      </c>
    </row>
    <row r="535" spans="31:34" x14ac:dyDescent="0.15">
      <c r="AE535">
        <v>534</v>
      </c>
      <c r="AF535">
        <v>1150805.85506833</v>
      </c>
      <c r="AG535">
        <v>158731.84207839001</v>
      </c>
      <c r="AH535">
        <v>4468044.42837073</v>
      </c>
    </row>
    <row r="536" spans="31:34" x14ac:dyDescent="0.15">
      <c r="AE536">
        <v>535</v>
      </c>
      <c r="AF536">
        <v>1152960.48775572</v>
      </c>
      <c r="AG536">
        <v>159029.03279389301</v>
      </c>
      <c r="AH536">
        <v>4476409.8659740398</v>
      </c>
    </row>
    <row r="537" spans="31:34" x14ac:dyDescent="0.15">
      <c r="AE537">
        <v>536</v>
      </c>
      <c r="AF537">
        <v>1155115.1204431199</v>
      </c>
      <c r="AG537">
        <v>159326.22350939599</v>
      </c>
      <c r="AH537">
        <v>4484775.3035773402</v>
      </c>
    </row>
    <row r="538" spans="31:34" x14ac:dyDescent="0.15">
      <c r="AE538">
        <v>537</v>
      </c>
      <c r="AF538">
        <v>1157269.75313051</v>
      </c>
      <c r="AG538">
        <v>159623.41422489801</v>
      </c>
      <c r="AH538">
        <v>4493140.74118065</v>
      </c>
    </row>
    <row r="539" spans="31:34" x14ac:dyDescent="0.15">
      <c r="AE539">
        <v>538</v>
      </c>
      <c r="AF539">
        <v>1159424.3858179101</v>
      </c>
      <c r="AG539">
        <v>159920.60494040101</v>
      </c>
      <c r="AH539">
        <v>4501506.1787839597</v>
      </c>
    </row>
    <row r="540" spans="31:34" x14ac:dyDescent="0.15">
      <c r="AE540">
        <v>539</v>
      </c>
      <c r="AF540">
        <v>1161579.0185052999</v>
      </c>
      <c r="AG540">
        <v>160217.795655903</v>
      </c>
      <c r="AH540">
        <v>4509871.6163872704</v>
      </c>
    </row>
    <row r="541" spans="31:34" x14ac:dyDescent="0.15">
      <c r="AE541">
        <v>540</v>
      </c>
      <c r="AF541">
        <v>1163733.65119269</v>
      </c>
      <c r="AG541">
        <v>160514.986371406</v>
      </c>
      <c r="AH541">
        <v>4518237.0539905801</v>
      </c>
    </row>
    <row r="542" spans="31:34" x14ac:dyDescent="0.15">
      <c r="AE542">
        <v>541</v>
      </c>
      <c r="AF542">
        <v>1207205.66896425</v>
      </c>
      <c r="AG542">
        <v>166511.12675369001</v>
      </c>
      <c r="AH542">
        <v>4687018.7002941603</v>
      </c>
    </row>
    <row r="543" spans="31:34" x14ac:dyDescent="0.15">
      <c r="AE543">
        <v>542</v>
      </c>
      <c r="AF543">
        <v>1209436.6738976401</v>
      </c>
      <c r="AG543">
        <v>166818.851572088</v>
      </c>
      <c r="AH543">
        <v>4695680.6558433101</v>
      </c>
    </row>
    <row r="544" spans="31:34" x14ac:dyDescent="0.15">
      <c r="AE544">
        <v>543</v>
      </c>
      <c r="AF544">
        <v>1211667.6788310299</v>
      </c>
      <c r="AG544">
        <v>167126.576390487</v>
      </c>
      <c r="AH544">
        <v>4704342.6113924598</v>
      </c>
    </row>
    <row r="545" spans="31:34" x14ac:dyDescent="0.15">
      <c r="AE545">
        <v>544</v>
      </c>
      <c r="AF545">
        <v>1213898.68376442</v>
      </c>
      <c r="AG545">
        <v>167434.301208886</v>
      </c>
      <c r="AH545">
        <v>4713004.5669416096</v>
      </c>
    </row>
    <row r="546" spans="31:34" x14ac:dyDescent="0.15">
      <c r="AE546">
        <v>545</v>
      </c>
      <c r="AF546">
        <v>1216129.6886978101</v>
      </c>
      <c r="AG546">
        <v>167742.02602728401</v>
      </c>
      <c r="AH546">
        <v>4721666.5224907603</v>
      </c>
    </row>
    <row r="547" spans="31:34" x14ac:dyDescent="0.15">
      <c r="AE547">
        <v>546</v>
      </c>
      <c r="AF547">
        <v>1218360.6936311999</v>
      </c>
      <c r="AG547">
        <v>168049.75084568301</v>
      </c>
      <c r="AH547">
        <v>4730328.4780399101</v>
      </c>
    </row>
    <row r="548" spans="31:34" x14ac:dyDescent="0.15">
      <c r="AE548">
        <v>547</v>
      </c>
      <c r="AF548">
        <v>1220591.69856459</v>
      </c>
      <c r="AG548">
        <v>168357.47566408201</v>
      </c>
      <c r="AH548">
        <v>4738990.4335890599</v>
      </c>
    </row>
    <row r="549" spans="31:34" x14ac:dyDescent="0.15">
      <c r="AE549">
        <v>548</v>
      </c>
      <c r="AF549">
        <v>1222822.70349798</v>
      </c>
      <c r="AG549">
        <v>168665.20048248101</v>
      </c>
      <c r="AH549">
        <v>4747652.3891382096</v>
      </c>
    </row>
    <row r="550" spans="31:34" x14ac:dyDescent="0.15">
      <c r="AE550">
        <v>549</v>
      </c>
      <c r="AF550">
        <v>1225053.7084313701</v>
      </c>
      <c r="AG550">
        <v>168972.925300879</v>
      </c>
      <c r="AH550">
        <v>4756314.3446873603</v>
      </c>
    </row>
    <row r="551" spans="31:34" x14ac:dyDescent="0.15">
      <c r="AE551">
        <v>550</v>
      </c>
      <c r="AF551">
        <v>1227284.7133647599</v>
      </c>
      <c r="AG551">
        <v>169280.650119278</v>
      </c>
      <c r="AH551">
        <v>4764976.3002365101</v>
      </c>
    </row>
    <row r="552" spans="31:34" x14ac:dyDescent="0.15">
      <c r="AE552">
        <v>551</v>
      </c>
      <c r="AF552">
        <v>1229515.71829816</v>
      </c>
      <c r="AG552">
        <v>169588.374937677</v>
      </c>
      <c r="AH552">
        <v>4773638.2557856599</v>
      </c>
    </row>
    <row r="553" spans="31:34" x14ac:dyDescent="0.15">
      <c r="AE553">
        <v>552</v>
      </c>
      <c r="AF553">
        <v>1231746.7232315501</v>
      </c>
      <c r="AG553">
        <v>169896.09975607501</v>
      </c>
      <c r="AH553">
        <v>4782300.2113348097</v>
      </c>
    </row>
    <row r="554" spans="31:34" x14ac:dyDescent="0.15">
      <c r="AE554">
        <v>553</v>
      </c>
      <c r="AF554">
        <v>1233977.7281649399</v>
      </c>
      <c r="AG554">
        <v>170203.82457447401</v>
      </c>
      <c r="AH554">
        <v>4790962.1668839604</v>
      </c>
    </row>
    <row r="555" spans="31:34" x14ac:dyDescent="0.15">
      <c r="AE555">
        <v>554</v>
      </c>
      <c r="AF555">
        <v>1236208.73309833</v>
      </c>
      <c r="AG555">
        <v>170511.54939287301</v>
      </c>
      <c r="AH555">
        <v>4799624.1224330999</v>
      </c>
    </row>
    <row r="556" spans="31:34" x14ac:dyDescent="0.15">
      <c r="AE556">
        <v>555</v>
      </c>
      <c r="AF556">
        <v>1238439.73803172</v>
      </c>
      <c r="AG556">
        <v>170819.274211271</v>
      </c>
      <c r="AH556">
        <v>4808286.0779822497</v>
      </c>
    </row>
    <row r="557" spans="31:34" x14ac:dyDescent="0.15">
      <c r="AE557">
        <v>556</v>
      </c>
      <c r="AF557">
        <v>1240670.7429651101</v>
      </c>
      <c r="AG557">
        <v>171126.99902967</v>
      </c>
      <c r="AH557">
        <v>4816948.0335314004</v>
      </c>
    </row>
    <row r="558" spans="31:34" x14ac:dyDescent="0.15">
      <c r="AE558">
        <v>557</v>
      </c>
      <c r="AF558">
        <v>1242901.7478984999</v>
      </c>
      <c r="AG558">
        <v>171434.723848069</v>
      </c>
      <c r="AH558">
        <v>4825609.9890805501</v>
      </c>
    </row>
    <row r="559" spans="31:34" x14ac:dyDescent="0.15">
      <c r="AE559">
        <v>558</v>
      </c>
      <c r="AF559">
        <v>1245132.75283189</v>
      </c>
      <c r="AG559">
        <v>171742.44866646701</v>
      </c>
      <c r="AH559">
        <v>4834271.9446296999</v>
      </c>
    </row>
    <row r="560" spans="31:34" x14ac:dyDescent="0.15">
      <c r="AE560">
        <v>559</v>
      </c>
      <c r="AF560">
        <v>1247363.7577652801</v>
      </c>
      <c r="AG560">
        <v>172050.17348486601</v>
      </c>
      <c r="AH560">
        <v>4842933.9001788497</v>
      </c>
    </row>
    <row r="561" spans="31:34" x14ac:dyDescent="0.15">
      <c r="AE561">
        <v>560</v>
      </c>
      <c r="AF561">
        <v>1249594.7626986699</v>
      </c>
      <c r="AG561">
        <v>172357.89830326501</v>
      </c>
      <c r="AH561">
        <v>4851595.8557280004</v>
      </c>
    </row>
    <row r="562" spans="31:34" x14ac:dyDescent="0.15">
      <c r="AE562">
        <v>561</v>
      </c>
      <c r="AF562">
        <v>1296041.63219629</v>
      </c>
      <c r="AG562">
        <v>178764.363061557</v>
      </c>
      <c r="AH562">
        <v>5031927.4690580098</v>
      </c>
    </row>
    <row r="563" spans="31:34" x14ac:dyDescent="0.15">
      <c r="AE563">
        <v>562</v>
      </c>
      <c r="AF563">
        <v>1298351.45328754</v>
      </c>
      <c r="AG563">
        <v>179082.95907414399</v>
      </c>
      <c r="AH563">
        <v>5040895.4311272698</v>
      </c>
    </row>
    <row r="564" spans="31:34" x14ac:dyDescent="0.15">
      <c r="AE564">
        <v>563</v>
      </c>
      <c r="AF564">
        <v>1300661.2743788001</v>
      </c>
      <c r="AG564">
        <v>179401.555086732</v>
      </c>
      <c r="AH564">
        <v>5049863.3931965204</v>
      </c>
    </row>
    <row r="565" spans="31:34" x14ac:dyDescent="0.15">
      <c r="AE565">
        <v>564</v>
      </c>
      <c r="AF565">
        <v>1302971.0954700599</v>
      </c>
      <c r="AG565">
        <v>179720.15109931899</v>
      </c>
      <c r="AH565">
        <v>5058831.3552657804</v>
      </c>
    </row>
    <row r="566" spans="31:34" x14ac:dyDescent="0.15">
      <c r="AE566">
        <v>565</v>
      </c>
      <c r="AF566">
        <v>1305280.91656132</v>
      </c>
      <c r="AG566">
        <v>180038.74711190601</v>
      </c>
      <c r="AH566">
        <v>5067799.3173350403</v>
      </c>
    </row>
    <row r="567" spans="31:34" x14ac:dyDescent="0.15">
      <c r="AE567">
        <v>566</v>
      </c>
      <c r="AF567">
        <v>1307590.73765258</v>
      </c>
      <c r="AG567">
        <v>180357.34312449399</v>
      </c>
      <c r="AH567">
        <v>5076767.2794043003</v>
      </c>
    </row>
    <row r="568" spans="31:34" x14ac:dyDescent="0.15">
      <c r="AE568">
        <v>567</v>
      </c>
      <c r="AF568">
        <v>1309900.5587438401</v>
      </c>
      <c r="AG568">
        <v>180675.939137081</v>
      </c>
      <c r="AH568">
        <v>5085735.2414735602</v>
      </c>
    </row>
    <row r="569" spans="31:34" x14ac:dyDescent="0.15">
      <c r="AE569">
        <v>568</v>
      </c>
      <c r="AF569">
        <v>1312210.3798350999</v>
      </c>
      <c r="AG569">
        <v>180994.53514966901</v>
      </c>
      <c r="AH569">
        <v>5094703.2035428099</v>
      </c>
    </row>
    <row r="570" spans="31:34" x14ac:dyDescent="0.15">
      <c r="AE570">
        <v>569</v>
      </c>
      <c r="AF570">
        <v>1314520.20092636</v>
      </c>
      <c r="AG570">
        <v>181313.131162256</v>
      </c>
      <c r="AH570">
        <v>5103671.1656120699</v>
      </c>
    </row>
    <row r="571" spans="31:34" x14ac:dyDescent="0.15">
      <c r="AE571">
        <v>570</v>
      </c>
      <c r="AF571">
        <v>1316830.02201762</v>
      </c>
      <c r="AG571">
        <v>181631.72717484401</v>
      </c>
      <c r="AH571">
        <v>5112639.1276813298</v>
      </c>
    </row>
    <row r="572" spans="31:34" x14ac:dyDescent="0.15">
      <c r="AE572">
        <v>571</v>
      </c>
      <c r="AF572">
        <v>1319139.8431088801</v>
      </c>
      <c r="AG572">
        <v>181950.323187431</v>
      </c>
      <c r="AH572">
        <v>5121607.0897505898</v>
      </c>
    </row>
    <row r="573" spans="31:34" x14ac:dyDescent="0.15">
      <c r="AE573">
        <v>572</v>
      </c>
      <c r="AF573">
        <v>1321449.6642001299</v>
      </c>
      <c r="AG573">
        <v>182268.91920001901</v>
      </c>
      <c r="AH573">
        <v>5130575.0518198498</v>
      </c>
    </row>
    <row r="574" spans="31:34" x14ac:dyDescent="0.15">
      <c r="AE574">
        <v>573</v>
      </c>
      <c r="AF574">
        <v>1323759.48529139</v>
      </c>
      <c r="AG574">
        <v>182587.515212606</v>
      </c>
      <c r="AH574">
        <v>5139543.0138891004</v>
      </c>
    </row>
    <row r="575" spans="31:34" x14ac:dyDescent="0.15">
      <c r="AE575">
        <v>574</v>
      </c>
      <c r="AF575">
        <v>1326069.30638265</v>
      </c>
      <c r="AG575">
        <v>182906.11122519299</v>
      </c>
      <c r="AH575">
        <v>5148510.9759583604</v>
      </c>
    </row>
    <row r="576" spans="31:34" x14ac:dyDescent="0.15">
      <c r="AE576">
        <v>575</v>
      </c>
      <c r="AF576">
        <v>1328379.1274739101</v>
      </c>
      <c r="AG576">
        <v>183224.707237781</v>
      </c>
      <c r="AH576">
        <v>5157478.9380276203</v>
      </c>
    </row>
    <row r="577" spans="31:34" x14ac:dyDescent="0.15">
      <c r="AE577">
        <v>576</v>
      </c>
      <c r="AF577">
        <v>1330688.9485651699</v>
      </c>
      <c r="AG577">
        <v>183543.30325036799</v>
      </c>
      <c r="AH577">
        <v>5166446.9000968803</v>
      </c>
    </row>
    <row r="578" spans="31:34" x14ac:dyDescent="0.15">
      <c r="AE578">
        <v>577</v>
      </c>
      <c r="AF578">
        <v>1332998.76965643</v>
      </c>
      <c r="AG578">
        <v>183861.89926295599</v>
      </c>
      <c r="AH578">
        <v>5175414.8621661402</v>
      </c>
    </row>
    <row r="579" spans="31:34" x14ac:dyDescent="0.15">
      <c r="AE579">
        <v>578</v>
      </c>
      <c r="AF579">
        <v>1335308.5907476901</v>
      </c>
      <c r="AG579">
        <v>184180.49527554301</v>
      </c>
      <c r="AH579">
        <v>5184382.8242353899</v>
      </c>
    </row>
    <row r="580" spans="31:34" x14ac:dyDescent="0.15">
      <c r="AE580">
        <v>579</v>
      </c>
      <c r="AF580">
        <v>1337618.4118389499</v>
      </c>
      <c r="AG580">
        <v>184499.09128813099</v>
      </c>
      <c r="AH580">
        <v>5193350.7863046499</v>
      </c>
    </row>
    <row r="581" spans="31:34" x14ac:dyDescent="0.15">
      <c r="AE581">
        <v>580</v>
      </c>
      <c r="AF581">
        <v>1339928.23293021</v>
      </c>
      <c r="AG581">
        <v>184817.68730071801</v>
      </c>
      <c r="AH581">
        <v>5202318.7483739099</v>
      </c>
    </row>
    <row r="582" spans="31:34" x14ac:dyDescent="0.15">
      <c r="AE582">
        <v>581</v>
      </c>
      <c r="AF582">
        <v>1389495.5917501501</v>
      </c>
      <c r="AG582">
        <v>191654.56437933099</v>
      </c>
      <c r="AH582">
        <v>5394765.7718480499</v>
      </c>
    </row>
    <row r="583" spans="31:34" x14ac:dyDescent="0.15">
      <c r="AE583">
        <v>582</v>
      </c>
      <c r="AF583">
        <v>1391886.75111633</v>
      </c>
      <c r="AG583">
        <v>191984.379464322</v>
      </c>
      <c r="AH583">
        <v>5404049.53264606</v>
      </c>
    </row>
    <row r="584" spans="31:34" x14ac:dyDescent="0.15">
      <c r="AE584">
        <v>583</v>
      </c>
      <c r="AF584">
        <v>1394277.91048251</v>
      </c>
      <c r="AG584">
        <v>192314.194549312</v>
      </c>
      <c r="AH584">
        <v>5413333.29344407</v>
      </c>
    </row>
    <row r="585" spans="31:34" x14ac:dyDescent="0.15">
      <c r="AE585">
        <v>584</v>
      </c>
      <c r="AF585">
        <v>1396669.0698486899</v>
      </c>
      <c r="AG585">
        <v>192644.009634302</v>
      </c>
      <c r="AH585">
        <v>5422617.0542420801</v>
      </c>
    </row>
    <row r="586" spans="31:34" x14ac:dyDescent="0.15">
      <c r="AE586">
        <v>585</v>
      </c>
      <c r="AF586">
        <v>1399060.2292148699</v>
      </c>
      <c r="AG586">
        <v>192973.824719292</v>
      </c>
      <c r="AH586">
        <v>5431900.8150400901</v>
      </c>
    </row>
    <row r="587" spans="31:34" x14ac:dyDescent="0.15">
      <c r="AE587">
        <v>586</v>
      </c>
      <c r="AF587">
        <v>1401451.3885810501</v>
      </c>
      <c r="AG587">
        <v>193303.63980428301</v>
      </c>
      <c r="AH587">
        <v>5441184.5758381002</v>
      </c>
    </row>
    <row r="588" spans="31:34" x14ac:dyDescent="0.15">
      <c r="AE588">
        <v>587</v>
      </c>
      <c r="AF588">
        <v>1403842.5479472301</v>
      </c>
      <c r="AG588">
        <v>193633.45488927301</v>
      </c>
      <c r="AH588">
        <v>5450468.3366361102</v>
      </c>
    </row>
    <row r="589" spans="31:34" x14ac:dyDescent="0.15">
      <c r="AE589">
        <v>588</v>
      </c>
      <c r="AF589">
        <v>1406233.70731341</v>
      </c>
      <c r="AG589">
        <v>193963.26997426301</v>
      </c>
      <c r="AH589">
        <v>5459752.0974341203</v>
      </c>
    </row>
    <row r="590" spans="31:34" x14ac:dyDescent="0.15">
      <c r="AE590">
        <v>589</v>
      </c>
      <c r="AF590">
        <v>1408624.86667959</v>
      </c>
      <c r="AG590">
        <v>194293.085059253</v>
      </c>
      <c r="AH590">
        <v>5469035.8582321303</v>
      </c>
    </row>
    <row r="591" spans="31:34" x14ac:dyDescent="0.15">
      <c r="AE591">
        <v>590</v>
      </c>
      <c r="AF591">
        <v>1411016.0260457699</v>
      </c>
      <c r="AG591">
        <v>194622.90014424399</v>
      </c>
      <c r="AH591">
        <v>5478319.6190301403</v>
      </c>
    </row>
    <row r="592" spans="31:34" x14ac:dyDescent="0.15">
      <c r="AE592">
        <v>591</v>
      </c>
      <c r="AF592">
        <v>1413407.1854119501</v>
      </c>
      <c r="AG592">
        <v>194952.71522923399</v>
      </c>
      <c r="AH592">
        <v>5487603.3798281504</v>
      </c>
    </row>
    <row r="593" spans="31:34" x14ac:dyDescent="0.15">
      <c r="AE593">
        <v>592</v>
      </c>
      <c r="AF593">
        <v>1415798.3447781201</v>
      </c>
      <c r="AG593">
        <v>195282.53031422399</v>
      </c>
      <c r="AH593">
        <v>5496887.1406261604</v>
      </c>
    </row>
    <row r="594" spans="31:34" x14ac:dyDescent="0.15">
      <c r="AE594">
        <v>593</v>
      </c>
      <c r="AF594">
        <v>1418189.5041443</v>
      </c>
      <c r="AG594">
        <v>195612.34539921401</v>
      </c>
      <c r="AH594">
        <v>5506170.9014241695</v>
      </c>
    </row>
    <row r="595" spans="31:34" x14ac:dyDescent="0.15">
      <c r="AE595">
        <v>594</v>
      </c>
      <c r="AF595">
        <v>1420580.66351048</v>
      </c>
      <c r="AG595">
        <v>195942.160484205</v>
      </c>
      <c r="AH595">
        <v>5515454.6622221796</v>
      </c>
    </row>
    <row r="596" spans="31:34" x14ac:dyDescent="0.15">
      <c r="AE596">
        <v>595</v>
      </c>
      <c r="AF596">
        <v>1422971.8228766599</v>
      </c>
      <c r="AG596">
        <v>196271.975569195</v>
      </c>
      <c r="AH596">
        <v>5524738.4230201896</v>
      </c>
    </row>
    <row r="597" spans="31:34" x14ac:dyDescent="0.15">
      <c r="AE597">
        <v>596</v>
      </c>
      <c r="AF597">
        <v>1425362.9822428401</v>
      </c>
      <c r="AG597">
        <v>196601.790654185</v>
      </c>
      <c r="AH597">
        <v>5534022.1838181997</v>
      </c>
    </row>
    <row r="598" spans="31:34" x14ac:dyDescent="0.15">
      <c r="AE598">
        <v>597</v>
      </c>
      <c r="AF598">
        <v>1427754.1416090201</v>
      </c>
      <c r="AG598">
        <v>196931.60573917499</v>
      </c>
      <c r="AH598">
        <v>5543305.9446162097</v>
      </c>
    </row>
    <row r="599" spans="31:34" x14ac:dyDescent="0.15">
      <c r="AE599">
        <v>598</v>
      </c>
      <c r="AF599">
        <v>1430145.3009752</v>
      </c>
      <c r="AG599">
        <v>197261.42082416601</v>
      </c>
      <c r="AH599">
        <v>5552589.7054142198</v>
      </c>
    </row>
    <row r="600" spans="31:34" x14ac:dyDescent="0.15">
      <c r="AE600">
        <v>599</v>
      </c>
      <c r="AF600">
        <v>1432536.46034138</v>
      </c>
      <c r="AG600">
        <v>197591.23590915601</v>
      </c>
      <c r="AH600">
        <v>5561873.4662122298</v>
      </c>
    </row>
    <row r="601" spans="31:34" x14ac:dyDescent="0.15">
      <c r="AE601">
        <v>600</v>
      </c>
      <c r="AF601">
        <v>1434927.6197075599</v>
      </c>
      <c r="AG601">
        <v>197921.050994146</v>
      </c>
      <c r="AH601">
        <v>5571157.2270102398</v>
      </c>
    </row>
    <row r="602" spans="31:34" x14ac:dyDescent="0.15">
      <c r="AE602">
        <v>601</v>
      </c>
      <c r="AF602">
        <v>1487767.3800041</v>
      </c>
      <c r="AG602">
        <v>205209.293793669</v>
      </c>
      <c r="AH602">
        <v>5776309.46493953</v>
      </c>
    </row>
    <row r="603" spans="31:34" x14ac:dyDescent="0.15">
      <c r="AE603">
        <v>602</v>
      </c>
      <c r="AF603">
        <v>1490242.4804699901</v>
      </c>
      <c r="AG603">
        <v>205550.68696137899</v>
      </c>
      <c r="AH603">
        <v>5785919.1300256103</v>
      </c>
    </row>
    <row r="604" spans="31:34" x14ac:dyDescent="0.15">
      <c r="AE604">
        <v>603</v>
      </c>
      <c r="AF604">
        <v>1492717.5809358901</v>
      </c>
      <c r="AG604">
        <v>205892.08012908799</v>
      </c>
      <c r="AH604">
        <v>5795528.7951116897</v>
      </c>
    </row>
    <row r="605" spans="31:34" x14ac:dyDescent="0.15">
      <c r="AE605">
        <v>604</v>
      </c>
      <c r="AF605">
        <v>1495192.6814017899</v>
      </c>
      <c r="AG605">
        <v>206233.47329679801</v>
      </c>
      <c r="AH605">
        <v>5805138.46019777</v>
      </c>
    </row>
    <row r="606" spans="31:34" x14ac:dyDescent="0.15">
      <c r="AE606">
        <v>605</v>
      </c>
      <c r="AF606">
        <v>1497667.7818676899</v>
      </c>
      <c r="AG606">
        <v>206574.866464508</v>
      </c>
      <c r="AH606">
        <v>5814748.1252838597</v>
      </c>
    </row>
    <row r="607" spans="31:34" x14ac:dyDescent="0.15">
      <c r="AE607">
        <v>606</v>
      </c>
      <c r="AF607">
        <v>1500142.8823335799</v>
      </c>
      <c r="AG607">
        <v>206916.25963221799</v>
      </c>
      <c r="AH607">
        <v>5824357.79036994</v>
      </c>
    </row>
    <row r="608" spans="31:34" x14ac:dyDescent="0.15">
      <c r="AE608">
        <v>607</v>
      </c>
      <c r="AF608">
        <v>1502617.98279948</v>
      </c>
      <c r="AG608">
        <v>207257.65279992801</v>
      </c>
      <c r="AH608">
        <v>5833967.4554560203</v>
      </c>
    </row>
    <row r="609" spans="31:34" x14ac:dyDescent="0.15">
      <c r="AE609">
        <v>608</v>
      </c>
      <c r="AF609">
        <v>1505093.08326538</v>
      </c>
      <c r="AG609">
        <v>207599.045967638</v>
      </c>
      <c r="AH609">
        <v>5843577.1205420997</v>
      </c>
    </row>
    <row r="610" spans="31:34" x14ac:dyDescent="0.15">
      <c r="AE610">
        <v>609</v>
      </c>
      <c r="AF610">
        <v>1507568.18373127</v>
      </c>
      <c r="AG610">
        <v>207940.43913534799</v>
      </c>
      <c r="AH610">
        <v>5853186.78562818</v>
      </c>
    </row>
    <row r="611" spans="31:34" x14ac:dyDescent="0.15">
      <c r="AE611">
        <v>610</v>
      </c>
      <c r="AF611">
        <v>1510043.2841971701</v>
      </c>
      <c r="AG611">
        <v>208281.83230305801</v>
      </c>
      <c r="AH611">
        <v>5862796.4507142603</v>
      </c>
    </row>
    <row r="612" spans="31:34" x14ac:dyDescent="0.15">
      <c r="AE612">
        <v>611</v>
      </c>
      <c r="AF612">
        <v>1512518.3846630701</v>
      </c>
      <c r="AG612">
        <v>208623.225470768</v>
      </c>
      <c r="AH612">
        <v>5872406.11580035</v>
      </c>
    </row>
    <row r="613" spans="31:34" x14ac:dyDescent="0.15">
      <c r="AE613">
        <v>612</v>
      </c>
      <c r="AF613">
        <v>1514993.4851289601</v>
      </c>
      <c r="AG613">
        <v>208964.61863847799</v>
      </c>
      <c r="AH613">
        <v>5882015.7808864303</v>
      </c>
    </row>
    <row r="614" spans="31:34" x14ac:dyDescent="0.15">
      <c r="AE614">
        <v>613</v>
      </c>
      <c r="AF614">
        <v>1517468.5855948599</v>
      </c>
      <c r="AG614">
        <v>209306.01180618801</v>
      </c>
      <c r="AH614">
        <v>5891625.4459725097</v>
      </c>
    </row>
    <row r="615" spans="31:34" x14ac:dyDescent="0.15">
      <c r="AE615">
        <v>614</v>
      </c>
      <c r="AF615">
        <v>1519943.6860607599</v>
      </c>
      <c r="AG615">
        <v>209647.404973898</v>
      </c>
      <c r="AH615">
        <v>5901235.11105859</v>
      </c>
    </row>
    <row r="616" spans="31:34" x14ac:dyDescent="0.15">
      <c r="AE616">
        <v>615</v>
      </c>
      <c r="AF616">
        <v>1522418.78652666</v>
      </c>
      <c r="AG616">
        <v>209988.79814160799</v>
      </c>
      <c r="AH616">
        <v>5910844.7761446703</v>
      </c>
    </row>
    <row r="617" spans="31:34" x14ac:dyDescent="0.15">
      <c r="AE617">
        <v>616</v>
      </c>
      <c r="AF617">
        <v>1524893.88699255</v>
      </c>
      <c r="AG617">
        <v>210330.191309318</v>
      </c>
      <c r="AH617">
        <v>5920454.44123076</v>
      </c>
    </row>
    <row r="618" spans="31:34" x14ac:dyDescent="0.15">
      <c r="AE618">
        <v>617</v>
      </c>
      <c r="AF618">
        <v>1527368.98745845</v>
      </c>
      <c r="AG618">
        <v>210671.58447702701</v>
      </c>
      <c r="AH618">
        <v>5930064.1063168403</v>
      </c>
    </row>
    <row r="619" spans="31:34" x14ac:dyDescent="0.15">
      <c r="AE619">
        <v>618</v>
      </c>
      <c r="AF619">
        <v>1529844.0879243501</v>
      </c>
      <c r="AG619">
        <v>211012.97764473699</v>
      </c>
      <c r="AH619">
        <v>5939673.7714029197</v>
      </c>
    </row>
    <row r="620" spans="31:34" x14ac:dyDescent="0.15">
      <c r="AE620">
        <v>619</v>
      </c>
      <c r="AF620">
        <v>1532319.1883902401</v>
      </c>
      <c r="AG620">
        <v>211354.37081244701</v>
      </c>
      <c r="AH620">
        <v>5949283.436489</v>
      </c>
    </row>
    <row r="621" spans="31:34" x14ac:dyDescent="0.15">
      <c r="AE621">
        <v>620</v>
      </c>
      <c r="AF621">
        <v>1534794.2888561401</v>
      </c>
      <c r="AG621">
        <v>211695.763980157</v>
      </c>
      <c r="AH621">
        <v>5958893.1015750803</v>
      </c>
    </row>
    <row r="622" spans="31:34" x14ac:dyDescent="0.15">
      <c r="AE622">
        <v>621</v>
      </c>
      <c r="AF622">
        <v>1591064.88978034</v>
      </c>
      <c r="AG622">
        <v>219457.22617659901</v>
      </c>
      <c r="AH622">
        <v>6177365.69956645</v>
      </c>
    </row>
    <row r="623" spans="31:34" x14ac:dyDescent="0.15">
      <c r="AE623">
        <v>622</v>
      </c>
      <c r="AF623">
        <v>1593626.61746115</v>
      </c>
      <c r="AG623">
        <v>219810.567925676</v>
      </c>
      <c r="AH623">
        <v>6187311.6978778196</v>
      </c>
    </row>
    <row r="624" spans="31:34" x14ac:dyDescent="0.15">
      <c r="AE624">
        <v>623</v>
      </c>
      <c r="AF624">
        <v>1596188.3451419501</v>
      </c>
      <c r="AG624">
        <v>220163.90967475201</v>
      </c>
      <c r="AH624">
        <v>6197257.6961891996</v>
      </c>
    </row>
    <row r="625" spans="31:34" x14ac:dyDescent="0.15">
      <c r="AE625">
        <v>624</v>
      </c>
      <c r="AF625">
        <v>1598750.0728227601</v>
      </c>
      <c r="AG625">
        <v>220517.251423829</v>
      </c>
      <c r="AH625">
        <v>6207203.6945005702</v>
      </c>
    </row>
    <row r="626" spans="31:34" x14ac:dyDescent="0.15">
      <c r="AE626">
        <v>625</v>
      </c>
      <c r="AF626">
        <v>1601311.8005035601</v>
      </c>
      <c r="AG626">
        <v>220870.593172906</v>
      </c>
      <c r="AH626">
        <v>6217149.6928119399</v>
      </c>
    </row>
    <row r="627" spans="31:34" x14ac:dyDescent="0.15">
      <c r="AE627">
        <v>626</v>
      </c>
      <c r="AF627">
        <v>1603873.5281843699</v>
      </c>
      <c r="AG627">
        <v>221223.934921982</v>
      </c>
      <c r="AH627">
        <v>6227095.6911233095</v>
      </c>
    </row>
    <row r="628" spans="31:34" x14ac:dyDescent="0.15">
      <c r="AE628">
        <v>627</v>
      </c>
      <c r="AF628">
        <v>1606435.2558651799</v>
      </c>
      <c r="AG628">
        <v>221577.27667105899</v>
      </c>
      <c r="AH628">
        <v>6237041.6894346802</v>
      </c>
    </row>
    <row r="629" spans="31:34" x14ac:dyDescent="0.15">
      <c r="AE629">
        <v>628</v>
      </c>
      <c r="AF629">
        <v>1608996.98354598</v>
      </c>
      <c r="AG629">
        <v>221930.618420135</v>
      </c>
      <c r="AH629">
        <v>6246987.6877460601</v>
      </c>
    </row>
    <row r="630" spans="31:34" x14ac:dyDescent="0.15">
      <c r="AE630">
        <v>629</v>
      </c>
      <c r="AF630">
        <v>1611558.71122679</v>
      </c>
      <c r="AG630">
        <v>222283.96016921199</v>
      </c>
      <c r="AH630">
        <v>6256933.6860574298</v>
      </c>
    </row>
    <row r="631" spans="31:34" x14ac:dyDescent="0.15">
      <c r="AE631">
        <v>630</v>
      </c>
      <c r="AF631">
        <v>1614120.43890759</v>
      </c>
      <c r="AG631">
        <v>222637.30191828901</v>
      </c>
      <c r="AH631">
        <v>6266879.6843688004</v>
      </c>
    </row>
    <row r="632" spans="31:34" x14ac:dyDescent="0.15">
      <c r="AE632">
        <v>631</v>
      </c>
      <c r="AF632">
        <v>1616682.1665884</v>
      </c>
      <c r="AG632">
        <v>222990.64366736499</v>
      </c>
      <c r="AH632">
        <v>6276825.6826801701</v>
      </c>
    </row>
    <row r="633" spans="31:34" x14ac:dyDescent="0.15">
      <c r="AE633">
        <v>632</v>
      </c>
      <c r="AF633">
        <v>1619243.8942692</v>
      </c>
      <c r="AG633">
        <v>223343.98541644201</v>
      </c>
      <c r="AH633">
        <v>6286771.68099155</v>
      </c>
    </row>
    <row r="634" spans="31:34" x14ac:dyDescent="0.15">
      <c r="AE634">
        <v>633</v>
      </c>
      <c r="AF634">
        <v>1621805.6219500101</v>
      </c>
      <c r="AG634">
        <v>223697.327165519</v>
      </c>
      <c r="AH634">
        <v>6296717.6793029197</v>
      </c>
    </row>
    <row r="635" spans="31:34" x14ac:dyDescent="0.15">
      <c r="AE635">
        <v>634</v>
      </c>
      <c r="AF635">
        <v>1624367.3496308201</v>
      </c>
      <c r="AG635">
        <v>224050.66891459501</v>
      </c>
      <c r="AH635">
        <v>6306663.6776142903</v>
      </c>
    </row>
    <row r="636" spans="31:34" x14ac:dyDescent="0.15">
      <c r="AE636">
        <v>635</v>
      </c>
      <c r="AF636">
        <v>1626929.0773116201</v>
      </c>
      <c r="AG636">
        <v>224404.010663672</v>
      </c>
      <c r="AH636">
        <v>6316609.6759256599</v>
      </c>
    </row>
    <row r="637" spans="31:34" x14ac:dyDescent="0.15">
      <c r="AE637">
        <v>636</v>
      </c>
      <c r="AF637">
        <v>1629490.8049924299</v>
      </c>
      <c r="AG637">
        <v>224757.35241274899</v>
      </c>
      <c r="AH637">
        <v>6326555.6742370399</v>
      </c>
    </row>
    <row r="638" spans="31:34" x14ac:dyDescent="0.15">
      <c r="AE638">
        <v>637</v>
      </c>
      <c r="AF638">
        <v>1632052.5326732299</v>
      </c>
      <c r="AG638">
        <v>225110.694161825</v>
      </c>
      <c r="AH638">
        <v>6336501.6725484096</v>
      </c>
    </row>
    <row r="639" spans="31:34" x14ac:dyDescent="0.15">
      <c r="AE639">
        <v>638</v>
      </c>
      <c r="AF639">
        <v>1634614.26035404</v>
      </c>
      <c r="AG639">
        <v>225464.03591090199</v>
      </c>
      <c r="AH639">
        <v>6346447.6708597802</v>
      </c>
    </row>
    <row r="640" spans="31:34" x14ac:dyDescent="0.15">
      <c r="AE640">
        <v>639</v>
      </c>
      <c r="AF640">
        <v>1637175.98803485</v>
      </c>
      <c r="AG640">
        <v>225817.37765997901</v>
      </c>
      <c r="AH640">
        <v>6356393.6691711498</v>
      </c>
    </row>
    <row r="641" spans="31:34" x14ac:dyDescent="0.15">
      <c r="AE641">
        <v>640</v>
      </c>
      <c r="AF641">
        <v>1639737.71571565</v>
      </c>
      <c r="AG641">
        <v>226170.71940905499</v>
      </c>
      <c r="AH641">
        <v>6366339.6674825205</v>
      </c>
    </row>
    <row r="642" spans="31:34" x14ac:dyDescent="0.15">
      <c r="AE642">
        <v>641</v>
      </c>
      <c r="AF642">
        <v>1699604.38558514</v>
      </c>
      <c r="AG642">
        <v>234428.19111519199</v>
      </c>
      <c r="AH642">
        <v>6598774.1303221397</v>
      </c>
    </row>
    <row r="643" spans="31:34" x14ac:dyDescent="0.15">
      <c r="AE643">
        <v>642</v>
      </c>
      <c r="AF643">
        <v>1702255.51255173</v>
      </c>
      <c r="AG643">
        <v>234793.86380023899</v>
      </c>
      <c r="AH643">
        <v>6609067.2245220197</v>
      </c>
    </row>
    <row r="644" spans="31:34" x14ac:dyDescent="0.15">
      <c r="AE644">
        <v>643</v>
      </c>
      <c r="AF644">
        <v>1704906.6395183301</v>
      </c>
      <c r="AG644">
        <v>235159.53648528599</v>
      </c>
      <c r="AH644">
        <v>6619360.3187218904</v>
      </c>
    </row>
    <row r="645" spans="31:34" x14ac:dyDescent="0.15">
      <c r="AE645">
        <v>644</v>
      </c>
      <c r="AF645">
        <v>1707557.7664849199</v>
      </c>
      <c r="AG645">
        <v>235525.20917033401</v>
      </c>
      <c r="AH645">
        <v>6629653.4129217602</v>
      </c>
    </row>
    <row r="646" spans="31:34" x14ac:dyDescent="0.15">
      <c r="AE646">
        <v>645</v>
      </c>
      <c r="AF646">
        <v>1710208.89345151</v>
      </c>
      <c r="AG646">
        <v>235890.88185538101</v>
      </c>
      <c r="AH646">
        <v>6639946.50712163</v>
      </c>
    </row>
    <row r="647" spans="31:34" x14ac:dyDescent="0.15">
      <c r="AE647">
        <v>646</v>
      </c>
      <c r="AF647">
        <v>1712860.0204181001</v>
      </c>
      <c r="AG647">
        <v>236256.55454042801</v>
      </c>
      <c r="AH647">
        <v>6650239.6013214998</v>
      </c>
    </row>
    <row r="648" spans="31:34" x14ac:dyDescent="0.15">
      <c r="AE648">
        <v>647</v>
      </c>
      <c r="AF648">
        <v>1715511.1473846899</v>
      </c>
      <c r="AG648">
        <v>236622.22722547501</v>
      </c>
      <c r="AH648">
        <v>6660532.6955213798</v>
      </c>
    </row>
    <row r="649" spans="31:34" x14ac:dyDescent="0.15">
      <c r="AE649">
        <v>648</v>
      </c>
      <c r="AF649">
        <v>1718162.2743512799</v>
      </c>
      <c r="AG649">
        <v>236987.89991052201</v>
      </c>
      <c r="AH649">
        <v>6670825.7897212496</v>
      </c>
    </row>
    <row r="650" spans="31:34" x14ac:dyDescent="0.15">
      <c r="AE650">
        <v>649</v>
      </c>
      <c r="AF650">
        <v>1720813.40131788</v>
      </c>
      <c r="AG650">
        <v>237353.57259556901</v>
      </c>
      <c r="AH650">
        <v>6681118.8839211203</v>
      </c>
    </row>
    <row r="651" spans="31:34" x14ac:dyDescent="0.15">
      <c r="AE651">
        <v>650</v>
      </c>
      <c r="AF651">
        <v>1723464.5282844701</v>
      </c>
      <c r="AG651">
        <v>237719.24528061601</v>
      </c>
      <c r="AH651">
        <v>6691411.9781209901</v>
      </c>
    </row>
    <row r="652" spans="31:34" x14ac:dyDescent="0.15">
      <c r="AE652">
        <v>651</v>
      </c>
      <c r="AF652">
        <v>1726115.6552510599</v>
      </c>
      <c r="AG652">
        <v>238084.91796566299</v>
      </c>
      <c r="AH652">
        <v>6701705.0723208599</v>
      </c>
    </row>
    <row r="653" spans="31:34" x14ac:dyDescent="0.15">
      <c r="AE653">
        <v>652</v>
      </c>
      <c r="AF653">
        <v>1728766.78221765</v>
      </c>
      <c r="AG653">
        <v>238450.59065070999</v>
      </c>
      <c r="AH653">
        <v>6711998.1665207399</v>
      </c>
    </row>
    <row r="654" spans="31:34" x14ac:dyDescent="0.15">
      <c r="AE654">
        <v>653</v>
      </c>
      <c r="AF654">
        <v>1731417.90918424</v>
      </c>
      <c r="AG654">
        <v>238816.26333575699</v>
      </c>
      <c r="AH654">
        <v>6722291.2607206097</v>
      </c>
    </row>
    <row r="655" spans="31:34" x14ac:dyDescent="0.15">
      <c r="AE655">
        <v>654</v>
      </c>
      <c r="AF655">
        <v>1734069.0361508301</v>
      </c>
      <c r="AG655">
        <v>239181.93602080501</v>
      </c>
      <c r="AH655">
        <v>6732584.3549204804</v>
      </c>
    </row>
    <row r="656" spans="31:34" x14ac:dyDescent="0.15">
      <c r="AE656">
        <v>655</v>
      </c>
      <c r="AF656">
        <v>1736720.1631174199</v>
      </c>
      <c r="AG656">
        <v>239547.60870585201</v>
      </c>
      <c r="AH656">
        <v>6742877.4491203502</v>
      </c>
    </row>
    <row r="657" spans="31:34" x14ac:dyDescent="0.15">
      <c r="AE657">
        <v>656</v>
      </c>
      <c r="AF657">
        <v>1739371.29008402</v>
      </c>
      <c r="AG657">
        <v>239913.28139089901</v>
      </c>
      <c r="AH657">
        <v>6753170.54332022</v>
      </c>
    </row>
    <row r="658" spans="31:34" x14ac:dyDescent="0.15">
      <c r="AE658">
        <v>657</v>
      </c>
      <c r="AF658">
        <v>1742022.4170506101</v>
      </c>
      <c r="AG658">
        <v>240278.95407594601</v>
      </c>
      <c r="AH658">
        <v>6763463.6375201</v>
      </c>
    </row>
    <row r="659" spans="31:34" x14ac:dyDescent="0.15">
      <c r="AE659">
        <v>658</v>
      </c>
      <c r="AF659">
        <v>1744673.5440171999</v>
      </c>
      <c r="AG659">
        <v>240644.62676099301</v>
      </c>
      <c r="AH659">
        <v>6773756.7317199698</v>
      </c>
    </row>
    <row r="660" spans="31:34" x14ac:dyDescent="0.15">
      <c r="AE660">
        <v>659</v>
      </c>
      <c r="AF660">
        <v>1747324.67098379</v>
      </c>
      <c r="AG660">
        <v>241010.29944604001</v>
      </c>
      <c r="AH660">
        <v>6784049.8259198396</v>
      </c>
    </row>
    <row r="661" spans="31:34" x14ac:dyDescent="0.15">
      <c r="AE661">
        <v>660</v>
      </c>
      <c r="AF661">
        <v>1749975.79795038</v>
      </c>
      <c r="AG661">
        <v>241375.97213108701</v>
      </c>
      <c r="AH661">
        <v>6794342.9201197103</v>
      </c>
    </row>
    <row r="662" spans="31:34" x14ac:dyDescent="0.15">
      <c r="AE662">
        <v>661</v>
      </c>
      <c r="AF662">
        <v>1813610.82651432</v>
      </c>
      <c r="AG662">
        <v>250153.21745025099</v>
      </c>
      <c r="AH662">
        <v>7041408.16885137</v>
      </c>
    </row>
    <row r="663" spans="31:34" x14ac:dyDescent="0.15">
      <c r="AE663">
        <v>662</v>
      </c>
      <c r="AF663">
        <v>1816354.21354384</v>
      </c>
      <c r="AG663">
        <v>250531.615661219</v>
      </c>
      <c r="AH663">
        <v>7052059.4660081696</v>
      </c>
    </row>
    <row r="664" spans="31:34" x14ac:dyDescent="0.15">
      <c r="AE664">
        <v>663</v>
      </c>
      <c r="AF664">
        <v>1819097.60057336</v>
      </c>
      <c r="AG664">
        <v>250910.01387218799</v>
      </c>
      <c r="AH664">
        <v>7062710.7631649701</v>
      </c>
    </row>
    <row r="665" spans="31:34" x14ac:dyDescent="0.15">
      <c r="AE665">
        <v>664</v>
      </c>
      <c r="AF665">
        <v>1821840.98760288</v>
      </c>
      <c r="AG665">
        <v>251288.412083156</v>
      </c>
      <c r="AH665">
        <v>7073362.0603217799</v>
      </c>
    </row>
    <row r="666" spans="31:34" x14ac:dyDescent="0.15">
      <c r="AE666">
        <v>665</v>
      </c>
      <c r="AF666">
        <v>1824584.37463241</v>
      </c>
      <c r="AG666">
        <v>251666.810294125</v>
      </c>
      <c r="AH666">
        <v>7084013.3574785804</v>
      </c>
    </row>
    <row r="667" spans="31:34" x14ac:dyDescent="0.15">
      <c r="AE667">
        <v>666</v>
      </c>
      <c r="AF667">
        <v>1827327.76166193</v>
      </c>
      <c r="AG667">
        <v>252045.20850509399</v>
      </c>
      <c r="AH667">
        <v>7094664.65463538</v>
      </c>
    </row>
    <row r="668" spans="31:34" x14ac:dyDescent="0.15">
      <c r="AE668">
        <v>667</v>
      </c>
      <c r="AF668">
        <v>1830071.14869145</v>
      </c>
      <c r="AG668">
        <v>252423.606716062</v>
      </c>
      <c r="AH668">
        <v>7105315.9517921899</v>
      </c>
    </row>
    <row r="669" spans="31:34" x14ac:dyDescent="0.15">
      <c r="AE669">
        <v>668</v>
      </c>
      <c r="AF669">
        <v>1832814.53572097</v>
      </c>
      <c r="AG669">
        <v>252802.004927031</v>
      </c>
      <c r="AH669">
        <v>7115967.2489489904</v>
      </c>
    </row>
    <row r="670" spans="31:34" x14ac:dyDescent="0.15">
      <c r="AE670">
        <v>669</v>
      </c>
      <c r="AF670">
        <v>1835557.9227505</v>
      </c>
      <c r="AG670">
        <v>253180.403137999</v>
      </c>
      <c r="AH670">
        <v>7126618.54610579</v>
      </c>
    </row>
    <row r="671" spans="31:34" x14ac:dyDescent="0.15">
      <c r="AE671">
        <v>670</v>
      </c>
      <c r="AF671">
        <v>1838301.30978002</v>
      </c>
      <c r="AG671">
        <v>253558.801348968</v>
      </c>
      <c r="AH671">
        <v>7137269.8432625998</v>
      </c>
    </row>
    <row r="672" spans="31:34" x14ac:dyDescent="0.15">
      <c r="AE672">
        <v>671</v>
      </c>
      <c r="AF672">
        <v>1841044.69680954</v>
      </c>
      <c r="AG672">
        <v>253937.199559937</v>
      </c>
      <c r="AH672">
        <v>7147921.1404194003</v>
      </c>
    </row>
    <row r="673" spans="31:34" x14ac:dyDescent="0.15">
      <c r="AE673">
        <v>672</v>
      </c>
      <c r="AF673">
        <v>1843788.08383906</v>
      </c>
      <c r="AG673">
        <v>254315.59777090501</v>
      </c>
      <c r="AH673">
        <v>7158572.4375761999</v>
      </c>
    </row>
    <row r="674" spans="31:34" x14ac:dyDescent="0.15">
      <c r="AE674">
        <v>673</v>
      </c>
      <c r="AF674">
        <v>1846531.4708685901</v>
      </c>
      <c r="AG674">
        <v>254693.995981874</v>
      </c>
      <c r="AH674">
        <v>7169223.7347330097</v>
      </c>
    </row>
    <row r="675" spans="31:34" x14ac:dyDescent="0.15">
      <c r="AE675">
        <v>674</v>
      </c>
      <c r="AF675">
        <v>1849274.8578981101</v>
      </c>
      <c r="AG675">
        <v>255072.39419284201</v>
      </c>
      <c r="AH675">
        <v>7179875.0318898102</v>
      </c>
    </row>
    <row r="676" spans="31:34" x14ac:dyDescent="0.15">
      <c r="AE676">
        <v>675</v>
      </c>
      <c r="AF676">
        <v>1852018.2449276301</v>
      </c>
      <c r="AG676">
        <v>255450.79240381101</v>
      </c>
      <c r="AH676">
        <v>7190526.3290466098</v>
      </c>
    </row>
    <row r="677" spans="31:34" x14ac:dyDescent="0.15">
      <c r="AE677">
        <v>676</v>
      </c>
      <c r="AF677">
        <v>1854761.6319571501</v>
      </c>
      <c r="AG677">
        <v>255829.19061478</v>
      </c>
      <c r="AH677">
        <v>7201177.6262034196</v>
      </c>
    </row>
    <row r="678" spans="31:34" x14ac:dyDescent="0.15">
      <c r="AE678">
        <v>677</v>
      </c>
      <c r="AF678">
        <v>1857505.0189866801</v>
      </c>
      <c r="AG678">
        <v>256207.58882574801</v>
      </c>
      <c r="AH678">
        <v>7211828.9233602202</v>
      </c>
    </row>
    <row r="679" spans="31:34" x14ac:dyDescent="0.15">
      <c r="AE679">
        <v>678</v>
      </c>
      <c r="AF679">
        <v>1860248.4060162001</v>
      </c>
      <c r="AG679">
        <v>256585.98703671701</v>
      </c>
      <c r="AH679">
        <v>7222480.22051703</v>
      </c>
    </row>
    <row r="680" spans="31:34" x14ac:dyDescent="0.15">
      <c r="AE680">
        <v>679</v>
      </c>
      <c r="AF680">
        <v>1862991.7930457201</v>
      </c>
      <c r="AG680">
        <v>256964.385247686</v>
      </c>
      <c r="AH680">
        <v>7233131.5176738296</v>
      </c>
    </row>
    <row r="681" spans="31:34" x14ac:dyDescent="0.15">
      <c r="AE681">
        <v>680</v>
      </c>
      <c r="AF681">
        <v>1865735.1800752401</v>
      </c>
      <c r="AG681">
        <v>257342.78345865401</v>
      </c>
      <c r="AH681">
        <v>7243782.8148306301</v>
      </c>
    </row>
    <row r="682" spans="31:34" x14ac:dyDescent="0.15">
      <c r="AE682">
        <v>681</v>
      </c>
      <c r="AF682">
        <v>1933318.2012521201</v>
      </c>
      <c r="AG682">
        <v>266664.57948305103</v>
      </c>
      <c r="AH682">
        <v>7506176.2844952997</v>
      </c>
    </row>
    <row r="683" spans="31:34" x14ac:dyDescent="0.15">
      <c r="AE683">
        <v>682</v>
      </c>
      <c r="AF683">
        <v>1936156.80066658</v>
      </c>
      <c r="AG683">
        <v>267056.11043677002</v>
      </c>
      <c r="AH683">
        <v>7517197.2471036604</v>
      </c>
    </row>
    <row r="684" spans="31:34" x14ac:dyDescent="0.15">
      <c r="AE684">
        <v>683</v>
      </c>
      <c r="AF684">
        <v>1938995.4000810499</v>
      </c>
      <c r="AG684">
        <v>267447.64139049</v>
      </c>
      <c r="AH684">
        <v>7528218.2097120201</v>
      </c>
    </row>
    <row r="685" spans="31:34" x14ac:dyDescent="0.15">
      <c r="AE685">
        <v>684</v>
      </c>
      <c r="AF685">
        <v>1941833.99949552</v>
      </c>
      <c r="AG685">
        <v>267839.17234420899</v>
      </c>
      <c r="AH685">
        <v>7539239.1723203696</v>
      </c>
    </row>
    <row r="686" spans="31:34" x14ac:dyDescent="0.15">
      <c r="AE686">
        <v>685</v>
      </c>
      <c r="AF686">
        <v>1944672.5989099899</v>
      </c>
      <c r="AG686">
        <v>268230.70329792902</v>
      </c>
      <c r="AH686">
        <v>7550260.1349287303</v>
      </c>
    </row>
    <row r="687" spans="31:34" x14ac:dyDescent="0.15">
      <c r="AE687">
        <v>686</v>
      </c>
      <c r="AF687">
        <v>1947511.1983244501</v>
      </c>
      <c r="AG687">
        <v>268622.234251649</v>
      </c>
      <c r="AH687">
        <v>7561281.0975370901</v>
      </c>
    </row>
    <row r="688" spans="31:34" x14ac:dyDescent="0.15">
      <c r="AE688">
        <v>687</v>
      </c>
      <c r="AF688">
        <v>1950349.79773892</v>
      </c>
      <c r="AG688">
        <v>269013.76520536799</v>
      </c>
      <c r="AH688">
        <v>7572302.0601454396</v>
      </c>
    </row>
    <row r="689" spans="31:34" x14ac:dyDescent="0.15">
      <c r="AE689">
        <v>688</v>
      </c>
      <c r="AF689">
        <v>1953188.3971533901</v>
      </c>
      <c r="AG689">
        <v>269405.29615908797</v>
      </c>
      <c r="AH689">
        <v>7583323.0227538003</v>
      </c>
    </row>
    <row r="690" spans="31:34" x14ac:dyDescent="0.15">
      <c r="AE690">
        <v>689</v>
      </c>
      <c r="AF690">
        <v>1956026.99656785</v>
      </c>
      <c r="AG690">
        <v>269796.82711280702</v>
      </c>
      <c r="AH690">
        <v>7594343.98536216</v>
      </c>
    </row>
    <row r="691" spans="31:34" x14ac:dyDescent="0.15">
      <c r="AE691">
        <v>690</v>
      </c>
      <c r="AF691">
        <v>1958865.5959823199</v>
      </c>
      <c r="AG691">
        <v>270188.358066527</v>
      </c>
      <c r="AH691">
        <v>7605364.9479705105</v>
      </c>
    </row>
    <row r="692" spans="31:34" x14ac:dyDescent="0.15">
      <c r="AE692">
        <v>691</v>
      </c>
      <c r="AF692">
        <v>1961704.19539679</v>
      </c>
      <c r="AG692">
        <v>270579.88902024698</v>
      </c>
      <c r="AH692">
        <v>7616385.9105788702</v>
      </c>
    </row>
    <row r="693" spans="31:34" x14ac:dyDescent="0.15">
      <c r="AE693">
        <v>692</v>
      </c>
      <c r="AF693">
        <v>1964542.79481126</v>
      </c>
      <c r="AG693">
        <v>270971.41997396603</v>
      </c>
      <c r="AH693">
        <v>7627406.87318723</v>
      </c>
    </row>
    <row r="694" spans="31:34" x14ac:dyDescent="0.15">
      <c r="AE694">
        <v>693</v>
      </c>
      <c r="AF694">
        <v>1967381.3942257201</v>
      </c>
      <c r="AG694">
        <v>271362.950927686</v>
      </c>
      <c r="AH694">
        <v>7638427.8357955897</v>
      </c>
    </row>
    <row r="695" spans="31:34" x14ac:dyDescent="0.15">
      <c r="AE695">
        <v>694</v>
      </c>
      <c r="AF695">
        <v>1970219.99364019</v>
      </c>
      <c r="AG695">
        <v>271754.48188140499</v>
      </c>
      <c r="AH695">
        <v>7649448.7984039402</v>
      </c>
    </row>
    <row r="696" spans="31:34" x14ac:dyDescent="0.15">
      <c r="AE696">
        <v>695</v>
      </c>
      <c r="AF696">
        <v>1973058.5930546599</v>
      </c>
      <c r="AG696">
        <v>272146.01283512497</v>
      </c>
      <c r="AH696">
        <v>7660469.7610122999</v>
      </c>
    </row>
    <row r="697" spans="31:34" x14ac:dyDescent="0.15">
      <c r="AE697">
        <v>696</v>
      </c>
      <c r="AF697">
        <v>1975897.19246912</v>
      </c>
      <c r="AG697">
        <v>272537.54378884501</v>
      </c>
      <c r="AH697">
        <v>7671490.7236206504</v>
      </c>
    </row>
    <row r="698" spans="31:34" x14ac:dyDescent="0.15">
      <c r="AE698">
        <v>697</v>
      </c>
      <c r="AF698">
        <v>1978735.7918835899</v>
      </c>
      <c r="AG698">
        <v>272929.074742564</v>
      </c>
      <c r="AH698">
        <v>7682511.6862290101</v>
      </c>
    </row>
    <row r="699" spans="31:34" x14ac:dyDescent="0.15">
      <c r="AE699">
        <v>698</v>
      </c>
      <c r="AF699">
        <v>1981574.3912980601</v>
      </c>
      <c r="AG699">
        <v>273320.60569628398</v>
      </c>
      <c r="AH699">
        <v>7693532.6488373699</v>
      </c>
    </row>
    <row r="700" spans="31:34" x14ac:dyDescent="0.15">
      <c r="AE700">
        <v>699</v>
      </c>
      <c r="AF700">
        <v>1984412.99071253</v>
      </c>
      <c r="AG700">
        <v>273712.13665000303</v>
      </c>
      <c r="AH700">
        <v>7704553.6114457296</v>
      </c>
    </row>
    <row r="701" spans="31:34" x14ac:dyDescent="0.15">
      <c r="AE701">
        <v>700</v>
      </c>
      <c r="AF701">
        <v>1987251.5901269901</v>
      </c>
      <c r="AG701">
        <v>274103.66760372301</v>
      </c>
      <c r="AH701">
        <v>7715574.5740540801</v>
      </c>
    </row>
    <row r="702" spans="31:34" x14ac:dyDescent="0.15">
      <c r="AE702">
        <v>701</v>
      </c>
      <c r="AF702">
        <v>2058969.87560679</v>
      </c>
      <c r="AG702">
        <v>283995.84491128102</v>
      </c>
      <c r="AH702">
        <v>7994023.3536106199</v>
      </c>
    </row>
    <row r="703" spans="31:34" x14ac:dyDescent="0.15">
      <c r="AE703">
        <v>702</v>
      </c>
      <c r="AF703">
        <v>2061906.73420252</v>
      </c>
      <c r="AG703">
        <v>284400.92885551997</v>
      </c>
      <c r="AH703">
        <v>8005425.8109649802</v>
      </c>
    </row>
    <row r="704" spans="31:34" x14ac:dyDescent="0.15">
      <c r="AE704">
        <v>703</v>
      </c>
      <c r="AF704">
        <v>2064843.59279825</v>
      </c>
      <c r="AG704">
        <v>284806.012799758</v>
      </c>
      <c r="AH704">
        <v>8016828.2683193404</v>
      </c>
    </row>
    <row r="705" spans="31:34" x14ac:dyDescent="0.15">
      <c r="AE705">
        <v>704</v>
      </c>
      <c r="AF705">
        <v>2067780.4513939801</v>
      </c>
      <c r="AG705">
        <v>285211.09674399701</v>
      </c>
      <c r="AH705">
        <v>8028230.7256736998</v>
      </c>
    </row>
    <row r="706" spans="31:34" x14ac:dyDescent="0.15">
      <c r="AE706">
        <v>705</v>
      </c>
      <c r="AF706">
        <v>2070717.3099897101</v>
      </c>
      <c r="AG706">
        <v>285616.18068823498</v>
      </c>
      <c r="AH706">
        <v>8039633.18302806</v>
      </c>
    </row>
    <row r="707" spans="31:34" x14ac:dyDescent="0.15">
      <c r="AE707">
        <v>706</v>
      </c>
      <c r="AF707">
        <v>2073654.1685854399</v>
      </c>
      <c r="AG707">
        <v>286021.26463247399</v>
      </c>
      <c r="AH707">
        <v>8051035.6403824203</v>
      </c>
    </row>
    <row r="708" spans="31:34" x14ac:dyDescent="0.15">
      <c r="AE708">
        <v>707</v>
      </c>
      <c r="AF708">
        <v>2076591.0271811699</v>
      </c>
      <c r="AG708">
        <v>286426.348576713</v>
      </c>
      <c r="AH708">
        <v>8062438.0977367796</v>
      </c>
    </row>
    <row r="709" spans="31:34" x14ac:dyDescent="0.15">
      <c r="AE709">
        <v>708</v>
      </c>
      <c r="AF709">
        <v>2079527.8857769</v>
      </c>
      <c r="AG709">
        <v>286831.43252095103</v>
      </c>
      <c r="AH709">
        <v>8073840.5550911399</v>
      </c>
    </row>
    <row r="710" spans="31:34" x14ac:dyDescent="0.15">
      <c r="AE710">
        <v>709</v>
      </c>
      <c r="AF710">
        <v>2082464.74437263</v>
      </c>
      <c r="AG710">
        <v>287236.51646518998</v>
      </c>
      <c r="AH710">
        <v>8085243.0124455001</v>
      </c>
    </row>
    <row r="711" spans="31:34" x14ac:dyDescent="0.15">
      <c r="AE711">
        <v>710</v>
      </c>
      <c r="AF711">
        <v>2085401.6029683601</v>
      </c>
      <c r="AG711">
        <v>287641.600409429</v>
      </c>
      <c r="AH711">
        <v>8096645.4697998604</v>
      </c>
    </row>
    <row r="712" spans="31:34" x14ac:dyDescent="0.15">
      <c r="AE712">
        <v>711</v>
      </c>
      <c r="AF712">
        <v>2088338.4615640901</v>
      </c>
      <c r="AG712">
        <v>288046.68435366702</v>
      </c>
      <c r="AH712">
        <v>8108047.9271542197</v>
      </c>
    </row>
    <row r="713" spans="31:34" x14ac:dyDescent="0.15">
      <c r="AE713">
        <v>712</v>
      </c>
      <c r="AF713">
        <v>2091275.3201598199</v>
      </c>
      <c r="AG713">
        <v>288451.76829790598</v>
      </c>
      <c r="AH713">
        <v>8119450.38450858</v>
      </c>
    </row>
    <row r="714" spans="31:34" x14ac:dyDescent="0.15">
      <c r="AE714">
        <v>713</v>
      </c>
      <c r="AF714">
        <v>2094212.1787555499</v>
      </c>
      <c r="AG714">
        <v>288856.852242144</v>
      </c>
      <c r="AH714">
        <v>8130852.8418629402</v>
      </c>
    </row>
    <row r="715" spans="31:34" x14ac:dyDescent="0.15">
      <c r="AE715">
        <v>714</v>
      </c>
      <c r="AF715">
        <v>2097149.03735128</v>
      </c>
      <c r="AG715">
        <v>289261.93618638301</v>
      </c>
      <c r="AH715">
        <v>8142255.2992172996</v>
      </c>
    </row>
    <row r="716" spans="31:34" x14ac:dyDescent="0.15">
      <c r="AE716">
        <v>715</v>
      </c>
      <c r="AF716">
        <v>2100085.8959470098</v>
      </c>
      <c r="AG716">
        <v>289667.02013062203</v>
      </c>
      <c r="AH716">
        <v>8153657.7565716598</v>
      </c>
    </row>
    <row r="717" spans="31:34" x14ac:dyDescent="0.15">
      <c r="AE717">
        <v>716</v>
      </c>
      <c r="AF717">
        <v>2103022.7545427401</v>
      </c>
      <c r="AG717">
        <v>290072.10407485999</v>
      </c>
      <c r="AH717">
        <v>8165060.2139260201</v>
      </c>
    </row>
    <row r="718" spans="31:34" x14ac:dyDescent="0.15">
      <c r="AE718">
        <v>717</v>
      </c>
      <c r="AF718">
        <v>2105959.6131384699</v>
      </c>
      <c r="AG718">
        <v>290477.18801909901</v>
      </c>
      <c r="AH718">
        <v>8176462.6712803803</v>
      </c>
    </row>
    <row r="719" spans="31:34" x14ac:dyDescent="0.15">
      <c r="AE719">
        <v>718</v>
      </c>
      <c r="AF719">
        <v>2108896.4717342001</v>
      </c>
      <c r="AG719">
        <v>290882.27196333802</v>
      </c>
      <c r="AH719">
        <v>8187865.1286347397</v>
      </c>
    </row>
    <row r="720" spans="31:34" x14ac:dyDescent="0.15">
      <c r="AE720">
        <v>719</v>
      </c>
      <c r="AF720">
        <v>2111833.3303299299</v>
      </c>
      <c r="AG720">
        <v>291287.35590757598</v>
      </c>
      <c r="AH720">
        <v>8199267.5859890999</v>
      </c>
    </row>
    <row r="721" spans="31:34" x14ac:dyDescent="0.15">
      <c r="AE721">
        <v>720</v>
      </c>
      <c r="AF721">
        <v>2114770.1889256602</v>
      </c>
      <c r="AG721">
        <v>291692.439851815</v>
      </c>
      <c r="AH721">
        <v>8210670.0433434602</v>
      </c>
    </row>
    <row r="722" spans="31:34" x14ac:dyDescent="0.15">
      <c r="AE722">
        <v>721</v>
      </c>
      <c r="AF722">
        <v>2153975.1402855599</v>
      </c>
      <c r="AG722">
        <v>297100.01934973203</v>
      </c>
      <c r="AH722">
        <v>8362884.6534070596</v>
      </c>
    </row>
    <row r="723" spans="31:34" x14ac:dyDescent="0.15">
      <c r="AE723">
        <v>722</v>
      </c>
      <c r="AF723">
        <v>2156962.3013677802</v>
      </c>
      <c r="AG723">
        <v>297512.04156797001</v>
      </c>
      <c r="AH723">
        <v>8374482.4119440997</v>
      </c>
    </row>
    <row r="724" spans="31:34" x14ac:dyDescent="0.15">
      <c r="AE724">
        <v>723</v>
      </c>
      <c r="AF724">
        <v>2159949.4624500098</v>
      </c>
      <c r="AG724">
        <v>297924.06378620799</v>
      </c>
      <c r="AH724">
        <v>8386080.1704811398</v>
      </c>
    </row>
    <row r="725" spans="31:34" x14ac:dyDescent="0.15">
      <c r="AE725">
        <v>724</v>
      </c>
      <c r="AF725">
        <v>2162936.6235322398</v>
      </c>
      <c r="AG725">
        <v>298336.08600444603</v>
      </c>
      <c r="AH725">
        <v>8397677.9290181696</v>
      </c>
    </row>
    <row r="726" spans="31:34" x14ac:dyDescent="0.15">
      <c r="AE726">
        <v>725</v>
      </c>
      <c r="AF726">
        <v>2165923.7846144601</v>
      </c>
      <c r="AG726">
        <v>298748.108222685</v>
      </c>
      <c r="AH726">
        <v>8409275.6875552107</v>
      </c>
    </row>
    <row r="727" spans="31:34" x14ac:dyDescent="0.15">
      <c r="AE727">
        <v>726</v>
      </c>
      <c r="AF727">
        <v>2168910.9456966901</v>
      </c>
      <c r="AG727">
        <v>299160.13044092298</v>
      </c>
      <c r="AH727">
        <v>8420873.4460922405</v>
      </c>
    </row>
    <row r="728" spans="31:34" x14ac:dyDescent="0.15">
      <c r="AE728">
        <v>727</v>
      </c>
      <c r="AF728">
        <v>2171898.1067789202</v>
      </c>
      <c r="AG728">
        <v>299572.15265916102</v>
      </c>
      <c r="AH728">
        <v>8432471.2046292797</v>
      </c>
    </row>
    <row r="729" spans="31:34" x14ac:dyDescent="0.15">
      <c r="AE729">
        <v>728</v>
      </c>
      <c r="AF729">
        <v>2174885.26786114</v>
      </c>
      <c r="AG729">
        <v>299984.174877399</v>
      </c>
      <c r="AH729">
        <v>8444068.9631663207</v>
      </c>
    </row>
    <row r="730" spans="31:34" x14ac:dyDescent="0.15">
      <c r="AE730">
        <v>729</v>
      </c>
      <c r="AF730">
        <v>2177872.42894337</v>
      </c>
      <c r="AG730">
        <v>300396.19709563698</v>
      </c>
      <c r="AH730">
        <v>8455666.7217033505</v>
      </c>
    </row>
    <row r="731" spans="31:34" x14ac:dyDescent="0.15">
      <c r="AE731">
        <v>730</v>
      </c>
      <c r="AF731">
        <v>2180859.5900256</v>
      </c>
      <c r="AG731">
        <v>300808.219313876</v>
      </c>
      <c r="AH731">
        <v>8467264.4802403897</v>
      </c>
    </row>
    <row r="732" spans="31:34" x14ac:dyDescent="0.15">
      <c r="AE732">
        <v>731</v>
      </c>
      <c r="AF732">
        <v>2183846.7511078198</v>
      </c>
      <c r="AG732">
        <v>301220.24153211399</v>
      </c>
      <c r="AH732">
        <v>8478862.2387774196</v>
      </c>
    </row>
    <row r="733" spans="31:34" x14ac:dyDescent="0.15">
      <c r="AE733">
        <v>732</v>
      </c>
      <c r="AF733">
        <v>2186833.9121900499</v>
      </c>
      <c r="AG733">
        <v>301632.26375035202</v>
      </c>
      <c r="AH733">
        <v>8490459.9973144606</v>
      </c>
    </row>
    <row r="734" spans="31:34" x14ac:dyDescent="0.15">
      <c r="AE734">
        <v>733</v>
      </c>
      <c r="AF734">
        <v>2189821.0732722799</v>
      </c>
      <c r="AG734">
        <v>302044.28596859</v>
      </c>
      <c r="AH734">
        <v>8502057.7558514904</v>
      </c>
    </row>
    <row r="735" spans="31:34" x14ac:dyDescent="0.15">
      <c r="AE735">
        <v>734</v>
      </c>
      <c r="AF735">
        <v>2192808.2343545002</v>
      </c>
      <c r="AG735">
        <v>302456.30818682798</v>
      </c>
      <c r="AH735">
        <v>8513655.5143885296</v>
      </c>
    </row>
    <row r="736" spans="31:34" x14ac:dyDescent="0.15">
      <c r="AE736">
        <v>735</v>
      </c>
      <c r="AF736">
        <v>2195795.3954367298</v>
      </c>
      <c r="AG736">
        <v>302868.33040506602</v>
      </c>
      <c r="AH736">
        <v>8525253.2729255706</v>
      </c>
    </row>
    <row r="737" spans="31:34" x14ac:dyDescent="0.15">
      <c r="AE737">
        <v>736</v>
      </c>
      <c r="AF737">
        <v>2198782.5565189598</v>
      </c>
      <c r="AG737">
        <v>303280.35262330499</v>
      </c>
      <c r="AH737">
        <v>8536851.0314626005</v>
      </c>
    </row>
    <row r="738" spans="31:34" x14ac:dyDescent="0.15">
      <c r="AE738">
        <v>737</v>
      </c>
      <c r="AF738">
        <v>2201769.7176011899</v>
      </c>
      <c r="AG738">
        <v>303692.37484154297</v>
      </c>
      <c r="AH738">
        <v>8548448.7899996396</v>
      </c>
    </row>
    <row r="739" spans="31:34" x14ac:dyDescent="0.15">
      <c r="AE739">
        <v>738</v>
      </c>
      <c r="AF739">
        <v>2204756.8786834101</v>
      </c>
      <c r="AG739">
        <v>304104.39705978101</v>
      </c>
      <c r="AH739">
        <v>8560046.5485366695</v>
      </c>
    </row>
    <row r="740" spans="31:34" x14ac:dyDescent="0.15">
      <c r="AE740">
        <v>739</v>
      </c>
      <c r="AF740">
        <v>2207744.0397656402</v>
      </c>
      <c r="AG740">
        <v>304516.41927801899</v>
      </c>
      <c r="AH740">
        <v>8571644.3070737105</v>
      </c>
    </row>
    <row r="741" spans="31:34" x14ac:dyDescent="0.15">
      <c r="AE741">
        <v>740</v>
      </c>
      <c r="AF741">
        <v>2210731.2008478702</v>
      </c>
      <c r="AG741">
        <v>304928.44149625697</v>
      </c>
      <c r="AH741">
        <v>8583242.0656107403</v>
      </c>
    </row>
    <row r="742" spans="31:34" x14ac:dyDescent="0.15">
      <c r="AE742">
        <v>741</v>
      </c>
      <c r="AF742">
        <v>2251584.1944579398</v>
      </c>
      <c r="AG742">
        <v>310563.33716661303</v>
      </c>
      <c r="AH742">
        <v>8741855.2579905502</v>
      </c>
    </row>
    <row r="743" spans="31:34" x14ac:dyDescent="0.15">
      <c r="AE743">
        <v>742</v>
      </c>
      <c r="AF743">
        <v>2254622.4565287302</v>
      </c>
      <c r="AG743">
        <v>310982.40779706702</v>
      </c>
      <c r="AH743">
        <v>8753651.4179227892</v>
      </c>
    </row>
    <row r="744" spans="31:34" x14ac:dyDescent="0.15">
      <c r="AE744">
        <v>743</v>
      </c>
      <c r="AF744">
        <v>2257660.7185995299</v>
      </c>
      <c r="AG744">
        <v>311401.47842752101</v>
      </c>
      <c r="AH744">
        <v>8765447.5778550208</v>
      </c>
    </row>
    <row r="745" spans="31:34" x14ac:dyDescent="0.15">
      <c r="AE745">
        <v>744</v>
      </c>
      <c r="AF745">
        <v>2260698.9806703199</v>
      </c>
      <c r="AG745">
        <v>311820.549057975</v>
      </c>
      <c r="AH745">
        <v>8777243.7377872597</v>
      </c>
    </row>
    <row r="746" spans="31:34" x14ac:dyDescent="0.15">
      <c r="AE746">
        <v>745</v>
      </c>
      <c r="AF746">
        <v>2263737.2427411098</v>
      </c>
      <c r="AG746">
        <v>312239.61968842999</v>
      </c>
      <c r="AH746">
        <v>8789039.8977194894</v>
      </c>
    </row>
    <row r="747" spans="31:34" x14ac:dyDescent="0.15">
      <c r="AE747">
        <v>746</v>
      </c>
      <c r="AF747">
        <v>2266775.50481191</v>
      </c>
      <c r="AG747">
        <v>312658.69031888398</v>
      </c>
      <c r="AH747">
        <v>8800836.0576517303</v>
      </c>
    </row>
    <row r="748" spans="31:34" x14ac:dyDescent="0.15">
      <c r="AE748">
        <v>747</v>
      </c>
      <c r="AF748">
        <v>2269813.7668826999</v>
      </c>
      <c r="AG748">
        <v>313077.76094933797</v>
      </c>
      <c r="AH748">
        <v>8812632.2175839599</v>
      </c>
    </row>
    <row r="749" spans="31:34" x14ac:dyDescent="0.15">
      <c r="AE749">
        <v>748</v>
      </c>
      <c r="AF749">
        <v>2272852.0289535001</v>
      </c>
      <c r="AG749">
        <v>313496.83157979202</v>
      </c>
      <c r="AH749">
        <v>8824428.3775162008</v>
      </c>
    </row>
    <row r="750" spans="31:34" x14ac:dyDescent="0.15">
      <c r="AE750">
        <v>749</v>
      </c>
      <c r="AF750">
        <v>2275890.29102429</v>
      </c>
      <c r="AG750">
        <v>313915.902210247</v>
      </c>
      <c r="AH750">
        <v>8836224.5374484304</v>
      </c>
    </row>
    <row r="751" spans="31:34" x14ac:dyDescent="0.15">
      <c r="AE751">
        <v>750</v>
      </c>
      <c r="AF751">
        <v>2278928.55309508</v>
      </c>
      <c r="AG751">
        <v>314334.972840701</v>
      </c>
      <c r="AH751">
        <v>8848020.6973806694</v>
      </c>
    </row>
    <row r="752" spans="31:34" x14ac:dyDescent="0.15">
      <c r="AE752">
        <v>751</v>
      </c>
      <c r="AF752">
        <v>2281966.8151658801</v>
      </c>
      <c r="AG752">
        <v>314754.04347115499</v>
      </c>
      <c r="AH752">
        <v>8859816.8573128991</v>
      </c>
    </row>
    <row r="753" spans="31:34" x14ac:dyDescent="0.15">
      <c r="AE753">
        <v>752</v>
      </c>
      <c r="AF753">
        <v>2285005.0772366701</v>
      </c>
      <c r="AG753">
        <v>315173.11410160997</v>
      </c>
      <c r="AH753">
        <v>8871613.0172451399</v>
      </c>
    </row>
    <row r="754" spans="31:34" x14ac:dyDescent="0.15">
      <c r="AE754">
        <v>753</v>
      </c>
      <c r="AF754">
        <v>2288043.33930746</v>
      </c>
      <c r="AG754">
        <v>315592.18473206402</v>
      </c>
      <c r="AH754">
        <v>8883409.1771773808</v>
      </c>
    </row>
    <row r="755" spans="31:34" x14ac:dyDescent="0.15">
      <c r="AE755">
        <v>754</v>
      </c>
      <c r="AF755">
        <v>2291081.6013782602</v>
      </c>
      <c r="AG755">
        <v>316011.25536251802</v>
      </c>
      <c r="AH755">
        <v>8895205.3371096104</v>
      </c>
    </row>
    <row r="756" spans="31:34" x14ac:dyDescent="0.15">
      <c r="AE756">
        <v>755</v>
      </c>
      <c r="AF756">
        <v>2294119.8634490501</v>
      </c>
      <c r="AG756">
        <v>316430.32599297201</v>
      </c>
      <c r="AH756">
        <v>8907001.4970418494</v>
      </c>
    </row>
    <row r="757" spans="31:34" x14ac:dyDescent="0.15">
      <c r="AE757">
        <v>756</v>
      </c>
      <c r="AF757">
        <v>2297158.12551984</v>
      </c>
      <c r="AG757">
        <v>316849.39662342699</v>
      </c>
      <c r="AH757">
        <v>8918797.6569740791</v>
      </c>
    </row>
    <row r="758" spans="31:34" x14ac:dyDescent="0.15">
      <c r="AE758">
        <v>757</v>
      </c>
      <c r="AF758">
        <v>2300196.3875906402</v>
      </c>
      <c r="AG758">
        <v>317268.46725388098</v>
      </c>
      <c r="AH758">
        <v>8930593.8169063199</v>
      </c>
    </row>
    <row r="759" spans="31:34" x14ac:dyDescent="0.15">
      <c r="AE759">
        <v>758</v>
      </c>
      <c r="AF759">
        <v>2303234.6496614302</v>
      </c>
      <c r="AG759">
        <v>317687.53788433498</v>
      </c>
      <c r="AH759">
        <v>8942389.9768385496</v>
      </c>
    </row>
    <row r="760" spans="31:34" x14ac:dyDescent="0.15">
      <c r="AE760">
        <v>759</v>
      </c>
      <c r="AF760">
        <v>2306272.9117322201</v>
      </c>
      <c r="AG760">
        <v>318106.60851478903</v>
      </c>
      <c r="AH760">
        <v>8954186.1367707793</v>
      </c>
    </row>
    <row r="761" spans="31:34" x14ac:dyDescent="0.15">
      <c r="AE761">
        <v>760</v>
      </c>
      <c r="AF761">
        <v>2309311.1738030198</v>
      </c>
      <c r="AG761">
        <v>318525.67914524401</v>
      </c>
      <c r="AH761">
        <v>8965982.2967030201</v>
      </c>
    </row>
    <row r="762" spans="31:34" x14ac:dyDescent="0.15">
      <c r="AE762">
        <v>761</v>
      </c>
      <c r="AF762">
        <v>2351854.5942490199</v>
      </c>
      <c r="AG762">
        <v>324393.73713779601</v>
      </c>
      <c r="AH762">
        <v>9131158.6310520507</v>
      </c>
    </row>
    <row r="763" spans="31:34" x14ac:dyDescent="0.15">
      <c r="AE763">
        <v>762</v>
      </c>
      <c r="AF763">
        <v>2354944.76848588</v>
      </c>
      <c r="AG763">
        <v>324819.96806701698</v>
      </c>
      <c r="AH763">
        <v>9143156.3418048099</v>
      </c>
    </row>
    <row r="764" spans="31:34" x14ac:dyDescent="0.15">
      <c r="AE764">
        <v>763</v>
      </c>
      <c r="AF764">
        <v>2358034.9427227299</v>
      </c>
      <c r="AG764">
        <v>325246.19899623899</v>
      </c>
      <c r="AH764">
        <v>9155154.0525575709</v>
      </c>
    </row>
    <row r="765" spans="31:34" x14ac:dyDescent="0.15">
      <c r="AE765">
        <v>764</v>
      </c>
      <c r="AF765">
        <v>2361125.11695959</v>
      </c>
      <c r="AG765">
        <v>325672.42992546101</v>
      </c>
      <c r="AH765">
        <v>9167151.7633103207</v>
      </c>
    </row>
    <row r="766" spans="31:34" x14ac:dyDescent="0.15">
      <c r="AE766">
        <v>765</v>
      </c>
      <c r="AF766">
        <v>2364215.2911964501</v>
      </c>
      <c r="AG766">
        <v>326098.66085468302</v>
      </c>
      <c r="AH766">
        <v>9179149.4740630798</v>
      </c>
    </row>
    <row r="767" spans="31:34" x14ac:dyDescent="0.15">
      <c r="AE767">
        <v>766</v>
      </c>
      <c r="AF767">
        <v>2367305.4654333098</v>
      </c>
      <c r="AG767">
        <v>326524.89178390498</v>
      </c>
      <c r="AH767">
        <v>9191147.1848158408</v>
      </c>
    </row>
    <row r="768" spans="31:34" x14ac:dyDescent="0.15">
      <c r="AE768">
        <v>767</v>
      </c>
      <c r="AF768">
        <v>2370395.6396701699</v>
      </c>
      <c r="AG768">
        <v>326951.12271312601</v>
      </c>
      <c r="AH768">
        <v>9203144.8955685906</v>
      </c>
    </row>
    <row r="769" spans="31:34" x14ac:dyDescent="0.15">
      <c r="AE769">
        <v>768</v>
      </c>
      <c r="AF769">
        <v>2373485.8139070198</v>
      </c>
      <c r="AG769">
        <v>327377.35364234803</v>
      </c>
      <c r="AH769">
        <v>9215142.6063213497</v>
      </c>
    </row>
    <row r="770" spans="31:34" x14ac:dyDescent="0.15">
      <c r="AE770">
        <v>769</v>
      </c>
      <c r="AF770">
        <v>2376575.9881438799</v>
      </c>
      <c r="AG770">
        <v>327803.58457156998</v>
      </c>
      <c r="AH770">
        <v>9227140.3170741107</v>
      </c>
    </row>
    <row r="771" spans="31:34" x14ac:dyDescent="0.15">
      <c r="AE771">
        <v>770</v>
      </c>
      <c r="AF771">
        <v>2379666.16238074</v>
      </c>
      <c r="AG771">
        <v>328229.815500792</v>
      </c>
      <c r="AH771">
        <v>9239138.0278268605</v>
      </c>
    </row>
    <row r="772" spans="31:34" x14ac:dyDescent="0.15">
      <c r="AE772">
        <v>771</v>
      </c>
      <c r="AF772">
        <v>2382756.3366176002</v>
      </c>
      <c r="AG772">
        <v>328656.04643001402</v>
      </c>
      <c r="AH772">
        <v>9251135.7385796197</v>
      </c>
    </row>
    <row r="773" spans="31:34" x14ac:dyDescent="0.15">
      <c r="AE773">
        <v>772</v>
      </c>
      <c r="AF773">
        <v>2385846.5108544598</v>
      </c>
      <c r="AG773">
        <v>329082.27735923498</v>
      </c>
      <c r="AH773">
        <v>9263133.4493323807</v>
      </c>
    </row>
    <row r="774" spans="31:34" x14ac:dyDescent="0.15">
      <c r="AE774">
        <v>773</v>
      </c>
      <c r="AF774">
        <v>2388936.68509132</v>
      </c>
      <c r="AG774">
        <v>329508.508288457</v>
      </c>
      <c r="AH774">
        <v>9275131.1600851305</v>
      </c>
    </row>
    <row r="775" spans="31:34" x14ac:dyDescent="0.15">
      <c r="AE775">
        <v>774</v>
      </c>
      <c r="AF775">
        <v>2392026.8593281698</v>
      </c>
      <c r="AG775">
        <v>329934.73921767902</v>
      </c>
      <c r="AH775">
        <v>9287128.8708378896</v>
      </c>
    </row>
    <row r="776" spans="31:34" x14ac:dyDescent="0.15">
      <c r="AE776">
        <v>775</v>
      </c>
      <c r="AF776">
        <v>2395117.03356503</v>
      </c>
      <c r="AG776">
        <v>330360.97014690097</v>
      </c>
      <c r="AH776">
        <v>9299126.5815906506</v>
      </c>
    </row>
    <row r="777" spans="31:34" x14ac:dyDescent="0.15">
      <c r="AE777">
        <v>776</v>
      </c>
      <c r="AF777">
        <v>2398207.2078018901</v>
      </c>
      <c r="AG777">
        <v>330787.20107612299</v>
      </c>
      <c r="AH777">
        <v>9311124.2923434004</v>
      </c>
    </row>
    <row r="778" spans="31:34" x14ac:dyDescent="0.15">
      <c r="AE778">
        <v>777</v>
      </c>
      <c r="AF778">
        <v>2401297.3820387502</v>
      </c>
      <c r="AG778">
        <v>331213.43200534402</v>
      </c>
      <c r="AH778">
        <v>9323122.0030961595</v>
      </c>
    </row>
    <row r="779" spans="31:34" x14ac:dyDescent="0.15">
      <c r="AE779">
        <v>778</v>
      </c>
      <c r="AF779">
        <v>2404387.5562756099</v>
      </c>
      <c r="AG779">
        <v>331639.66293456597</v>
      </c>
      <c r="AH779">
        <v>9335119.7138489094</v>
      </c>
    </row>
    <row r="780" spans="31:34" x14ac:dyDescent="0.15">
      <c r="AE780">
        <v>779</v>
      </c>
      <c r="AF780">
        <v>2407477.7305124602</v>
      </c>
      <c r="AG780">
        <v>332065.89386378799</v>
      </c>
      <c r="AH780">
        <v>9347117.4246016704</v>
      </c>
    </row>
    <row r="781" spans="31:34" x14ac:dyDescent="0.15">
      <c r="AE781">
        <v>780</v>
      </c>
      <c r="AF781">
        <v>2410567.9047493199</v>
      </c>
      <c r="AG781">
        <v>332492.12479301001</v>
      </c>
      <c r="AH781">
        <v>9359115.1353544295</v>
      </c>
    </row>
    <row r="782" spans="31:34" x14ac:dyDescent="0.15">
      <c r="AE782">
        <v>781</v>
      </c>
      <c r="AF782">
        <v>2454845.0669629499</v>
      </c>
      <c r="AG782">
        <v>338599.319581096</v>
      </c>
      <c r="AH782">
        <v>9531022.7834267598</v>
      </c>
    </row>
    <row r="783" spans="31:34" x14ac:dyDescent="0.15">
      <c r="AE783">
        <v>782</v>
      </c>
      <c r="AF783">
        <v>2457987.9774200101</v>
      </c>
      <c r="AG783">
        <v>339032.82447172498</v>
      </c>
      <c r="AH783">
        <v>9543225.2444193605</v>
      </c>
    </row>
    <row r="784" spans="31:34" x14ac:dyDescent="0.15">
      <c r="AE784">
        <v>783</v>
      </c>
      <c r="AF784">
        <v>2461130.8878770699</v>
      </c>
      <c r="AG784">
        <v>339466.32936235401</v>
      </c>
      <c r="AH784">
        <v>9555427.7054119594</v>
      </c>
    </row>
    <row r="785" spans="31:34" x14ac:dyDescent="0.15">
      <c r="AE785">
        <v>784</v>
      </c>
      <c r="AF785">
        <v>2464273.7983341301</v>
      </c>
      <c r="AG785">
        <v>339899.83425298298</v>
      </c>
      <c r="AH785">
        <v>9567630.1664045695</v>
      </c>
    </row>
    <row r="786" spans="31:34" x14ac:dyDescent="0.15">
      <c r="AE786">
        <v>785</v>
      </c>
      <c r="AF786">
        <v>2467416.70879118</v>
      </c>
      <c r="AG786">
        <v>340333.33914361201</v>
      </c>
      <c r="AH786">
        <v>9579832.6273971703</v>
      </c>
    </row>
    <row r="787" spans="31:34" x14ac:dyDescent="0.15">
      <c r="AE787">
        <v>786</v>
      </c>
      <c r="AF787">
        <v>2470559.6192482398</v>
      </c>
      <c r="AG787">
        <v>340766.84403424</v>
      </c>
      <c r="AH787">
        <v>9592035.0883897692</v>
      </c>
    </row>
    <row r="788" spans="31:34" x14ac:dyDescent="0.15">
      <c r="AE788">
        <v>787</v>
      </c>
      <c r="AF788">
        <v>2473702.5297053</v>
      </c>
      <c r="AG788">
        <v>341200.34892486897</v>
      </c>
      <c r="AH788">
        <v>9604237.5493823793</v>
      </c>
    </row>
    <row r="789" spans="31:34" x14ac:dyDescent="0.15">
      <c r="AE789">
        <v>788</v>
      </c>
      <c r="AF789">
        <v>2476845.4401623602</v>
      </c>
      <c r="AG789">
        <v>341633.85381549801</v>
      </c>
      <c r="AH789">
        <v>9616440.01037498</v>
      </c>
    </row>
    <row r="790" spans="31:34" x14ac:dyDescent="0.15">
      <c r="AE790">
        <v>789</v>
      </c>
      <c r="AF790">
        <v>2479988.3506194199</v>
      </c>
      <c r="AG790">
        <v>342067.35870612698</v>
      </c>
      <c r="AH790">
        <v>9628642.4713675808</v>
      </c>
    </row>
    <row r="791" spans="31:34" x14ac:dyDescent="0.15">
      <c r="AE791">
        <v>790</v>
      </c>
      <c r="AF791">
        <v>2483131.2610764802</v>
      </c>
      <c r="AG791">
        <v>342500.86359675601</v>
      </c>
      <c r="AH791">
        <v>9640844.9323601797</v>
      </c>
    </row>
    <row r="792" spans="31:34" x14ac:dyDescent="0.15">
      <c r="AE792">
        <v>791</v>
      </c>
      <c r="AF792">
        <v>2486274.1715335399</v>
      </c>
      <c r="AG792">
        <v>342934.368487384</v>
      </c>
      <c r="AH792">
        <v>9653047.3933527805</v>
      </c>
    </row>
    <row r="793" spans="31:34" x14ac:dyDescent="0.15">
      <c r="AE793">
        <v>792</v>
      </c>
      <c r="AF793">
        <v>2489417.0819906001</v>
      </c>
      <c r="AG793">
        <v>343367.87337801303</v>
      </c>
      <c r="AH793">
        <v>9665249.8543453906</v>
      </c>
    </row>
    <row r="794" spans="31:34" x14ac:dyDescent="0.15">
      <c r="AE794">
        <v>793</v>
      </c>
      <c r="AF794">
        <v>2492559.9924476501</v>
      </c>
      <c r="AG794">
        <v>343801.378268642</v>
      </c>
      <c r="AH794">
        <v>9677452.3153379895</v>
      </c>
    </row>
    <row r="795" spans="31:34" x14ac:dyDescent="0.15">
      <c r="AE795">
        <v>794</v>
      </c>
      <c r="AF795">
        <v>2495702.9029047098</v>
      </c>
      <c r="AG795">
        <v>344234.88315927098</v>
      </c>
      <c r="AH795">
        <v>9689654.7763305902</v>
      </c>
    </row>
    <row r="796" spans="31:34" x14ac:dyDescent="0.15">
      <c r="AE796">
        <v>795</v>
      </c>
      <c r="AF796">
        <v>2498845.81336177</v>
      </c>
      <c r="AG796">
        <v>344668.38804990001</v>
      </c>
      <c r="AH796">
        <v>9701857.2373231892</v>
      </c>
    </row>
    <row r="797" spans="31:34" x14ac:dyDescent="0.15">
      <c r="AE797">
        <v>796</v>
      </c>
      <c r="AF797">
        <v>2501988.7238188302</v>
      </c>
      <c r="AG797">
        <v>345101.89294052799</v>
      </c>
      <c r="AH797">
        <v>9714059.6983157992</v>
      </c>
    </row>
    <row r="798" spans="31:34" x14ac:dyDescent="0.15">
      <c r="AE798">
        <v>797</v>
      </c>
      <c r="AF798">
        <v>2505131.63427589</v>
      </c>
      <c r="AG798">
        <v>345535.39783115702</v>
      </c>
      <c r="AH798">
        <v>9726262.1593084</v>
      </c>
    </row>
    <row r="799" spans="31:34" x14ac:dyDescent="0.15">
      <c r="AE799">
        <v>798</v>
      </c>
      <c r="AF799">
        <v>2508274.5447329502</v>
      </c>
      <c r="AG799">
        <v>345968.902721786</v>
      </c>
      <c r="AH799">
        <v>9738464.6203010008</v>
      </c>
    </row>
    <row r="800" spans="31:34" x14ac:dyDescent="0.15">
      <c r="AE800">
        <v>799</v>
      </c>
      <c r="AF800">
        <v>2511417.4551900099</v>
      </c>
      <c r="AG800">
        <v>346402.40761241497</v>
      </c>
      <c r="AH800">
        <v>9750667.0812935997</v>
      </c>
    </row>
    <row r="801" spans="31:34" x14ac:dyDescent="0.15">
      <c r="AE801">
        <v>800</v>
      </c>
      <c r="AF801">
        <v>2514560.3656470701</v>
      </c>
      <c r="AG801">
        <v>346835.912503044</v>
      </c>
      <c r="AH801">
        <v>9762869.5422862098</v>
      </c>
    </row>
    <row r="802" spans="31:34" x14ac:dyDescent="0.15">
      <c r="AE802">
        <v>801</v>
      </c>
      <c r="AF802">
        <v>2560615.5337624899</v>
      </c>
      <c r="AG802">
        <v>353188.34948448098</v>
      </c>
      <c r="AH802">
        <v>9941680.3611480594</v>
      </c>
    </row>
    <row r="803" spans="31:34" x14ac:dyDescent="0.15">
      <c r="AE803">
        <v>802</v>
      </c>
      <c r="AF803">
        <v>2563812.0175749301</v>
      </c>
      <c r="AG803">
        <v>353629.24380343797</v>
      </c>
      <c r="AH803">
        <v>9954090.8225874398</v>
      </c>
    </row>
    <row r="804" spans="31:34" x14ac:dyDescent="0.15">
      <c r="AE804">
        <v>803</v>
      </c>
      <c r="AF804">
        <v>2567008.50138736</v>
      </c>
      <c r="AG804">
        <v>354070.13812239497</v>
      </c>
      <c r="AH804">
        <v>9966501.2840268202</v>
      </c>
    </row>
    <row r="805" spans="31:34" x14ac:dyDescent="0.15">
      <c r="AE805">
        <v>804</v>
      </c>
      <c r="AF805">
        <v>2570204.9851998002</v>
      </c>
      <c r="AG805">
        <v>354511.03244135203</v>
      </c>
      <c r="AH805">
        <v>9978911.7454662006</v>
      </c>
    </row>
    <row r="806" spans="31:34" x14ac:dyDescent="0.15">
      <c r="AE806">
        <v>805</v>
      </c>
      <c r="AF806">
        <v>2573401.4690122399</v>
      </c>
      <c r="AG806">
        <v>354951.92676030903</v>
      </c>
      <c r="AH806">
        <v>9991322.2069055792</v>
      </c>
    </row>
    <row r="807" spans="31:34" x14ac:dyDescent="0.15">
      <c r="AE807">
        <v>806</v>
      </c>
      <c r="AF807">
        <v>2576597.9528246801</v>
      </c>
      <c r="AG807">
        <v>355392.82107926602</v>
      </c>
      <c r="AH807">
        <v>10003732.668345001</v>
      </c>
    </row>
    <row r="808" spans="31:34" x14ac:dyDescent="0.15">
      <c r="AE808">
        <v>807</v>
      </c>
      <c r="AF808">
        <v>2579794.4366371101</v>
      </c>
      <c r="AG808">
        <v>355833.71539822302</v>
      </c>
      <c r="AH808">
        <v>10016143.129784301</v>
      </c>
    </row>
    <row r="809" spans="31:34" x14ac:dyDescent="0.15">
      <c r="AE809">
        <v>808</v>
      </c>
      <c r="AF809">
        <v>2582990.9204495498</v>
      </c>
      <c r="AG809">
        <v>356274.60971717897</v>
      </c>
      <c r="AH809">
        <v>10028553.5912237</v>
      </c>
    </row>
    <row r="810" spans="31:34" x14ac:dyDescent="0.15">
      <c r="AE810">
        <v>809</v>
      </c>
      <c r="AF810">
        <v>2586187.40426199</v>
      </c>
      <c r="AG810">
        <v>356715.50403613597</v>
      </c>
      <c r="AH810">
        <v>10040964.052663101</v>
      </c>
    </row>
    <row r="811" spans="31:34" x14ac:dyDescent="0.15">
      <c r="AE811">
        <v>810</v>
      </c>
      <c r="AF811">
        <v>2589383.8880744302</v>
      </c>
      <c r="AG811">
        <v>357156.39835509303</v>
      </c>
      <c r="AH811">
        <v>10053374.5141025</v>
      </c>
    </row>
    <row r="812" spans="31:34" x14ac:dyDescent="0.15">
      <c r="AE812">
        <v>811</v>
      </c>
      <c r="AF812">
        <v>2592580.3718868601</v>
      </c>
      <c r="AG812">
        <v>357597.29267405003</v>
      </c>
      <c r="AH812">
        <v>10065784.975541901</v>
      </c>
    </row>
    <row r="813" spans="31:34" x14ac:dyDescent="0.15">
      <c r="AE813">
        <v>812</v>
      </c>
      <c r="AF813">
        <v>2595776.8556992998</v>
      </c>
      <c r="AG813">
        <v>358038.18699300702</v>
      </c>
      <c r="AH813">
        <v>10078195.436981199</v>
      </c>
    </row>
    <row r="814" spans="31:34" x14ac:dyDescent="0.15">
      <c r="AE814">
        <v>813</v>
      </c>
      <c r="AF814">
        <v>2598973.33951174</v>
      </c>
      <c r="AG814">
        <v>358479.08131196402</v>
      </c>
      <c r="AH814">
        <v>10090605.8984206</v>
      </c>
    </row>
    <row r="815" spans="31:34" x14ac:dyDescent="0.15">
      <c r="AE815">
        <v>814</v>
      </c>
      <c r="AF815">
        <v>2602169.8233241802</v>
      </c>
      <c r="AG815">
        <v>358919.97563092102</v>
      </c>
      <c r="AH815">
        <v>10103016.359859999</v>
      </c>
    </row>
    <row r="816" spans="31:34" x14ac:dyDescent="0.15">
      <c r="AE816">
        <v>815</v>
      </c>
      <c r="AF816">
        <v>2605366.3071366102</v>
      </c>
      <c r="AG816">
        <v>359360.86994987802</v>
      </c>
      <c r="AH816">
        <v>10115426.8212994</v>
      </c>
    </row>
    <row r="817" spans="31:34" x14ac:dyDescent="0.15">
      <c r="AE817">
        <v>816</v>
      </c>
      <c r="AF817">
        <v>2608562.7909490499</v>
      </c>
      <c r="AG817">
        <v>359801.76426883502</v>
      </c>
      <c r="AH817">
        <v>10127837.282738799</v>
      </c>
    </row>
    <row r="818" spans="31:34" x14ac:dyDescent="0.15">
      <c r="AE818">
        <v>817</v>
      </c>
      <c r="AF818">
        <v>2611759.2747614901</v>
      </c>
      <c r="AG818">
        <v>360242.65858779202</v>
      </c>
      <c r="AH818">
        <v>10140247.7441782</v>
      </c>
    </row>
    <row r="819" spans="31:34" x14ac:dyDescent="0.15">
      <c r="AE819">
        <v>818</v>
      </c>
      <c r="AF819">
        <v>2614955.7585739298</v>
      </c>
      <c r="AG819">
        <v>360683.55290674901</v>
      </c>
      <c r="AH819">
        <v>10152658.2056175</v>
      </c>
    </row>
    <row r="820" spans="31:34" x14ac:dyDescent="0.15">
      <c r="AE820">
        <v>819</v>
      </c>
      <c r="AF820">
        <v>2618152.2423863602</v>
      </c>
      <c r="AG820">
        <v>361124.44722570502</v>
      </c>
      <c r="AH820">
        <v>10165068.6670569</v>
      </c>
    </row>
    <row r="821" spans="31:34" x14ac:dyDescent="0.15">
      <c r="AE821">
        <v>820</v>
      </c>
      <c r="AF821">
        <v>2621348.7261987999</v>
      </c>
      <c r="AG821">
        <v>361565.34154466202</v>
      </c>
      <c r="AH821">
        <v>10177479.1284963</v>
      </c>
    </row>
    <row r="822" spans="31:34" x14ac:dyDescent="0.15">
      <c r="AE822">
        <v>821</v>
      </c>
      <c r="AF822">
        <v>2669227.1327731502</v>
      </c>
      <c r="AG822">
        <v>368169.25969284802</v>
      </c>
      <c r="AH822">
        <v>10363368.7351503</v>
      </c>
    </row>
    <row r="823" spans="31:34" x14ac:dyDescent="0.15">
      <c r="AE823">
        <v>822</v>
      </c>
      <c r="AF823">
        <v>2672478.0403648401</v>
      </c>
      <c r="AG823">
        <v>368617.66073997697</v>
      </c>
      <c r="AH823">
        <v>10375990.498837201</v>
      </c>
    </row>
    <row r="824" spans="31:34" x14ac:dyDescent="0.15">
      <c r="AE824">
        <v>823</v>
      </c>
      <c r="AF824">
        <v>2675728.9479565201</v>
      </c>
      <c r="AG824">
        <v>369066.06178710598</v>
      </c>
      <c r="AH824">
        <v>10388612.2625241</v>
      </c>
    </row>
    <row r="825" spans="31:34" x14ac:dyDescent="0.15">
      <c r="AE825">
        <v>824</v>
      </c>
      <c r="AF825">
        <v>2678979.85554821</v>
      </c>
      <c r="AG825">
        <v>369514.46283423499</v>
      </c>
      <c r="AH825">
        <v>10401234.026210999</v>
      </c>
    </row>
    <row r="826" spans="31:34" x14ac:dyDescent="0.15">
      <c r="AE826">
        <v>825</v>
      </c>
      <c r="AF826">
        <v>2682230.76313989</v>
      </c>
      <c r="AG826">
        <v>369962.863881364</v>
      </c>
      <c r="AH826">
        <v>10413855.7898979</v>
      </c>
    </row>
    <row r="827" spans="31:34" x14ac:dyDescent="0.15">
      <c r="AE827">
        <v>826</v>
      </c>
      <c r="AF827">
        <v>2685481.6707315799</v>
      </c>
      <c r="AG827">
        <v>370411.26492849301</v>
      </c>
      <c r="AH827">
        <v>10426477.553584799</v>
      </c>
    </row>
    <row r="828" spans="31:34" x14ac:dyDescent="0.15">
      <c r="AE828">
        <v>827</v>
      </c>
      <c r="AF828">
        <v>2688732.5783232599</v>
      </c>
      <c r="AG828">
        <v>370859.66597562202</v>
      </c>
      <c r="AH828">
        <v>10439099.3172717</v>
      </c>
    </row>
    <row r="829" spans="31:34" x14ac:dyDescent="0.15">
      <c r="AE829">
        <v>828</v>
      </c>
      <c r="AF829">
        <v>2691983.48591494</v>
      </c>
      <c r="AG829">
        <v>371308.06702275103</v>
      </c>
      <c r="AH829">
        <v>10451721.080958599</v>
      </c>
    </row>
    <row r="830" spans="31:34" x14ac:dyDescent="0.15">
      <c r="AE830">
        <v>829</v>
      </c>
      <c r="AF830">
        <v>2695234.3935066299</v>
      </c>
      <c r="AG830">
        <v>371756.46806987998</v>
      </c>
      <c r="AH830">
        <v>10464342.8446455</v>
      </c>
    </row>
    <row r="831" spans="31:34" x14ac:dyDescent="0.15">
      <c r="AE831">
        <v>830</v>
      </c>
      <c r="AF831">
        <v>2698485.3010983099</v>
      </c>
      <c r="AG831">
        <v>372204.86911700899</v>
      </c>
      <c r="AH831">
        <v>10476964.608332399</v>
      </c>
    </row>
    <row r="832" spans="31:34" x14ac:dyDescent="0.15">
      <c r="AE832">
        <v>831</v>
      </c>
      <c r="AF832">
        <v>2701736.2086900002</v>
      </c>
      <c r="AG832">
        <v>372653.270164138</v>
      </c>
      <c r="AH832">
        <v>10489586.3720193</v>
      </c>
    </row>
    <row r="833" spans="31:34" x14ac:dyDescent="0.15">
      <c r="AE833">
        <v>832</v>
      </c>
      <c r="AF833">
        <v>2704987.1162816798</v>
      </c>
      <c r="AG833">
        <v>373101.67121126701</v>
      </c>
      <c r="AH833">
        <v>10502208.135706199</v>
      </c>
    </row>
    <row r="834" spans="31:34" x14ac:dyDescent="0.15">
      <c r="AE834">
        <v>833</v>
      </c>
      <c r="AF834">
        <v>2708238.0238733701</v>
      </c>
      <c r="AG834">
        <v>373550.07225839602</v>
      </c>
      <c r="AH834">
        <v>10514829.8993931</v>
      </c>
    </row>
    <row r="835" spans="31:34" x14ac:dyDescent="0.15">
      <c r="AE835">
        <v>834</v>
      </c>
      <c r="AF835">
        <v>2711488.9314650502</v>
      </c>
      <c r="AG835">
        <v>373998.47330552503</v>
      </c>
      <c r="AH835">
        <v>10527451.663079999</v>
      </c>
    </row>
    <row r="836" spans="31:34" x14ac:dyDescent="0.15">
      <c r="AE836">
        <v>835</v>
      </c>
      <c r="AF836">
        <v>2714739.83905674</v>
      </c>
      <c r="AG836">
        <v>374446.87435265299</v>
      </c>
      <c r="AH836">
        <v>10540073.4267669</v>
      </c>
    </row>
    <row r="837" spans="31:34" x14ac:dyDescent="0.15">
      <c r="AE837">
        <v>836</v>
      </c>
      <c r="AF837">
        <v>2717990.7466484201</v>
      </c>
      <c r="AG837">
        <v>374895.275399782</v>
      </c>
      <c r="AH837">
        <v>10552695.190453799</v>
      </c>
    </row>
    <row r="838" spans="31:34" x14ac:dyDescent="0.15">
      <c r="AE838">
        <v>837</v>
      </c>
      <c r="AF838">
        <v>2721241.65424011</v>
      </c>
      <c r="AG838">
        <v>375343.67644691101</v>
      </c>
      <c r="AH838">
        <v>10565316.9541407</v>
      </c>
    </row>
    <row r="839" spans="31:34" x14ac:dyDescent="0.15">
      <c r="AE839">
        <v>838</v>
      </c>
      <c r="AF839">
        <v>2724492.56183179</v>
      </c>
      <c r="AG839">
        <v>375792.07749404002</v>
      </c>
      <c r="AH839">
        <v>10577938.717827599</v>
      </c>
    </row>
    <row r="840" spans="31:34" x14ac:dyDescent="0.15">
      <c r="AE840">
        <v>839</v>
      </c>
      <c r="AF840">
        <v>2727743.4694234799</v>
      </c>
      <c r="AG840">
        <v>376240.47854116902</v>
      </c>
      <c r="AH840">
        <v>10590560.4815145</v>
      </c>
    </row>
    <row r="841" spans="31:34" x14ac:dyDescent="0.15">
      <c r="AE841">
        <v>840</v>
      </c>
      <c r="AF841">
        <v>2730994.3770151599</v>
      </c>
      <c r="AG841">
        <v>376688.87958829798</v>
      </c>
      <c r="AH841">
        <v>10603182.2452014</v>
      </c>
    </row>
    <row r="842" spans="31:34" x14ac:dyDescent="0.15">
      <c r="AE842">
        <v>841</v>
      </c>
      <c r="AF842">
        <v>2780742.2426203098</v>
      </c>
      <c r="AG842">
        <v>383550.65415452601</v>
      </c>
      <c r="AH842">
        <v>10796330.092652399</v>
      </c>
    </row>
    <row r="843" spans="31:34" x14ac:dyDescent="0.15">
      <c r="AE843">
        <v>842</v>
      </c>
      <c r="AF843">
        <v>2784048.4379147501</v>
      </c>
      <c r="AG843">
        <v>384006.68109168898</v>
      </c>
      <c r="AH843">
        <v>10809166.512800399</v>
      </c>
    </row>
    <row r="844" spans="31:34" x14ac:dyDescent="0.15">
      <c r="AE844">
        <v>843</v>
      </c>
      <c r="AF844">
        <v>2787354.6332091801</v>
      </c>
      <c r="AG844">
        <v>384462.708028853</v>
      </c>
      <c r="AH844">
        <v>10822002.932948399</v>
      </c>
    </row>
    <row r="845" spans="31:34" x14ac:dyDescent="0.15">
      <c r="AE845">
        <v>844</v>
      </c>
      <c r="AF845">
        <v>2790660.8285036199</v>
      </c>
      <c r="AG845">
        <v>384918.73496601603</v>
      </c>
      <c r="AH845">
        <v>10834839.353096301</v>
      </c>
    </row>
    <row r="846" spans="31:34" x14ac:dyDescent="0.15">
      <c r="AE846">
        <v>845</v>
      </c>
      <c r="AF846">
        <v>2793967.0237980499</v>
      </c>
      <c r="AG846">
        <v>385374.76190317998</v>
      </c>
      <c r="AH846">
        <v>10847675.773244301</v>
      </c>
    </row>
    <row r="847" spans="31:34" x14ac:dyDescent="0.15">
      <c r="AE847">
        <v>846</v>
      </c>
      <c r="AF847">
        <v>2797273.2190924902</v>
      </c>
      <c r="AG847">
        <v>385830.78884034301</v>
      </c>
      <c r="AH847">
        <v>10860512.193392299</v>
      </c>
    </row>
    <row r="848" spans="31:34" x14ac:dyDescent="0.15">
      <c r="AE848">
        <v>847</v>
      </c>
      <c r="AF848">
        <v>2800579.4143869299</v>
      </c>
      <c r="AG848">
        <v>386286.81577750703</v>
      </c>
      <c r="AH848">
        <v>10873348.613540299</v>
      </c>
    </row>
    <row r="849" spans="31:34" x14ac:dyDescent="0.15">
      <c r="AE849">
        <v>848</v>
      </c>
      <c r="AF849">
        <v>2803885.60968136</v>
      </c>
      <c r="AG849">
        <v>386742.84271467</v>
      </c>
      <c r="AH849">
        <v>10886185.033688201</v>
      </c>
    </row>
    <row r="850" spans="31:34" x14ac:dyDescent="0.15">
      <c r="AE850">
        <v>849</v>
      </c>
      <c r="AF850">
        <v>2807191.8049758002</v>
      </c>
      <c r="AG850">
        <v>387198.86965183401</v>
      </c>
      <c r="AH850">
        <v>10899021.453836201</v>
      </c>
    </row>
    <row r="851" spans="31:34" x14ac:dyDescent="0.15">
      <c r="AE851">
        <v>850</v>
      </c>
      <c r="AF851">
        <v>2810498.0002702302</v>
      </c>
      <c r="AG851">
        <v>387654.89658899797</v>
      </c>
      <c r="AH851">
        <v>10911857.873984201</v>
      </c>
    </row>
    <row r="852" spans="31:34" x14ac:dyDescent="0.15">
      <c r="AE852">
        <v>851</v>
      </c>
      <c r="AF852">
        <v>2813804.19556467</v>
      </c>
      <c r="AG852">
        <v>388110.923526161</v>
      </c>
      <c r="AH852">
        <v>10924694.294132199</v>
      </c>
    </row>
    <row r="853" spans="31:34" x14ac:dyDescent="0.15">
      <c r="AE853">
        <v>852</v>
      </c>
      <c r="AF853">
        <v>2817110.3908591</v>
      </c>
      <c r="AG853">
        <v>388566.95046332502</v>
      </c>
      <c r="AH853">
        <v>10937530.714280199</v>
      </c>
    </row>
    <row r="854" spans="31:34" x14ac:dyDescent="0.15">
      <c r="AE854">
        <v>853</v>
      </c>
      <c r="AF854">
        <v>2820416.5861535398</v>
      </c>
      <c r="AG854">
        <v>389022.97740048799</v>
      </c>
      <c r="AH854">
        <v>10950367.134428101</v>
      </c>
    </row>
    <row r="855" spans="31:34" x14ac:dyDescent="0.15">
      <c r="AE855">
        <v>854</v>
      </c>
      <c r="AF855">
        <v>2823722.7814479698</v>
      </c>
      <c r="AG855">
        <v>389479.004337652</v>
      </c>
      <c r="AH855">
        <v>10963203.554576101</v>
      </c>
    </row>
    <row r="856" spans="31:34" x14ac:dyDescent="0.15">
      <c r="AE856">
        <v>855</v>
      </c>
      <c r="AF856">
        <v>2827028.9767424101</v>
      </c>
      <c r="AG856">
        <v>389935.03127481497</v>
      </c>
      <c r="AH856">
        <v>10976039.974724101</v>
      </c>
    </row>
    <row r="857" spans="31:34" x14ac:dyDescent="0.15">
      <c r="AE857">
        <v>856</v>
      </c>
      <c r="AF857">
        <v>2830335.1720368499</v>
      </c>
      <c r="AG857">
        <v>390391.05821197899</v>
      </c>
      <c r="AH857">
        <v>10988876.394872099</v>
      </c>
    </row>
    <row r="858" spans="31:34" x14ac:dyDescent="0.15">
      <c r="AE858">
        <v>857</v>
      </c>
      <c r="AF858">
        <v>2833641.3673312799</v>
      </c>
      <c r="AG858">
        <v>390847.08514914202</v>
      </c>
      <c r="AH858">
        <v>11001712.815020001</v>
      </c>
    </row>
    <row r="859" spans="31:34" x14ac:dyDescent="0.15">
      <c r="AE859">
        <v>858</v>
      </c>
      <c r="AF859">
        <v>2836947.5626257202</v>
      </c>
      <c r="AG859">
        <v>391303.11208630598</v>
      </c>
      <c r="AH859">
        <v>11014549.235168001</v>
      </c>
    </row>
    <row r="860" spans="31:34" x14ac:dyDescent="0.15">
      <c r="AE860">
        <v>859</v>
      </c>
      <c r="AF860">
        <v>2840253.7579201502</v>
      </c>
      <c r="AG860">
        <v>391759.139023469</v>
      </c>
      <c r="AH860">
        <v>11027385.655316001</v>
      </c>
    </row>
    <row r="861" spans="31:34" x14ac:dyDescent="0.15">
      <c r="AE861">
        <v>860</v>
      </c>
      <c r="AF861">
        <v>2843559.95321459</v>
      </c>
      <c r="AG861">
        <v>392215.16596063302</v>
      </c>
      <c r="AH861">
        <v>11040222.075464001</v>
      </c>
    </row>
    <row r="862" spans="31:34" x14ac:dyDescent="0.15">
      <c r="AE862">
        <v>861</v>
      </c>
      <c r="AF862">
        <v>2895224.5064066402</v>
      </c>
      <c r="AG862">
        <v>399341.31122850202</v>
      </c>
      <c r="AH862">
        <v>11240811.530251101</v>
      </c>
    </row>
    <row r="863" spans="31:34" x14ac:dyDescent="0.15">
      <c r="AE863">
        <v>862</v>
      </c>
      <c r="AF863">
        <v>2898586.86704126</v>
      </c>
      <c r="AG863">
        <v>399805.08510913898</v>
      </c>
      <c r="AH863">
        <v>11253866.0143185</v>
      </c>
    </row>
    <row r="864" spans="31:34" x14ac:dyDescent="0.15">
      <c r="AE864">
        <v>863</v>
      </c>
      <c r="AF864">
        <v>2901949.2276758701</v>
      </c>
      <c r="AG864">
        <v>400268.858989776</v>
      </c>
      <c r="AH864">
        <v>11266920.498385901</v>
      </c>
    </row>
    <row r="865" spans="31:34" x14ac:dyDescent="0.15">
      <c r="AE865">
        <v>864</v>
      </c>
      <c r="AF865">
        <v>2905311.5883104899</v>
      </c>
      <c r="AG865">
        <v>400732.63287041301</v>
      </c>
      <c r="AH865">
        <v>11279974.9824534</v>
      </c>
    </row>
    <row r="866" spans="31:34" x14ac:dyDescent="0.15">
      <c r="AE866">
        <v>865</v>
      </c>
      <c r="AF866">
        <v>2908673.9489451102</v>
      </c>
      <c r="AG866">
        <v>401196.40675104997</v>
      </c>
      <c r="AH866">
        <v>11293029.466520799</v>
      </c>
    </row>
    <row r="867" spans="31:34" x14ac:dyDescent="0.15">
      <c r="AE867">
        <v>866</v>
      </c>
      <c r="AF867">
        <v>2912036.30957973</v>
      </c>
      <c r="AG867">
        <v>401660.18063168699</v>
      </c>
      <c r="AH867">
        <v>11306083.9505882</v>
      </c>
    </row>
    <row r="868" spans="31:34" x14ac:dyDescent="0.15">
      <c r="AE868">
        <v>867</v>
      </c>
      <c r="AF868">
        <v>2915398.6702143499</v>
      </c>
      <c r="AG868">
        <v>402123.95451232401</v>
      </c>
      <c r="AH868">
        <v>11319138.434655599</v>
      </c>
    </row>
    <row r="869" spans="31:34" x14ac:dyDescent="0.15">
      <c r="AE869">
        <v>868</v>
      </c>
      <c r="AF869">
        <v>2918761.0308489702</v>
      </c>
      <c r="AG869">
        <v>402587.72839296103</v>
      </c>
      <c r="AH869">
        <v>11332192.918723</v>
      </c>
    </row>
    <row r="870" spans="31:34" x14ac:dyDescent="0.15">
      <c r="AE870">
        <v>869</v>
      </c>
      <c r="AF870">
        <v>2922123.39148359</v>
      </c>
      <c r="AG870">
        <v>403051.50227359799</v>
      </c>
      <c r="AH870">
        <v>11345247.402790399</v>
      </c>
    </row>
    <row r="871" spans="31:34" x14ac:dyDescent="0.15">
      <c r="AE871">
        <v>870</v>
      </c>
      <c r="AF871">
        <v>2925485.7521182098</v>
      </c>
      <c r="AG871">
        <v>403515.27615423501</v>
      </c>
      <c r="AH871">
        <v>11358301.886857901</v>
      </c>
    </row>
    <row r="872" spans="31:34" x14ac:dyDescent="0.15">
      <c r="AE872">
        <v>871</v>
      </c>
      <c r="AF872">
        <v>2928848.1127528199</v>
      </c>
      <c r="AG872">
        <v>403979.05003487202</v>
      </c>
      <c r="AH872">
        <v>11371356.3709253</v>
      </c>
    </row>
    <row r="873" spans="31:34" x14ac:dyDescent="0.15">
      <c r="AE873">
        <v>872</v>
      </c>
      <c r="AF873">
        <v>2932210.4733874402</v>
      </c>
      <c r="AG873">
        <v>404442.82391550898</v>
      </c>
      <c r="AH873">
        <v>11384410.854992701</v>
      </c>
    </row>
    <row r="874" spans="31:34" x14ac:dyDescent="0.15">
      <c r="AE874">
        <v>873</v>
      </c>
      <c r="AF874">
        <v>2935572.83402206</v>
      </c>
      <c r="AG874">
        <v>404906.597796146</v>
      </c>
      <c r="AH874">
        <v>11397465.3390601</v>
      </c>
    </row>
    <row r="875" spans="31:34" x14ac:dyDescent="0.15">
      <c r="AE875">
        <v>874</v>
      </c>
      <c r="AF875">
        <v>2938935.1946566799</v>
      </c>
      <c r="AG875">
        <v>405370.37167678302</v>
      </c>
      <c r="AH875">
        <v>11410519.823127501</v>
      </c>
    </row>
    <row r="876" spans="31:34" x14ac:dyDescent="0.15">
      <c r="AE876">
        <v>875</v>
      </c>
      <c r="AF876">
        <v>2942297.5552913002</v>
      </c>
      <c r="AG876">
        <v>405834.14555741998</v>
      </c>
      <c r="AH876">
        <v>11423574.307195</v>
      </c>
    </row>
    <row r="877" spans="31:34" x14ac:dyDescent="0.15">
      <c r="AE877">
        <v>876</v>
      </c>
      <c r="AF877">
        <v>2945659.91592592</v>
      </c>
      <c r="AG877">
        <v>406297.919438057</v>
      </c>
      <c r="AH877">
        <v>11436628.791262399</v>
      </c>
    </row>
    <row r="878" spans="31:34" x14ac:dyDescent="0.15">
      <c r="AE878">
        <v>877</v>
      </c>
      <c r="AF878">
        <v>2949022.2765605398</v>
      </c>
      <c r="AG878">
        <v>406761.693318695</v>
      </c>
      <c r="AH878">
        <v>11449683.2753298</v>
      </c>
    </row>
    <row r="879" spans="31:34" x14ac:dyDescent="0.15">
      <c r="AE879">
        <v>878</v>
      </c>
      <c r="AF879">
        <v>2952384.6371951499</v>
      </c>
      <c r="AG879">
        <v>407225.46719933202</v>
      </c>
      <c r="AH879">
        <v>11462737.759397199</v>
      </c>
    </row>
    <row r="880" spans="31:34" x14ac:dyDescent="0.15">
      <c r="AE880">
        <v>879</v>
      </c>
      <c r="AF880">
        <v>2955746.9978297702</v>
      </c>
      <c r="AG880">
        <v>407689.24107996898</v>
      </c>
      <c r="AH880">
        <v>11475792.2434646</v>
      </c>
    </row>
    <row r="881" spans="31:34" x14ac:dyDescent="0.15">
      <c r="AE881">
        <v>880</v>
      </c>
      <c r="AF881">
        <v>2959109.35846439</v>
      </c>
      <c r="AG881">
        <v>408153.014960606</v>
      </c>
      <c r="AH881">
        <v>11488846.727531999</v>
      </c>
    </row>
    <row r="882" spans="31:34" x14ac:dyDescent="0.15">
      <c r="AE882">
        <v>881</v>
      </c>
      <c r="AF882">
        <v>3012738.8561384599</v>
      </c>
      <c r="AG882">
        <v>415550.187053581</v>
      </c>
      <c r="AH882">
        <v>11697065.148757201</v>
      </c>
    </row>
    <row r="883" spans="31:34" x14ac:dyDescent="0.15">
      <c r="AE883">
        <v>882</v>
      </c>
      <c r="AF883">
        <v>3016158.27368232</v>
      </c>
      <c r="AG883">
        <v>416021.83085273398</v>
      </c>
      <c r="AH883">
        <v>11710341.1582924</v>
      </c>
    </row>
    <row r="884" spans="31:34" x14ac:dyDescent="0.15">
      <c r="AE884">
        <v>883</v>
      </c>
      <c r="AF884">
        <v>3019577.6912261802</v>
      </c>
      <c r="AG884">
        <v>416493.47465188598</v>
      </c>
      <c r="AH884">
        <v>11723617.167827699</v>
      </c>
    </row>
    <row r="885" spans="31:34" x14ac:dyDescent="0.15">
      <c r="AE885">
        <v>884</v>
      </c>
      <c r="AF885">
        <v>3022997.1087700301</v>
      </c>
      <c r="AG885">
        <v>416965.11845103902</v>
      </c>
      <c r="AH885">
        <v>11736893.1773629</v>
      </c>
    </row>
    <row r="886" spans="31:34" x14ac:dyDescent="0.15">
      <c r="AE886">
        <v>885</v>
      </c>
      <c r="AF886">
        <v>3026416.5263138898</v>
      </c>
      <c r="AG886">
        <v>417436.762250192</v>
      </c>
      <c r="AH886">
        <v>11750169.1868982</v>
      </c>
    </row>
    <row r="887" spans="31:34" x14ac:dyDescent="0.15">
      <c r="AE887">
        <v>886</v>
      </c>
      <c r="AF887">
        <v>3029835.9438577499</v>
      </c>
      <c r="AG887">
        <v>417908.40604934498</v>
      </c>
      <c r="AH887">
        <v>11763445.196433401</v>
      </c>
    </row>
    <row r="888" spans="31:34" x14ac:dyDescent="0.15">
      <c r="AE888">
        <v>887</v>
      </c>
      <c r="AF888">
        <v>3033255.3614016101</v>
      </c>
      <c r="AG888">
        <v>418380.04984849697</v>
      </c>
      <c r="AH888">
        <v>11776721.2059686</v>
      </c>
    </row>
    <row r="889" spans="31:34" x14ac:dyDescent="0.15">
      <c r="AE889">
        <v>888</v>
      </c>
      <c r="AF889">
        <v>3036674.77894546</v>
      </c>
      <c r="AG889">
        <v>418851.69364765001</v>
      </c>
      <c r="AH889">
        <v>11789997.215503899</v>
      </c>
    </row>
    <row r="890" spans="31:34" x14ac:dyDescent="0.15">
      <c r="AE890">
        <v>889</v>
      </c>
      <c r="AF890">
        <v>3040094.1964893201</v>
      </c>
      <c r="AG890">
        <v>419323.33744680299</v>
      </c>
      <c r="AH890">
        <v>11803273.2250391</v>
      </c>
    </row>
    <row r="891" spans="31:34" x14ac:dyDescent="0.15">
      <c r="AE891">
        <v>890</v>
      </c>
      <c r="AF891">
        <v>3043513.6140331798</v>
      </c>
      <c r="AG891">
        <v>419794.98124595598</v>
      </c>
      <c r="AH891">
        <v>11816549.2345744</v>
      </c>
    </row>
    <row r="892" spans="31:34" x14ac:dyDescent="0.15">
      <c r="AE892">
        <v>891</v>
      </c>
      <c r="AF892">
        <v>3046933.03157704</v>
      </c>
      <c r="AG892">
        <v>420266.62504510803</v>
      </c>
      <c r="AH892">
        <v>11829825.244109601</v>
      </c>
    </row>
    <row r="893" spans="31:34" x14ac:dyDescent="0.15">
      <c r="AE893">
        <v>892</v>
      </c>
      <c r="AF893">
        <v>3050352.4491208899</v>
      </c>
      <c r="AG893">
        <v>420738.26884426101</v>
      </c>
      <c r="AH893">
        <v>11843101.2536449</v>
      </c>
    </row>
    <row r="894" spans="31:34" x14ac:dyDescent="0.15">
      <c r="AE894">
        <v>893</v>
      </c>
      <c r="AF894">
        <v>3053771.86666475</v>
      </c>
      <c r="AG894">
        <v>421209.91264341399</v>
      </c>
      <c r="AH894">
        <v>11856377.263180099</v>
      </c>
    </row>
    <row r="895" spans="31:34" x14ac:dyDescent="0.15">
      <c r="AE895">
        <v>894</v>
      </c>
      <c r="AF895">
        <v>3057191.2842086102</v>
      </c>
      <c r="AG895">
        <v>421681.55644256697</v>
      </c>
      <c r="AH895">
        <v>11869653.272715401</v>
      </c>
    </row>
    <row r="896" spans="31:34" x14ac:dyDescent="0.15">
      <c r="AE896">
        <v>895</v>
      </c>
      <c r="AF896">
        <v>3060610.7017524699</v>
      </c>
      <c r="AG896">
        <v>422153.20024172001</v>
      </c>
      <c r="AH896">
        <v>11882929.2822506</v>
      </c>
    </row>
    <row r="897" spans="31:34" x14ac:dyDescent="0.15">
      <c r="AE897">
        <v>896</v>
      </c>
      <c r="AF897">
        <v>3064030.1192963198</v>
      </c>
      <c r="AG897">
        <v>422624.84404087201</v>
      </c>
      <c r="AH897">
        <v>11896205.2917859</v>
      </c>
    </row>
    <row r="898" spans="31:34" x14ac:dyDescent="0.15">
      <c r="AE898">
        <v>897</v>
      </c>
      <c r="AF898">
        <v>3067449.5368401799</v>
      </c>
      <c r="AG898">
        <v>423096.48784002499</v>
      </c>
      <c r="AH898">
        <v>11909481.3013211</v>
      </c>
    </row>
    <row r="899" spans="31:34" x14ac:dyDescent="0.15">
      <c r="AE899">
        <v>898</v>
      </c>
      <c r="AF899">
        <v>3070868.9543840401</v>
      </c>
      <c r="AG899">
        <v>423568.13163917803</v>
      </c>
      <c r="AH899">
        <v>11922757.3108564</v>
      </c>
    </row>
    <row r="900" spans="31:34" x14ac:dyDescent="0.15">
      <c r="AE900">
        <v>899</v>
      </c>
      <c r="AF900">
        <v>3074288.3719278998</v>
      </c>
      <c r="AG900">
        <v>424039.77543833101</v>
      </c>
      <c r="AH900">
        <v>11936033.320391599</v>
      </c>
    </row>
    <row r="901" spans="31:34" x14ac:dyDescent="0.15">
      <c r="AE901">
        <v>900</v>
      </c>
      <c r="AF901">
        <v>3077707.7894717501</v>
      </c>
      <c r="AG901">
        <v>424511.419237483</v>
      </c>
      <c r="AH901">
        <v>11949309.329926901</v>
      </c>
    </row>
    <row r="902" spans="31:34" x14ac:dyDescent="0.15">
      <c r="AE902">
        <v>901</v>
      </c>
      <c r="AF902">
        <v>3133351.5376087101</v>
      </c>
      <c r="AG902">
        <v>432186.41898051102</v>
      </c>
      <c r="AH902">
        <v>12165348.1498043</v>
      </c>
    </row>
    <row r="903" spans="31:34" x14ac:dyDescent="0.15">
      <c r="AE903">
        <v>902</v>
      </c>
      <c r="AF903">
        <v>3136828.9177836301</v>
      </c>
      <c r="AG903">
        <v>432666.05762532901</v>
      </c>
      <c r="AH903">
        <v>12178849.2013044</v>
      </c>
    </row>
    <row r="904" spans="31:34" x14ac:dyDescent="0.15">
      <c r="AE904">
        <v>903</v>
      </c>
      <c r="AF904">
        <v>3140306.2979585598</v>
      </c>
      <c r="AG904">
        <v>433145.696270146</v>
      </c>
      <c r="AH904">
        <v>12192350.252804499</v>
      </c>
    </row>
    <row r="905" spans="31:34" x14ac:dyDescent="0.15">
      <c r="AE905">
        <v>904</v>
      </c>
      <c r="AF905">
        <v>3143783.67813349</v>
      </c>
      <c r="AG905">
        <v>433625.33491496398</v>
      </c>
      <c r="AH905">
        <v>12205851.3043046</v>
      </c>
    </row>
    <row r="906" spans="31:34" x14ac:dyDescent="0.15">
      <c r="AE906">
        <v>905</v>
      </c>
      <c r="AF906">
        <v>3147261.05830841</v>
      </c>
      <c r="AG906">
        <v>434104.97355978098</v>
      </c>
      <c r="AH906">
        <v>12219352.3558047</v>
      </c>
    </row>
    <row r="907" spans="31:34" x14ac:dyDescent="0.15">
      <c r="AE907">
        <v>906</v>
      </c>
      <c r="AF907">
        <v>3150738.4384833402</v>
      </c>
      <c r="AG907">
        <v>434584.61220459797</v>
      </c>
      <c r="AH907">
        <v>12232853.407304799</v>
      </c>
    </row>
    <row r="908" spans="31:34" x14ac:dyDescent="0.15">
      <c r="AE908">
        <v>907</v>
      </c>
      <c r="AF908">
        <v>3154215.8186582602</v>
      </c>
      <c r="AG908">
        <v>435064.25084941601</v>
      </c>
      <c r="AH908">
        <v>12246354.4588049</v>
      </c>
    </row>
    <row r="909" spans="31:34" x14ac:dyDescent="0.15">
      <c r="AE909">
        <v>908</v>
      </c>
      <c r="AF909">
        <v>3157693.1988331899</v>
      </c>
      <c r="AG909">
        <v>435543.88949423301</v>
      </c>
      <c r="AH909">
        <v>12259855.510305</v>
      </c>
    </row>
    <row r="910" spans="31:34" x14ac:dyDescent="0.15">
      <c r="AE910">
        <v>909</v>
      </c>
      <c r="AF910">
        <v>3161170.5790081201</v>
      </c>
      <c r="AG910">
        <v>436023.52813905099</v>
      </c>
      <c r="AH910">
        <v>12273356.5618052</v>
      </c>
    </row>
    <row r="911" spans="31:34" x14ac:dyDescent="0.15">
      <c r="AE911">
        <v>910</v>
      </c>
      <c r="AF911">
        <v>3164647.9591830401</v>
      </c>
      <c r="AG911">
        <v>436503.16678386799</v>
      </c>
      <c r="AH911">
        <v>12286857.6133053</v>
      </c>
    </row>
    <row r="912" spans="31:34" x14ac:dyDescent="0.15">
      <c r="AE912">
        <v>911</v>
      </c>
      <c r="AF912">
        <v>3168125.3393579698</v>
      </c>
      <c r="AG912">
        <v>436982.80542868603</v>
      </c>
      <c r="AH912">
        <v>12300358.664805399</v>
      </c>
    </row>
    <row r="913" spans="31:34" x14ac:dyDescent="0.15">
      <c r="AE913">
        <v>912</v>
      </c>
      <c r="AF913">
        <v>3171602.7195329</v>
      </c>
      <c r="AG913">
        <v>437462.44407350302</v>
      </c>
      <c r="AH913">
        <v>12313859.7163055</v>
      </c>
    </row>
    <row r="914" spans="31:34" x14ac:dyDescent="0.15">
      <c r="AE914">
        <v>913</v>
      </c>
      <c r="AF914">
        <v>3175080.09970782</v>
      </c>
      <c r="AG914">
        <v>437942.08271832002</v>
      </c>
      <c r="AH914">
        <v>12327360.767805601</v>
      </c>
    </row>
    <row r="915" spans="31:34" x14ac:dyDescent="0.15">
      <c r="AE915">
        <v>914</v>
      </c>
      <c r="AF915">
        <v>3178557.4798827502</v>
      </c>
      <c r="AG915">
        <v>438421.721363138</v>
      </c>
      <c r="AH915">
        <v>12340861.819305699</v>
      </c>
    </row>
    <row r="916" spans="31:34" x14ac:dyDescent="0.15">
      <c r="AE916">
        <v>915</v>
      </c>
      <c r="AF916">
        <v>3182034.8600576799</v>
      </c>
      <c r="AG916">
        <v>438901.36000795499</v>
      </c>
      <c r="AH916">
        <v>12354362.8708058</v>
      </c>
    </row>
    <row r="917" spans="31:34" x14ac:dyDescent="0.15">
      <c r="AE917">
        <v>916</v>
      </c>
      <c r="AF917">
        <v>3185512.2402325999</v>
      </c>
      <c r="AG917">
        <v>439380.99865277298</v>
      </c>
      <c r="AH917">
        <v>12367863.922305901</v>
      </c>
    </row>
    <row r="918" spans="31:34" x14ac:dyDescent="0.15">
      <c r="AE918">
        <v>917</v>
      </c>
      <c r="AF918">
        <v>3188989.6204075301</v>
      </c>
      <c r="AG918">
        <v>439860.63729758997</v>
      </c>
      <c r="AH918">
        <v>12381364.973805999</v>
      </c>
    </row>
    <row r="919" spans="31:34" x14ac:dyDescent="0.15">
      <c r="AE919">
        <v>918</v>
      </c>
      <c r="AF919">
        <v>3192467.0005824598</v>
      </c>
      <c r="AG919">
        <v>440340.27594240801</v>
      </c>
      <c r="AH919">
        <v>12394866.025306201</v>
      </c>
    </row>
    <row r="920" spans="31:34" x14ac:dyDescent="0.15">
      <c r="AE920">
        <v>919</v>
      </c>
      <c r="AF920">
        <v>3195944.3807573798</v>
      </c>
      <c r="AG920">
        <v>440819.91458722501</v>
      </c>
      <c r="AH920">
        <v>12408367.076806299</v>
      </c>
    </row>
    <row r="921" spans="31:34" x14ac:dyDescent="0.15">
      <c r="AE921">
        <v>920</v>
      </c>
      <c r="AF921">
        <v>3199421.76093231</v>
      </c>
      <c r="AG921">
        <v>441299.55323204299</v>
      </c>
      <c r="AH921">
        <v>12421868.1283064</v>
      </c>
    </row>
    <row r="922" spans="31:34" x14ac:dyDescent="0.15">
      <c r="AE922">
        <v>921</v>
      </c>
      <c r="AF922">
        <v>3257130.1357453298</v>
      </c>
      <c r="AG922">
        <v>449259.32906832098</v>
      </c>
      <c r="AH922">
        <v>12645922.9342652</v>
      </c>
    </row>
    <row r="923" spans="31:34" x14ac:dyDescent="0.15">
      <c r="AE923">
        <v>922</v>
      </c>
      <c r="AF923">
        <v>3260666.3986505899</v>
      </c>
      <c r="AG923">
        <v>449747.08946904697</v>
      </c>
      <c r="AH923">
        <v>12659652.600048101</v>
      </c>
    </row>
    <row r="924" spans="31:34" x14ac:dyDescent="0.15">
      <c r="AE924">
        <v>923</v>
      </c>
      <c r="AF924">
        <v>3264202.6615558499</v>
      </c>
      <c r="AG924">
        <v>450234.84986977302</v>
      </c>
      <c r="AH924">
        <v>12673382.2658311</v>
      </c>
    </row>
    <row r="925" spans="31:34" x14ac:dyDescent="0.15">
      <c r="AE925">
        <v>924</v>
      </c>
      <c r="AF925">
        <v>3267738.92446111</v>
      </c>
      <c r="AG925">
        <v>450722.61027049797</v>
      </c>
      <c r="AH925">
        <v>12687111.931614</v>
      </c>
    </row>
    <row r="926" spans="31:34" x14ac:dyDescent="0.15">
      <c r="AE926">
        <v>925</v>
      </c>
      <c r="AF926">
        <v>3271275.1873663701</v>
      </c>
      <c r="AG926">
        <v>451210.37067122402</v>
      </c>
      <c r="AH926">
        <v>12700841.597396901</v>
      </c>
    </row>
    <row r="927" spans="31:34" x14ac:dyDescent="0.15">
      <c r="AE927">
        <v>926</v>
      </c>
      <c r="AF927">
        <v>3274811.4502716302</v>
      </c>
      <c r="AG927">
        <v>451698.13107195002</v>
      </c>
      <c r="AH927">
        <v>12714571.2631798</v>
      </c>
    </row>
    <row r="928" spans="31:34" x14ac:dyDescent="0.15">
      <c r="AE928">
        <v>927</v>
      </c>
      <c r="AF928">
        <v>3278347.7131769001</v>
      </c>
      <c r="AG928">
        <v>452185.89147267502</v>
      </c>
      <c r="AH928">
        <v>12728300.9289627</v>
      </c>
    </row>
    <row r="929" spans="31:34" x14ac:dyDescent="0.15">
      <c r="AE929">
        <v>928</v>
      </c>
      <c r="AF929">
        <v>3281883.9760821601</v>
      </c>
      <c r="AG929">
        <v>452673.65187340102</v>
      </c>
      <c r="AH929">
        <v>12742030.594745601</v>
      </c>
    </row>
    <row r="930" spans="31:34" x14ac:dyDescent="0.15">
      <c r="AE930">
        <v>929</v>
      </c>
      <c r="AF930">
        <v>3285420.2389874202</v>
      </c>
      <c r="AG930">
        <v>453161.41227412701</v>
      </c>
      <c r="AH930">
        <v>12755760.260528499</v>
      </c>
    </row>
    <row r="931" spans="31:34" x14ac:dyDescent="0.15">
      <c r="AE931">
        <v>930</v>
      </c>
      <c r="AF931">
        <v>3288956.5018926798</v>
      </c>
      <c r="AG931">
        <v>453649.17267485202</v>
      </c>
      <c r="AH931">
        <v>12769489.9263114</v>
      </c>
    </row>
    <row r="932" spans="31:34" x14ac:dyDescent="0.15">
      <c r="AE932">
        <v>931</v>
      </c>
      <c r="AF932">
        <v>3292492.7647979399</v>
      </c>
      <c r="AG932">
        <v>454136.93307557801</v>
      </c>
      <c r="AH932">
        <v>12783219.5920943</v>
      </c>
    </row>
    <row r="933" spans="31:34" x14ac:dyDescent="0.15">
      <c r="AE933">
        <v>932</v>
      </c>
      <c r="AF933">
        <v>3296029.0277032</v>
      </c>
      <c r="AG933">
        <v>454624.69347630301</v>
      </c>
      <c r="AH933">
        <v>12796949.2578773</v>
      </c>
    </row>
    <row r="934" spans="31:34" x14ac:dyDescent="0.15">
      <c r="AE934">
        <v>933</v>
      </c>
      <c r="AF934">
        <v>3299565.2906084601</v>
      </c>
      <c r="AG934">
        <v>455112.45387702901</v>
      </c>
      <c r="AH934">
        <v>12810678.9236602</v>
      </c>
    </row>
    <row r="935" spans="31:34" x14ac:dyDescent="0.15">
      <c r="AE935">
        <v>934</v>
      </c>
      <c r="AF935">
        <v>3303101.5535137202</v>
      </c>
      <c r="AG935">
        <v>455600.214277755</v>
      </c>
      <c r="AH935">
        <v>12824408.589443101</v>
      </c>
    </row>
    <row r="936" spans="31:34" x14ac:dyDescent="0.15">
      <c r="AE936">
        <v>935</v>
      </c>
      <c r="AF936">
        <v>3306637.8164189798</v>
      </c>
      <c r="AG936">
        <v>456087.97467848001</v>
      </c>
      <c r="AH936">
        <v>12838138.255225999</v>
      </c>
    </row>
    <row r="937" spans="31:34" x14ac:dyDescent="0.15">
      <c r="AE937">
        <v>936</v>
      </c>
      <c r="AF937">
        <v>3310174.0793242399</v>
      </c>
      <c r="AG937">
        <v>456575.735079206</v>
      </c>
      <c r="AH937">
        <v>12851867.9210089</v>
      </c>
    </row>
    <row r="938" spans="31:34" x14ac:dyDescent="0.15">
      <c r="AE938">
        <v>937</v>
      </c>
      <c r="AF938">
        <v>3313710.3422295102</v>
      </c>
      <c r="AG938">
        <v>457063.495479932</v>
      </c>
      <c r="AH938">
        <v>12865597.5867918</v>
      </c>
    </row>
    <row r="939" spans="31:34" x14ac:dyDescent="0.15">
      <c r="AE939">
        <v>938</v>
      </c>
      <c r="AF939">
        <v>3317246.6051347698</v>
      </c>
      <c r="AG939">
        <v>457551.255880657</v>
      </c>
      <c r="AH939">
        <v>12879327.252574701</v>
      </c>
    </row>
    <row r="940" spans="31:34" x14ac:dyDescent="0.15">
      <c r="AE940">
        <v>939</v>
      </c>
      <c r="AF940">
        <v>3320782.8680400299</v>
      </c>
      <c r="AG940">
        <v>458039.016281383</v>
      </c>
      <c r="AH940">
        <v>12893056.9183576</v>
      </c>
    </row>
    <row r="941" spans="31:34" x14ac:dyDescent="0.15">
      <c r="AE941">
        <v>940</v>
      </c>
      <c r="AF941">
        <v>3324319.13094529</v>
      </c>
      <c r="AG941">
        <v>458526.77668210899</v>
      </c>
      <c r="AH941">
        <v>12906786.5841405</v>
      </c>
    </row>
    <row r="942" spans="31:34" x14ac:dyDescent="0.15">
      <c r="AE942">
        <v>941</v>
      </c>
      <c r="AF942">
        <v>3384143.6004331498</v>
      </c>
      <c r="AG942">
        <v>466778.42764595198</v>
      </c>
      <c r="AH942">
        <v>13139057.202506101</v>
      </c>
    </row>
    <row r="943" spans="31:34" x14ac:dyDescent="0.15">
      <c r="AE943">
        <v>942</v>
      </c>
      <c r="AF943">
        <v>3387739.6807736699</v>
      </c>
      <c r="AG943">
        <v>467274.438727403</v>
      </c>
      <c r="AH943">
        <v>13153019.1115968</v>
      </c>
    </row>
    <row r="944" spans="31:34" x14ac:dyDescent="0.15">
      <c r="AE944">
        <v>943</v>
      </c>
      <c r="AF944">
        <v>3391335.7611142001</v>
      </c>
      <c r="AG944">
        <v>467770.44980885502</v>
      </c>
      <c r="AH944">
        <v>13166981.020687399</v>
      </c>
    </row>
    <row r="945" spans="31:34" x14ac:dyDescent="0.15">
      <c r="AE945">
        <v>944</v>
      </c>
      <c r="AF945">
        <v>3394931.8414547201</v>
      </c>
      <c r="AG945">
        <v>468266.46089030599</v>
      </c>
      <c r="AH945">
        <v>13180942.929778101</v>
      </c>
    </row>
    <row r="946" spans="31:34" x14ac:dyDescent="0.15">
      <c r="AE946">
        <v>945</v>
      </c>
      <c r="AF946">
        <v>3398527.9217952499</v>
      </c>
      <c r="AG946">
        <v>468762.471971758</v>
      </c>
      <c r="AH946">
        <v>13194904.8388687</v>
      </c>
    </row>
    <row r="947" spans="31:34" x14ac:dyDescent="0.15">
      <c r="AE947">
        <v>946</v>
      </c>
      <c r="AF947">
        <v>3402124.0021357699</v>
      </c>
      <c r="AG947">
        <v>469258.48305321002</v>
      </c>
      <c r="AH947">
        <v>13208866.7479594</v>
      </c>
    </row>
    <row r="948" spans="31:34" x14ac:dyDescent="0.15">
      <c r="AE948">
        <v>947</v>
      </c>
      <c r="AF948">
        <v>3405720.0824762899</v>
      </c>
      <c r="AG948">
        <v>469754.49413466098</v>
      </c>
      <c r="AH948">
        <v>13222828.657050001</v>
      </c>
    </row>
    <row r="949" spans="31:34" x14ac:dyDescent="0.15">
      <c r="AE949">
        <v>948</v>
      </c>
      <c r="AF949">
        <v>3409316.1628168202</v>
      </c>
      <c r="AG949">
        <v>470250.505216113</v>
      </c>
      <c r="AH949">
        <v>13236790.5661407</v>
      </c>
    </row>
    <row r="950" spans="31:34" x14ac:dyDescent="0.15">
      <c r="AE950">
        <v>949</v>
      </c>
      <c r="AF950">
        <v>3412912.2431573402</v>
      </c>
      <c r="AG950">
        <v>470746.51629756403</v>
      </c>
      <c r="AH950">
        <v>13250752.475231299</v>
      </c>
    </row>
    <row r="951" spans="31:34" x14ac:dyDescent="0.15">
      <c r="AE951">
        <v>950</v>
      </c>
      <c r="AF951">
        <v>3416508.32349787</v>
      </c>
      <c r="AG951">
        <v>471242.52737901598</v>
      </c>
      <c r="AH951">
        <v>13264714.384322001</v>
      </c>
    </row>
    <row r="952" spans="31:34" x14ac:dyDescent="0.15">
      <c r="AE952">
        <v>951</v>
      </c>
      <c r="AF952">
        <v>3420104.40383839</v>
      </c>
      <c r="AG952">
        <v>471738.538460468</v>
      </c>
      <c r="AH952">
        <v>13278676.2934126</v>
      </c>
    </row>
    <row r="953" spans="31:34" x14ac:dyDescent="0.15">
      <c r="AE953">
        <v>952</v>
      </c>
      <c r="AF953">
        <v>3423700.48417891</v>
      </c>
      <c r="AG953">
        <v>472234.54954191903</v>
      </c>
      <c r="AH953">
        <v>13292638.202503299</v>
      </c>
    </row>
    <row r="954" spans="31:34" x14ac:dyDescent="0.15">
      <c r="AE954">
        <v>953</v>
      </c>
      <c r="AF954">
        <v>3427296.5645194398</v>
      </c>
      <c r="AG954">
        <v>472730.56062337098</v>
      </c>
      <c r="AH954">
        <v>13306600.1115939</v>
      </c>
    </row>
    <row r="955" spans="31:34" x14ac:dyDescent="0.15">
      <c r="AE955">
        <v>954</v>
      </c>
      <c r="AF955">
        <v>3430892.6448599598</v>
      </c>
      <c r="AG955">
        <v>473226.57170482201</v>
      </c>
      <c r="AH955">
        <v>13320562.0206846</v>
      </c>
    </row>
    <row r="956" spans="31:34" x14ac:dyDescent="0.15">
      <c r="AE956">
        <v>955</v>
      </c>
      <c r="AF956">
        <v>3434488.7252004901</v>
      </c>
      <c r="AG956">
        <v>473722.58278627403</v>
      </c>
      <c r="AH956">
        <v>13334523.929775201</v>
      </c>
    </row>
    <row r="957" spans="31:34" x14ac:dyDescent="0.15">
      <c r="AE957">
        <v>956</v>
      </c>
      <c r="AF957">
        <v>3438084.8055410101</v>
      </c>
      <c r="AG957">
        <v>474218.59386772499</v>
      </c>
      <c r="AH957">
        <v>13348485.8388659</v>
      </c>
    </row>
    <row r="958" spans="31:34" x14ac:dyDescent="0.15">
      <c r="AE958">
        <v>957</v>
      </c>
      <c r="AF958">
        <v>3441680.8858815301</v>
      </c>
      <c r="AG958">
        <v>474714.60494917701</v>
      </c>
      <c r="AH958">
        <v>13362447.747956499</v>
      </c>
    </row>
    <row r="959" spans="31:34" x14ac:dyDescent="0.15">
      <c r="AE959">
        <v>958</v>
      </c>
      <c r="AF959">
        <v>3445276.9662220599</v>
      </c>
      <c r="AG959">
        <v>475210.61603062903</v>
      </c>
      <c r="AH959">
        <v>13376409.657047199</v>
      </c>
    </row>
    <row r="960" spans="31:34" x14ac:dyDescent="0.15">
      <c r="AE960">
        <v>959</v>
      </c>
      <c r="AF960">
        <v>3448873.0465625799</v>
      </c>
      <c r="AG960">
        <v>475706.62711207999</v>
      </c>
      <c r="AH960">
        <v>13390371.5661378</v>
      </c>
    </row>
    <row r="961" spans="31:34" x14ac:dyDescent="0.15">
      <c r="AE961">
        <v>960</v>
      </c>
      <c r="AF961">
        <v>3452469.1269031102</v>
      </c>
      <c r="AG961">
        <v>476202.63819353201</v>
      </c>
      <c r="AH961">
        <v>13404333.4752285</v>
      </c>
    </row>
    <row r="962" spans="31:34" x14ac:dyDescent="0.15">
      <c r="AE962">
        <v>961</v>
      </c>
      <c r="AF962">
        <v>3514462.2728183498</v>
      </c>
      <c r="AG962">
        <v>484753.41694046202</v>
      </c>
      <c r="AH962">
        <v>13645024.0565145</v>
      </c>
    </row>
    <row r="963" spans="31:34" x14ac:dyDescent="0.15">
      <c r="AE963">
        <v>962</v>
      </c>
      <c r="AF963">
        <v>3518119.12013658</v>
      </c>
      <c r="AG963">
        <v>485257.80967401102</v>
      </c>
      <c r="AH963">
        <v>13659221.895545</v>
      </c>
    </row>
    <row r="964" spans="31:34" x14ac:dyDescent="0.15">
      <c r="AE964">
        <v>963</v>
      </c>
      <c r="AF964">
        <v>3521775.9674548102</v>
      </c>
      <c r="AG964">
        <v>485762.20240756002</v>
      </c>
      <c r="AH964">
        <v>13673419.734575501</v>
      </c>
    </row>
    <row r="965" spans="31:34" x14ac:dyDescent="0.15">
      <c r="AE965">
        <v>964</v>
      </c>
      <c r="AF965">
        <v>3525432.8147730399</v>
      </c>
      <c r="AG965">
        <v>486266.59514110902</v>
      </c>
      <c r="AH965">
        <v>13687617.573605999</v>
      </c>
    </row>
    <row r="966" spans="31:34" x14ac:dyDescent="0.15">
      <c r="AE966">
        <v>965</v>
      </c>
      <c r="AF966">
        <v>3529089.6620912701</v>
      </c>
      <c r="AG966">
        <v>486770.98787465802</v>
      </c>
      <c r="AH966">
        <v>13701815.4126365</v>
      </c>
    </row>
    <row r="967" spans="31:34" x14ac:dyDescent="0.15">
      <c r="AE967">
        <v>966</v>
      </c>
      <c r="AF967">
        <v>3532746.5094094998</v>
      </c>
      <c r="AG967">
        <v>487275.38060820702</v>
      </c>
      <c r="AH967">
        <v>13716013.251667</v>
      </c>
    </row>
    <row r="968" spans="31:34" x14ac:dyDescent="0.15">
      <c r="AE968">
        <v>967</v>
      </c>
      <c r="AF968">
        <v>3536403.35672773</v>
      </c>
      <c r="AG968">
        <v>487779.77334175498</v>
      </c>
      <c r="AH968">
        <v>13730211.090697501</v>
      </c>
    </row>
    <row r="969" spans="31:34" x14ac:dyDescent="0.15">
      <c r="AE969">
        <v>968</v>
      </c>
      <c r="AF969">
        <v>3540060.2040459602</v>
      </c>
      <c r="AG969">
        <v>488284.16607530398</v>
      </c>
      <c r="AH969">
        <v>13744408.929727999</v>
      </c>
    </row>
    <row r="970" spans="31:34" x14ac:dyDescent="0.15">
      <c r="AE970">
        <v>969</v>
      </c>
      <c r="AF970">
        <v>3543717.0513641899</v>
      </c>
      <c r="AG970">
        <v>488788.55880885298</v>
      </c>
      <c r="AH970">
        <v>13758606.7687585</v>
      </c>
    </row>
    <row r="971" spans="31:34" x14ac:dyDescent="0.15">
      <c r="AE971">
        <v>970</v>
      </c>
      <c r="AF971">
        <v>3547373.8986824201</v>
      </c>
      <c r="AG971">
        <v>489292.95154240198</v>
      </c>
      <c r="AH971">
        <v>13772804.607789</v>
      </c>
    </row>
    <row r="972" spans="31:34" x14ac:dyDescent="0.15">
      <c r="AE972">
        <v>971</v>
      </c>
      <c r="AF972">
        <v>3551030.7460006401</v>
      </c>
      <c r="AG972">
        <v>489797.34427595098</v>
      </c>
      <c r="AH972">
        <v>13787002.446819499</v>
      </c>
    </row>
    <row r="973" spans="31:34" x14ac:dyDescent="0.15">
      <c r="AE973">
        <v>972</v>
      </c>
      <c r="AF973">
        <v>3554687.5933188698</v>
      </c>
      <c r="AG973">
        <v>490301.73700949998</v>
      </c>
      <c r="AH973">
        <v>13801200.28585</v>
      </c>
    </row>
    <row r="974" spans="31:34" x14ac:dyDescent="0.15">
      <c r="AE974">
        <v>973</v>
      </c>
      <c r="AF974">
        <v>3558344.4406371</v>
      </c>
      <c r="AG974">
        <v>490806.12974304898</v>
      </c>
      <c r="AH974">
        <v>13815398.1248805</v>
      </c>
    </row>
    <row r="975" spans="31:34" x14ac:dyDescent="0.15">
      <c r="AE975">
        <v>974</v>
      </c>
      <c r="AF975">
        <v>3562001.2879553302</v>
      </c>
      <c r="AG975">
        <v>491310.52247659798</v>
      </c>
      <c r="AH975">
        <v>13829595.963911001</v>
      </c>
    </row>
    <row r="976" spans="31:34" x14ac:dyDescent="0.15">
      <c r="AE976">
        <v>975</v>
      </c>
      <c r="AF976">
        <v>3565658.13527356</v>
      </c>
      <c r="AG976">
        <v>491814.91521014599</v>
      </c>
      <c r="AH976">
        <v>13843793.802941499</v>
      </c>
    </row>
    <row r="977" spans="31:34" x14ac:dyDescent="0.15">
      <c r="AE977">
        <v>976</v>
      </c>
      <c r="AF977">
        <v>3569314.9825917901</v>
      </c>
      <c r="AG977">
        <v>492319.30794369499</v>
      </c>
      <c r="AH977">
        <v>13857991.641972</v>
      </c>
    </row>
    <row r="978" spans="31:34" x14ac:dyDescent="0.15">
      <c r="AE978">
        <v>977</v>
      </c>
      <c r="AF978">
        <v>3572971.8299100199</v>
      </c>
      <c r="AG978">
        <v>492823.70067724399</v>
      </c>
      <c r="AH978">
        <v>13872189.4810025</v>
      </c>
    </row>
    <row r="979" spans="31:34" x14ac:dyDescent="0.15">
      <c r="AE979">
        <v>978</v>
      </c>
      <c r="AF979">
        <v>3576628.6772282501</v>
      </c>
      <c r="AG979">
        <v>493328.09341079299</v>
      </c>
      <c r="AH979">
        <v>13886387.320033001</v>
      </c>
    </row>
    <row r="980" spans="31:34" x14ac:dyDescent="0.15">
      <c r="AE980">
        <v>979</v>
      </c>
      <c r="AF980">
        <v>3580285.5245464798</v>
      </c>
      <c r="AG980">
        <v>493832.48614434199</v>
      </c>
      <c r="AH980">
        <v>13900585.159063499</v>
      </c>
    </row>
    <row r="981" spans="31:34" x14ac:dyDescent="0.15">
      <c r="AE981">
        <v>980</v>
      </c>
      <c r="AF981">
        <v>3583942.37186471</v>
      </c>
      <c r="AG981">
        <v>494336.87887789099</v>
      </c>
      <c r="AH981">
        <v>13914782.998094</v>
      </c>
    </row>
    <row r="982" spans="31:34" x14ac:dyDescent="0.15">
      <c r="AE982">
        <v>981</v>
      </c>
      <c r="AF982">
        <v>3648157.9121038401</v>
      </c>
      <c r="AG982">
        <v>503194.19477294403</v>
      </c>
      <c r="AH982">
        <v>14164102.1039334</v>
      </c>
    </row>
    <row r="983" spans="31:34" x14ac:dyDescent="0.15">
      <c r="AE983">
        <v>982</v>
      </c>
      <c r="AF983">
        <v>3651876.4910152601</v>
      </c>
      <c r="AG983">
        <v>503707.10220900201</v>
      </c>
      <c r="AH983">
        <v>14178539.6180574</v>
      </c>
    </row>
    <row r="984" spans="31:34" x14ac:dyDescent="0.15">
      <c r="AE984">
        <v>983</v>
      </c>
      <c r="AF984">
        <v>3655595.0699266801</v>
      </c>
      <c r="AG984">
        <v>504220.00964506</v>
      </c>
      <c r="AH984">
        <v>14192977.132181499</v>
      </c>
    </row>
    <row r="985" spans="31:34" x14ac:dyDescent="0.15">
      <c r="AE985">
        <v>984</v>
      </c>
      <c r="AF985">
        <v>3659313.6488381098</v>
      </c>
      <c r="AG985">
        <v>504732.91708111798</v>
      </c>
      <c r="AH985">
        <v>14207414.6463056</v>
      </c>
    </row>
    <row r="986" spans="31:34" x14ac:dyDescent="0.15">
      <c r="AE986">
        <v>985</v>
      </c>
      <c r="AF986">
        <v>3663032.2277495302</v>
      </c>
      <c r="AG986">
        <v>505245.82451717602</v>
      </c>
      <c r="AH986">
        <v>14221852.160429699</v>
      </c>
    </row>
    <row r="987" spans="31:34" x14ac:dyDescent="0.15">
      <c r="AE987">
        <v>986</v>
      </c>
      <c r="AF987">
        <v>3666750.8066609502</v>
      </c>
      <c r="AG987">
        <v>505758.731953234</v>
      </c>
      <c r="AH987">
        <v>14236289.6745538</v>
      </c>
    </row>
    <row r="988" spans="31:34" x14ac:dyDescent="0.15">
      <c r="AE988">
        <v>987</v>
      </c>
      <c r="AF988">
        <v>3670469.3855723701</v>
      </c>
      <c r="AG988">
        <v>506271.63938929199</v>
      </c>
      <c r="AH988">
        <v>14250727.1886779</v>
      </c>
    </row>
    <row r="989" spans="31:34" x14ac:dyDescent="0.15">
      <c r="AE989">
        <v>988</v>
      </c>
      <c r="AF989">
        <v>3674187.9644837901</v>
      </c>
      <c r="AG989">
        <v>506784.54682534997</v>
      </c>
      <c r="AH989">
        <v>14265164.702802001</v>
      </c>
    </row>
    <row r="990" spans="31:34" x14ac:dyDescent="0.15">
      <c r="AE990">
        <v>989</v>
      </c>
      <c r="AF990">
        <v>3677906.5433952101</v>
      </c>
      <c r="AG990">
        <v>507297.45426140801</v>
      </c>
      <c r="AH990">
        <v>14279602.216925999</v>
      </c>
    </row>
    <row r="991" spans="31:34" x14ac:dyDescent="0.15">
      <c r="AE991">
        <v>990</v>
      </c>
      <c r="AF991">
        <v>3681625.12230663</v>
      </c>
      <c r="AG991">
        <v>507810.361697466</v>
      </c>
      <c r="AH991">
        <v>14294039.7310501</v>
      </c>
    </row>
    <row r="992" spans="31:34" x14ac:dyDescent="0.15">
      <c r="AE992">
        <v>991</v>
      </c>
      <c r="AF992">
        <v>3685343.70121805</v>
      </c>
      <c r="AG992">
        <v>508323.26913352398</v>
      </c>
      <c r="AH992">
        <v>14308477.245174199</v>
      </c>
    </row>
    <row r="993" spans="31:34" x14ac:dyDescent="0.15">
      <c r="AE993">
        <v>992</v>
      </c>
      <c r="AF993">
        <v>3689062.2801294699</v>
      </c>
      <c r="AG993">
        <v>508836.17656958202</v>
      </c>
      <c r="AH993">
        <v>14322914.7592983</v>
      </c>
    </row>
    <row r="994" spans="31:34" x14ac:dyDescent="0.15">
      <c r="AE994">
        <v>993</v>
      </c>
      <c r="AF994">
        <v>3692780.8590408899</v>
      </c>
      <c r="AG994">
        <v>509349.08400564</v>
      </c>
      <c r="AH994">
        <v>14337352.2734224</v>
      </c>
    </row>
    <row r="995" spans="31:34" x14ac:dyDescent="0.15">
      <c r="AE995">
        <v>994</v>
      </c>
      <c r="AF995">
        <v>3696499.4379523098</v>
      </c>
      <c r="AG995">
        <v>509861.99144169799</v>
      </c>
      <c r="AH995">
        <v>14351789.787546501</v>
      </c>
    </row>
    <row r="996" spans="31:34" x14ac:dyDescent="0.15">
      <c r="AE996">
        <v>995</v>
      </c>
      <c r="AF996">
        <v>3700218.0168637298</v>
      </c>
      <c r="AG996">
        <v>510374.89887775597</v>
      </c>
      <c r="AH996">
        <v>14366227.3016706</v>
      </c>
    </row>
    <row r="997" spans="31:34" x14ac:dyDescent="0.15">
      <c r="AE997">
        <v>996</v>
      </c>
      <c r="AF997">
        <v>3703936.5957751502</v>
      </c>
      <c r="AG997">
        <v>510887.80631381401</v>
      </c>
      <c r="AH997">
        <v>14380664.815794701</v>
      </c>
    </row>
    <row r="998" spans="31:34" x14ac:dyDescent="0.15">
      <c r="AE998">
        <v>997</v>
      </c>
      <c r="AF998">
        <v>3707655.17468658</v>
      </c>
      <c r="AG998">
        <v>511400.71374987299</v>
      </c>
      <c r="AH998">
        <v>14395102.329918699</v>
      </c>
    </row>
    <row r="999" spans="31:34" x14ac:dyDescent="0.15">
      <c r="AE999">
        <v>998</v>
      </c>
      <c r="AF999">
        <v>3711373.7535979999</v>
      </c>
      <c r="AG999">
        <v>511913.62118593103</v>
      </c>
      <c r="AH999">
        <v>14409539.8440428</v>
      </c>
    </row>
    <row r="1000" spans="31:34" x14ac:dyDescent="0.15">
      <c r="AE1000">
        <v>999</v>
      </c>
      <c r="AF1000">
        <v>3715092.3325094199</v>
      </c>
      <c r="AG1000">
        <v>512426.52862198901</v>
      </c>
      <c r="AH1000">
        <v>14423977.3581669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R44"/>
  <sheetViews>
    <sheetView topLeftCell="A13" workbookViewId="0">
      <selection activeCell="P25" sqref="P25:R29"/>
    </sheetView>
  </sheetViews>
  <sheetFormatPr defaultColWidth="9" defaultRowHeight="13.5" x14ac:dyDescent="0.15"/>
  <cols>
    <col min="6" max="6" width="5.5" customWidth="1"/>
    <col min="7" max="7" width="5.25" customWidth="1"/>
    <col min="8" max="9" width="9.5" customWidth="1"/>
    <col min="10" max="10" width="10.5" customWidth="1"/>
  </cols>
  <sheetData>
    <row r="7" spans="6:17" x14ac:dyDescent="0.15">
      <c r="F7">
        <v>1600</v>
      </c>
      <c r="G7" t="s">
        <v>22</v>
      </c>
      <c r="H7">
        <v>300</v>
      </c>
      <c r="I7">
        <v>500</v>
      </c>
      <c r="J7">
        <v>10000</v>
      </c>
      <c r="L7">
        <v>1</v>
      </c>
      <c r="N7">
        <v>1</v>
      </c>
      <c r="O7">
        <v>1</v>
      </c>
      <c r="P7">
        <v>1</v>
      </c>
    </row>
    <row r="8" spans="6:17" x14ac:dyDescent="0.15">
      <c r="F8">
        <v>1650</v>
      </c>
      <c r="G8" t="s">
        <v>23</v>
      </c>
      <c r="H8">
        <v>600</v>
      </c>
      <c r="I8">
        <v>1000</v>
      </c>
      <c r="J8">
        <v>20000</v>
      </c>
      <c r="L8">
        <v>50</v>
      </c>
      <c r="N8">
        <f>L8/H8</f>
        <v>8.3333333333333329E-2</v>
      </c>
      <c r="O8">
        <f>_xlfn.FLOOR.MATH(H8*$N8,1)</f>
        <v>50</v>
      </c>
      <c r="P8">
        <f>_xlfn.FLOOR.MATH(I8*$N8,10)</f>
        <v>80</v>
      </c>
      <c r="Q8">
        <f t="shared" ref="Q8:Q16" si="0">_xlfn.FLOOR.MATH(J8*$N8,100)</f>
        <v>1600</v>
      </c>
    </row>
    <row r="9" spans="6:17" x14ac:dyDescent="0.15">
      <c r="F9">
        <v>1800</v>
      </c>
      <c r="G9" t="s">
        <v>24</v>
      </c>
      <c r="H9">
        <v>1800</v>
      </c>
      <c r="I9">
        <v>3000</v>
      </c>
      <c r="J9">
        <v>60000</v>
      </c>
      <c r="L9">
        <v>100</v>
      </c>
      <c r="N9">
        <f t="shared" ref="N9:N16" si="1">L9/H9</f>
        <v>5.5555555555555552E-2</v>
      </c>
      <c r="O9">
        <f t="shared" ref="O9:P16" si="2">_xlfn.FLOOR.MATH(H9*$N9,100)</f>
        <v>100</v>
      </c>
      <c r="P9">
        <f t="shared" si="2"/>
        <v>100</v>
      </c>
      <c r="Q9">
        <f t="shared" si="0"/>
        <v>3300</v>
      </c>
    </row>
    <row r="10" spans="6:17" x14ac:dyDescent="0.15">
      <c r="F10">
        <v>1900</v>
      </c>
      <c r="G10" t="s">
        <v>25</v>
      </c>
      <c r="H10">
        <v>5400</v>
      </c>
      <c r="I10">
        <v>9000</v>
      </c>
      <c r="J10">
        <v>180000</v>
      </c>
      <c r="L10">
        <v>200</v>
      </c>
      <c r="N10">
        <f t="shared" si="1"/>
        <v>3.7037037037037035E-2</v>
      </c>
      <c r="O10">
        <f t="shared" si="2"/>
        <v>200</v>
      </c>
      <c r="P10">
        <f t="shared" si="2"/>
        <v>300</v>
      </c>
      <c r="Q10">
        <f t="shared" si="0"/>
        <v>6600</v>
      </c>
    </row>
    <row r="11" spans="6:17" x14ac:dyDescent="0.15">
      <c r="F11">
        <v>2000</v>
      </c>
      <c r="G11" t="s">
        <v>26</v>
      </c>
      <c r="H11">
        <v>21600</v>
      </c>
      <c r="I11">
        <v>36000</v>
      </c>
      <c r="J11">
        <v>720000</v>
      </c>
      <c r="L11">
        <v>500</v>
      </c>
      <c r="N11">
        <f t="shared" si="1"/>
        <v>2.3148148148148147E-2</v>
      </c>
      <c r="O11">
        <f t="shared" si="2"/>
        <v>500</v>
      </c>
      <c r="P11">
        <f t="shared" si="2"/>
        <v>800</v>
      </c>
      <c r="Q11">
        <f t="shared" si="0"/>
        <v>16600</v>
      </c>
    </row>
    <row r="12" spans="6:17" x14ac:dyDescent="0.15">
      <c r="F12">
        <v>2200</v>
      </c>
      <c r="G12" t="s">
        <v>27</v>
      </c>
      <c r="H12">
        <v>86400</v>
      </c>
      <c r="I12">
        <v>144000</v>
      </c>
      <c r="J12">
        <v>2880000</v>
      </c>
      <c r="L12">
        <v>50000</v>
      </c>
      <c r="N12">
        <f t="shared" si="1"/>
        <v>0.57870370370370372</v>
      </c>
      <c r="O12">
        <f t="shared" si="2"/>
        <v>50000</v>
      </c>
      <c r="P12">
        <f t="shared" si="2"/>
        <v>83300</v>
      </c>
      <c r="Q12">
        <f t="shared" si="0"/>
        <v>1666600</v>
      </c>
    </row>
    <row r="13" spans="6:17" x14ac:dyDescent="0.15">
      <c r="F13">
        <v>2420</v>
      </c>
      <c r="G13" t="s">
        <v>28</v>
      </c>
      <c r="H13">
        <v>345600</v>
      </c>
      <c r="I13">
        <v>576000</v>
      </c>
      <c r="J13">
        <v>11520000</v>
      </c>
      <c r="L13">
        <f>L12*5</f>
        <v>250000</v>
      </c>
      <c r="N13">
        <f t="shared" si="1"/>
        <v>0.72337962962962965</v>
      </c>
      <c r="O13">
        <f t="shared" si="2"/>
        <v>250000</v>
      </c>
      <c r="P13">
        <f t="shared" si="2"/>
        <v>416600</v>
      </c>
      <c r="Q13">
        <f t="shared" si="0"/>
        <v>8333300</v>
      </c>
    </row>
    <row r="14" spans="6:17" x14ac:dyDescent="0.15">
      <c r="F14">
        <v>2660</v>
      </c>
      <c r="G14" t="s">
        <v>29</v>
      </c>
      <c r="H14">
        <v>1382400</v>
      </c>
      <c r="I14">
        <v>2304000</v>
      </c>
      <c r="J14">
        <v>46080000</v>
      </c>
      <c r="L14">
        <f t="shared" ref="L14:L16" si="3">L13*5</f>
        <v>1250000</v>
      </c>
      <c r="N14">
        <f t="shared" si="1"/>
        <v>0.90422453703703709</v>
      </c>
      <c r="O14">
        <f t="shared" si="2"/>
        <v>1250000</v>
      </c>
      <c r="P14">
        <f t="shared" si="2"/>
        <v>2083300</v>
      </c>
      <c r="Q14">
        <f t="shared" si="0"/>
        <v>41666600</v>
      </c>
    </row>
    <row r="15" spans="6:17" x14ac:dyDescent="0.15">
      <c r="F15">
        <v>3000</v>
      </c>
      <c r="G15" t="s">
        <v>30</v>
      </c>
      <c r="H15">
        <v>5529600</v>
      </c>
      <c r="I15">
        <v>9216000</v>
      </c>
      <c r="J15">
        <v>184320000</v>
      </c>
      <c r="L15">
        <f t="shared" si="3"/>
        <v>6250000</v>
      </c>
      <c r="N15">
        <f t="shared" si="1"/>
        <v>1.1302806712962963</v>
      </c>
      <c r="O15">
        <f t="shared" si="2"/>
        <v>6250000</v>
      </c>
      <c r="P15">
        <f t="shared" si="2"/>
        <v>10416600</v>
      </c>
      <c r="Q15">
        <f t="shared" si="0"/>
        <v>208333300</v>
      </c>
    </row>
    <row r="16" spans="6:17" x14ac:dyDescent="0.15">
      <c r="F16">
        <v>3300</v>
      </c>
      <c r="G16" t="s">
        <v>31</v>
      </c>
      <c r="H16">
        <v>22118400</v>
      </c>
      <c r="I16">
        <v>36864000</v>
      </c>
      <c r="J16">
        <v>737280000</v>
      </c>
      <c r="L16">
        <f t="shared" si="3"/>
        <v>31250000</v>
      </c>
      <c r="N16">
        <f t="shared" si="1"/>
        <v>1.4128508391203705</v>
      </c>
      <c r="O16">
        <f t="shared" si="2"/>
        <v>31250000</v>
      </c>
      <c r="P16">
        <f t="shared" si="2"/>
        <v>52083300</v>
      </c>
      <c r="Q16">
        <f t="shared" si="0"/>
        <v>1041666600</v>
      </c>
    </row>
    <row r="25" spans="10:18" x14ac:dyDescent="0.15">
      <c r="J25">
        <v>1</v>
      </c>
      <c r="K25">
        <v>1000</v>
      </c>
      <c r="L25">
        <v>240</v>
      </c>
      <c r="M25">
        <v>5000</v>
      </c>
      <c r="O25">
        <v>2</v>
      </c>
      <c r="P25">
        <f>_xlfn.MINIFS(K$25:K$44,$J$25:$J$44,$J25)</f>
        <v>620</v>
      </c>
      <c r="Q25">
        <f t="shared" ref="Q25:R25" si="4">_xlfn.MINIFS(L$25:L$44,$J$25:$J$44,$J25)</f>
        <v>240</v>
      </c>
      <c r="R25">
        <f t="shared" si="4"/>
        <v>5000</v>
      </c>
    </row>
    <row r="26" spans="10:18" x14ac:dyDescent="0.15">
      <c r="J26">
        <v>2</v>
      </c>
      <c r="K26">
        <v>10000</v>
      </c>
      <c r="L26">
        <v>2400</v>
      </c>
      <c r="M26">
        <v>50000</v>
      </c>
      <c r="P26">
        <f t="shared" ref="P26:P29" si="5">_xlfn.MINIFS(K$25:K$44,$J$25:$J$44,$J26)</f>
        <v>6205</v>
      </c>
      <c r="Q26">
        <f t="shared" ref="Q26:Q29" si="6">_xlfn.MINIFS(L$25:L$44,$J$25:$J$44,$J26)</f>
        <v>2400</v>
      </c>
      <c r="R26">
        <f t="shared" ref="R26:R29" si="7">_xlfn.MINIFS(M$25:M$44,$J$25:$J$44,$J26)</f>
        <v>50000</v>
      </c>
    </row>
    <row r="27" spans="10:18" x14ac:dyDescent="0.15">
      <c r="J27">
        <v>3</v>
      </c>
      <c r="K27">
        <v>50000</v>
      </c>
      <c r="L27">
        <v>12000</v>
      </c>
      <c r="M27">
        <v>250000</v>
      </c>
      <c r="P27">
        <f t="shared" si="5"/>
        <v>31030</v>
      </c>
      <c r="Q27">
        <f t="shared" si="6"/>
        <v>12000</v>
      </c>
      <c r="R27">
        <f t="shared" si="7"/>
        <v>250000</v>
      </c>
    </row>
    <row r="28" spans="10:18" x14ac:dyDescent="0.15">
      <c r="J28">
        <v>4</v>
      </c>
      <c r="K28">
        <v>250000</v>
      </c>
      <c r="L28">
        <v>60000</v>
      </c>
      <c r="M28">
        <v>1250000</v>
      </c>
      <c r="P28">
        <f t="shared" si="5"/>
        <v>155170</v>
      </c>
      <c r="Q28">
        <f t="shared" si="6"/>
        <v>60000</v>
      </c>
      <c r="R28">
        <f t="shared" si="7"/>
        <v>1250000</v>
      </c>
    </row>
    <row r="29" spans="10:18" x14ac:dyDescent="0.15">
      <c r="J29">
        <v>5</v>
      </c>
      <c r="K29">
        <v>750000</v>
      </c>
      <c r="L29">
        <v>180000</v>
      </c>
      <c r="M29">
        <v>3750000</v>
      </c>
      <c r="P29">
        <f t="shared" si="5"/>
        <v>465515</v>
      </c>
      <c r="Q29">
        <f t="shared" si="6"/>
        <v>180000</v>
      </c>
      <c r="R29">
        <f t="shared" si="7"/>
        <v>3750000</v>
      </c>
    </row>
    <row r="30" spans="10:18" x14ac:dyDescent="0.15">
      <c r="J30">
        <v>1</v>
      </c>
      <c r="K30">
        <v>685</v>
      </c>
      <c r="L30">
        <v>340</v>
      </c>
      <c r="M30">
        <v>7200</v>
      </c>
    </row>
    <row r="31" spans="10:18" x14ac:dyDescent="0.15">
      <c r="J31">
        <v>2</v>
      </c>
      <c r="K31">
        <v>6895</v>
      </c>
      <c r="L31">
        <v>3450</v>
      </c>
      <c r="M31">
        <v>72600</v>
      </c>
    </row>
    <row r="32" spans="10:18" x14ac:dyDescent="0.15">
      <c r="J32">
        <v>3</v>
      </c>
      <c r="K32">
        <v>34480</v>
      </c>
      <c r="L32">
        <v>17250</v>
      </c>
      <c r="M32">
        <v>363400</v>
      </c>
    </row>
    <row r="33" spans="10:13" x14ac:dyDescent="0.15">
      <c r="J33">
        <v>4</v>
      </c>
      <c r="K33">
        <v>172410</v>
      </c>
      <c r="L33">
        <v>86250</v>
      </c>
      <c r="M33">
        <v>1817100</v>
      </c>
    </row>
    <row r="34" spans="10:13" x14ac:dyDescent="0.15">
      <c r="J34">
        <v>5</v>
      </c>
      <c r="K34">
        <v>517240</v>
      </c>
      <c r="L34">
        <v>258750</v>
      </c>
      <c r="M34">
        <v>5451300</v>
      </c>
    </row>
    <row r="35" spans="10:13" x14ac:dyDescent="0.15">
      <c r="J35">
        <v>1</v>
      </c>
      <c r="K35">
        <v>620</v>
      </c>
      <c r="L35">
        <v>370</v>
      </c>
      <c r="M35">
        <v>8100</v>
      </c>
    </row>
    <row r="36" spans="10:13" x14ac:dyDescent="0.15">
      <c r="J36">
        <v>2</v>
      </c>
      <c r="K36">
        <v>6205</v>
      </c>
      <c r="L36">
        <v>3750</v>
      </c>
      <c r="M36">
        <v>81800</v>
      </c>
    </row>
    <row r="37" spans="10:13" x14ac:dyDescent="0.15">
      <c r="J37">
        <v>3</v>
      </c>
      <c r="K37">
        <v>31030</v>
      </c>
      <c r="L37">
        <v>18750</v>
      </c>
      <c r="M37">
        <v>409200</v>
      </c>
    </row>
    <row r="38" spans="10:13" x14ac:dyDescent="0.15">
      <c r="J38">
        <v>4</v>
      </c>
      <c r="K38">
        <v>155170</v>
      </c>
      <c r="L38">
        <v>93750</v>
      </c>
      <c r="M38">
        <v>2046300</v>
      </c>
    </row>
    <row r="39" spans="10:13" x14ac:dyDescent="0.15">
      <c r="J39">
        <v>5</v>
      </c>
      <c r="K39">
        <v>465515</v>
      </c>
      <c r="L39">
        <v>281250</v>
      </c>
      <c r="M39">
        <v>6139100</v>
      </c>
    </row>
    <row r="40" spans="10:13" x14ac:dyDescent="0.15">
      <c r="J40">
        <v>1</v>
      </c>
      <c r="K40">
        <v>775</v>
      </c>
      <c r="L40">
        <v>270</v>
      </c>
      <c r="M40">
        <v>6900</v>
      </c>
    </row>
    <row r="41" spans="10:13" x14ac:dyDescent="0.15">
      <c r="J41">
        <v>2</v>
      </c>
      <c r="K41">
        <v>7755</v>
      </c>
      <c r="L41">
        <v>2700</v>
      </c>
      <c r="M41">
        <v>69500</v>
      </c>
    </row>
    <row r="42" spans="10:13" x14ac:dyDescent="0.15">
      <c r="J42">
        <v>3</v>
      </c>
      <c r="K42">
        <v>38790</v>
      </c>
      <c r="L42">
        <v>13500</v>
      </c>
      <c r="M42">
        <v>347600</v>
      </c>
    </row>
    <row r="43" spans="10:13" x14ac:dyDescent="0.15">
      <c r="J43">
        <v>4</v>
      </c>
      <c r="K43">
        <v>193965</v>
      </c>
      <c r="L43">
        <v>67500</v>
      </c>
      <c r="M43">
        <v>1738100</v>
      </c>
    </row>
    <row r="44" spans="10:13" x14ac:dyDescent="0.15">
      <c r="J44">
        <v>5</v>
      </c>
      <c r="K44">
        <v>581895</v>
      </c>
      <c r="L44">
        <v>202500</v>
      </c>
      <c r="M44">
        <v>5214400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36"/>
  <sheetViews>
    <sheetView topLeftCell="A10" workbookViewId="0">
      <selection activeCell="E35" sqref="E35"/>
    </sheetView>
  </sheetViews>
  <sheetFormatPr defaultColWidth="9" defaultRowHeight="13.5" x14ac:dyDescent="0.15"/>
  <sheetData>
    <row r="5" spans="4:6" x14ac:dyDescent="0.15">
      <c r="D5" s="1" t="s">
        <v>73</v>
      </c>
      <c r="E5" s="1" t="s">
        <v>74</v>
      </c>
      <c r="F5" s="1" t="s">
        <v>75</v>
      </c>
    </row>
    <row r="6" spans="4:6" x14ac:dyDescent="0.15">
      <c r="D6">
        <v>0.5</v>
      </c>
      <c r="E6" s="1" t="s">
        <v>76</v>
      </c>
      <c r="F6" s="1" t="s">
        <v>77</v>
      </c>
    </row>
    <row r="7" spans="4:6" x14ac:dyDescent="0.15">
      <c r="D7">
        <v>1</v>
      </c>
      <c r="E7" s="1" t="s">
        <v>78</v>
      </c>
      <c r="F7" s="1" t="s">
        <v>79</v>
      </c>
    </row>
    <row r="8" spans="4:6" x14ac:dyDescent="0.15">
      <c r="D8">
        <v>1.5</v>
      </c>
      <c r="E8" s="1" t="s">
        <v>80</v>
      </c>
      <c r="F8" s="1" t="s">
        <v>81</v>
      </c>
    </row>
    <row r="9" spans="4:6" x14ac:dyDescent="0.15">
      <c r="D9">
        <v>2</v>
      </c>
      <c r="E9" s="1" t="s">
        <v>82</v>
      </c>
      <c r="F9" s="1" t="s">
        <v>83</v>
      </c>
    </row>
    <row r="10" spans="4:6" x14ac:dyDescent="0.15">
      <c r="D10">
        <v>2.5</v>
      </c>
      <c r="E10" t="s">
        <v>84</v>
      </c>
      <c r="F10" s="1" t="s">
        <v>85</v>
      </c>
    </row>
    <row r="11" spans="4:6" x14ac:dyDescent="0.15">
      <c r="D11">
        <v>3</v>
      </c>
      <c r="E11" t="s">
        <v>86</v>
      </c>
      <c r="F11" s="1" t="s">
        <v>87</v>
      </c>
    </row>
    <row r="12" spans="4:6" x14ac:dyDescent="0.15">
      <c r="D12">
        <v>3.5</v>
      </c>
      <c r="E12" t="s">
        <v>88</v>
      </c>
      <c r="F12" s="1" t="s">
        <v>89</v>
      </c>
    </row>
    <row r="13" spans="4:6" x14ac:dyDescent="0.15">
      <c r="D13">
        <v>4</v>
      </c>
      <c r="E13" t="s">
        <v>90</v>
      </c>
      <c r="F13" s="1" t="s">
        <v>89</v>
      </c>
    </row>
    <row r="14" spans="4:6" x14ac:dyDescent="0.15">
      <c r="D14">
        <v>4.5</v>
      </c>
      <c r="E14" t="s">
        <v>91</v>
      </c>
    </row>
    <row r="15" spans="4:6" x14ac:dyDescent="0.15">
      <c r="D15">
        <v>5</v>
      </c>
      <c r="E15" t="s">
        <v>92</v>
      </c>
    </row>
    <row r="16" spans="4:6" x14ac:dyDescent="0.15">
      <c r="D16">
        <v>5.5</v>
      </c>
      <c r="E16" t="s">
        <v>93</v>
      </c>
    </row>
    <row r="17" spans="4:8" x14ac:dyDescent="0.15">
      <c r="D17">
        <v>6</v>
      </c>
      <c r="E17" t="s">
        <v>94</v>
      </c>
    </row>
    <row r="21" spans="4:8" x14ac:dyDescent="0.15">
      <c r="F21">
        <v>1900000</v>
      </c>
      <c r="G21">
        <v>260000</v>
      </c>
      <c r="H21">
        <v>7500000</v>
      </c>
    </row>
    <row r="22" spans="4:8" x14ac:dyDescent="0.15">
      <c r="F22">
        <f>F21*0.75</f>
        <v>1425000</v>
      </c>
      <c r="G22">
        <f t="shared" ref="G22:H22" si="0">G21*0.75</f>
        <v>195000</v>
      </c>
      <c r="H22">
        <f t="shared" si="0"/>
        <v>5625000</v>
      </c>
    </row>
    <row r="27" spans="4:8" x14ac:dyDescent="0.15">
      <c r="D27" t="s">
        <v>22</v>
      </c>
      <c r="E27">
        <v>1600</v>
      </c>
    </row>
    <row r="28" spans="4:8" x14ac:dyDescent="0.15">
      <c r="D28" t="s">
        <v>23</v>
      </c>
      <c r="E28">
        <v>1700</v>
      </c>
      <c r="G28" s="2">
        <f>(E28-E27)/E27</f>
        <v>6.25E-2</v>
      </c>
    </row>
    <row r="29" spans="4:8" x14ac:dyDescent="0.15">
      <c r="D29" t="s">
        <v>24</v>
      </c>
      <c r="E29">
        <v>1850</v>
      </c>
      <c r="G29" s="2">
        <f t="shared" ref="G29:G36" si="1">(E29-E28)/E28</f>
        <v>8.8235294117647065E-2</v>
      </c>
    </row>
    <row r="30" spans="4:8" x14ac:dyDescent="0.15">
      <c r="D30" t="s">
        <v>25</v>
      </c>
      <c r="E30">
        <v>2000</v>
      </c>
      <c r="G30" s="2">
        <f t="shared" si="1"/>
        <v>8.1081081081081086E-2</v>
      </c>
    </row>
    <row r="31" spans="4:8" x14ac:dyDescent="0.15">
      <c r="D31" t="s">
        <v>26</v>
      </c>
      <c r="E31">
        <v>2180</v>
      </c>
      <c r="G31" s="2">
        <f t="shared" si="1"/>
        <v>0.09</v>
      </c>
    </row>
    <row r="32" spans="4:8" x14ac:dyDescent="0.15">
      <c r="D32" t="s">
        <v>27</v>
      </c>
      <c r="E32">
        <v>2400</v>
      </c>
      <c r="G32" s="2">
        <f t="shared" si="1"/>
        <v>0.10091743119266056</v>
      </c>
    </row>
    <row r="33" spans="4:7" x14ac:dyDescent="0.15">
      <c r="D33" t="s">
        <v>28</v>
      </c>
      <c r="E33">
        <v>2700</v>
      </c>
      <c r="G33" s="2">
        <f t="shared" si="1"/>
        <v>0.125</v>
      </c>
    </row>
    <row r="34" spans="4:7" x14ac:dyDescent="0.15">
      <c r="D34" t="s">
        <v>29</v>
      </c>
      <c r="E34">
        <v>2950</v>
      </c>
      <c r="G34" s="2">
        <f t="shared" si="1"/>
        <v>9.2592592592592587E-2</v>
      </c>
    </row>
    <row r="35" spans="4:7" x14ac:dyDescent="0.15">
      <c r="D35" t="s">
        <v>30</v>
      </c>
      <c r="E35">
        <v>3100</v>
      </c>
      <c r="G35" s="2">
        <f t="shared" si="1"/>
        <v>5.0847457627118647E-2</v>
      </c>
    </row>
    <row r="36" spans="4:7" x14ac:dyDescent="0.15">
      <c r="D36" t="s">
        <v>31</v>
      </c>
      <c r="E36">
        <v>3200</v>
      </c>
      <c r="G36" s="2">
        <f t="shared" si="1"/>
        <v>3.2258064516129031E-2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Administrator</cp:lastModifiedBy>
  <dcterms:created xsi:type="dcterms:W3CDTF">2020-07-03T09:50:00Z</dcterms:created>
  <dcterms:modified xsi:type="dcterms:W3CDTF">2021-12-02T07:20:40Z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