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B1814D9B-1612-4990-9B6B-9FB513BD0E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3" l="1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E15" i="3" s="1"/>
  <c r="M12" i="3"/>
  <c r="F12" i="3"/>
  <c r="E12" i="3" s="1"/>
  <c r="M11" i="3"/>
  <c r="F11" i="3"/>
  <c r="M10" i="3"/>
  <c r="F10" i="3"/>
  <c r="E10" i="3"/>
  <c r="M9" i="3"/>
  <c r="F9" i="3"/>
  <c r="M8" i="3"/>
  <c r="F8" i="3"/>
  <c r="E8" i="3" s="1"/>
  <c r="M7" i="3"/>
  <c r="F7" i="3"/>
  <c r="E7" i="3" s="1"/>
  <c r="M6" i="3"/>
  <c r="F6" i="3"/>
  <c r="E6" i="3"/>
  <c r="M5" i="3"/>
  <c r="F5" i="3"/>
  <c r="M4" i="3"/>
  <c r="F4" i="3"/>
  <c r="E4" i="3" s="1"/>
  <c r="F28" i="2"/>
  <c r="H28" i="2" s="1"/>
  <c r="H27" i="2"/>
  <c r="F27" i="2"/>
  <c r="F26" i="2"/>
  <c r="H26" i="2" s="1"/>
  <c r="H25" i="2"/>
  <c r="F25" i="2"/>
  <c r="F24" i="2"/>
  <c r="H24" i="2" s="1"/>
  <c r="F23" i="2"/>
  <c r="H23" i="2" s="1"/>
  <c r="F22" i="2"/>
  <c r="H22" i="2" s="1"/>
  <c r="F21" i="2"/>
  <c r="H21" i="2" s="1"/>
  <c r="F20" i="2"/>
  <c r="H20" i="2" s="1"/>
  <c r="H19" i="2"/>
  <c r="F19" i="2"/>
  <c r="O15" i="2"/>
  <c r="K15" i="2"/>
  <c r="G15" i="2"/>
  <c r="O14" i="2"/>
  <c r="K14" i="2"/>
  <c r="G14" i="2"/>
  <c r="P14" i="2" s="1"/>
  <c r="O13" i="2"/>
  <c r="K13" i="2"/>
  <c r="G13" i="2"/>
  <c r="P13" i="2" s="1"/>
  <c r="O12" i="2"/>
  <c r="K12" i="2"/>
  <c r="G12" i="2"/>
  <c r="O11" i="2"/>
  <c r="K11" i="2"/>
  <c r="G11" i="2"/>
  <c r="O10" i="2"/>
  <c r="K10" i="2"/>
  <c r="G10" i="2"/>
  <c r="P10" i="2" s="1"/>
  <c r="O9" i="2"/>
  <c r="K9" i="2"/>
  <c r="G9" i="2"/>
  <c r="P9" i="2" s="1"/>
  <c r="O8" i="2"/>
  <c r="K8" i="2"/>
  <c r="G8" i="2"/>
  <c r="O7" i="2"/>
  <c r="K7" i="2"/>
  <c r="G7" i="2"/>
  <c r="O6" i="2"/>
  <c r="K6" i="2"/>
  <c r="G6" i="2"/>
  <c r="P6" i="2" s="1"/>
  <c r="P8" i="2" l="1"/>
  <c r="P12" i="2"/>
  <c r="E11" i="3"/>
  <c r="P7" i="2"/>
  <c r="P11" i="2"/>
  <c r="P15" i="2"/>
  <c r="E14" i="3"/>
  <c r="E5" i="3"/>
  <c r="E9" i="3"/>
  <c r="E13" i="3"/>
  <c r="E17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xiaof</author>
    <author>zxl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套装属性内容为百分比增加属性值
属性类型,属性值（千分比）,套装件数</t>
        </r>
      </text>
    </comment>
    <comment ref="E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属性加成只需配置buffdisplayCfg
{套装数,buffid,是否读buffconfig}
顺序从小到大</t>
        </r>
      </text>
    </comment>
    <comment ref="F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额外固定战力
主要针对buff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D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1为攻击
2为防御
3为生命</t>
        </r>
      </text>
    </comment>
    <comment ref="H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1为攻击
2为防御
3为生命</t>
        </r>
      </text>
    </comment>
    <comment ref="L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1为攻击
2为防御
3为生命</t>
        </r>
      </text>
    </comment>
  </commentList>
</comments>
</file>

<file path=xl/sharedStrings.xml><?xml version="1.0" encoding="utf-8"?>
<sst xmlns="http://schemas.openxmlformats.org/spreadsheetml/2006/main" count="328" uniqueCount="173">
  <si>
    <t>套装ID</t>
  </si>
  <si>
    <t>套装名</t>
  </si>
  <si>
    <t>套装品质</t>
  </si>
  <si>
    <t>套装属性</t>
  </si>
  <si>
    <t>buffID</t>
  </si>
  <si>
    <t>战力加成</t>
  </si>
  <si>
    <t>备注</t>
  </si>
  <si>
    <t>效果</t>
  </si>
  <si>
    <t>预留字段</t>
  </si>
  <si>
    <t>suitId</t>
  </si>
  <si>
    <t>suitName</t>
  </si>
  <si>
    <t>suitRarity</t>
  </si>
  <si>
    <t>suitProperties</t>
  </si>
  <si>
    <t>fightAdd</t>
  </si>
  <si>
    <t>skc</t>
  </si>
  <si>
    <t>sc</t>
  </si>
  <si>
    <t>int</t>
  </si>
  <si>
    <t>intList2</t>
  </si>
  <si>
    <t>{{1004,10,2}|{3,3000,2}|{1002,10,4}|{1,600,4}}</t>
  </si>
  <si>
    <t>普通级符文-暗影</t>
  </si>
  <si>
    <t>{{1004,12,2}|{3,6000,2}|{1002,12,4}|{1,1200,4}}</t>
  </si>
  <si>
    <t>{{2,3000003,0}|{4,3000004,0}}</t>
  </si>
  <si>
    <t>优秀级符文-暗影</t>
  </si>
  <si>
    <t>{{1004,14,2}|{3,9000,2}|{1002,14,4}|{1,1800,4}}</t>
  </si>
  <si>
    <t>{{2,3000005,0}|{4,3000006,0}}</t>
  </si>
  <si>
    <t>精良级低等符文-暗影</t>
  </si>
  <si>
    <t>{{1004,16,2}|{3,15000,2}|{1002,16,4}|{1,3000,4}}</t>
  </si>
  <si>
    <t>{{2,3000007,0}|{4,3000008,0}}</t>
  </si>
  <si>
    <t>精良级高等符文-暗影</t>
  </si>
  <si>
    <t>{{1004,18,2}|{3,22500,2}|{1002,18,4}|{1,4500,4}}</t>
  </si>
  <si>
    <t>{{2,3000009,0}|{4,3000010,0}}</t>
  </si>
  <si>
    <t>稀有级低等符文-暗影</t>
  </si>
  <si>
    <t>{{1004,20,2}|{3,30000,2}|{1002,20,4}|{1,6000,4}}</t>
  </si>
  <si>
    <t>{{2,3000011,0}|{4,3000012,0}}</t>
  </si>
  <si>
    <t>稀有级高等符文-暗影</t>
  </si>
  <si>
    <t>{{1004,22,2}|{3,45000,2}|{1002,22,4}|{1,9000,4}}</t>
  </si>
  <si>
    <t>{{2,3000013,0}|{4,3000014,0}}</t>
  </si>
  <si>
    <t>史诗级低等符文-暗影</t>
  </si>
  <si>
    <t>{{1004,24,2}|{3,60000,2}|{1002,24,4}|{1,12000,4}}</t>
  </si>
  <si>
    <t>{{2,3000015,0}|{4,3000016,0}}</t>
  </si>
  <si>
    <t>史诗级高等符文-暗影</t>
  </si>
  <si>
    <t>{{1004,26,2}|{3,90000,2}|{1002,26,4}|{1,18000,4}}</t>
  </si>
  <si>
    <t>{{2,3000017,0}|{4,3000018,0}}</t>
  </si>
  <si>
    <t>传说级低等符文-暗影</t>
  </si>
  <si>
    <t>{{1004,28,2}|{3,150000,2}|{1002,28,4}|{1,30000,4}}</t>
  </si>
  <si>
    <t>{{2,3000019,0}|{4,3000020,0}}</t>
  </si>
  <si>
    <t>传说级高等符文-暗影</t>
  </si>
  <si>
    <t>{{3,60,2}}</t>
  </si>
  <si>
    <t>{{2,3000021,0}|{4,5000001,1}}</t>
  </si>
  <si>
    <t>{{2,0}|{4,48000}}</t>
  </si>
  <si>
    <t>精良级高等符文-涌动</t>
  </si>
  <si>
    <t>增加15%吸血效果</t>
  </si>
  <si>
    <t>{{2,3000022,0}|{4,5000002,1}}</t>
  </si>
  <si>
    <t>{{2,0}|{4,42000}}</t>
  </si>
  <si>
    <t>精良级高等符文-爆裂</t>
  </si>
  <si>
    <t>对生命高于75%单位造成伤害提高30%</t>
  </si>
  <si>
    <t>{{3,70,2}}</t>
  </si>
  <si>
    <t>{{2,3000023,0}|{4,5000003,1}}</t>
  </si>
  <si>
    <t>{{2,0}|{4,50000}}</t>
  </si>
  <si>
    <t>稀有级高等符文-影者</t>
  </si>
  <si>
    <t>躲闪提高5%</t>
  </si>
  <si>
    <t>{{2,3000024,0}|{4,5000004,1}}</t>
  </si>
  <si>
    <t>{{2,0}|{4,60000}}</t>
  </si>
  <si>
    <t>稀有级高等符文-血脉</t>
  </si>
  <si>
    <t>增加20%吸血效果</t>
  </si>
  <si>
    <t>{{3,80,2}}</t>
  </si>
  <si>
    <t>{{2,3000025,0}|{4,5000005,1}}</t>
  </si>
  <si>
    <t>史诗级高等符文-裂空</t>
  </si>
  <si>
    <t>对生命高于75%单位造成伤害提高50%</t>
  </si>
  <si>
    <t>{{2,3000026,0}|{4,5000006,1}}</t>
  </si>
  <si>
    <t>史诗级高等符文-专注</t>
  </si>
  <si>
    <t>命中提高8%</t>
  </si>
  <si>
    <t>{{3,90,2}}</t>
  </si>
  <si>
    <t>{{2,3000027,0}|{4,5000007,1}}</t>
  </si>
  <si>
    <t>传说级高等符文-狩猎</t>
  </si>
  <si>
    <t>减少30%控制效果</t>
  </si>
  <si>
    <t>{{2,3000028,0}|{4,5000008,1}}</t>
  </si>
  <si>
    <t>{{2,0}|{4,40000}}</t>
  </si>
  <si>
    <t>传说级高等符文-凝视</t>
  </si>
  <si>
    <t>命中提高10%</t>
  </si>
  <si>
    <t>套装属性1</t>
  </si>
  <si>
    <t>套装属性1数值*1000</t>
  </si>
  <si>
    <t>套装属性1需求套件数</t>
  </si>
  <si>
    <t>套装属性2</t>
  </si>
  <si>
    <t>套装属性2数值*1000</t>
  </si>
  <si>
    <t>套装属性2需求套件数</t>
  </si>
  <si>
    <t>套装属性3</t>
  </si>
  <si>
    <t>套装属性3数值*1000</t>
  </si>
  <si>
    <t>套装属性3需求套件数</t>
  </si>
  <si>
    <t>生成时获得随机附加属性条数{最小，最大）</t>
  </si>
  <si>
    <t>suitProperty1</t>
  </si>
  <si>
    <t>suitProperty1Value</t>
  </si>
  <si>
    <t>suitProperty1Require</t>
  </si>
  <si>
    <t>{</t>
  </si>
  <si>
    <t>suitProperty2</t>
  </si>
  <si>
    <t>suitProperty2Value</t>
  </si>
  <si>
    <t>suitProperty2Require</t>
  </si>
  <si>
    <t>suitProperty3</t>
  </si>
  <si>
    <t>suitProperty3Value</t>
  </si>
  <si>
    <t>suitProperty3Require</t>
  </si>
  <si>
    <t>exPropertiesRange</t>
  </si>
  <si>
    <t>}</t>
  </si>
  <si>
    <t>,</t>
  </si>
  <si>
    <t>|</t>
  </si>
  <si>
    <t>intList</t>
  </si>
  <si>
    <t>{0,0}</t>
  </si>
  <si>
    <t>{0,1}</t>
  </si>
  <si>
    <t>{0,2}</t>
  </si>
  <si>
    <t>{1,2}</t>
  </si>
  <si>
    <t>{1,3}</t>
  </si>
  <si>
    <t>{{2,1}|{4,40}}</t>
  </si>
  <si>
    <t>{{2,</t>
  </si>
  <si>
    <t>}|{4,</t>
  </si>
  <si>
    <t>}}</t>
  </si>
  <si>
    <t>{{2,1}|{4,41}}</t>
  </si>
  <si>
    <t>{{2,1}|{4,42}}</t>
  </si>
  <si>
    <t>{{2,1}|{4,43}}</t>
  </si>
  <si>
    <t>{{2,1}|{4,44}}</t>
  </si>
  <si>
    <t>{{2,1}|{4,45}}</t>
  </si>
  <si>
    <t>{{2,1}|{4,46}}</t>
  </si>
  <si>
    <t>{{2,1}|{4,47}}</t>
  </si>
  <si>
    <t>{{2,1}|{4,48}}</t>
  </si>
  <si>
    <t>{{2,1}|{4,49}}</t>
  </si>
  <si>
    <t>{{1</t>
  </si>
  <si>
    <t>2}|{3</t>
  </si>
  <si>
    <t>4}}</t>
  </si>
  <si>
    <t>2}|{2</t>
  </si>
  <si>
    <t>{{2</t>
  </si>
  <si>
    <t>{{3</t>
  </si>
  <si>
    <t>2}}</t>
  </si>
  <si>
    <t>{{2,3000001,0}|{4,3000002,0}}</t>
    <phoneticPr fontId="7" type="noConversion"/>
  </si>
  <si>
    <t>{{4,10,2}|{5,20,2}}</t>
    <phoneticPr fontId="7" type="noConversion"/>
  </si>
  <si>
    <t>{{4,3,2}}</t>
    <phoneticPr fontId="7" type="noConversion"/>
  </si>
  <si>
    <t>{{4,5,2}}</t>
    <phoneticPr fontId="7" type="noConversion"/>
  </si>
  <si>
    <t>{{4,4,2}}</t>
    <phoneticPr fontId="7" type="noConversion"/>
  </si>
  <si>
    <t>{{4,6,2}}</t>
    <phoneticPr fontId="7" type="noConversion"/>
  </si>
  <si>
    <t>{{4,6,2}|{5,5,2}}</t>
    <phoneticPr fontId="7" type="noConversion"/>
  </si>
  <si>
    <t>{{4,7,2}|{5,7,2}}</t>
    <phoneticPr fontId="7" type="noConversion"/>
  </si>
  <si>
    <t>{{4,8,2}|{5,10,2}}</t>
    <phoneticPr fontId="7" type="noConversion"/>
  </si>
  <si>
    <t>{{4,8,2}|{5,15,2}}</t>
    <phoneticPr fontId="7" type="noConversion"/>
  </si>
  <si>
    <t>{{4,12,2}|{5,25,2}}</t>
    <phoneticPr fontId="7" type="noConversion"/>
  </si>
  <si>
    <t>{{2,5000102,0}|{4,5000202,1}}</t>
    <phoneticPr fontId="7" type="noConversion"/>
  </si>
  <si>
    <t>{{2,5000104,0}|{4,5000204,1}}</t>
    <phoneticPr fontId="7" type="noConversion"/>
  </si>
  <si>
    <t>{{2,5000105,0}|{4,5000205,1}}</t>
    <phoneticPr fontId="7" type="noConversion"/>
  </si>
  <si>
    <t>{{2,5000106,0}|{4,5000206,1}}</t>
    <phoneticPr fontId="7" type="noConversion"/>
  </si>
  <si>
    <t>{{2,5000107,0}|{4,5000207,1}}</t>
    <phoneticPr fontId="7" type="noConversion"/>
  </si>
  <si>
    <t>{{2,5000108,0}|{4,5000208,1}}</t>
    <phoneticPr fontId="7" type="noConversion"/>
  </si>
  <si>
    <t>{{2,5000109,0}|{4,5000209,1}}</t>
    <phoneticPr fontId="7" type="noConversion"/>
  </si>
  <si>
    <t>{{2,5000110,0}|{4,5000210,1}}</t>
    <phoneticPr fontId="7" type="noConversion"/>
  </si>
  <si>
    <t>{{2,5000101,0}|{4,5000201,1}}</t>
    <phoneticPr fontId="7" type="noConversion"/>
  </si>
  <si>
    <t>普通级符文-血脉</t>
  </si>
  <si>
    <t>优秀级符文-血脉</t>
  </si>
  <si>
    <t>精良级低等符文-血脉</t>
  </si>
  <si>
    <t>精良级高等符文-血脉</t>
  </si>
  <si>
    <t>稀有级低等符文-血脉</t>
  </si>
  <si>
    <t>史诗级低等符文-血脉</t>
  </si>
  <si>
    <t>史诗级高等符文-血脉</t>
  </si>
  <si>
    <t>传说级低等符文-血脉</t>
  </si>
  <si>
    <t>传说级高等符文-血脉</t>
  </si>
  <si>
    <t>超十符文：传说级高等符文-血脉</t>
    <phoneticPr fontId="7" type="noConversion"/>
  </si>
  <si>
    <t>{{2,0}|{4,0}}</t>
  </si>
  <si>
    <t>{{2,0}|{4,0}}</t>
    <phoneticPr fontId="7" type="noConversion"/>
  </si>
  <si>
    <t>{{2,6000}|{4,11000}}</t>
    <phoneticPr fontId="7" type="noConversion"/>
  </si>
  <si>
    <t>{{2,8000}|{4,23000}}</t>
    <phoneticPr fontId="7" type="noConversion"/>
  </si>
  <si>
    <t>{{2,10000}|{4,35000}}</t>
    <phoneticPr fontId="7" type="noConversion"/>
  </si>
  <si>
    <t>{{2,12000}|{4,69000}}</t>
    <phoneticPr fontId="7" type="noConversion"/>
  </si>
  <si>
    <t>{{2,22000}|{4,170000}}</t>
    <phoneticPr fontId="7" type="noConversion"/>
  </si>
  <si>
    <t>{{2,28000}|{4,223000}}</t>
    <phoneticPr fontId="7" type="noConversion"/>
  </si>
  <si>
    <t>{{2,36000}|{4,287000}}</t>
    <phoneticPr fontId="7" type="noConversion"/>
  </si>
  <si>
    <t>{{2,46000}|{4,363000}}</t>
    <phoneticPr fontId="7" type="noConversion"/>
  </si>
  <si>
    <t>{{2,60000}|{4,440000}}</t>
    <phoneticPr fontId="7" type="noConversion"/>
  </si>
  <si>
    <t>{{2,74000}|{4,501000}}</t>
    <phoneticPr fontId="7" type="noConversion"/>
  </si>
  <si>
    <t>{{2,5000103,0}|{4,5000203,1}}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</si>
</sst>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/>
    <xf numFmtId="0" fontId="0" fillId="2" borderId="2" xfId="0" applyFill="1" applyBorder="1"/>
    <xf numFmtId="0" fontId="0" fillId="0" borderId="6" xfId="0" applyFill="1" applyBorder="1"/>
    <xf numFmtId="0" fontId="0" fillId="2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0" fillId="0" borderId="0" xfId="0" applyNumberFormat="1"/>
    <xf numFmtId="0" fontId="1" fillId="3" borderId="0" xfId="1" applyAlignment="1">
      <alignment wrapText="1"/>
    </xf>
    <xf numFmtId="0" fontId="1" fillId="3" borderId="0" xfId="1" applyNumberFormat="1" applyAlignment="1">
      <alignment wrapText="1"/>
    </xf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Fill="1" applyAlignment="1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2" fillId="4" borderId="0" xfId="2" applyFill="1" applyAlignment="1"/>
    <xf numFmtId="0" fontId="3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0" xfId="0" applyFill="1"/>
    <xf numFmtId="0" fontId="2" fillId="4" borderId="0" xfId="2" applyFill="1" applyAlignment="1">
      <alignment horizontal="center"/>
    </xf>
    <xf numFmtId="0" fontId="0" fillId="4" borderId="0" xfId="0" applyFont="1" applyFill="1" applyAlignment="1">
      <alignment horizontal="center"/>
    </xf>
    <xf numFmtId="0" fontId="3" fillId="4" borderId="0" xfId="2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0" fillId="0" borderId="0" xfId="0" applyAlignment="1">
      <alignment vertical="center" wrapText="1"/>
    </xf>
  </cellXfs>
  <cellStyles count="3">
    <cellStyle name="常规" xfId="0" builtinId="0"/>
    <cellStyle name="好" xfId="1" builtinId="26"/>
    <cellStyle name="适中" xfId="2" builtinId="28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E32" sqref="E32"/>
    </sheetView>
  </sheetViews>
  <sheetFormatPr defaultColWidth="9" defaultRowHeight="14.25" x14ac:dyDescent="0.2"/>
  <cols>
    <col min="2" max="2" width="9.125" customWidth="1"/>
    <col min="3" max="3" width="13.125" customWidth="1"/>
    <col min="4" max="4" width="64.875" customWidth="1"/>
    <col min="5" max="5" width="42" style="26" customWidth="1"/>
    <col min="6" max="6" width="44.375" style="26" customWidth="1"/>
    <col min="7" max="7" width="29" customWidth="1"/>
    <col min="8" max="8" width="28.75" customWidth="1"/>
  </cols>
  <sheetData>
    <row r="1" spans="1:8" s="13" customForma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27" t="s">
        <v>4</v>
      </c>
      <c r="F1" s="27" t="s">
        <v>5</v>
      </c>
      <c r="G1" s="13" t="s">
        <v>6</v>
      </c>
      <c r="H1" s="13" t="s">
        <v>7</v>
      </c>
    </row>
    <row r="2" spans="1:8" x14ac:dyDescent="0.2">
      <c r="A2" t="s">
        <v>8</v>
      </c>
      <c r="B2" t="s">
        <v>8</v>
      </c>
      <c r="C2" t="s">
        <v>8</v>
      </c>
      <c r="D2" t="s">
        <v>8</v>
      </c>
    </row>
    <row r="3" spans="1:8" x14ac:dyDescent="0.2">
      <c r="A3" s="17" t="s">
        <v>9</v>
      </c>
      <c r="B3" s="17" t="s">
        <v>10</v>
      </c>
      <c r="C3" s="17" t="s">
        <v>11</v>
      </c>
      <c r="D3" s="17" t="s">
        <v>12</v>
      </c>
      <c r="E3" s="26" t="s">
        <v>4</v>
      </c>
      <c r="F3" s="26" t="s">
        <v>13</v>
      </c>
    </row>
    <row r="4" spans="1:8" x14ac:dyDescent="0.2">
      <c r="A4" s="19" t="s">
        <v>14</v>
      </c>
      <c r="B4" s="19" t="s">
        <v>15</v>
      </c>
      <c r="C4" s="19" t="s">
        <v>15</v>
      </c>
      <c r="D4" s="19" t="s">
        <v>15</v>
      </c>
      <c r="E4" s="26" t="s">
        <v>15</v>
      </c>
      <c r="F4" s="26" t="s">
        <v>15</v>
      </c>
    </row>
    <row r="5" spans="1:8" x14ac:dyDescent="0.2">
      <c r="A5" t="s">
        <v>16</v>
      </c>
      <c r="B5" t="s">
        <v>16</v>
      </c>
      <c r="C5" t="s">
        <v>16</v>
      </c>
      <c r="D5" t="s">
        <v>17</v>
      </c>
      <c r="E5" s="26" t="s">
        <v>17</v>
      </c>
      <c r="F5" s="26" t="s">
        <v>17</v>
      </c>
    </row>
    <row r="6" spans="1:8" s="23" customFormat="1" x14ac:dyDescent="0.2">
      <c r="A6" s="23">
        <v>10001</v>
      </c>
      <c r="B6" s="28">
        <v>400001</v>
      </c>
      <c r="C6" s="23">
        <v>1</v>
      </c>
      <c r="D6" s="29" t="s">
        <v>18</v>
      </c>
      <c r="E6" s="35" t="s">
        <v>130</v>
      </c>
      <c r="F6" s="30" t="s">
        <v>161</v>
      </c>
      <c r="G6" s="23" t="s">
        <v>19</v>
      </c>
    </row>
    <row r="7" spans="1:8" s="23" customFormat="1" x14ac:dyDescent="0.2">
      <c r="A7" s="23">
        <v>20001</v>
      </c>
      <c r="B7" s="28">
        <v>400002</v>
      </c>
      <c r="C7" s="23">
        <v>2</v>
      </c>
      <c r="D7" s="29" t="s">
        <v>20</v>
      </c>
      <c r="E7" s="30" t="s">
        <v>21</v>
      </c>
      <c r="F7" s="30" t="s">
        <v>160</v>
      </c>
      <c r="G7" s="23" t="s">
        <v>22</v>
      </c>
    </row>
    <row r="8" spans="1:8" s="23" customFormat="1" x14ac:dyDescent="0.2">
      <c r="A8" s="23">
        <v>30001</v>
      </c>
      <c r="B8" s="28">
        <v>400003</v>
      </c>
      <c r="C8" s="23">
        <v>3</v>
      </c>
      <c r="D8" s="29" t="s">
        <v>23</v>
      </c>
      <c r="E8" s="30" t="s">
        <v>24</v>
      </c>
      <c r="F8" s="30" t="s">
        <v>160</v>
      </c>
      <c r="G8" s="23" t="s">
        <v>25</v>
      </c>
    </row>
    <row r="9" spans="1:8" s="23" customFormat="1" x14ac:dyDescent="0.2">
      <c r="A9" s="23">
        <v>30002</v>
      </c>
      <c r="B9" s="28">
        <v>400004</v>
      </c>
      <c r="C9" s="23">
        <v>3</v>
      </c>
      <c r="D9" s="29" t="s">
        <v>26</v>
      </c>
      <c r="E9" s="30" t="s">
        <v>27</v>
      </c>
      <c r="F9" s="30" t="s">
        <v>160</v>
      </c>
      <c r="G9" s="23" t="s">
        <v>28</v>
      </c>
    </row>
    <row r="10" spans="1:8" s="23" customFormat="1" x14ac:dyDescent="0.2">
      <c r="A10" s="23">
        <v>40001</v>
      </c>
      <c r="B10" s="28">
        <v>400005</v>
      </c>
      <c r="C10" s="23">
        <v>4</v>
      </c>
      <c r="D10" s="29" t="s">
        <v>29</v>
      </c>
      <c r="E10" s="30" t="s">
        <v>30</v>
      </c>
      <c r="F10" s="30" t="s">
        <v>160</v>
      </c>
      <c r="G10" s="23" t="s">
        <v>31</v>
      </c>
    </row>
    <row r="11" spans="1:8" s="23" customFormat="1" x14ac:dyDescent="0.2">
      <c r="A11" s="23">
        <v>40002</v>
      </c>
      <c r="B11" s="28">
        <v>400006</v>
      </c>
      <c r="C11" s="23">
        <v>4</v>
      </c>
      <c r="D11" s="29" t="s">
        <v>32</v>
      </c>
      <c r="E11" s="30" t="s">
        <v>33</v>
      </c>
      <c r="F11" s="30" t="s">
        <v>160</v>
      </c>
      <c r="G11" s="23" t="s">
        <v>34</v>
      </c>
    </row>
    <row r="12" spans="1:8" s="23" customFormat="1" x14ac:dyDescent="0.2">
      <c r="A12" s="23">
        <v>50001</v>
      </c>
      <c r="B12" s="28">
        <v>400007</v>
      </c>
      <c r="C12" s="23">
        <v>5</v>
      </c>
      <c r="D12" s="29" t="s">
        <v>35</v>
      </c>
      <c r="E12" s="30" t="s">
        <v>36</v>
      </c>
      <c r="F12" s="30" t="s">
        <v>160</v>
      </c>
      <c r="G12" s="23" t="s">
        <v>37</v>
      </c>
    </row>
    <row r="13" spans="1:8" s="23" customFormat="1" x14ac:dyDescent="0.2">
      <c r="A13" s="23">
        <v>50002</v>
      </c>
      <c r="B13" s="28">
        <v>400008</v>
      </c>
      <c r="C13" s="23">
        <v>5</v>
      </c>
      <c r="D13" s="29" t="s">
        <v>38</v>
      </c>
      <c r="E13" s="30" t="s">
        <v>39</v>
      </c>
      <c r="F13" s="30" t="s">
        <v>160</v>
      </c>
      <c r="G13" s="23" t="s">
        <v>40</v>
      </c>
    </row>
    <row r="14" spans="1:8" x14ac:dyDescent="0.2">
      <c r="A14">
        <v>60001</v>
      </c>
      <c r="B14" s="20">
        <v>400009</v>
      </c>
      <c r="C14">
        <v>6</v>
      </c>
      <c r="D14" s="7" t="s">
        <v>41</v>
      </c>
      <c r="E14" s="22" t="s">
        <v>42</v>
      </c>
      <c r="F14" s="30" t="s">
        <v>160</v>
      </c>
      <c r="G14" t="s">
        <v>43</v>
      </c>
    </row>
    <row r="15" spans="1:8" x14ac:dyDescent="0.2">
      <c r="A15">
        <v>60002</v>
      </c>
      <c r="B15" s="20">
        <v>400010</v>
      </c>
      <c r="C15">
        <v>6</v>
      </c>
      <c r="D15" s="7" t="s">
        <v>44</v>
      </c>
      <c r="E15" s="22" t="s">
        <v>45</v>
      </c>
      <c r="F15" s="30" t="s">
        <v>160</v>
      </c>
      <c r="G15" t="s">
        <v>46</v>
      </c>
    </row>
    <row r="16" spans="1:8" s="24" customFormat="1" x14ac:dyDescent="0.2">
      <c r="A16" s="24">
        <v>30003</v>
      </c>
      <c r="B16" s="24">
        <v>400011</v>
      </c>
      <c r="C16" s="31">
        <v>3</v>
      </c>
      <c r="D16" s="24" t="s">
        <v>47</v>
      </c>
      <c r="E16" s="32" t="s">
        <v>48</v>
      </c>
      <c r="F16" s="33" t="s">
        <v>49</v>
      </c>
      <c r="G16" s="24" t="s">
        <v>50</v>
      </c>
      <c r="H16" s="24" t="s">
        <v>51</v>
      </c>
    </row>
    <row r="17" spans="1:8" s="24" customFormat="1" x14ac:dyDescent="0.2">
      <c r="A17" s="24">
        <v>30004</v>
      </c>
      <c r="B17" s="24">
        <v>400012</v>
      </c>
      <c r="C17" s="31">
        <v>3</v>
      </c>
      <c r="D17" s="24" t="s">
        <v>47</v>
      </c>
      <c r="E17" s="32" t="s">
        <v>52</v>
      </c>
      <c r="F17" s="33" t="s">
        <v>53</v>
      </c>
      <c r="G17" s="24" t="s">
        <v>54</v>
      </c>
      <c r="H17" s="24" t="s">
        <v>55</v>
      </c>
    </row>
    <row r="18" spans="1:8" s="24" customFormat="1" x14ac:dyDescent="0.2">
      <c r="A18" s="24">
        <v>40003</v>
      </c>
      <c r="B18" s="24">
        <v>400013</v>
      </c>
      <c r="C18" s="31">
        <v>4</v>
      </c>
      <c r="D18" s="24" t="s">
        <v>56</v>
      </c>
      <c r="E18" s="32" t="s">
        <v>57</v>
      </c>
      <c r="F18" s="33" t="s">
        <v>58</v>
      </c>
      <c r="G18" s="24" t="s">
        <v>59</v>
      </c>
      <c r="H18" s="24" t="s">
        <v>60</v>
      </c>
    </row>
    <row r="19" spans="1:8" s="24" customFormat="1" x14ac:dyDescent="0.2">
      <c r="A19" s="24">
        <v>40004</v>
      </c>
      <c r="B19" s="24">
        <v>400014</v>
      </c>
      <c r="C19" s="31">
        <v>4</v>
      </c>
      <c r="D19" s="24" t="s">
        <v>56</v>
      </c>
      <c r="E19" s="32" t="s">
        <v>61</v>
      </c>
      <c r="F19" s="33" t="s">
        <v>62</v>
      </c>
      <c r="G19" s="24" t="s">
        <v>63</v>
      </c>
      <c r="H19" s="24" t="s">
        <v>64</v>
      </c>
    </row>
    <row r="20" spans="1:8" s="24" customFormat="1" x14ac:dyDescent="0.2">
      <c r="A20" s="24">
        <v>50003</v>
      </c>
      <c r="B20" s="24">
        <v>400015</v>
      </c>
      <c r="C20" s="31">
        <v>5</v>
      </c>
      <c r="D20" s="24" t="s">
        <v>65</v>
      </c>
      <c r="E20" s="32" t="s">
        <v>66</v>
      </c>
      <c r="F20" s="33" t="s">
        <v>58</v>
      </c>
      <c r="G20" s="24" t="s">
        <v>67</v>
      </c>
      <c r="H20" s="24" t="s">
        <v>68</v>
      </c>
    </row>
    <row r="21" spans="1:8" s="24" customFormat="1" x14ac:dyDescent="0.2">
      <c r="A21" s="24">
        <v>50004</v>
      </c>
      <c r="B21" s="24">
        <v>400016</v>
      </c>
      <c r="C21" s="31">
        <v>5</v>
      </c>
      <c r="D21" s="24" t="s">
        <v>65</v>
      </c>
      <c r="E21" s="32" t="s">
        <v>69</v>
      </c>
      <c r="F21" s="33" t="s">
        <v>53</v>
      </c>
      <c r="G21" s="24" t="s">
        <v>70</v>
      </c>
      <c r="H21" s="24" t="s">
        <v>71</v>
      </c>
    </row>
    <row r="22" spans="1:8" s="24" customFormat="1" x14ac:dyDescent="0.2">
      <c r="A22" s="24">
        <v>60003</v>
      </c>
      <c r="B22" s="24">
        <v>400017</v>
      </c>
      <c r="C22" s="31">
        <v>6</v>
      </c>
      <c r="D22" s="24" t="s">
        <v>72</v>
      </c>
      <c r="E22" s="32" t="s">
        <v>73</v>
      </c>
      <c r="F22" s="33" t="s">
        <v>58</v>
      </c>
      <c r="G22" s="24" t="s">
        <v>74</v>
      </c>
      <c r="H22" s="24" t="s">
        <v>75</v>
      </c>
    </row>
    <row r="23" spans="1:8" s="24" customFormat="1" x14ac:dyDescent="0.2">
      <c r="A23" s="24">
        <v>60004</v>
      </c>
      <c r="B23" s="24">
        <v>400018</v>
      </c>
      <c r="C23" s="31">
        <v>6</v>
      </c>
      <c r="D23" s="24" t="s">
        <v>72</v>
      </c>
      <c r="E23" s="32" t="s">
        <v>76</v>
      </c>
      <c r="F23" s="33" t="s">
        <v>77</v>
      </c>
      <c r="G23" s="24" t="s">
        <v>78</v>
      </c>
      <c r="H23" s="24" t="s">
        <v>79</v>
      </c>
    </row>
    <row r="24" spans="1:8" s="23" customFormat="1" x14ac:dyDescent="0.2">
      <c r="A24" s="23">
        <v>10005</v>
      </c>
      <c r="B24" s="38">
        <v>400014</v>
      </c>
      <c r="C24" s="23">
        <v>1</v>
      </c>
      <c r="D24" s="37" t="s">
        <v>132</v>
      </c>
      <c r="E24" s="35" t="s">
        <v>149</v>
      </c>
      <c r="F24" s="35" t="s">
        <v>162</v>
      </c>
      <c r="G24" s="23" t="s">
        <v>150</v>
      </c>
    </row>
    <row r="25" spans="1:8" s="23" customFormat="1" x14ac:dyDescent="0.2">
      <c r="A25" s="23">
        <v>20005</v>
      </c>
      <c r="B25" s="38">
        <v>400014</v>
      </c>
      <c r="C25" s="23">
        <v>2</v>
      </c>
      <c r="D25" s="37" t="s">
        <v>134</v>
      </c>
      <c r="E25" s="35" t="s">
        <v>141</v>
      </c>
      <c r="F25" s="35" t="s">
        <v>163</v>
      </c>
      <c r="G25" s="23" t="s">
        <v>151</v>
      </c>
    </row>
    <row r="26" spans="1:8" s="23" customFormat="1" x14ac:dyDescent="0.2">
      <c r="A26" s="23">
        <v>30005</v>
      </c>
      <c r="B26" s="38">
        <v>400014</v>
      </c>
      <c r="C26" s="23">
        <v>3</v>
      </c>
      <c r="D26" s="37" t="s">
        <v>133</v>
      </c>
      <c r="E26" s="35" t="s">
        <v>172</v>
      </c>
      <c r="F26" s="35" t="s">
        <v>164</v>
      </c>
      <c r="G26" s="23" t="s">
        <v>152</v>
      </c>
    </row>
    <row r="27" spans="1:8" s="23" customFormat="1" x14ac:dyDescent="0.2">
      <c r="A27" s="23">
        <v>30006</v>
      </c>
      <c r="B27" s="38">
        <v>400014</v>
      </c>
      <c r="C27" s="23">
        <v>3</v>
      </c>
      <c r="D27" s="37" t="s">
        <v>135</v>
      </c>
      <c r="E27" s="35" t="s">
        <v>142</v>
      </c>
      <c r="F27" s="35" t="s">
        <v>165</v>
      </c>
      <c r="G27" s="23" t="s">
        <v>153</v>
      </c>
    </row>
    <row r="28" spans="1:8" s="23" customFormat="1" x14ac:dyDescent="0.2">
      <c r="A28" s="23">
        <v>40005</v>
      </c>
      <c r="B28" s="38">
        <v>400014</v>
      </c>
      <c r="C28" s="23">
        <v>4</v>
      </c>
      <c r="D28" s="37" t="s">
        <v>136</v>
      </c>
      <c r="E28" s="35" t="s">
        <v>143</v>
      </c>
      <c r="F28" s="35" t="s">
        <v>166</v>
      </c>
      <c r="G28" s="23" t="s">
        <v>154</v>
      </c>
    </row>
    <row r="29" spans="1:8" s="23" customFormat="1" x14ac:dyDescent="0.2">
      <c r="A29" s="23">
        <v>40006</v>
      </c>
      <c r="B29" s="38">
        <v>400014</v>
      </c>
      <c r="C29" s="23">
        <v>4</v>
      </c>
      <c r="D29" s="37" t="s">
        <v>137</v>
      </c>
      <c r="E29" s="35" t="s">
        <v>144</v>
      </c>
      <c r="F29" s="35" t="s">
        <v>167</v>
      </c>
      <c r="G29" s="23" t="s">
        <v>63</v>
      </c>
    </row>
    <row r="30" spans="1:8" s="23" customFormat="1" x14ac:dyDescent="0.2">
      <c r="A30" s="23">
        <v>50005</v>
      </c>
      <c r="B30" s="38">
        <v>400014</v>
      </c>
      <c r="C30" s="23">
        <v>5</v>
      </c>
      <c r="D30" s="37" t="s">
        <v>138</v>
      </c>
      <c r="E30" s="35" t="s">
        <v>145</v>
      </c>
      <c r="F30" s="35" t="s">
        <v>168</v>
      </c>
      <c r="G30" s="23" t="s">
        <v>155</v>
      </c>
    </row>
    <row r="31" spans="1:8" s="23" customFormat="1" x14ac:dyDescent="0.2">
      <c r="A31" s="23">
        <v>50006</v>
      </c>
      <c r="B31" s="38">
        <v>400014</v>
      </c>
      <c r="C31" s="23">
        <v>5</v>
      </c>
      <c r="D31" s="37" t="s">
        <v>139</v>
      </c>
      <c r="E31" s="35" t="s">
        <v>146</v>
      </c>
      <c r="F31" s="35" t="s">
        <v>169</v>
      </c>
      <c r="G31" s="23" t="s">
        <v>156</v>
      </c>
    </row>
    <row r="32" spans="1:8" x14ac:dyDescent="0.2">
      <c r="A32">
        <v>60005</v>
      </c>
      <c r="B32" s="38">
        <v>400014</v>
      </c>
      <c r="C32">
        <v>6</v>
      </c>
      <c r="D32" s="37" t="s">
        <v>131</v>
      </c>
      <c r="E32" s="36" t="s">
        <v>147</v>
      </c>
      <c r="F32" s="35" t="s">
        <v>170</v>
      </c>
      <c r="G32" t="s">
        <v>157</v>
      </c>
    </row>
    <row r="33" spans="1:7" x14ac:dyDescent="0.2">
      <c r="A33">
        <v>60006</v>
      </c>
      <c r="B33" s="38">
        <v>400014</v>
      </c>
      <c r="C33">
        <v>6</v>
      </c>
      <c r="D33" s="37" t="s">
        <v>140</v>
      </c>
      <c r="E33" s="36" t="s">
        <v>148</v>
      </c>
      <c r="F33" s="35" t="s">
        <v>171</v>
      </c>
      <c r="G33" t="s">
        <v>158</v>
      </c>
    </row>
    <row r="34" spans="1:7" s="25" customFormat="1" x14ac:dyDescent="0.2">
      <c r="A34" s="34">
        <v>960001</v>
      </c>
      <c r="B34" s="34">
        <v>400019</v>
      </c>
      <c r="C34" s="25">
        <v>91</v>
      </c>
      <c r="D34" s="37" t="s">
        <v>140</v>
      </c>
      <c r="E34" s="36" t="s">
        <v>148</v>
      </c>
      <c r="F34" s="35" t="s">
        <v>171</v>
      </c>
      <c r="G34" s="34" t="s">
        <v>159</v>
      </c>
    </row>
  </sheetData>
  <phoneticPr fontId="7" type="noConversion"/>
  <conditionalFormatting sqref="B24 B27 B30 B33">
    <cfRule type="duplicateValues" dxfId="2" priority="3"/>
  </conditionalFormatting>
  <conditionalFormatting sqref="B25 B28 B31">
    <cfRule type="duplicateValues" dxfId="1" priority="2"/>
  </conditionalFormatting>
  <conditionalFormatting sqref="B26 B29 B32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workbookViewId="0">
      <selection activeCell="G25" sqref="G25"/>
    </sheetView>
  </sheetViews>
  <sheetFormatPr defaultColWidth="9" defaultRowHeight="14.25" x14ac:dyDescent="0.2"/>
  <cols>
    <col min="2" max="2" width="9.125" customWidth="1"/>
    <col min="3" max="3" width="8.75" customWidth="1"/>
    <col min="4" max="4" width="12.375" style="14" customWidth="1"/>
    <col min="5" max="5" width="17.375" style="14" customWidth="1"/>
    <col min="6" max="7" width="19.375" customWidth="1"/>
    <col min="8" max="8" width="12.375" style="14" customWidth="1"/>
    <col min="9" max="9" width="14.125" style="14" customWidth="1"/>
    <col min="10" max="11" width="10.75" style="14" customWidth="1"/>
    <col min="12" max="12" width="10" style="14" customWidth="1"/>
    <col min="13" max="13" width="14.125" style="14" customWidth="1"/>
    <col min="14" max="15" width="19.375" customWidth="1"/>
    <col min="16" max="16" width="25" customWidth="1"/>
    <col min="17" max="17" width="23.375" style="13" customWidth="1"/>
  </cols>
  <sheetData>
    <row r="1" spans="1:17" s="13" customFormat="1" ht="28.5" x14ac:dyDescent="0.2">
      <c r="A1" s="15" t="s">
        <v>0</v>
      </c>
      <c r="B1" s="15" t="s">
        <v>1</v>
      </c>
      <c r="C1" s="15" t="s">
        <v>2</v>
      </c>
      <c r="D1" s="16" t="s">
        <v>80</v>
      </c>
      <c r="E1" s="16" t="s">
        <v>81</v>
      </c>
      <c r="F1" s="15" t="s">
        <v>82</v>
      </c>
      <c r="G1" s="15"/>
      <c r="H1" s="16" t="s">
        <v>83</v>
      </c>
      <c r="I1" s="16" t="s">
        <v>84</v>
      </c>
      <c r="J1" s="16" t="s">
        <v>85</v>
      </c>
      <c r="K1" s="16"/>
      <c r="L1" s="16" t="s">
        <v>86</v>
      </c>
      <c r="M1" s="16" t="s">
        <v>87</v>
      </c>
      <c r="N1" s="15" t="s">
        <v>88</v>
      </c>
      <c r="O1" s="15"/>
      <c r="P1" s="15"/>
      <c r="Q1" s="15" t="s">
        <v>89</v>
      </c>
    </row>
    <row r="2" spans="1:17" x14ac:dyDescent="0.2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H2" t="s">
        <v>8</v>
      </c>
      <c r="I2" t="s">
        <v>8</v>
      </c>
      <c r="J2" t="s">
        <v>8</v>
      </c>
      <c r="K2"/>
      <c r="L2" t="s">
        <v>8</v>
      </c>
      <c r="M2" t="s">
        <v>8</v>
      </c>
      <c r="N2" t="s">
        <v>8</v>
      </c>
      <c r="Q2" t="s">
        <v>8</v>
      </c>
    </row>
    <row r="3" spans="1:17" x14ac:dyDescent="0.2">
      <c r="A3" s="17" t="s">
        <v>9</v>
      </c>
      <c r="B3" s="17" t="s">
        <v>10</v>
      </c>
      <c r="C3" s="17" t="s">
        <v>11</v>
      </c>
      <c r="D3" s="18" t="s">
        <v>90</v>
      </c>
      <c r="E3" s="18" t="s">
        <v>91</v>
      </c>
      <c r="F3" s="18" t="s">
        <v>92</v>
      </c>
      <c r="G3" s="18" t="s">
        <v>93</v>
      </c>
      <c r="H3" s="18" t="s">
        <v>94</v>
      </c>
      <c r="I3" s="18" t="s">
        <v>95</v>
      </c>
      <c r="J3" s="18" t="s">
        <v>96</v>
      </c>
      <c r="K3" s="18" t="s">
        <v>93</v>
      </c>
      <c r="L3" s="18" t="s">
        <v>97</v>
      </c>
      <c r="M3" s="18" t="s">
        <v>98</v>
      </c>
      <c r="N3" s="18" t="s">
        <v>99</v>
      </c>
      <c r="O3" s="18" t="s">
        <v>93</v>
      </c>
      <c r="P3" s="18" t="s">
        <v>93</v>
      </c>
      <c r="Q3" s="17" t="s">
        <v>100</v>
      </c>
    </row>
    <row r="4" spans="1:17" x14ac:dyDescent="0.2">
      <c r="A4" s="19" t="s">
        <v>14</v>
      </c>
      <c r="B4" s="19" t="s">
        <v>15</v>
      </c>
      <c r="C4" s="19" t="s">
        <v>15</v>
      </c>
      <c r="D4" s="19" t="s">
        <v>15</v>
      </c>
      <c r="E4" s="19" t="s">
        <v>15</v>
      </c>
      <c r="F4" s="19" t="s">
        <v>15</v>
      </c>
      <c r="G4" s="17" t="s">
        <v>101</v>
      </c>
      <c r="H4" s="19" t="s">
        <v>15</v>
      </c>
      <c r="I4" s="19" t="s">
        <v>15</v>
      </c>
      <c r="J4" s="19" t="s">
        <v>15</v>
      </c>
      <c r="K4" s="17" t="s">
        <v>101</v>
      </c>
      <c r="L4" s="19" t="s">
        <v>15</v>
      </c>
      <c r="M4" s="19" t="s">
        <v>15</v>
      </c>
      <c r="N4" s="19" t="s">
        <v>15</v>
      </c>
      <c r="O4" s="17" t="s">
        <v>101</v>
      </c>
      <c r="P4" s="17" t="s">
        <v>101</v>
      </c>
      <c r="Q4" s="19" t="s">
        <v>15</v>
      </c>
    </row>
    <row r="5" spans="1:17" x14ac:dyDescent="0.2">
      <c r="A5" t="s">
        <v>16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s="7" t="s">
        <v>102</v>
      </c>
      <c r="H5" t="s">
        <v>16</v>
      </c>
      <c r="I5" t="s">
        <v>16</v>
      </c>
      <c r="J5" t="s">
        <v>16</v>
      </c>
      <c r="K5" s="7" t="s">
        <v>102</v>
      </c>
      <c r="L5" t="s">
        <v>16</v>
      </c>
      <c r="M5" t="s">
        <v>16</v>
      </c>
      <c r="N5" t="s">
        <v>16</v>
      </c>
      <c r="O5" s="7" t="s">
        <v>102</v>
      </c>
      <c r="P5" s="7" t="s">
        <v>103</v>
      </c>
      <c r="Q5" s="13" t="s">
        <v>104</v>
      </c>
    </row>
    <row r="6" spans="1:17" x14ac:dyDescent="0.2">
      <c r="A6">
        <v>10001</v>
      </c>
      <c r="B6" s="20">
        <v>400001</v>
      </c>
      <c r="C6">
        <v>1</v>
      </c>
      <c r="D6" s="14">
        <v>1</v>
      </c>
      <c r="E6" s="21">
        <v>10</v>
      </c>
      <c r="F6">
        <v>2</v>
      </c>
      <c r="G6" t="str">
        <f>$G$3&amp;D6&amp;$G$5&amp;E6&amp;$G$5&amp;F6&amp;$G$4</f>
        <v>{1,10,2}</v>
      </c>
      <c r="H6" s="14">
        <v>2</v>
      </c>
      <c r="I6" s="21">
        <v>10</v>
      </c>
      <c r="J6" s="14">
        <v>3</v>
      </c>
      <c r="K6" t="str">
        <f>$G$3&amp;H6&amp;$G$5&amp;I6&amp;$G$5&amp;J6&amp;$G$4</f>
        <v>{2,10,3}</v>
      </c>
      <c r="L6" s="14">
        <v>3</v>
      </c>
      <c r="M6" s="21">
        <v>10</v>
      </c>
      <c r="N6">
        <v>4</v>
      </c>
      <c r="O6" t="str">
        <f>$G$3&amp;L6&amp;$G$5&amp;M6&amp;$G$5&amp;N6&amp;$G$4</f>
        <v>{3,10,4}</v>
      </c>
      <c r="P6" t="str">
        <f>$P$3&amp;G6&amp;$P$5&amp;K6&amp;$P$5&amp;O6&amp;$P$4</f>
        <v>{{1,10,2}|{2,10,3}|{3,10,4}}</v>
      </c>
      <c r="Q6" s="13" t="s">
        <v>105</v>
      </c>
    </row>
    <row r="7" spans="1:17" x14ac:dyDescent="0.2">
      <c r="A7">
        <v>20001</v>
      </c>
      <c r="B7" s="20">
        <v>400002</v>
      </c>
      <c r="C7">
        <v>2</v>
      </c>
      <c r="D7" s="14">
        <v>1</v>
      </c>
      <c r="E7" s="21">
        <v>20</v>
      </c>
      <c r="F7">
        <v>2</v>
      </c>
      <c r="G7" t="str">
        <f t="shared" ref="G7:G15" si="0">$G$3&amp;D7&amp;$G$5&amp;E7&amp;$G$5&amp;F7&amp;$G$4</f>
        <v>{1,20,2}</v>
      </c>
      <c r="H7" s="14">
        <v>2</v>
      </c>
      <c r="I7" s="21">
        <v>20</v>
      </c>
      <c r="J7" s="14">
        <v>3</v>
      </c>
      <c r="K7" t="str">
        <f t="shared" ref="K7:K15" si="1">$G$3&amp;H7&amp;$G$5&amp;I7&amp;$G$5&amp;J7&amp;$G$4</f>
        <v>{2,20,3}</v>
      </c>
      <c r="L7" s="14">
        <v>3</v>
      </c>
      <c r="M7" s="21">
        <v>20</v>
      </c>
      <c r="N7">
        <v>4</v>
      </c>
      <c r="O7" t="str">
        <f t="shared" ref="O7:O15" si="2">$G$3&amp;L7&amp;$G$5&amp;M7&amp;$G$5&amp;N7&amp;$G$4</f>
        <v>{3,20,4}</v>
      </c>
      <c r="P7" t="str">
        <f t="shared" ref="P7:P15" si="3">$P$3&amp;G7&amp;$P$5&amp;K7&amp;$P$5&amp;O7&amp;$P$4</f>
        <v>{{1,20,2}|{2,20,3}|{3,20,4}}</v>
      </c>
      <c r="Q7" s="13" t="s">
        <v>105</v>
      </c>
    </row>
    <row r="8" spans="1:17" x14ac:dyDescent="0.2">
      <c r="A8">
        <v>30001</v>
      </c>
      <c r="B8" s="20">
        <v>400003</v>
      </c>
      <c r="C8">
        <v>3</v>
      </c>
      <c r="D8" s="14">
        <v>1</v>
      </c>
      <c r="E8" s="21">
        <v>30</v>
      </c>
      <c r="F8">
        <v>2</v>
      </c>
      <c r="G8" t="str">
        <f t="shared" si="0"/>
        <v>{1,30,2}</v>
      </c>
      <c r="H8" s="14">
        <v>2</v>
      </c>
      <c r="I8" s="21">
        <v>30</v>
      </c>
      <c r="J8" s="14">
        <v>3</v>
      </c>
      <c r="K8" t="str">
        <f t="shared" si="1"/>
        <v>{2,30,3}</v>
      </c>
      <c r="L8" s="14">
        <v>3</v>
      </c>
      <c r="M8" s="21">
        <v>30</v>
      </c>
      <c r="N8">
        <v>4</v>
      </c>
      <c r="O8" t="str">
        <f t="shared" si="2"/>
        <v>{3,30,4}</v>
      </c>
      <c r="P8" t="str">
        <f t="shared" si="3"/>
        <v>{{1,30,2}|{2,30,3}|{3,30,4}}</v>
      </c>
      <c r="Q8" s="13" t="s">
        <v>106</v>
      </c>
    </row>
    <row r="9" spans="1:17" x14ac:dyDescent="0.2">
      <c r="A9">
        <v>30002</v>
      </c>
      <c r="B9" s="20">
        <v>400004</v>
      </c>
      <c r="C9">
        <v>3</v>
      </c>
      <c r="D9" s="14">
        <v>1</v>
      </c>
      <c r="E9" s="21">
        <v>30</v>
      </c>
      <c r="F9">
        <v>2</v>
      </c>
      <c r="G9" t="str">
        <f t="shared" si="0"/>
        <v>{1,30,2}</v>
      </c>
      <c r="H9" s="14">
        <v>2</v>
      </c>
      <c r="I9" s="21">
        <v>30</v>
      </c>
      <c r="J9" s="14">
        <v>3</v>
      </c>
      <c r="K9" t="str">
        <f t="shared" si="1"/>
        <v>{2,30,3}</v>
      </c>
      <c r="L9" s="14">
        <v>3</v>
      </c>
      <c r="M9" s="21">
        <v>30</v>
      </c>
      <c r="N9">
        <v>4</v>
      </c>
      <c r="O9" t="str">
        <f t="shared" si="2"/>
        <v>{3,30,4}</v>
      </c>
      <c r="P9" t="str">
        <f t="shared" si="3"/>
        <v>{{1,30,2}|{2,30,3}|{3,30,4}}</v>
      </c>
      <c r="Q9" s="13" t="s">
        <v>106</v>
      </c>
    </row>
    <row r="10" spans="1:17" x14ac:dyDescent="0.2">
      <c r="A10">
        <v>40001</v>
      </c>
      <c r="B10" s="20">
        <v>400005</v>
      </c>
      <c r="C10">
        <v>4</v>
      </c>
      <c r="D10" s="14">
        <v>1</v>
      </c>
      <c r="E10" s="21">
        <v>40</v>
      </c>
      <c r="F10">
        <v>2</v>
      </c>
      <c r="G10" t="str">
        <f t="shared" si="0"/>
        <v>{1,40,2}</v>
      </c>
      <c r="H10" s="14">
        <v>2</v>
      </c>
      <c r="I10" s="21">
        <v>40</v>
      </c>
      <c r="J10" s="14">
        <v>3</v>
      </c>
      <c r="K10" t="str">
        <f t="shared" si="1"/>
        <v>{2,40,3}</v>
      </c>
      <c r="L10" s="14">
        <v>3</v>
      </c>
      <c r="M10" s="21">
        <v>40</v>
      </c>
      <c r="N10">
        <v>4</v>
      </c>
      <c r="O10" t="str">
        <f t="shared" si="2"/>
        <v>{3,40,4}</v>
      </c>
      <c r="P10" t="str">
        <f t="shared" si="3"/>
        <v>{{1,40,2}|{2,40,3}|{3,40,4}}</v>
      </c>
      <c r="Q10" s="13" t="s">
        <v>107</v>
      </c>
    </row>
    <row r="11" spans="1:17" x14ac:dyDescent="0.2">
      <c r="A11">
        <v>40002</v>
      </c>
      <c r="B11" s="20">
        <v>400006</v>
      </c>
      <c r="C11">
        <v>4</v>
      </c>
      <c r="D11" s="14">
        <v>1</v>
      </c>
      <c r="E11" s="21">
        <v>40</v>
      </c>
      <c r="F11">
        <v>2</v>
      </c>
      <c r="G11" t="str">
        <f t="shared" si="0"/>
        <v>{1,40,2}</v>
      </c>
      <c r="H11" s="14">
        <v>2</v>
      </c>
      <c r="I11" s="21">
        <v>40</v>
      </c>
      <c r="J11" s="14">
        <v>3</v>
      </c>
      <c r="K11" t="str">
        <f t="shared" si="1"/>
        <v>{2,40,3}</v>
      </c>
      <c r="L11" s="14">
        <v>3</v>
      </c>
      <c r="M11" s="21">
        <v>40</v>
      </c>
      <c r="N11">
        <v>4</v>
      </c>
      <c r="O11" t="str">
        <f t="shared" si="2"/>
        <v>{3,40,4}</v>
      </c>
      <c r="P11" t="str">
        <f t="shared" si="3"/>
        <v>{{1,40,2}|{2,40,3}|{3,40,4}}</v>
      </c>
      <c r="Q11" s="13" t="s">
        <v>107</v>
      </c>
    </row>
    <row r="12" spans="1:17" x14ac:dyDescent="0.2">
      <c r="A12">
        <v>50001</v>
      </c>
      <c r="B12" s="20">
        <v>400007</v>
      </c>
      <c r="C12">
        <v>5</v>
      </c>
      <c r="D12" s="14">
        <v>1</v>
      </c>
      <c r="E12" s="21">
        <v>50</v>
      </c>
      <c r="F12">
        <v>2</v>
      </c>
      <c r="G12" t="str">
        <f t="shared" si="0"/>
        <v>{1,50,2}</v>
      </c>
      <c r="H12" s="14">
        <v>2</v>
      </c>
      <c r="I12" s="21">
        <v>50</v>
      </c>
      <c r="J12" s="14">
        <v>3</v>
      </c>
      <c r="K12" t="str">
        <f t="shared" si="1"/>
        <v>{2,50,3}</v>
      </c>
      <c r="L12" s="14">
        <v>3</v>
      </c>
      <c r="M12" s="21">
        <v>50</v>
      </c>
      <c r="N12">
        <v>4</v>
      </c>
      <c r="O12" t="str">
        <f t="shared" si="2"/>
        <v>{3,50,4}</v>
      </c>
      <c r="P12" t="str">
        <f t="shared" si="3"/>
        <v>{{1,50,2}|{2,50,3}|{3,50,4}}</v>
      </c>
      <c r="Q12" s="13" t="s">
        <v>108</v>
      </c>
    </row>
    <row r="13" spans="1:17" x14ac:dyDescent="0.2">
      <c r="A13">
        <v>50002</v>
      </c>
      <c r="B13" s="20">
        <v>400008</v>
      </c>
      <c r="C13">
        <v>5</v>
      </c>
      <c r="D13" s="14">
        <v>1</v>
      </c>
      <c r="E13" s="21">
        <v>50</v>
      </c>
      <c r="F13">
        <v>2</v>
      </c>
      <c r="G13" t="str">
        <f t="shared" si="0"/>
        <v>{1,50,2}</v>
      </c>
      <c r="H13" s="14">
        <v>2</v>
      </c>
      <c r="I13" s="21">
        <v>50</v>
      </c>
      <c r="J13" s="14">
        <v>3</v>
      </c>
      <c r="K13" t="str">
        <f t="shared" si="1"/>
        <v>{2,50,3}</v>
      </c>
      <c r="L13" s="14">
        <v>3</v>
      </c>
      <c r="M13" s="21">
        <v>50</v>
      </c>
      <c r="N13">
        <v>4</v>
      </c>
      <c r="O13" t="str">
        <f t="shared" si="2"/>
        <v>{3,50,4}</v>
      </c>
      <c r="P13" t="str">
        <f t="shared" si="3"/>
        <v>{{1,50,2}|{2,50,3}|{3,50,4}}</v>
      </c>
      <c r="Q13" s="13" t="s">
        <v>108</v>
      </c>
    </row>
    <row r="14" spans="1:17" x14ac:dyDescent="0.2">
      <c r="A14">
        <v>60001</v>
      </c>
      <c r="B14" s="20">
        <v>400009</v>
      </c>
      <c r="C14">
        <v>6</v>
      </c>
      <c r="D14" s="14">
        <v>1</v>
      </c>
      <c r="E14" s="21">
        <v>60</v>
      </c>
      <c r="F14">
        <v>2</v>
      </c>
      <c r="G14" t="str">
        <f t="shared" si="0"/>
        <v>{1,60,2}</v>
      </c>
      <c r="H14" s="14">
        <v>2</v>
      </c>
      <c r="I14" s="21">
        <v>60</v>
      </c>
      <c r="J14" s="14">
        <v>3</v>
      </c>
      <c r="K14" t="str">
        <f t="shared" si="1"/>
        <v>{2,60,3}</v>
      </c>
      <c r="L14" s="14">
        <v>3</v>
      </c>
      <c r="M14" s="21">
        <v>60</v>
      </c>
      <c r="N14">
        <v>4</v>
      </c>
      <c r="O14" t="str">
        <f t="shared" si="2"/>
        <v>{3,60,4}</v>
      </c>
      <c r="P14" t="str">
        <f t="shared" si="3"/>
        <v>{{1,60,2}|{2,60,3}|{3,60,4}}</v>
      </c>
      <c r="Q14" s="13" t="s">
        <v>109</v>
      </c>
    </row>
    <row r="15" spans="1:17" x14ac:dyDescent="0.2">
      <c r="A15">
        <v>60002</v>
      </c>
      <c r="B15" s="20">
        <v>400010</v>
      </c>
      <c r="C15">
        <v>6</v>
      </c>
      <c r="D15" s="14">
        <v>1</v>
      </c>
      <c r="E15" s="21">
        <v>60</v>
      </c>
      <c r="F15">
        <v>2</v>
      </c>
      <c r="G15" t="str">
        <f t="shared" si="0"/>
        <v>{1,60,2}</v>
      </c>
      <c r="H15" s="14">
        <v>2</v>
      </c>
      <c r="I15" s="21">
        <v>60</v>
      </c>
      <c r="J15" s="14">
        <v>3</v>
      </c>
      <c r="K15" t="str">
        <f t="shared" si="1"/>
        <v>{2,60,3}</v>
      </c>
      <c r="L15" s="14">
        <v>3</v>
      </c>
      <c r="M15" s="21">
        <v>60</v>
      </c>
      <c r="N15">
        <v>4</v>
      </c>
      <c r="O15" t="str">
        <f t="shared" si="2"/>
        <v>{3,60,4}</v>
      </c>
      <c r="P15" t="str">
        <f t="shared" si="3"/>
        <v>{{1,60,2}|{2,60,3}|{3,60,4}}</v>
      </c>
      <c r="Q15" s="13" t="s">
        <v>109</v>
      </c>
    </row>
    <row r="19" spans="1:8" x14ac:dyDescent="0.2">
      <c r="A19" s="22" t="s">
        <v>110</v>
      </c>
      <c r="C19" t="s">
        <v>111</v>
      </c>
      <c r="D19" s="14">
        <v>1</v>
      </c>
      <c r="E19" s="14" t="s">
        <v>112</v>
      </c>
      <c r="F19">
        <f>D19*3</f>
        <v>3</v>
      </c>
      <c r="G19" t="s">
        <v>113</v>
      </c>
      <c r="H19" t="str">
        <f>C19&amp;D19&amp;E19&amp;F19&amp;G19</f>
        <v>{{2,1}|{4,3}}</v>
      </c>
    </row>
    <row r="20" spans="1:8" x14ac:dyDescent="0.2">
      <c r="A20" s="22" t="s">
        <v>114</v>
      </c>
      <c r="C20" t="s">
        <v>111</v>
      </c>
      <c r="D20" s="14">
        <v>2</v>
      </c>
      <c r="E20" s="14" t="s">
        <v>112</v>
      </c>
      <c r="F20">
        <f t="shared" ref="F20:F28" si="4">D20*3</f>
        <v>6</v>
      </c>
      <c r="G20" t="s">
        <v>113</v>
      </c>
      <c r="H20" t="str">
        <f t="shared" ref="H20:H28" si="5">C20&amp;D20&amp;E20&amp;F20&amp;G20</f>
        <v>{{2,2}|{4,6}}</v>
      </c>
    </row>
    <row r="21" spans="1:8" x14ac:dyDescent="0.2">
      <c r="A21" s="22" t="s">
        <v>115</v>
      </c>
      <c r="C21" t="s">
        <v>111</v>
      </c>
      <c r="D21" s="14">
        <v>3</v>
      </c>
      <c r="E21" s="14" t="s">
        <v>112</v>
      </c>
      <c r="F21">
        <f t="shared" si="4"/>
        <v>9</v>
      </c>
      <c r="G21" t="s">
        <v>113</v>
      </c>
      <c r="H21" t="str">
        <f t="shared" si="5"/>
        <v>{{2,3}|{4,9}}</v>
      </c>
    </row>
    <row r="22" spans="1:8" x14ac:dyDescent="0.2">
      <c r="A22" s="22" t="s">
        <v>116</v>
      </c>
      <c r="C22" t="s">
        <v>111</v>
      </c>
      <c r="D22" s="14">
        <v>4</v>
      </c>
      <c r="E22" s="14" t="s">
        <v>112</v>
      </c>
      <c r="F22">
        <f t="shared" si="4"/>
        <v>12</v>
      </c>
      <c r="G22" t="s">
        <v>113</v>
      </c>
      <c r="H22" t="str">
        <f t="shared" si="5"/>
        <v>{{2,4}|{4,12}}</v>
      </c>
    </row>
    <row r="23" spans="1:8" x14ac:dyDescent="0.2">
      <c r="A23" s="22" t="s">
        <v>117</v>
      </c>
      <c r="C23" t="s">
        <v>111</v>
      </c>
      <c r="D23" s="14">
        <v>5</v>
      </c>
      <c r="E23" s="14" t="s">
        <v>112</v>
      </c>
      <c r="F23">
        <f t="shared" si="4"/>
        <v>15</v>
      </c>
      <c r="G23" t="s">
        <v>113</v>
      </c>
      <c r="H23" t="str">
        <f t="shared" si="5"/>
        <v>{{2,5}|{4,15}}</v>
      </c>
    </row>
    <row r="24" spans="1:8" x14ac:dyDescent="0.2">
      <c r="A24" s="22" t="s">
        <v>118</v>
      </c>
      <c r="C24" t="s">
        <v>111</v>
      </c>
      <c r="D24" s="14">
        <v>6</v>
      </c>
      <c r="E24" s="14" t="s">
        <v>112</v>
      </c>
      <c r="F24">
        <f t="shared" si="4"/>
        <v>18</v>
      </c>
      <c r="G24" t="s">
        <v>113</v>
      </c>
      <c r="H24" t="str">
        <f t="shared" si="5"/>
        <v>{{2,6}|{4,18}}</v>
      </c>
    </row>
    <row r="25" spans="1:8" x14ac:dyDescent="0.2">
      <c r="A25" s="22" t="s">
        <v>119</v>
      </c>
      <c r="C25" t="s">
        <v>111</v>
      </c>
      <c r="D25" s="14">
        <v>7</v>
      </c>
      <c r="E25" s="14" t="s">
        <v>112</v>
      </c>
      <c r="F25">
        <f t="shared" si="4"/>
        <v>21</v>
      </c>
      <c r="G25" t="s">
        <v>113</v>
      </c>
      <c r="H25" t="str">
        <f t="shared" si="5"/>
        <v>{{2,7}|{4,21}}</v>
      </c>
    </row>
    <row r="26" spans="1:8" x14ac:dyDescent="0.2">
      <c r="A26" s="22" t="s">
        <v>120</v>
      </c>
      <c r="C26" t="s">
        <v>111</v>
      </c>
      <c r="D26" s="14">
        <v>8</v>
      </c>
      <c r="E26" s="14" t="s">
        <v>112</v>
      </c>
      <c r="F26">
        <f t="shared" si="4"/>
        <v>24</v>
      </c>
      <c r="G26" t="s">
        <v>113</v>
      </c>
      <c r="H26" t="str">
        <f t="shared" si="5"/>
        <v>{{2,8}|{4,24}}</v>
      </c>
    </row>
    <row r="27" spans="1:8" x14ac:dyDescent="0.2">
      <c r="A27" s="22" t="s">
        <v>121</v>
      </c>
      <c r="C27" t="s">
        <v>111</v>
      </c>
      <c r="D27" s="14">
        <v>9</v>
      </c>
      <c r="E27" s="14" t="s">
        <v>112</v>
      </c>
      <c r="F27">
        <f t="shared" si="4"/>
        <v>27</v>
      </c>
      <c r="G27" t="s">
        <v>113</v>
      </c>
      <c r="H27" t="str">
        <f t="shared" si="5"/>
        <v>{{2,9}|{4,27}}</v>
      </c>
    </row>
    <row r="28" spans="1:8" x14ac:dyDescent="0.2">
      <c r="A28" s="22" t="s">
        <v>122</v>
      </c>
      <c r="C28" t="s">
        <v>111</v>
      </c>
      <c r="D28" s="14">
        <v>10</v>
      </c>
      <c r="E28" s="14" t="s">
        <v>112</v>
      </c>
      <c r="F28">
        <f t="shared" si="4"/>
        <v>30</v>
      </c>
      <c r="G28" t="s">
        <v>113</v>
      </c>
      <c r="H28" t="str">
        <f t="shared" si="5"/>
        <v>{{2,10}|{4,30}}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M21"/>
  <sheetViews>
    <sheetView topLeftCell="A4" workbookViewId="0">
      <selection activeCell="G13" sqref="G13"/>
    </sheetView>
  </sheetViews>
  <sheetFormatPr defaultColWidth="9" defaultRowHeight="14.25" x14ac:dyDescent="0.2"/>
  <cols>
    <col min="13" max="13" width="17.125" customWidth="1"/>
  </cols>
  <sheetData>
    <row r="3" spans="5:13" x14ac:dyDescent="0.2">
      <c r="I3" s="7" t="s">
        <v>102</v>
      </c>
    </row>
    <row r="4" spans="5:13" x14ac:dyDescent="0.2">
      <c r="E4">
        <f t="shared" ref="E4:E13" si="0">_xlfn.CEILING.MATH($K$13/$F$13*F4,5)</f>
        <v>65</v>
      </c>
      <c r="F4">
        <f>LN(G4*3)</f>
        <v>1.0986122886681098</v>
      </c>
      <c r="G4" s="1">
        <v>1</v>
      </c>
      <c r="H4" s="2" t="s">
        <v>123</v>
      </c>
      <c r="I4" s="8">
        <v>50</v>
      </c>
      <c r="J4" s="8" t="s">
        <v>124</v>
      </c>
      <c r="K4" s="8">
        <v>50</v>
      </c>
      <c r="L4" s="9" t="s">
        <v>125</v>
      </c>
      <c r="M4" t="str">
        <f>H4&amp;$I$3&amp;I4&amp;$I$3&amp;J4&amp;$I$3&amp;K4&amp;$I$3&amp;L4</f>
        <v>{{1,50,2}|{3,50,4}}</v>
      </c>
    </row>
    <row r="5" spans="5:13" x14ac:dyDescent="0.2">
      <c r="E5">
        <f t="shared" si="0"/>
        <v>100</v>
      </c>
      <c r="F5">
        <f t="shared" ref="F5:F21" si="1">LN(G5*3)</f>
        <v>1.791759469228055</v>
      </c>
      <c r="G5" s="3">
        <v>2</v>
      </c>
      <c r="H5" s="4" t="s">
        <v>123</v>
      </c>
      <c r="I5" s="10">
        <v>75</v>
      </c>
      <c r="J5" s="10" t="s">
        <v>126</v>
      </c>
      <c r="K5" s="10">
        <v>75</v>
      </c>
      <c r="L5" s="11" t="s">
        <v>125</v>
      </c>
      <c r="M5" t="str">
        <f t="shared" ref="M5:M21" si="2">H5&amp;$I$3&amp;I5&amp;$I$3&amp;J5&amp;$I$3&amp;K5&amp;$I$3&amp;L5</f>
        <v>{{1,75,2}|{2,75,4}}</v>
      </c>
    </row>
    <row r="6" spans="5:13" x14ac:dyDescent="0.2">
      <c r="E6">
        <f t="shared" si="0"/>
        <v>125</v>
      </c>
      <c r="F6">
        <f t="shared" si="1"/>
        <v>2.1972245773362196</v>
      </c>
      <c r="G6" s="3">
        <v>3</v>
      </c>
      <c r="H6" s="4" t="s">
        <v>127</v>
      </c>
      <c r="I6" s="10">
        <v>100</v>
      </c>
      <c r="J6" s="10" t="s">
        <v>124</v>
      </c>
      <c r="K6" s="10">
        <v>100</v>
      </c>
      <c r="L6" s="11" t="s">
        <v>125</v>
      </c>
      <c r="M6" t="str">
        <f t="shared" si="2"/>
        <v>{{2,100,2}|{3,100,4}}</v>
      </c>
    </row>
    <row r="7" spans="5:13" x14ac:dyDescent="0.2">
      <c r="E7">
        <f t="shared" si="0"/>
        <v>125</v>
      </c>
      <c r="F7">
        <f t="shared" si="1"/>
        <v>2.1972245773362196</v>
      </c>
      <c r="G7" s="3">
        <v>3</v>
      </c>
      <c r="H7" s="4" t="s">
        <v>123</v>
      </c>
      <c r="I7" s="10">
        <v>90</v>
      </c>
      <c r="J7" s="10" t="s">
        <v>124</v>
      </c>
      <c r="K7" s="10">
        <v>90</v>
      </c>
      <c r="L7" s="11" t="s">
        <v>125</v>
      </c>
      <c r="M7" t="str">
        <f t="shared" si="2"/>
        <v>{{1,90,2}|{3,90,4}}</v>
      </c>
    </row>
    <row r="8" spans="5:13" x14ac:dyDescent="0.2">
      <c r="E8">
        <f t="shared" si="0"/>
        <v>140</v>
      </c>
      <c r="F8">
        <f t="shared" si="1"/>
        <v>2.4849066497880004</v>
      </c>
      <c r="G8" s="3">
        <v>4</v>
      </c>
      <c r="H8" s="4" t="s">
        <v>123</v>
      </c>
      <c r="I8" s="4">
        <v>120</v>
      </c>
      <c r="J8" s="4" t="s">
        <v>126</v>
      </c>
      <c r="K8" s="4">
        <v>120</v>
      </c>
      <c r="L8" s="11" t="s">
        <v>125</v>
      </c>
      <c r="M8" t="str">
        <f t="shared" si="2"/>
        <v>{{1,120,2}|{2,120,4}}</v>
      </c>
    </row>
    <row r="9" spans="5:13" x14ac:dyDescent="0.2">
      <c r="E9">
        <f t="shared" si="0"/>
        <v>140</v>
      </c>
      <c r="F9">
        <f t="shared" si="1"/>
        <v>2.4849066497880004</v>
      </c>
      <c r="G9" s="3">
        <v>4</v>
      </c>
      <c r="H9" s="4" t="s">
        <v>127</v>
      </c>
      <c r="I9" s="4">
        <v>120</v>
      </c>
      <c r="J9" s="4" t="s">
        <v>124</v>
      </c>
      <c r="K9" s="4">
        <v>120</v>
      </c>
      <c r="L9" s="11" t="s">
        <v>125</v>
      </c>
      <c r="M9" t="str">
        <f t="shared" si="2"/>
        <v>{{2,120,2}|{3,120,4}}</v>
      </c>
    </row>
    <row r="10" spans="5:13" x14ac:dyDescent="0.2">
      <c r="E10">
        <f t="shared" si="0"/>
        <v>150</v>
      </c>
      <c r="F10">
        <f t="shared" si="1"/>
        <v>2.7080502011022101</v>
      </c>
      <c r="G10" s="3">
        <v>5</v>
      </c>
      <c r="H10" s="4" t="s">
        <v>123</v>
      </c>
      <c r="I10" s="4">
        <v>140</v>
      </c>
      <c r="J10" s="4" t="s">
        <v>124</v>
      </c>
      <c r="K10" s="4">
        <v>140</v>
      </c>
      <c r="L10" s="11" t="s">
        <v>125</v>
      </c>
      <c r="M10" t="str">
        <f t="shared" si="2"/>
        <v>{{1,140,2}|{3,140,4}}</v>
      </c>
    </row>
    <row r="11" spans="5:13" x14ac:dyDescent="0.2">
      <c r="E11">
        <f t="shared" si="0"/>
        <v>150</v>
      </c>
      <c r="F11">
        <f t="shared" si="1"/>
        <v>2.7080502011022101</v>
      </c>
      <c r="G11" s="3">
        <v>5</v>
      </c>
      <c r="H11" s="4" t="s">
        <v>123</v>
      </c>
      <c r="I11" s="4">
        <v>140</v>
      </c>
      <c r="J11" s="4" t="s">
        <v>126</v>
      </c>
      <c r="K11" s="4">
        <v>140</v>
      </c>
      <c r="L11" s="11" t="s">
        <v>125</v>
      </c>
      <c r="M11" t="str">
        <f t="shared" si="2"/>
        <v>{{1,140,2}|{2,140,4}}</v>
      </c>
    </row>
    <row r="12" spans="5:13" x14ac:dyDescent="0.2">
      <c r="E12">
        <f t="shared" si="0"/>
        <v>160</v>
      </c>
      <c r="F12">
        <f t="shared" si="1"/>
        <v>2.8903717578961645</v>
      </c>
      <c r="G12" s="3">
        <v>6</v>
      </c>
      <c r="H12" s="4" t="s">
        <v>127</v>
      </c>
      <c r="I12" s="4">
        <v>160</v>
      </c>
      <c r="J12" s="4" t="s">
        <v>124</v>
      </c>
      <c r="K12" s="4">
        <v>160</v>
      </c>
      <c r="L12" s="11" t="s">
        <v>125</v>
      </c>
      <c r="M12" t="str">
        <f t="shared" si="2"/>
        <v>{{2,160,2}|{3,160,4}}</v>
      </c>
    </row>
    <row r="13" spans="5:13" x14ac:dyDescent="0.2">
      <c r="E13">
        <f t="shared" si="0"/>
        <v>160</v>
      </c>
      <c r="F13">
        <f t="shared" si="1"/>
        <v>2.8903717578961645</v>
      </c>
      <c r="G13" s="5">
        <v>6</v>
      </c>
      <c r="H13" s="6" t="s">
        <v>123</v>
      </c>
      <c r="I13" s="6">
        <v>160</v>
      </c>
      <c r="J13" s="6" t="s">
        <v>124</v>
      </c>
      <c r="K13" s="6">
        <v>160</v>
      </c>
      <c r="L13" s="12" t="s">
        <v>125</v>
      </c>
      <c r="M13" t="str">
        <f t="shared" si="2"/>
        <v>{{1,160,2}|{3,160,4}}</v>
      </c>
    </row>
    <row r="14" spans="5:13" x14ac:dyDescent="0.2">
      <c r="E14">
        <f>_xlfn.CEILING.MATH(_xlfn.CEILING.MATH($I$13/$F$13*F14,10)*0.7,10)</f>
        <v>100</v>
      </c>
      <c r="F14">
        <f t="shared" si="1"/>
        <v>2.1972245773362196</v>
      </c>
      <c r="G14">
        <v>3</v>
      </c>
      <c r="H14" t="s">
        <v>128</v>
      </c>
      <c r="I14">
        <v>60</v>
      </c>
      <c r="J14" t="s">
        <v>129</v>
      </c>
      <c r="M14" t="str">
        <f t="shared" si="2"/>
        <v>{{3,60,2}},,</v>
      </c>
    </row>
    <row r="15" spans="5:13" x14ac:dyDescent="0.2">
      <c r="E15">
        <f>_xlfn.CEILING.MATH(_xlfn.CEILING.MATH($I$13/$F$13*F15,10)*0.7,10)</f>
        <v>100</v>
      </c>
      <c r="F15">
        <f t="shared" si="1"/>
        <v>2.1972245773362196</v>
      </c>
      <c r="G15">
        <v>3</v>
      </c>
      <c r="H15" t="s">
        <v>128</v>
      </c>
      <c r="I15">
        <v>60</v>
      </c>
      <c r="J15" t="s">
        <v>129</v>
      </c>
      <c r="M15" t="str">
        <f t="shared" si="2"/>
        <v>{{3,60,2}},,</v>
      </c>
    </row>
    <row r="16" spans="5:13" x14ac:dyDescent="0.2">
      <c r="E16">
        <f>_xlfn.CEILING.MATH(_xlfn.CEILING.MATH($I$13/$F$13*F16,10)*0.7,10)</f>
        <v>100</v>
      </c>
      <c r="F16">
        <f t="shared" si="1"/>
        <v>2.4849066497880004</v>
      </c>
      <c r="G16">
        <v>4</v>
      </c>
      <c r="H16" t="s">
        <v>128</v>
      </c>
      <c r="I16">
        <v>70</v>
      </c>
      <c r="J16" t="s">
        <v>129</v>
      </c>
      <c r="M16" t="str">
        <f t="shared" si="2"/>
        <v>{{3,70,2}},,</v>
      </c>
    </row>
    <row r="17" spans="5:13" x14ac:dyDescent="0.2">
      <c r="E17">
        <f>_xlfn.CEILING.MATH(_xlfn.CEILING.MATH($I$13/$F$13*F17,10)*0.7,10)</f>
        <v>100</v>
      </c>
      <c r="F17">
        <f t="shared" si="1"/>
        <v>2.4849066497880004</v>
      </c>
      <c r="G17">
        <v>4</v>
      </c>
      <c r="H17" t="s">
        <v>128</v>
      </c>
      <c r="I17">
        <v>70</v>
      </c>
      <c r="J17" t="s">
        <v>129</v>
      </c>
      <c r="M17" t="str">
        <f t="shared" si="2"/>
        <v>{{3,70,2}},,</v>
      </c>
    </row>
    <row r="18" spans="5:13" x14ac:dyDescent="0.2">
      <c r="E18">
        <v>80</v>
      </c>
      <c r="F18">
        <f t="shared" si="1"/>
        <v>2.7080502011022101</v>
      </c>
      <c r="G18">
        <v>5</v>
      </c>
      <c r="H18" t="s">
        <v>128</v>
      </c>
      <c r="I18">
        <v>80</v>
      </c>
      <c r="J18" t="s">
        <v>129</v>
      </c>
      <c r="M18" t="str">
        <f t="shared" si="2"/>
        <v>{{3,80,2}},,</v>
      </c>
    </row>
    <row r="19" spans="5:13" x14ac:dyDescent="0.2">
      <c r="E19">
        <v>80</v>
      </c>
      <c r="F19">
        <f t="shared" si="1"/>
        <v>2.7080502011022101</v>
      </c>
      <c r="G19">
        <v>5</v>
      </c>
      <c r="H19" t="s">
        <v>128</v>
      </c>
      <c r="I19">
        <v>80</v>
      </c>
      <c r="J19" t="s">
        <v>129</v>
      </c>
      <c r="M19" t="str">
        <f t="shared" si="2"/>
        <v>{{3,80,2}},,</v>
      </c>
    </row>
    <row r="20" spans="5:13" x14ac:dyDescent="0.2">
      <c r="E20">
        <v>90</v>
      </c>
      <c r="F20">
        <f t="shared" si="1"/>
        <v>2.8903717578961645</v>
      </c>
      <c r="G20">
        <v>6</v>
      </c>
      <c r="H20" t="s">
        <v>128</v>
      </c>
      <c r="I20">
        <v>90</v>
      </c>
      <c r="J20" t="s">
        <v>129</v>
      </c>
      <c r="M20" t="str">
        <f t="shared" si="2"/>
        <v>{{3,90,2}},,</v>
      </c>
    </row>
    <row r="21" spans="5:13" x14ac:dyDescent="0.2">
      <c r="E21">
        <v>90</v>
      </c>
      <c r="F21">
        <f t="shared" si="1"/>
        <v>2.8903717578961645</v>
      </c>
      <c r="G21">
        <v>6</v>
      </c>
      <c r="H21" t="s">
        <v>128</v>
      </c>
      <c r="I21">
        <v>90</v>
      </c>
      <c r="J21" t="s">
        <v>129</v>
      </c>
      <c r="M21" t="str">
        <f t="shared" si="2"/>
        <v>{{3,90,2}},,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2015-06-05T18:19:00Z</dcterms:created>
  <dcterms:modified xsi:type="dcterms:W3CDTF">2022-04-07T08:37:42Z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D4E023793DB04F9EB24667C9DCB3AB5B</vt:lpwstr>
  </property>
</Properties>
</file>